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jtek\Documents\GitHub\Matura\matura informatyka\Excel\PR 2021 Marzec - Telefony\"/>
    </mc:Choice>
  </mc:AlternateContent>
  <xr:revisionPtr revIDLastSave="0" documentId="13_ncr:1_{556181AC-CF15-4E7A-9B7C-1A398685919A}" xr6:coauthVersionLast="47" xr6:coauthVersionMax="47" xr10:uidLastSave="{00000000-0000-0000-0000-000000000000}"/>
  <bookViews>
    <workbookView xWindow="-120" yWindow="-120" windowWidth="29040" windowHeight="15225" activeTab="4" xr2:uid="{FA452F8A-97AB-41EF-A807-BF9AAAAADFEE}"/>
  </bookViews>
  <sheets>
    <sheet name="dane" sheetId="2" r:id="rId1"/>
    <sheet name="5.1" sheetId="3" r:id="rId2"/>
    <sheet name="5.2" sheetId="4" r:id="rId3"/>
    <sheet name="5.3" sheetId="5" r:id="rId4"/>
    <sheet name="5.4" sheetId="6" r:id="rId5"/>
  </sheets>
  <definedNames>
    <definedName name="ExternalData_1" localSheetId="1" hidden="1">'5.1'!$A$1:$D$2149</definedName>
    <definedName name="ExternalData_1" localSheetId="2" hidden="1">'5.2'!$A$1:$D$2149</definedName>
    <definedName name="ExternalData_1" localSheetId="4" hidden="1">'5.4'!$A$1:$D$2149</definedName>
    <definedName name="ExternalData_1" localSheetId="0" hidden="1">dane!$A$1:$D$2149</definedName>
  </definedNames>
  <calcPr calcId="191029"/>
  <pivotCaches>
    <pivotCache cacheId="4" r:id="rId6"/>
    <pivotCache cacheId="9" r:id="rId7"/>
    <pivotCache cacheId="2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6" l="1"/>
  <c r="Q5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2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5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0" i="6"/>
  <c r="K1361" i="6"/>
  <c r="K1362" i="6"/>
  <c r="K1363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1387" i="6"/>
  <c r="K1388" i="6"/>
  <c r="K1389" i="6"/>
  <c r="K1390" i="6"/>
  <c r="K1391" i="6"/>
  <c r="K1392" i="6"/>
  <c r="K1393" i="6"/>
  <c r="K1394" i="6"/>
  <c r="K1395" i="6"/>
  <c r="K1396" i="6"/>
  <c r="K1397" i="6"/>
  <c r="K1398" i="6"/>
  <c r="K1399" i="6"/>
  <c r="K1400" i="6"/>
  <c r="K1401" i="6"/>
  <c r="K1402" i="6"/>
  <c r="K1403" i="6"/>
  <c r="K1404" i="6"/>
  <c r="K1405" i="6"/>
  <c r="K1406" i="6"/>
  <c r="K1407" i="6"/>
  <c r="K1408" i="6"/>
  <c r="K1409" i="6"/>
  <c r="K1410" i="6"/>
  <c r="K1411" i="6"/>
  <c r="K1412" i="6"/>
  <c r="K1413" i="6"/>
  <c r="K1414" i="6"/>
  <c r="K1415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5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3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1470" i="6"/>
  <c r="K1471" i="6"/>
  <c r="K1472" i="6"/>
  <c r="K1473" i="6"/>
  <c r="K1474" i="6"/>
  <c r="K1475" i="6"/>
  <c r="K1476" i="6"/>
  <c r="K1477" i="6"/>
  <c r="K1478" i="6"/>
  <c r="K1479" i="6"/>
  <c r="K1480" i="6"/>
  <c r="K1481" i="6"/>
  <c r="K1482" i="6"/>
  <c r="K1483" i="6"/>
  <c r="K1484" i="6"/>
  <c r="K1485" i="6"/>
  <c r="K1486" i="6"/>
  <c r="K1487" i="6"/>
  <c r="K1488" i="6"/>
  <c r="K1489" i="6"/>
  <c r="K1490" i="6"/>
  <c r="K1491" i="6"/>
  <c r="K1492" i="6"/>
  <c r="K1493" i="6"/>
  <c r="K1494" i="6"/>
  <c r="K1495" i="6"/>
  <c r="K1496" i="6"/>
  <c r="K1497" i="6"/>
  <c r="K1498" i="6"/>
  <c r="K1499" i="6"/>
  <c r="K1500" i="6"/>
  <c r="K1501" i="6"/>
  <c r="K1502" i="6"/>
  <c r="K1503" i="6"/>
  <c r="K1504" i="6"/>
  <c r="K1505" i="6"/>
  <c r="K1506" i="6"/>
  <c r="K1507" i="6"/>
  <c r="K1508" i="6"/>
  <c r="K1509" i="6"/>
  <c r="K1510" i="6"/>
  <c r="K1511" i="6"/>
  <c r="K1512" i="6"/>
  <c r="K1513" i="6"/>
  <c r="K1514" i="6"/>
  <c r="K1515" i="6"/>
  <c r="K1516" i="6"/>
  <c r="K1517" i="6"/>
  <c r="K1518" i="6"/>
  <c r="K1519" i="6"/>
  <c r="K1520" i="6"/>
  <c r="K1521" i="6"/>
  <c r="K1522" i="6"/>
  <c r="K1523" i="6"/>
  <c r="K1524" i="6"/>
  <c r="K1525" i="6"/>
  <c r="K1526" i="6"/>
  <c r="K1527" i="6"/>
  <c r="K1528" i="6"/>
  <c r="K1529" i="6"/>
  <c r="K1530" i="6"/>
  <c r="K1531" i="6"/>
  <c r="K1532" i="6"/>
  <c r="K1533" i="6"/>
  <c r="K1534" i="6"/>
  <c r="K1535" i="6"/>
  <c r="K1536" i="6"/>
  <c r="K1537" i="6"/>
  <c r="K1538" i="6"/>
  <c r="K1539" i="6"/>
  <c r="K1540" i="6"/>
  <c r="K1541" i="6"/>
  <c r="K1542" i="6"/>
  <c r="K1543" i="6"/>
  <c r="K1544" i="6"/>
  <c r="K1545" i="6"/>
  <c r="K1546" i="6"/>
  <c r="K1547" i="6"/>
  <c r="K1548" i="6"/>
  <c r="K1549" i="6"/>
  <c r="K1550" i="6"/>
  <c r="K1551" i="6"/>
  <c r="K1552" i="6"/>
  <c r="K1553" i="6"/>
  <c r="K1554" i="6"/>
  <c r="K1555" i="6"/>
  <c r="K1556" i="6"/>
  <c r="K1557" i="6"/>
  <c r="K1558" i="6"/>
  <c r="K1559" i="6"/>
  <c r="K1560" i="6"/>
  <c r="K1561" i="6"/>
  <c r="K1562" i="6"/>
  <c r="K1563" i="6"/>
  <c r="K1564" i="6"/>
  <c r="K1565" i="6"/>
  <c r="K1566" i="6"/>
  <c r="K1567" i="6"/>
  <c r="K1568" i="6"/>
  <c r="K1569" i="6"/>
  <c r="K1570" i="6"/>
  <c r="K1571" i="6"/>
  <c r="K1572" i="6"/>
  <c r="K1573" i="6"/>
  <c r="K1574" i="6"/>
  <c r="K1575" i="6"/>
  <c r="K1576" i="6"/>
  <c r="K1577" i="6"/>
  <c r="K1578" i="6"/>
  <c r="K1579" i="6"/>
  <c r="K1580" i="6"/>
  <c r="K1581" i="6"/>
  <c r="K1582" i="6"/>
  <c r="K1583" i="6"/>
  <c r="K1584" i="6"/>
  <c r="K1585" i="6"/>
  <c r="K1586" i="6"/>
  <c r="K1587" i="6"/>
  <c r="K1588" i="6"/>
  <c r="K1589" i="6"/>
  <c r="K1590" i="6"/>
  <c r="K1591" i="6"/>
  <c r="K1592" i="6"/>
  <c r="K1593" i="6"/>
  <c r="K1594" i="6"/>
  <c r="K1595" i="6"/>
  <c r="K1596" i="6"/>
  <c r="K1597" i="6"/>
  <c r="K1598" i="6"/>
  <c r="K1599" i="6"/>
  <c r="K1600" i="6"/>
  <c r="K1601" i="6"/>
  <c r="K1602" i="6"/>
  <c r="K1603" i="6"/>
  <c r="K1604" i="6"/>
  <c r="K1605" i="6"/>
  <c r="K1606" i="6"/>
  <c r="K1607" i="6"/>
  <c r="K1608" i="6"/>
  <c r="K1609" i="6"/>
  <c r="K1610" i="6"/>
  <c r="K1611" i="6"/>
  <c r="K1612" i="6"/>
  <c r="K1613" i="6"/>
  <c r="K1614" i="6"/>
  <c r="K1615" i="6"/>
  <c r="K1616" i="6"/>
  <c r="K1617" i="6"/>
  <c r="K1618" i="6"/>
  <c r="K1619" i="6"/>
  <c r="K1620" i="6"/>
  <c r="K1621" i="6"/>
  <c r="K1622" i="6"/>
  <c r="K1623" i="6"/>
  <c r="K1624" i="6"/>
  <c r="K1625" i="6"/>
  <c r="K1626" i="6"/>
  <c r="K1627" i="6"/>
  <c r="K1628" i="6"/>
  <c r="K1629" i="6"/>
  <c r="K1630" i="6"/>
  <c r="K1631" i="6"/>
  <c r="K1632" i="6"/>
  <c r="K1633" i="6"/>
  <c r="K1634" i="6"/>
  <c r="K1635" i="6"/>
  <c r="K1636" i="6"/>
  <c r="K1637" i="6"/>
  <c r="K1638" i="6"/>
  <c r="K1639" i="6"/>
  <c r="K1640" i="6"/>
  <c r="K1641" i="6"/>
  <c r="K1642" i="6"/>
  <c r="K1643" i="6"/>
  <c r="K1644" i="6"/>
  <c r="K1645" i="6"/>
  <c r="K1646" i="6"/>
  <c r="K1647" i="6"/>
  <c r="K1648" i="6"/>
  <c r="K1649" i="6"/>
  <c r="K1650" i="6"/>
  <c r="K1651" i="6"/>
  <c r="K1652" i="6"/>
  <c r="K1653" i="6"/>
  <c r="K1654" i="6"/>
  <c r="K1655" i="6"/>
  <c r="K1656" i="6"/>
  <c r="K1657" i="6"/>
  <c r="K1658" i="6"/>
  <c r="K1659" i="6"/>
  <c r="K1660" i="6"/>
  <c r="K1661" i="6"/>
  <c r="K1662" i="6"/>
  <c r="K1663" i="6"/>
  <c r="K1664" i="6"/>
  <c r="K1665" i="6"/>
  <c r="K1666" i="6"/>
  <c r="K1667" i="6"/>
  <c r="K1668" i="6"/>
  <c r="K1669" i="6"/>
  <c r="K1670" i="6"/>
  <c r="K1671" i="6"/>
  <c r="K1672" i="6"/>
  <c r="K1673" i="6"/>
  <c r="K1674" i="6"/>
  <c r="K1675" i="6"/>
  <c r="K1676" i="6"/>
  <c r="K1677" i="6"/>
  <c r="K1678" i="6"/>
  <c r="K1679" i="6"/>
  <c r="K1680" i="6"/>
  <c r="K1681" i="6"/>
  <c r="K1682" i="6"/>
  <c r="K1683" i="6"/>
  <c r="K1684" i="6"/>
  <c r="K1685" i="6"/>
  <c r="K1686" i="6"/>
  <c r="K1687" i="6"/>
  <c r="K1688" i="6"/>
  <c r="K1689" i="6"/>
  <c r="K1690" i="6"/>
  <c r="K1691" i="6"/>
  <c r="K1692" i="6"/>
  <c r="K1693" i="6"/>
  <c r="K1694" i="6"/>
  <c r="K1695" i="6"/>
  <c r="K1696" i="6"/>
  <c r="K1697" i="6"/>
  <c r="K1698" i="6"/>
  <c r="K1699" i="6"/>
  <c r="K1700" i="6"/>
  <c r="K1701" i="6"/>
  <c r="K1702" i="6"/>
  <c r="K1703" i="6"/>
  <c r="K1704" i="6"/>
  <c r="K1705" i="6"/>
  <c r="K1706" i="6"/>
  <c r="K1707" i="6"/>
  <c r="K1708" i="6"/>
  <c r="K1709" i="6"/>
  <c r="K1710" i="6"/>
  <c r="K1711" i="6"/>
  <c r="K1712" i="6"/>
  <c r="K1713" i="6"/>
  <c r="K1714" i="6"/>
  <c r="K1715" i="6"/>
  <c r="K1716" i="6"/>
  <c r="K1717" i="6"/>
  <c r="K1718" i="6"/>
  <c r="K1719" i="6"/>
  <c r="K1720" i="6"/>
  <c r="K1721" i="6"/>
  <c r="K1722" i="6"/>
  <c r="K1723" i="6"/>
  <c r="K1724" i="6"/>
  <c r="K1725" i="6"/>
  <c r="K1726" i="6"/>
  <c r="K1727" i="6"/>
  <c r="K1728" i="6"/>
  <c r="K1729" i="6"/>
  <c r="K1730" i="6"/>
  <c r="K1731" i="6"/>
  <c r="K1732" i="6"/>
  <c r="K1733" i="6"/>
  <c r="K1734" i="6"/>
  <c r="K1735" i="6"/>
  <c r="K1736" i="6"/>
  <c r="K1737" i="6"/>
  <c r="K1738" i="6"/>
  <c r="K1739" i="6"/>
  <c r="K1740" i="6"/>
  <c r="K1741" i="6"/>
  <c r="K1742" i="6"/>
  <c r="K1743" i="6"/>
  <c r="K1744" i="6"/>
  <c r="K1745" i="6"/>
  <c r="K1746" i="6"/>
  <c r="K1747" i="6"/>
  <c r="K1748" i="6"/>
  <c r="K1749" i="6"/>
  <c r="K1750" i="6"/>
  <c r="K1751" i="6"/>
  <c r="K1752" i="6"/>
  <c r="K1753" i="6"/>
  <c r="K1754" i="6"/>
  <c r="K1755" i="6"/>
  <c r="K1756" i="6"/>
  <c r="K1757" i="6"/>
  <c r="K1758" i="6"/>
  <c r="K1759" i="6"/>
  <c r="K1760" i="6"/>
  <c r="K1761" i="6"/>
  <c r="K1762" i="6"/>
  <c r="K1763" i="6"/>
  <c r="K1764" i="6"/>
  <c r="K1765" i="6"/>
  <c r="K1766" i="6"/>
  <c r="K1767" i="6"/>
  <c r="K1768" i="6"/>
  <c r="K1769" i="6"/>
  <c r="K1770" i="6"/>
  <c r="K1771" i="6"/>
  <c r="K1772" i="6"/>
  <c r="K1773" i="6"/>
  <c r="K1774" i="6"/>
  <c r="K1775" i="6"/>
  <c r="K1776" i="6"/>
  <c r="K1777" i="6"/>
  <c r="K1778" i="6"/>
  <c r="K1779" i="6"/>
  <c r="K1780" i="6"/>
  <c r="K1781" i="6"/>
  <c r="K1782" i="6"/>
  <c r="K1783" i="6"/>
  <c r="K1784" i="6"/>
  <c r="K1785" i="6"/>
  <c r="K1786" i="6"/>
  <c r="K1787" i="6"/>
  <c r="K1788" i="6"/>
  <c r="K1789" i="6"/>
  <c r="K1790" i="6"/>
  <c r="K1791" i="6"/>
  <c r="K1792" i="6"/>
  <c r="K1793" i="6"/>
  <c r="K1794" i="6"/>
  <c r="K1795" i="6"/>
  <c r="K1796" i="6"/>
  <c r="K1797" i="6"/>
  <c r="K1798" i="6"/>
  <c r="K1799" i="6"/>
  <c r="K1800" i="6"/>
  <c r="K1801" i="6"/>
  <c r="K1802" i="6"/>
  <c r="K1803" i="6"/>
  <c r="K1804" i="6"/>
  <c r="K1805" i="6"/>
  <c r="K1806" i="6"/>
  <c r="K1807" i="6"/>
  <c r="K1808" i="6"/>
  <c r="K1809" i="6"/>
  <c r="K1810" i="6"/>
  <c r="K1811" i="6"/>
  <c r="K1812" i="6"/>
  <c r="K1813" i="6"/>
  <c r="K1814" i="6"/>
  <c r="K1815" i="6"/>
  <c r="K1816" i="6"/>
  <c r="K1817" i="6"/>
  <c r="K1818" i="6"/>
  <c r="K1819" i="6"/>
  <c r="K1820" i="6"/>
  <c r="K1821" i="6"/>
  <c r="K1822" i="6"/>
  <c r="K1823" i="6"/>
  <c r="K1824" i="6"/>
  <c r="K1825" i="6"/>
  <c r="K1826" i="6"/>
  <c r="K1827" i="6"/>
  <c r="K1828" i="6"/>
  <c r="K1829" i="6"/>
  <c r="K1830" i="6"/>
  <c r="K1831" i="6"/>
  <c r="K1832" i="6"/>
  <c r="K1833" i="6"/>
  <c r="K1834" i="6"/>
  <c r="K1835" i="6"/>
  <c r="K1836" i="6"/>
  <c r="K1837" i="6"/>
  <c r="K1838" i="6"/>
  <c r="K1839" i="6"/>
  <c r="K1840" i="6"/>
  <c r="K1841" i="6"/>
  <c r="K1842" i="6"/>
  <c r="K1843" i="6"/>
  <c r="K1844" i="6"/>
  <c r="K1845" i="6"/>
  <c r="K1846" i="6"/>
  <c r="K1847" i="6"/>
  <c r="K1848" i="6"/>
  <c r="K1849" i="6"/>
  <c r="K1850" i="6"/>
  <c r="K1851" i="6"/>
  <c r="K1852" i="6"/>
  <c r="K1853" i="6"/>
  <c r="K1854" i="6"/>
  <c r="K1855" i="6"/>
  <c r="K1856" i="6"/>
  <c r="K1857" i="6"/>
  <c r="K1858" i="6"/>
  <c r="K1859" i="6"/>
  <c r="K1860" i="6"/>
  <c r="K1861" i="6"/>
  <c r="K1862" i="6"/>
  <c r="K1863" i="6"/>
  <c r="K1864" i="6"/>
  <c r="K1865" i="6"/>
  <c r="K1866" i="6"/>
  <c r="K1867" i="6"/>
  <c r="K1868" i="6"/>
  <c r="K1869" i="6"/>
  <c r="K1870" i="6"/>
  <c r="K1871" i="6"/>
  <c r="K1872" i="6"/>
  <c r="K1873" i="6"/>
  <c r="K1874" i="6"/>
  <c r="K1875" i="6"/>
  <c r="K1876" i="6"/>
  <c r="K1877" i="6"/>
  <c r="K1878" i="6"/>
  <c r="K1879" i="6"/>
  <c r="K1880" i="6"/>
  <c r="K1881" i="6"/>
  <c r="K1882" i="6"/>
  <c r="K1883" i="6"/>
  <c r="K1884" i="6"/>
  <c r="K1885" i="6"/>
  <c r="K1886" i="6"/>
  <c r="K1887" i="6"/>
  <c r="K1888" i="6"/>
  <c r="K1889" i="6"/>
  <c r="K1890" i="6"/>
  <c r="K1891" i="6"/>
  <c r="K1892" i="6"/>
  <c r="K1893" i="6"/>
  <c r="K1894" i="6"/>
  <c r="K1895" i="6"/>
  <c r="K1896" i="6"/>
  <c r="K1897" i="6"/>
  <c r="K1898" i="6"/>
  <c r="K1899" i="6"/>
  <c r="K1900" i="6"/>
  <c r="K1901" i="6"/>
  <c r="K1902" i="6"/>
  <c r="K1903" i="6"/>
  <c r="K1904" i="6"/>
  <c r="K1905" i="6"/>
  <c r="K1906" i="6"/>
  <c r="K1907" i="6"/>
  <c r="K1908" i="6"/>
  <c r="K1909" i="6"/>
  <c r="K1910" i="6"/>
  <c r="K1911" i="6"/>
  <c r="K1912" i="6"/>
  <c r="K1913" i="6"/>
  <c r="K1914" i="6"/>
  <c r="K1915" i="6"/>
  <c r="K1916" i="6"/>
  <c r="K1917" i="6"/>
  <c r="K1918" i="6"/>
  <c r="K1919" i="6"/>
  <c r="K1920" i="6"/>
  <c r="K1921" i="6"/>
  <c r="K1922" i="6"/>
  <c r="K1923" i="6"/>
  <c r="K1924" i="6"/>
  <c r="K1925" i="6"/>
  <c r="K1926" i="6"/>
  <c r="K1927" i="6"/>
  <c r="K1928" i="6"/>
  <c r="K1929" i="6"/>
  <c r="K1930" i="6"/>
  <c r="K1931" i="6"/>
  <c r="K1932" i="6"/>
  <c r="K1933" i="6"/>
  <c r="K1934" i="6"/>
  <c r="K1935" i="6"/>
  <c r="K1936" i="6"/>
  <c r="K1937" i="6"/>
  <c r="K1938" i="6"/>
  <c r="K1939" i="6"/>
  <c r="K1940" i="6"/>
  <c r="K1941" i="6"/>
  <c r="K1942" i="6"/>
  <c r="K1943" i="6"/>
  <c r="K1944" i="6"/>
  <c r="K1945" i="6"/>
  <c r="K1946" i="6"/>
  <c r="K1947" i="6"/>
  <c r="K1948" i="6"/>
  <c r="K1949" i="6"/>
  <c r="K1950" i="6"/>
  <c r="K1951" i="6"/>
  <c r="K1952" i="6"/>
  <c r="K1953" i="6"/>
  <c r="K1954" i="6"/>
  <c r="K1955" i="6"/>
  <c r="K1956" i="6"/>
  <c r="K1957" i="6"/>
  <c r="K1958" i="6"/>
  <c r="K1959" i="6"/>
  <c r="K1960" i="6"/>
  <c r="K1961" i="6"/>
  <c r="K1962" i="6"/>
  <c r="K1963" i="6"/>
  <c r="K1964" i="6"/>
  <c r="K1965" i="6"/>
  <c r="K1966" i="6"/>
  <c r="K1967" i="6"/>
  <c r="K1968" i="6"/>
  <c r="K1969" i="6"/>
  <c r="K1970" i="6"/>
  <c r="K1971" i="6"/>
  <c r="K1972" i="6"/>
  <c r="K1973" i="6"/>
  <c r="K1974" i="6"/>
  <c r="K1975" i="6"/>
  <c r="K1976" i="6"/>
  <c r="K1977" i="6"/>
  <c r="K1978" i="6"/>
  <c r="K1979" i="6"/>
  <c r="K1980" i="6"/>
  <c r="K1981" i="6"/>
  <c r="K1982" i="6"/>
  <c r="K1983" i="6"/>
  <c r="K1984" i="6"/>
  <c r="K1985" i="6"/>
  <c r="K1986" i="6"/>
  <c r="K1987" i="6"/>
  <c r="K1988" i="6"/>
  <c r="K1989" i="6"/>
  <c r="K1990" i="6"/>
  <c r="K1991" i="6"/>
  <c r="K1992" i="6"/>
  <c r="K1993" i="6"/>
  <c r="K1994" i="6"/>
  <c r="K1995" i="6"/>
  <c r="K1996" i="6"/>
  <c r="K1997" i="6"/>
  <c r="K1998" i="6"/>
  <c r="K1999" i="6"/>
  <c r="K2000" i="6"/>
  <c r="K2001" i="6"/>
  <c r="K2002" i="6"/>
  <c r="K2003" i="6"/>
  <c r="K2004" i="6"/>
  <c r="K2005" i="6"/>
  <c r="K2006" i="6"/>
  <c r="K2007" i="6"/>
  <c r="K2008" i="6"/>
  <c r="K2009" i="6"/>
  <c r="K2010" i="6"/>
  <c r="K2011" i="6"/>
  <c r="K2012" i="6"/>
  <c r="K2013" i="6"/>
  <c r="K2014" i="6"/>
  <c r="K2015" i="6"/>
  <c r="K2016" i="6"/>
  <c r="K2017" i="6"/>
  <c r="K2018" i="6"/>
  <c r="K2019" i="6"/>
  <c r="K2020" i="6"/>
  <c r="K2021" i="6"/>
  <c r="K2022" i="6"/>
  <c r="K2023" i="6"/>
  <c r="K2024" i="6"/>
  <c r="K2025" i="6"/>
  <c r="K2026" i="6"/>
  <c r="K2027" i="6"/>
  <c r="K2028" i="6"/>
  <c r="K2029" i="6"/>
  <c r="K2030" i="6"/>
  <c r="K2031" i="6"/>
  <c r="K2032" i="6"/>
  <c r="K2033" i="6"/>
  <c r="K2034" i="6"/>
  <c r="K2035" i="6"/>
  <c r="K2036" i="6"/>
  <c r="K2037" i="6"/>
  <c r="K2038" i="6"/>
  <c r="K2039" i="6"/>
  <c r="K2040" i="6"/>
  <c r="K2041" i="6"/>
  <c r="K2042" i="6"/>
  <c r="K2043" i="6"/>
  <c r="K2044" i="6"/>
  <c r="K2045" i="6"/>
  <c r="K2046" i="6"/>
  <c r="K2047" i="6"/>
  <c r="K2048" i="6"/>
  <c r="K2049" i="6"/>
  <c r="K2050" i="6"/>
  <c r="K2051" i="6"/>
  <c r="K2052" i="6"/>
  <c r="K2053" i="6"/>
  <c r="K2054" i="6"/>
  <c r="K2055" i="6"/>
  <c r="K2056" i="6"/>
  <c r="K2057" i="6"/>
  <c r="K2058" i="6"/>
  <c r="K2059" i="6"/>
  <c r="K2060" i="6"/>
  <c r="K2061" i="6"/>
  <c r="K2062" i="6"/>
  <c r="K2063" i="6"/>
  <c r="K2064" i="6"/>
  <c r="K2065" i="6"/>
  <c r="K2066" i="6"/>
  <c r="K2067" i="6"/>
  <c r="K2068" i="6"/>
  <c r="K2069" i="6"/>
  <c r="K2070" i="6"/>
  <c r="K2071" i="6"/>
  <c r="K2072" i="6"/>
  <c r="K2073" i="6"/>
  <c r="K2074" i="6"/>
  <c r="K2075" i="6"/>
  <c r="K2076" i="6"/>
  <c r="K2077" i="6"/>
  <c r="K2078" i="6"/>
  <c r="K2079" i="6"/>
  <c r="K2080" i="6"/>
  <c r="K2081" i="6"/>
  <c r="K2082" i="6"/>
  <c r="K2083" i="6"/>
  <c r="K2084" i="6"/>
  <c r="K2085" i="6"/>
  <c r="K2086" i="6"/>
  <c r="K2087" i="6"/>
  <c r="K2088" i="6"/>
  <c r="K2089" i="6"/>
  <c r="K2090" i="6"/>
  <c r="K2091" i="6"/>
  <c r="K2092" i="6"/>
  <c r="K2093" i="6"/>
  <c r="K2094" i="6"/>
  <c r="K2095" i="6"/>
  <c r="K2096" i="6"/>
  <c r="K2097" i="6"/>
  <c r="K2098" i="6"/>
  <c r="K2099" i="6"/>
  <c r="K2100" i="6"/>
  <c r="K2101" i="6"/>
  <c r="K2102" i="6"/>
  <c r="K2103" i="6"/>
  <c r="K2104" i="6"/>
  <c r="K2105" i="6"/>
  <c r="K2106" i="6"/>
  <c r="K2107" i="6"/>
  <c r="K2108" i="6"/>
  <c r="K2109" i="6"/>
  <c r="K2110" i="6"/>
  <c r="K2111" i="6"/>
  <c r="K2112" i="6"/>
  <c r="K2113" i="6"/>
  <c r="K2114" i="6"/>
  <c r="K2115" i="6"/>
  <c r="K2116" i="6"/>
  <c r="K2117" i="6"/>
  <c r="K2118" i="6"/>
  <c r="K2119" i="6"/>
  <c r="K2120" i="6"/>
  <c r="K2121" i="6"/>
  <c r="K2122" i="6"/>
  <c r="K2123" i="6"/>
  <c r="K2124" i="6"/>
  <c r="K2125" i="6"/>
  <c r="K2126" i="6"/>
  <c r="K2127" i="6"/>
  <c r="K2128" i="6"/>
  <c r="K2129" i="6"/>
  <c r="K2130" i="6"/>
  <c r="K2131" i="6"/>
  <c r="K2132" i="6"/>
  <c r="K2133" i="6"/>
  <c r="K2134" i="6"/>
  <c r="K2135" i="6"/>
  <c r="K2136" i="6"/>
  <c r="K2137" i="6"/>
  <c r="K2138" i="6"/>
  <c r="K2139" i="6"/>
  <c r="K2140" i="6"/>
  <c r="K2141" i="6"/>
  <c r="K2142" i="6"/>
  <c r="K2143" i="6"/>
  <c r="K2144" i="6"/>
  <c r="K2145" i="6"/>
  <c r="K2146" i="6"/>
  <c r="K2147" i="6"/>
  <c r="K2148" i="6"/>
  <c r="K2149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L1895" i="6"/>
  <c r="L1896" i="6"/>
  <c r="L1897" i="6"/>
  <c r="L1898" i="6"/>
  <c r="L1899" i="6"/>
  <c r="L1900" i="6"/>
  <c r="L1901" i="6"/>
  <c r="L1902" i="6"/>
  <c r="L1903" i="6"/>
  <c r="L1904" i="6"/>
  <c r="L1905" i="6"/>
  <c r="L1906" i="6"/>
  <c r="L1907" i="6"/>
  <c r="L1908" i="6"/>
  <c r="L1909" i="6"/>
  <c r="L1910" i="6"/>
  <c r="L1911" i="6"/>
  <c r="L1912" i="6"/>
  <c r="L1913" i="6"/>
  <c r="L1914" i="6"/>
  <c r="L1915" i="6"/>
  <c r="L1916" i="6"/>
  <c r="L1917" i="6"/>
  <c r="L1918" i="6"/>
  <c r="L1919" i="6"/>
  <c r="L1920" i="6"/>
  <c r="L1921" i="6"/>
  <c r="L1922" i="6"/>
  <c r="L1923" i="6"/>
  <c r="L1924" i="6"/>
  <c r="L1925" i="6"/>
  <c r="L1926" i="6"/>
  <c r="L1927" i="6"/>
  <c r="L1928" i="6"/>
  <c r="L1929" i="6"/>
  <c r="L1930" i="6"/>
  <c r="L1931" i="6"/>
  <c r="L1932" i="6"/>
  <c r="L1933" i="6"/>
  <c r="L1934" i="6"/>
  <c r="L1935" i="6"/>
  <c r="L1936" i="6"/>
  <c r="L1937" i="6"/>
  <c r="L1938" i="6"/>
  <c r="L1939" i="6"/>
  <c r="L1940" i="6"/>
  <c r="L1941" i="6"/>
  <c r="L1942" i="6"/>
  <c r="L1943" i="6"/>
  <c r="L1944" i="6"/>
  <c r="L1945" i="6"/>
  <c r="L1946" i="6"/>
  <c r="L1947" i="6"/>
  <c r="L1948" i="6"/>
  <c r="L1949" i="6"/>
  <c r="L1950" i="6"/>
  <c r="L1951" i="6"/>
  <c r="L1952" i="6"/>
  <c r="L1953" i="6"/>
  <c r="L1954" i="6"/>
  <c r="L1955" i="6"/>
  <c r="L1956" i="6"/>
  <c r="L1957" i="6"/>
  <c r="L1958" i="6"/>
  <c r="L1959" i="6"/>
  <c r="L1960" i="6"/>
  <c r="L1961" i="6"/>
  <c r="L1962" i="6"/>
  <c r="L1963" i="6"/>
  <c r="L1964" i="6"/>
  <c r="L1965" i="6"/>
  <c r="L1966" i="6"/>
  <c r="L1967" i="6"/>
  <c r="L1968" i="6"/>
  <c r="L1969" i="6"/>
  <c r="L1970" i="6"/>
  <c r="L1971" i="6"/>
  <c r="L1972" i="6"/>
  <c r="L1973" i="6"/>
  <c r="L1974" i="6"/>
  <c r="L1975" i="6"/>
  <c r="L1976" i="6"/>
  <c r="L1977" i="6"/>
  <c r="L1978" i="6"/>
  <c r="L1979" i="6"/>
  <c r="L1980" i="6"/>
  <c r="L1981" i="6"/>
  <c r="L1982" i="6"/>
  <c r="L1983" i="6"/>
  <c r="L1984" i="6"/>
  <c r="L1985" i="6"/>
  <c r="L1986" i="6"/>
  <c r="L1987" i="6"/>
  <c r="L1988" i="6"/>
  <c r="L1989" i="6"/>
  <c r="L1990" i="6"/>
  <c r="L1991" i="6"/>
  <c r="L1992" i="6"/>
  <c r="L1993" i="6"/>
  <c r="L1994" i="6"/>
  <c r="L1995" i="6"/>
  <c r="L1996" i="6"/>
  <c r="L1997" i="6"/>
  <c r="L1998" i="6"/>
  <c r="L1999" i="6"/>
  <c r="L2000" i="6"/>
  <c r="L2001" i="6"/>
  <c r="L2002" i="6"/>
  <c r="L2003" i="6"/>
  <c r="L2004" i="6"/>
  <c r="L2005" i="6"/>
  <c r="L2006" i="6"/>
  <c r="L2007" i="6"/>
  <c r="L2008" i="6"/>
  <c r="L2009" i="6"/>
  <c r="L2010" i="6"/>
  <c r="L2011" i="6"/>
  <c r="L2012" i="6"/>
  <c r="L2013" i="6"/>
  <c r="L2014" i="6"/>
  <c r="L2015" i="6"/>
  <c r="L2016" i="6"/>
  <c r="L2017" i="6"/>
  <c r="L2018" i="6"/>
  <c r="L2019" i="6"/>
  <c r="L2020" i="6"/>
  <c r="L2021" i="6"/>
  <c r="L2022" i="6"/>
  <c r="L2023" i="6"/>
  <c r="L2024" i="6"/>
  <c r="L2025" i="6"/>
  <c r="L2026" i="6"/>
  <c r="L2027" i="6"/>
  <c r="L2028" i="6"/>
  <c r="L2029" i="6"/>
  <c r="L2030" i="6"/>
  <c r="L2031" i="6"/>
  <c r="L2032" i="6"/>
  <c r="L2033" i="6"/>
  <c r="L2034" i="6"/>
  <c r="L2035" i="6"/>
  <c r="L2036" i="6"/>
  <c r="L2037" i="6"/>
  <c r="L2038" i="6"/>
  <c r="L2039" i="6"/>
  <c r="L2040" i="6"/>
  <c r="L2041" i="6"/>
  <c r="L2042" i="6"/>
  <c r="L2043" i="6"/>
  <c r="L2044" i="6"/>
  <c r="L2045" i="6"/>
  <c r="L2046" i="6"/>
  <c r="L2047" i="6"/>
  <c r="L2048" i="6"/>
  <c r="L2049" i="6"/>
  <c r="L2050" i="6"/>
  <c r="L2051" i="6"/>
  <c r="L2052" i="6"/>
  <c r="L2053" i="6"/>
  <c r="L2054" i="6"/>
  <c r="L2055" i="6"/>
  <c r="L2056" i="6"/>
  <c r="L2057" i="6"/>
  <c r="L2058" i="6"/>
  <c r="L2059" i="6"/>
  <c r="L2060" i="6"/>
  <c r="L2061" i="6"/>
  <c r="L2062" i="6"/>
  <c r="L2063" i="6"/>
  <c r="L2064" i="6"/>
  <c r="L2065" i="6"/>
  <c r="L2066" i="6"/>
  <c r="L2067" i="6"/>
  <c r="L2068" i="6"/>
  <c r="L2069" i="6"/>
  <c r="L2070" i="6"/>
  <c r="L2071" i="6"/>
  <c r="L2072" i="6"/>
  <c r="L2073" i="6"/>
  <c r="L2074" i="6"/>
  <c r="L2075" i="6"/>
  <c r="L2076" i="6"/>
  <c r="L2077" i="6"/>
  <c r="L2078" i="6"/>
  <c r="L2079" i="6"/>
  <c r="L2080" i="6"/>
  <c r="L2081" i="6"/>
  <c r="L2082" i="6"/>
  <c r="L2083" i="6"/>
  <c r="L2084" i="6"/>
  <c r="L2085" i="6"/>
  <c r="L2086" i="6"/>
  <c r="L2087" i="6"/>
  <c r="L2088" i="6"/>
  <c r="L2089" i="6"/>
  <c r="L2090" i="6"/>
  <c r="L2091" i="6"/>
  <c r="L2092" i="6"/>
  <c r="L2093" i="6"/>
  <c r="L2094" i="6"/>
  <c r="L2095" i="6"/>
  <c r="L2096" i="6"/>
  <c r="L2097" i="6"/>
  <c r="L2098" i="6"/>
  <c r="L2099" i="6"/>
  <c r="L2100" i="6"/>
  <c r="L2101" i="6"/>
  <c r="L2102" i="6"/>
  <c r="L2103" i="6"/>
  <c r="L2104" i="6"/>
  <c r="L2105" i="6"/>
  <c r="L2106" i="6"/>
  <c r="L2107" i="6"/>
  <c r="L2108" i="6"/>
  <c r="L2109" i="6"/>
  <c r="L2110" i="6"/>
  <c r="L2111" i="6"/>
  <c r="L2112" i="6"/>
  <c r="L2113" i="6"/>
  <c r="L2114" i="6"/>
  <c r="L2115" i="6"/>
  <c r="L2116" i="6"/>
  <c r="L2117" i="6"/>
  <c r="L2118" i="6"/>
  <c r="L2119" i="6"/>
  <c r="L2120" i="6"/>
  <c r="L2121" i="6"/>
  <c r="L2122" i="6"/>
  <c r="L2123" i="6"/>
  <c r="L2124" i="6"/>
  <c r="L2125" i="6"/>
  <c r="L2126" i="6"/>
  <c r="L2127" i="6"/>
  <c r="L2128" i="6"/>
  <c r="L2129" i="6"/>
  <c r="L2130" i="6"/>
  <c r="L2131" i="6"/>
  <c r="L2132" i="6"/>
  <c r="L2133" i="6"/>
  <c r="L2134" i="6"/>
  <c r="L2135" i="6"/>
  <c r="L2136" i="6"/>
  <c r="L2137" i="6"/>
  <c r="L2138" i="6"/>
  <c r="L2139" i="6"/>
  <c r="L2140" i="6"/>
  <c r="L2141" i="6"/>
  <c r="L2142" i="6"/>
  <c r="L2143" i="6"/>
  <c r="L2144" i="6"/>
  <c r="L2145" i="6"/>
  <c r="L2146" i="6"/>
  <c r="L2147" i="6"/>
  <c r="L2148" i="6"/>
  <c r="L2149" i="6"/>
  <c r="L2" i="6"/>
  <c r="K2" i="6"/>
  <c r="J2" i="6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J529" i="6" s="1"/>
  <c r="J530" i="6" s="1"/>
  <c r="J531" i="6" s="1"/>
  <c r="J532" i="6" s="1"/>
  <c r="J533" i="6" s="1"/>
  <c r="J534" i="6" s="1"/>
  <c r="J535" i="6" s="1"/>
  <c r="J536" i="6" s="1"/>
  <c r="J537" i="6" s="1"/>
  <c r="J538" i="6" s="1"/>
  <c r="J539" i="6" s="1"/>
  <c r="J540" i="6" s="1"/>
  <c r="J541" i="6" s="1"/>
  <c r="J542" i="6" s="1"/>
  <c r="J543" i="6" s="1"/>
  <c r="J544" i="6" s="1"/>
  <c r="J545" i="6" s="1"/>
  <c r="J546" i="6" s="1"/>
  <c r="J547" i="6" s="1"/>
  <c r="J548" i="6" s="1"/>
  <c r="J549" i="6" s="1"/>
  <c r="J550" i="6" s="1"/>
  <c r="J551" i="6" s="1"/>
  <c r="J552" i="6" s="1"/>
  <c r="J553" i="6" s="1"/>
  <c r="J554" i="6" s="1"/>
  <c r="J555" i="6" s="1"/>
  <c r="J556" i="6" s="1"/>
  <c r="J557" i="6" s="1"/>
  <c r="J558" i="6" s="1"/>
  <c r="J559" i="6" s="1"/>
  <c r="J560" i="6" s="1"/>
  <c r="J561" i="6" s="1"/>
  <c r="J562" i="6" s="1"/>
  <c r="J563" i="6" s="1"/>
  <c r="J564" i="6" s="1"/>
  <c r="J565" i="6" s="1"/>
  <c r="J566" i="6" s="1"/>
  <c r="J567" i="6" s="1"/>
  <c r="J568" i="6" s="1"/>
  <c r="J569" i="6" s="1"/>
  <c r="J570" i="6" s="1"/>
  <c r="J571" i="6" s="1"/>
  <c r="J572" i="6" s="1"/>
  <c r="J573" i="6" s="1"/>
  <c r="J574" i="6" s="1"/>
  <c r="J575" i="6" s="1"/>
  <c r="J576" i="6" s="1"/>
  <c r="J577" i="6" s="1"/>
  <c r="J578" i="6" s="1"/>
  <c r="J579" i="6" s="1"/>
  <c r="J580" i="6" s="1"/>
  <c r="J581" i="6" s="1"/>
  <c r="J582" i="6" s="1"/>
  <c r="J583" i="6" s="1"/>
  <c r="J584" i="6" s="1"/>
  <c r="J585" i="6" s="1"/>
  <c r="J586" i="6" s="1"/>
  <c r="J587" i="6" s="1"/>
  <c r="J588" i="6" s="1"/>
  <c r="J589" i="6" s="1"/>
  <c r="J590" i="6" s="1"/>
  <c r="J591" i="6" s="1"/>
  <c r="J592" i="6" s="1"/>
  <c r="J593" i="6" s="1"/>
  <c r="J594" i="6" s="1"/>
  <c r="J595" i="6" s="1"/>
  <c r="J596" i="6" s="1"/>
  <c r="J597" i="6" s="1"/>
  <c r="J598" i="6" s="1"/>
  <c r="J599" i="6" s="1"/>
  <c r="J600" i="6" s="1"/>
  <c r="J601" i="6" s="1"/>
  <c r="J602" i="6" s="1"/>
  <c r="J603" i="6" s="1"/>
  <c r="J604" i="6" s="1"/>
  <c r="J605" i="6" s="1"/>
  <c r="J606" i="6" s="1"/>
  <c r="J607" i="6" s="1"/>
  <c r="J608" i="6" s="1"/>
  <c r="J609" i="6" s="1"/>
  <c r="J610" i="6" s="1"/>
  <c r="J611" i="6" s="1"/>
  <c r="J612" i="6" s="1"/>
  <c r="J613" i="6" s="1"/>
  <c r="J614" i="6" s="1"/>
  <c r="J615" i="6" s="1"/>
  <c r="J616" i="6" s="1"/>
  <c r="J617" i="6" s="1"/>
  <c r="J618" i="6" s="1"/>
  <c r="J619" i="6" s="1"/>
  <c r="J620" i="6" s="1"/>
  <c r="J621" i="6" s="1"/>
  <c r="J622" i="6" s="1"/>
  <c r="J623" i="6" s="1"/>
  <c r="J624" i="6" s="1"/>
  <c r="J625" i="6" s="1"/>
  <c r="J626" i="6" s="1"/>
  <c r="J627" i="6" s="1"/>
  <c r="J628" i="6" s="1"/>
  <c r="J629" i="6" s="1"/>
  <c r="J630" i="6" s="1"/>
  <c r="J631" i="6" s="1"/>
  <c r="J632" i="6" s="1"/>
  <c r="J633" i="6" s="1"/>
  <c r="J634" i="6" s="1"/>
  <c r="J635" i="6" s="1"/>
  <c r="J636" i="6" s="1"/>
  <c r="J637" i="6" s="1"/>
  <c r="J638" i="6" s="1"/>
  <c r="J639" i="6" s="1"/>
  <c r="J640" i="6" s="1"/>
  <c r="J641" i="6" s="1"/>
  <c r="J642" i="6" s="1"/>
  <c r="J643" i="6" s="1"/>
  <c r="J644" i="6" s="1"/>
  <c r="J645" i="6" s="1"/>
  <c r="J646" i="6" s="1"/>
  <c r="J647" i="6" s="1"/>
  <c r="J648" i="6" s="1"/>
  <c r="J649" i="6" s="1"/>
  <c r="J650" i="6" s="1"/>
  <c r="J651" i="6" s="1"/>
  <c r="J652" i="6" s="1"/>
  <c r="J653" i="6" s="1"/>
  <c r="J654" i="6" s="1"/>
  <c r="J655" i="6" s="1"/>
  <c r="J656" i="6" s="1"/>
  <c r="J657" i="6" s="1"/>
  <c r="J658" i="6" s="1"/>
  <c r="J659" i="6" s="1"/>
  <c r="J660" i="6" s="1"/>
  <c r="J661" i="6" s="1"/>
  <c r="J662" i="6" s="1"/>
  <c r="J663" i="6" s="1"/>
  <c r="J664" i="6" s="1"/>
  <c r="J665" i="6" s="1"/>
  <c r="J666" i="6" s="1"/>
  <c r="J667" i="6" s="1"/>
  <c r="J668" i="6" s="1"/>
  <c r="J669" i="6" s="1"/>
  <c r="J670" i="6" s="1"/>
  <c r="J671" i="6" s="1"/>
  <c r="J672" i="6" s="1"/>
  <c r="J673" i="6" s="1"/>
  <c r="J674" i="6" s="1"/>
  <c r="J675" i="6" s="1"/>
  <c r="J676" i="6" s="1"/>
  <c r="J677" i="6" s="1"/>
  <c r="J678" i="6" s="1"/>
  <c r="J679" i="6" s="1"/>
  <c r="J680" i="6" s="1"/>
  <c r="J681" i="6" s="1"/>
  <c r="J682" i="6" s="1"/>
  <c r="J683" i="6" s="1"/>
  <c r="J684" i="6" s="1"/>
  <c r="J685" i="6" s="1"/>
  <c r="J686" i="6" s="1"/>
  <c r="J687" i="6" s="1"/>
  <c r="J688" i="6" s="1"/>
  <c r="J689" i="6" s="1"/>
  <c r="J690" i="6" s="1"/>
  <c r="J691" i="6" s="1"/>
  <c r="J692" i="6" s="1"/>
  <c r="J693" i="6" s="1"/>
  <c r="J694" i="6" s="1"/>
  <c r="J695" i="6" s="1"/>
  <c r="J696" i="6" s="1"/>
  <c r="J697" i="6" s="1"/>
  <c r="J698" i="6" s="1"/>
  <c r="J699" i="6" s="1"/>
  <c r="J700" i="6" s="1"/>
  <c r="J701" i="6" s="1"/>
  <c r="J702" i="6" s="1"/>
  <c r="J703" i="6" s="1"/>
  <c r="J704" i="6" s="1"/>
  <c r="J705" i="6" s="1"/>
  <c r="J706" i="6" s="1"/>
  <c r="J707" i="6" s="1"/>
  <c r="J708" i="6" s="1"/>
  <c r="J709" i="6" s="1"/>
  <c r="J710" i="6" s="1"/>
  <c r="J711" i="6" s="1"/>
  <c r="J712" i="6" s="1"/>
  <c r="J713" i="6" s="1"/>
  <c r="J714" i="6" s="1"/>
  <c r="J715" i="6" s="1"/>
  <c r="J716" i="6" s="1"/>
  <c r="J717" i="6" s="1"/>
  <c r="J718" i="6" s="1"/>
  <c r="J719" i="6" s="1"/>
  <c r="J720" i="6" s="1"/>
  <c r="J721" i="6" s="1"/>
  <c r="J722" i="6" s="1"/>
  <c r="J723" i="6" s="1"/>
  <c r="J724" i="6" s="1"/>
  <c r="J725" i="6" s="1"/>
  <c r="J726" i="6" s="1"/>
  <c r="J727" i="6" s="1"/>
  <c r="J728" i="6" s="1"/>
  <c r="J729" i="6" s="1"/>
  <c r="J730" i="6" s="1"/>
  <c r="J731" i="6" s="1"/>
  <c r="J732" i="6" s="1"/>
  <c r="J733" i="6" s="1"/>
  <c r="J734" i="6" s="1"/>
  <c r="J735" i="6" s="1"/>
  <c r="J736" i="6" s="1"/>
  <c r="J737" i="6" s="1"/>
  <c r="J738" i="6" s="1"/>
  <c r="J739" i="6" s="1"/>
  <c r="J740" i="6" s="1"/>
  <c r="J741" i="6" s="1"/>
  <c r="J742" i="6" s="1"/>
  <c r="J743" i="6" s="1"/>
  <c r="J744" i="6" s="1"/>
  <c r="J745" i="6" s="1"/>
  <c r="J746" i="6" s="1"/>
  <c r="J747" i="6" s="1"/>
  <c r="J748" i="6" s="1"/>
  <c r="J749" i="6" s="1"/>
  <c r="J750" i="6" s="1"/>
  <c r="J751" i="6" s="1"/>
  <c r="J752" i="6" s="1"/>
  <c r="J753" i="6" s="1"/>
  <c r="J754" i="6" s="1"/>
  <c r="J755" i="6" s="1"/>
  <c r="J756" i="6" s="1"/>
  <c r="J757" i="6" s="1"/>
  <c r="J758" i="6" s="1"/>
  <c r="J759" i="6" s="1"/>
  <c r="J760" i="6" s="1"/>
  <c r="J761" i="6" s="1"/>
  <c r="J762" i="6" s="1"/>
  <c r="J763" i="6" s="1"/>
  <c r="J764" i="6" s="1"/>
  <c r="J765" i="6" s="1"/>
  <c r="J766" i="6" s="1"/>
  <c r="J767" i="6" s="1"/>
  <c r="J768" i="6" s="1"/>
  <c r="J769" i="6" s="1"/>
  <c r="J770" i="6" s="1"/>
  <c r="J771" i="6" s="1"/>
  <c r="J772" i="6" s="1"/>
  <c r="J773" i="6" s="1"/>
  <c r="J774" i="6" s="1"/>
  <c r="J775" i="6" s="1"/>
  <c r="J776" i="6" s="1"/>
  <c r="J777" i="6" s="1"/>
  <c r="J778" i="6" s="1"/>
  <c r="J779" i="6" s="1"/>
  <c r="J780" i="6" s="1"/>
  <c r="J781" i="6" s="1"/>
  <c r="J782" i="6" s="1"/>
  <c r="J783" i="6" s="1"/>
  <c r="J784" i="6" s="1"/>
  <c r="J785" i="6" s="1"/>
  <c r="J786" i="6" s="1"/>
  <c r="J787" i="6" s="1"/>
  <c r="J788" i="6" s="1"/>
  <c r="J789" i="6" s="1"/>
  <c r="J790" i="6" s="1"/>
  <c r="J791" i="6" s="1"/>
  <c r="J792" i="6" s="1"/>
  <c r="J793" i="6" s="1"/>
  <c r="J794" i="6" s="1"/>
  <c r="J795" i="6" s="1"/>
  <c r="J796" i="6" s="1"/>
  <c r="J797" i="6" s="1"/>
  <c r="J798" i="6" s="1"/>
  <c r="J799" i="6" s="1"/>
  <c r="J800" i="6" s="1"/>
  <c r="J801" i="6" s="1"/>
  <c r="J802" i="6" s="1"/>
  <c r="J803" i="6" s="1"/>
  <c r="J804" i="6" s="1"/>
  <c r="J805" i="6" s="1"/>
  <c r="J806" i="6" s="1"/>
  <c r="J807" i="6" s="1"/>
  <c r="J808" i="6" s="1"/>
  <c r="J809" i="6" s="1"/>
  <c r="J810" i="6" s="1"/>
  <c r="J811" i="6" s="1"/>
  <c r="J812" i="6" s="1"/>
  <c r="J813" i="6" s="1"/>
  <c r="J814" i="6" s="1"/>
  <c r="J815" i="6" s="1"/>
  <c r="J816" i="6" s="1"/>
  <c r="J817" i="6" s="1"/>
  <c r="J818" i="6" s="1"/>
  <c r="J819" i="6" s="1"/>
  <c r="J820" i="6" s="1"/>
  <c r="J821" i="6" s="1"/>
  <c r="J822" i="6" s="1"/>
  <c r="J823" i="6" s="1"/>
  <c r="J824" i="6" s="1"/>
  <c r="J825" i="6" s="1"/>
  <c r="J826" i="6" s="1"/>
  <c r="J827" i="6" s="1"/>
  <c r="J828" i="6" s="1"/>
  <c r="J829" i="6" s="1"/>
  <c r="J830" i="6" s="1"/>
  <c r="J831" i="6" s="1"/>
  <c r="J832" i="6" s="1"/>
  <c r="J833" i="6" s="1"/>
  <c r="J834" i="6" s="1"/>
  <c r="J835" i="6" s="1"/>
  <c r="J836" i="6" s="1"/>
  <c r="J837" i="6" s="1"/>
  <c r="J838" i="6" s="1"/>
  <c r="J839" i="6" s="1"/>
  <c r="J840" i="6" s="1"/>
  <c r="J841" i="6" s="1"/>
  <c r="J842" i="6" s="1"/>
  <c r="J843" i="6" s="1"/>
  <c r="J844" i="6" s="1"/>
  <c r="J845" i="6" s="1"/>
  <c r="J846" i="6" s="1"/>
  <c r="J847" i="6" s="1"/>
  <c r="J848" i="6" s="1"/>
  <c r="J849" i="6" s="1"/>
  <c r="J850" i="6" s="1"/>
  <c r="J851" i="6" s="1"/>
  <c r="J852" i="6" s="1"/>
  <c r="J853" i="6" s="1"/>
  <c r="J854" i="6" s="1"/>
  <c r="J855" i="6" s="1"/>
  <c r="J856" i="6" s="1"/>
  <c r="J857" i="6" s="1"/>
  <c r="J858" i="6" s="1"/>
  <c r="J859" i="6" s="1"/>
  <c r="J860" i="6" s="1"/>
  <c r="J861" i="6" s="1"/>
  <c r="J862" i="6" s="1"/>
  <c r="J863" i="6" s="1"/>
  <c r="J864" i="6" s="1"/>
  <c r="J865" i="6" s="1"/>
  <c r="J866" i="6" s="1"/>
  <c r="J867" i="6" s="1"/>
  <c r="J868" i="6" s="1"/>
  <c r="J869" i="6" s="1"/>
  <c r="J870" i="6" s="1"/>
  <c r="J871" i="6" s="1"/>
  <c r="J872" i="6" s="1"/>
  <c r="J873" i="6" s="1"/>
  <c r="J874" i="6" s="1"/>
  <c r="J875" i="6" s="1"/>
  <c r="J876" i="6" s="1"/>
  <c r="J877" i="6" s="1"/>
  <c r="J878" i="6" s="1"/>
  <c r="J879" i="6" s="1"/>
  <c r="J880" i="6" s="1"/>
  <c r="J881" i="6" s="1"/>
  <c r="J882" i="6" s="1"/>
  <c r="J883" i="6" s="1"/>
  <c r="J884" i="6" s="1"/>
  <c r="J885" i="6" s="1"/>
  <c r="J886" i="6" s="1"/>
  <c r="J887" i="6" s="1"/>
  <c r="J888" i="6" s="1"/>
  <c r="J889" i="6" s="1"/>
  <c r="J890" i="6" s="1"/>
  <c r="J891" i="6" s="1"/>
  <c r="J892" i="6" s="1"/>
  <c r="J893" i="6" s="1"/>
  <c r="J894" i="6" s="1"/>
  <c r="J895" i="6" s="1"/>
  <c r="J896" i="6" s="1"/>
  <c r="J897" i="6" s="1"/>
  <c r="J898" i="6" s="1"/>
  <c r="J899" i="6" s="1"/>
  <c r="J900" i="6" s="1"/>
  <c r="J901" i="6" s="1"/>
  <c r="J902" i="6" s="1"/>
  <c r="J903" i="6" s="1"/>
  <c r="J904" i="6" s="1"/>
  <c r="J905" i="6" s="1"/>
  <c r="J906" i="6" s="1"/>
  <c r="J907" i="6" s="1"/>
  <c r="J908" i="6" s="1"/>
  <c r="J909" i="6" s="1"/>
  <c r="J910" i="6" s="1"/>
  <c r="J911" i="6" s="1"/>
  <c r="J912" i="6" s="1"/>
  <c r="J913" i="6" s="1"/>
  <c r="J914" i="6" s="1"/>
  <c r="J915" i="6" s="1"/>
  <c r="J916" i="6" s="1"/>
  <c r="J917" i="6" s="1"/>
  <c r="J918" i="6" s="1"/>
  <c r="J919" i="6" s="1"/>
  <c r="J920" i="6" s="1"/>
  <c r="J921" i="6" s="1"/>
  <c r="J922" i="6" s="1"/>
  <c r="J923" i="6" s="1"/>
  <c r="J924" i="6" s="1"/>
  <c r="J925" i="6" s="1"/>
  <c r="J926" i="6" s="1"/>
  <c r="J927" i="6" s="1"/>
  <c r="J928" i="6" s="1"/>
  <c r="J929" i="6" s="1"/>
  <c r="J930" i="6" s="1"/>
  <c r="J931" i="6" s="1"/>
  <c r="J932" i="6" s="1"/>
  <c r="J933" i="6" s="1"/>
  <c r="J934" i="6" s="1"/>
  <c r="J935" i="6" s="1"/>
  <c r="J936" i="6" s="1"/>
  <c r="J937" i="6" s="1"/>
  <c r="J938" i="6" s="1"/>
  <c r="J939" i="6" s="1"/>
  <c r="J940" i="6" s="1"/>
  <c r="J941" i="6" s="1"/>
  <c r="J942" i="6" s="1"/>
  <c r="J943" i="6" s="1"/>
  <c r="J944" i="6" s="1"/>
  <c r="J945" i="6" s="1"/>
  <c r="J946" i="6" s="1"/>
  <c r="J947" i="6" s="1"/>
  <c r="J948" i="6" s="1"/>
  <c r="J949" i="6" s="1"/>
  <c r="J950" i="6" s="1"/>
  <c r="J951" i="6" s="1"/>
  <c r="J952" i="6" s="1"/>
  <c r="J953" i="6" s="1"/>
  <c r="J954" i="6" s="1"/>
  <c r="J955" i="6" s="1"/>
  <c r="J956" i="6" s="1"/>
  <c r="J957" i="6" s="1"/>
  <c r="J958" i="6" s="1"/>
  <c r="J959" i="6" s="1"/>
  <c r="J960" i="6" s="1"/>
  <c r="J961" i="6" s="1"/>
  <c r="J962" i="6" s="1"/>
  <c r="J963" i="6" s="1"/>
  <c r="J964" i="6" s="1"/>
  <c r="J965" i="6" s="1"/>
  <c r="J966" i="6" s="1"/>
  <c r="J967" i="6" s="1"/>
  <c r="J968" i="6" s="1"/>
  <c r="J969" i="6" s="1"/>
  <c r="J970" i="6" s="1"/>
  <c r="J971" i="6" s="1"/>
  <c r="J972" i="6" s="1"/>
  <c r="J973" i="6" s="1"/>
  <c r="J974" i="6" s="1"/>
  <c r="J975" i="6" s="1"/>
  <c r="J976" i="6" s="1"/>
  <c r="J977" i="6" s="1"/>
  <c r="J978" i="6" s="1"/>
  <c r="J979" i="6" s="1"/>
  <c r="J980" i="6" s="1"/>
  <c r="J981" i="6" s="1"/>
  <c r="J982" i="6" s="1"/>
  <c r="J983" i="6" s="1"/>
  <c r="J984" i="6" s="1"/>
  <c r="J985" i="6" s="1"/>
  <c r="J986" i="6" s="1"/>
  <c r="J987" i="6" s="1"/>
  <c r="J988" i="6" s="1"/>
  <c r="J989" i="6" s="1"/>
  <c r="J990" i="6" s="1"/>
  <c r="J991" i="6" s="1"/>
  <c r="J992" i="6" s="1"/>
  <c r="J993" i="6" s="1"/>
  <c r="J994" i="6" s="1"/>
  <c r="J995" i="6" s="1"/>
  <c r="J996" i="6" s="1"/>
  <c r="J997" i="6" s="1"/>
  <c r="J998" i="6" s="1"/>
  <c r="J999" i="6" s="1"/>
  <c r="J1000" i="6" s="1"/>
  <c r="J1001" i="6" s="1"/>
  <c r="J1002" i="6" s="1"/>
  <c r="J1003" i="6" s="1"/>
  <c r="J1004" i="6" s="1"/>
  <c r="J1005" i="6" s="1"/>
  <c r="J1006" i="6" s="1"/>
  <c r="J1007" i="6" s="1"/>
  <c r="J1008" i="6" s="1"/>
  <c r="J1009" i="6" s="1"/>
  <c r="J1010" i="6" s="1"/>
  <c r="J1011" i="6" s="1"/>
  <c r="J1012" i="6" s="1"/>
  <c r="J1013" i="6" s="1"/>
  <c r="J1014" i="6" s="1"/>
  <c r="J1015" i="6" s="1"/>
  <c r="J1016" i="6" s="1"/>
  <c r="J1017" i="6" s="1"/>
  <c r="J1018" i="6" s="1"/>
  <c r="J1019" i="6" s="1"/>
  <c r="J1020" i="6" s="1"/>
  <c r="J1021" i="6" s="1"/>
  <c r="J1022" i="6" s="1"/>
  <c r="J1023" i="6" s="1"/>
  <c r="J1024" i="6" s="1"/>
  <c r="J1025" i="6" s="1"/>
  <c r="J1026" i="6" s="1"/>
  <c r="J1027" i="6" s="1"/>
  <c r="J1028" i="6" s="1"/>
  <c r="J1029" i="6" s="1"/>
  <c r="J1030" i="6" s="1"/>
  <c r="J1031" i="6" s="1"/>
  <c r="J1032" i="6" s="1"/>
  <c r="J1033" i="6" s="1"/>
  <c r="J1034" i="6" s="1"/>
  <c r="J1035" i="6" s="1"/>
  <c r="J1036" i="6" s="1"/>
  <c r="J1037" i="6" s="1"/>
  <c r="J1038" i="6" s="1"/>
  <c r="J1039" i="6" s="1"/>
  <c r="J1040" i="6" s="1"/>
  <c r="J1041" i="6" s="1"/>
  <c r="J1042" i="6" s="1"/>
  <c r="J1043" i="6" s="1"/>
  <c r="J1044" i="6" s="1"/>
  <c r="J1045" i="6" s="1"/>
  <c r="J1046" i="6" s="1"/>
  <c r="J1047" i="6" s="1"/>
  <c r="J1048" i="6" s="1"/>
  <c r="J1049" i="6" s="1"/>
  <c r="J1050" i="6" s="1"/>
  <c r="J1051" i="6" s="1"/>
  <c r="J1052" i="6" s="1"/>
  <c r="J1053" i="6" s="1"/>
  <c r="J1054" i="6" s="1"/>
  <c r="J1055" i="6" s="1"/>
  <c r="J1056" i="6" s="1"/>
  <c r="J1057" i="6" s="1"/>
  <c r="J1058" i="6" s="1"/>
  <c r="J1059" i="6" s="1"/>
  <c r="J1060" i="6" s="1"/>
  <c r="J1061" i="6" s="1"/>
  <c r="J1062" i="6" s="1"/>
  <c r="J1063" i="6" s="1"/>
  <c r="J1064" i="6" s="1"/>
  <c r="J1065" i="6" s="1"/>
  <c r="J1066" i="6" s="1"/>
  <c r="J1067" i="6" s="1"/>
  <c r="J1068" i="6" s="1"/>
  <c r="J1069" i="6" s="1"/>
  <c r="J1070" i="6" s="1"/>
  <c r="J1071" i="6" s="1"/>
  <c r="J1072" i="6" s="1"/>
  <c r="J1073" i="6" s="1"/>
  <c r="J1074" i="6" s="1"/>
  <c r="J1075" i="6" s="1"/>
  <c r="J1076" i="6" s="1"/>
  <c r="J1077" i="6" s="1"/>
  <c r="J1078" i="6" s="1"/>
  <c r="J1079" i="6" s="1"/>
  <c r="J1080" i="6" s="1"/>
  <c r="J1081" i="6" s="1"/>
  <c r="J1082" i="6" s="1"/>
  <c r="J1083" i="6" s="1"/>
  <c r="J1084" i="6" s="1"/>
  <c r="J1085" i="6" s="1"/>
  <c r="J1086" i="6" s="1"/>
  <c r="J1087" i="6" s="1"/>
  <c r="J1088" i="6" s="1"/>
  <c r="J1089" i="6" s="1"/>
  <c r="J1090" i="6" s="1"/>
  <c r="J1091" i="6" s="1"/>
  <c r="J1092" i="6" s="1"/>
  <c r="J1093" i="6" s="1"/>
  <c r="J1094" i="6" s="1"/>
  <c r="J1095" i="6" s="1"/>
  <c r="J1096" i="6" s="1"/>
  <c r="J1097" i="6" s="1"/>
  <c r="J1098" i="6" s="1"/>
  <c r="J1099" i="6" s="1"/>
  <c r="J1100" i="6" s="1"/>
  <c r="J1101" i="6" s="1"/>
  <c r="J1102" i="6" s="1"/>
  <c r="J1103" i="6" s="1"/>
  <c r="J1104" i="6" s="1"/>
  <c r="J1105" i="6" s="1"/>
  <c r="J1106" i="6" s="1"/>
  <c r="J1107" i="6" s="1"/>
  <c r="J1108" i="6" s="1"/>
  <c r="J1109" i="6" s="1"/>
  <c r="J1110" i="6" s="1"/>
  <c r="J1111" i="6" s="1"/>
  <c r="J1112" i="6" s="1"/>
  <c r="J1113" i="6" s="1"/>
  <c r="J1114" i="6" s="1"/>
  <c r="J1115" i="6" s="1"/>
  <c r="J1116" i="6" s="1"/>
  <c r="J1117" i="6" s="1"/>
  <c r="J1118" i="6" s="1"/>
  <c r="J1119" i="6" s="1"/>
  <c r="J1120" i="6" s="1"/>
  <c r="J1121" i="6" s="1"/>
  <c r="J1122" i="6" s="1"/>
  <c r="J1123" i="6" s="1"/>
  <c r="J1124" i="6" s="1"/>
  <c r="J1125" i="6" s="1"/>
  <c r="J1126" i="6" s="1"/>
  <c r="J1127" i="6" s="1"/>
  <c r="J1128" i="6" s="1"/>
  <c r="J1129" i="6" s="1"/>
  <c r="J1130" i="6" s="1"/>
  <c r="J1131" i="6" s="1"/>
  <c r="J1132" i="6" s="1"/>
  <c r="J1133" i="6" s="1"/>
  <c r="J1134" i="6" s="1"/>
  <c r="J1135" i="6" s="1"/>
  <c r="J1136" i="6" s="1"/>
  <c r="J1137" i="6" s="1"/>
  <c r="J1138" i="6" s="1"/>
  <c r="J1139" i="6" s="1"/>
  <c r="J1140" i="6" s="1"/>
  <c r="J1141" i="6" s="1"/>
  <c r="J1142" i="6" s="1"/>
  <c r="J1143" i="6" s="1"/>
  <c r="J1144" i="6" s="1"/>
  <c r="J1145" i="6" s="1"/>
  <c r="J1146" i="6" s="1"/>
  <c r="J1147" i="6" s="1"/>
  <c r="J1148" i="6" s="1"/>
  <c r="J1149" i="6" s="1"/>
  <c r="J1150" i="6" s="1"/>
  <c r="J1151" i="6" s="1"/>
  <c r="J1152" i="6" s="1"/>
  <c r="J1153" i="6" s="1"/>
  <c r="J1154" i="6" s="1"/>
  <c r="J1155" i="6" s="1"/>
  <c r="J1156" i="6" s="1"/>
  <c r="J1157" i="6" s="1"/>
  <c r="J1158" i="6" s="1"/>
  <c r="J1159" i="6" s="1"/>
  <c r="J1160" i="6" s="1"/>
  <c r="J1161" i="6" s="1"/>
  <c r="J1162" i="6" s="1"/>
  <c r="J1163" i="6" s="1"/>
  <c r="J1164" i="6" s="1"/>
  <c r="J1165" i="6" s="1"/>
  <c r="J1166" i="6" s="1"/>
  <c r="J1167" i="6" s="1"/>
  <c r="J1168" i="6" s="1"/>
  <c r="J1169" i="6" s="1"/>
  <c r="J1170" i="6" s="1"/>
  <c r="J1171" i="6" s="1"/>
  <c r="J1172" i="6" s="1"/>
  <c r="J1173" i="6" s="1"/>
  <c r="J1174" i="6" s="1"/>
  <c r="J1175" i="6" s="1"/>
  <c r="J1176" i="6" s="1"/>
  <c r="J1177" i="6" s="1"/>
  <c r="J1178" i="6" s="1"/>
  <c r="J1179" i="6" s="1"/>
  <c r="J1180" i="6" s="1"/>
  <c r="J1181" i="6" s="1"/>
  <c r="J1182" i="6" s="1"/>
  <c r="J1183" i="6" s="1"/>
  <c r="J1184" i="6" s="1"/>
  <c r="J1185" i="6" s="1"/>
  <c r="J1186" i="6" s="1"/>
  <c r="J1187" i="6" s="1"/>
  <c r="J1188" i="6" s="1"/>
  <c r="J1189" i="6" s="1"/>
  <c r="J1190" i="6" s="1"/>
  <c r="J1191" i="6" s="1"/>
  <c r="J1192" i="6" s="1"/>
  <c r="J1193" i="6" s="1"/>
  <c r="J1194" i="6" s="1"/>
  <c r="J1195" i="6" s="1"/>
  <c r="J1196" i="6" s="1"/>
  <c r="J1197" i="6" s="1"/>
  <c r="J1198" i="6" s="1"/>
  <c r="J1199" i="6" s="1"/>
  <c r="J1200" i="6" s="1"/>
  <c r="J1201" i="6" s="1"/>
  <c r="J1202" i="6" s="1"/>
  <c r="J1203" i="6" s="1"/>
  <c r="J1204" i="6" s="1"/>
  <c r="J1205" i="6" s="1"/>
  <c r="J1206" i="6" s="1"/>
  <c r="J1207" i="6" s="1"/>
  <c r="J1208" i="6" s="1"/>
  <c r="J1209" i="6" s="1"/>
  <c r="J1210" i="6" s="1"/>
  <c r="J1211" i="6" s="1"/>
  <c r="J1212" i="6" s="1"/>
  <c r="J1213" i="6" s="1"/>
  <c r="J1214" i="6" s="1"/>
  <c r="J1215" i="6" s="1"/>
  <c r="J1216" i="6" s="1"/>
  <c r="J1217" i="6" s="1"/>
  <c r="J1218" i="6" s="1"/>
  <c r="J1219" i="6" s="1"/>
  <c r="J1220" i="6" s="1"/>
  <c r="J1221" i="6" s="1"/>
  <c r="J1222" i="6" s="1"/>
  <c r="J1223" i="6" s="1"/>
  <c r="J1224" i="6" s="1"/>
  <c r="J1225" i="6" s="1"/>
  <c r="J1226" i="6" s="1"/>
  <c r="J1227" i="6" s="1"/>
  <c r="J1228" i="6" s="1"/>
  <c r="J1229" i="6" s="1"/>
  <c r="J1230" i="6" s="1"/>
  <c r="J1231" i="6" s="1"/>
  <c r="J1232" i="6" s="1"/>
  <c r="J1233" i="6" s="1"/>
  <c r="J1234" i="6" s="1"/>
  <c r="J1235" i="6" s="1"/>
  <c r="J1236" i="6" s="1"/>
  <c r="J1237" i="6" s="1"/>
  <c r="J1238" i="6" s="1"/>
  <c r="J1239" i="6" s="1"/>
  <c r="J1240" i="6" s="1"/>
  <c r="J1241" i="6" s="1"/>
  <c r="J1242" i="6" s="1"/>
  <c r="J1243" i="6" s="1"/>
  <c r="J1244" i="6" s="1"/>
  <c r="J1245" i="6" s="1"/>
  <c r="J1246" i="6" s="1"/>
  <c r="J1247" i="6" s="1"/>
  <c r="J1248" i="6" s="1"/>
  <c r="J1249" i="6" s="1"/>
  <c r="J1250" i="6" s="1"/>
  <c r="J1251" i="6" s="1"/>
  <c r="J1252" i="6" s="1"/>
  <c r="J1253" i="6" s="1"/>
  <c r="J1254" i="6" s="1"/>
  <c r="J1255" i="6" s="1"/>
  <c r="J1256" i="6" s="1"/>
  <c r="J1257" i="6" s="1"/>
  <c r="J1258" i="6" s="1"/>
  <c r="J1259" i="6" s="1"/>
  <c r="J1260" i="6" s="1"/>
  <c r="J1261" i="6" s="1"/>
  <c r="J1262" i="6" s="1"/>
  <c r="J1263" i="6" s="1"/>
  <c r="J1264" i="6" s="1"/>
  <c r="J1265" i="6" s="1"/>
  <c r="J1266" i="6" s="1"/>
  <c r="J1267" i="6" s="1"/>
  <c r="J1268" i="6" s="1"/>
  <c r="J1269" i="6" s="1"/>
  <c r="J1270" i="6" s="1"/>
  <c r="J1271" i="6" s="1"/>
  <c r="J1272" i="6" s="1"/>
  <c r="J1273" i="6" s="1"/>
  <c r="J1274" i="6" s="1"/>
  <c r="J1275" i="6" s="1"/>
  <c r="J1276" i="6" s="1"/>
  <c r="J1277" i="6" s="1"/>
  <c r="J1278" i="6" s="1"/>
  <c r="J1279" i="6" s="1"/>
  <c r="J1280" i="6" s="1"/>
  <c r="J1281" i="6" s="1"/>
  <c r="J1282" i="6" s="1"/>
  <c r="J1283" i="6" s="1"/>
  <c r="J1284" i="6" s="1"/>
  <c r="J1285" i="6" s="1"/>
  <c r="J1286" i="6" s="1"/>
  <c r="J1287" i="6" s="1"/>
  <c r="J1288" i="6" s="1"/>
  <c r="J1289" i="6" s="1"/>
  <c r="J1290" i="6" s="1"/>
  <c r="J1291" i="6" s="1"/>
  <c r="J1292" i="6" s="1"/>
  <c r="J1293" i="6" s="1"/>
  <c r="J1294" i="6" s="1"/>
  <c r="J1295" i="6" s="1"/>
  <c r="J1296" i="6" s="1"/>
  <c r="J1297" i="6" s="1"/>
  <c r="J1298" i="6" s="1"/>
  <c r="J1299" i="6" s="1"/>
  <c r="J1300" i="6" s="1"/>
  <c r="J1301" i="6" s="1"/>
  <c r="J1302" i="6" s="1"/>
  <c r="J1303" i="6" s="1"/>
  <c r="J1304" i="6" s="1"/>
  <c r="J1305" i="6" s="1"/>
  <c r="J1306" i="6" s="1"/>
  <c r="J1307" i="6" s="1"/>
  <c r="J1308" i="6" s="1"/>
  <c r="J1309" i="6" s="1"/>
  <c r="J1310" i="6" s="1"/>
  <c r="J1311" i="6" s="1"/>
  <c r="J1312" i="6" s="1"/>
  <c r="J1313" i="6" s="1"/>
  <c r="J1314" i="6" s="1"/>
  <c r="J1315" i="6" s="1"/>
  <c r="J1316" i="6" s="1"/>
  <c r="J1317" i="6" s="1"/>
  <c r="J1318" i="6" s="1"/>
  <c r="J1319" i="6" s="1"/>
  <c r="J1320" i="6" s="1"/>
  <c r="J1321" i="6" s="1"/>
  <c r="J1322" i="6" s="1"/>
  <c r="J1323" i="6" s="1"/>
  <c r="J1324" i="6" s="1"/>
  <c r="J1325" i="6" s="1"/>
  <c r="J1326" i="6" s="1"/>
  <c r="J1327" i="6" s="1"/>
  <c r="J1328" i="6" s="1"/>
  <c r="J1329" i="6" s="1"/>
  <c r="J1330" i="6" s="1"/>
  <c r="J1331" i="6" s="1"/>
  <c r="J1332" i="6" s="1"/>
  <c r="J1333" i="6" s="1"/>
  <c r="J1334" i="6" s="1"/>
  <c r="J1335" i="6" s="1"/>
  <c r="J1336" i="6" s="1"/>
  <c r="J1337" i="6" s="1"/>
  <c r="J1338" i="6" s="1"/>
  <c r="J1339" i="6" s="1"/>
  <c r="J1340" i="6" s="1"/>
  <c r="J1341" i="6" s="1"/>
  <c r="J1342" i="6" s="1"/>
  <c r="J1343" i="6" s="1"/>
  <c r="J1344" i="6" s="1"/>
  <c r="J1345" i="6" s="1"/>
  <c r="J1346" i="6" s="1"/>
  <c r="J1347" i="6" s="1"/>
  <c r="J1348" i="6" s="1"/>
  <c r="J1349" i="6" s="1"/>
  <c r="J1350" i="6" s="1"/>
  <c r="J1351" i="6" s="1"/>
  <c r="J1352" i="6" s="1"/>
  <c r="J1353" i="6" s="1"/>
  <c r="J1354" i="6" s="1"/>
  <c r="J1355" i="6" s="1"/>
  <c r="J1356" i="6" s="1"/>
  <c r="J1357" i="6" s="1"/>
  <c r="J1358" i="6" s="1"/>
  <c r="J1359" i="6" s="1"/>
  <c r="J1360" i="6" s="1"/>
  <c r="J1361" i="6" s="1"/>
  <c r="J1362" i="6" s="1"/>
  <c r="J1363" i="6" s="1"/>
  <c r="J1364" i="6" s="1"/>
  <c r="J1365" i="6" s="1"/>
  <c r="J1366" i="6" s="1"/>
  <c r="J1367" i="6" s="1"/>
  <c r="J1368" i="6" s="1"/>
  <c r="J1369" i="6" s="1"/>
  <c r="J1370" i="6" s="1"/>
  <c r="J1371" i="6" s="1"/>
  <c r="J1372" i="6" s="1"/>
  <c r="J1373" i="6" s="1"/>
  <c r="J1374" i="6" s="1"/>
  <c r="J1375" i="6" s="1"/>
  <c r="J1376" i="6" s="1"/>
  <c r="J1377" i="6" s="1"/>
  <c r="J1378" i="6" s="1"/>
  <c r="J1379" i="6" s="1"/>
  <c r="J1380" i="6" s="1"/>
  <c r="J1381" i="6" s="1"/>
  <c r="J1382" i="6" s="1"/>
  <c r="J1383" i="6" s="1"/>
  <c r="J1384" i="6" s="1"/>
  <c r="J1385" i="6" s="1"/>
  <c r="J1386" i="6" s="1"/>
  <c r="J1387" i="6" s="1"/>
  <c r="J1388" i="6" s="1"/>
  <c r="J1389" i="6" s="1"/>
  <c r="J1390" i="6" s="1"/>
  <c r="J1391" i="6" s="1"/>
  <c r="J1392" i="6" s="1"/>
  <c r="J1393" i="6" s="1"/>
  <c r="J1394" i="6" s="1"/>
  <c r="J1395" i="6" s="1"/>
  <c r="J1396" i="6" s="1"/>
  <c r="J1397" i="6" s="1"/>
  <c r="J1398" i="6" s="1"/>
  <c r="J1399" i="6" s="1"/>
  <c r="J1400" i="6" s="1"/>
  <c r="J1401" i="6" s="1"/>
  <c r="J1402" i="6" s="1"/>
  <c r="J1403" i="6" s="1"/>
  <c r="J1404" i="6" s="1"/>
  <c r="J1405" i="6" s="1"/>
  <c r="J1406" i="6" s="1"/>
  <c r="J1407" i="6" s="1"/>
  <c r="J1408" i="6" s="1"/>
  <c r="J1409" i="6" s="1"/>
  <c r="J1410" i="6" s="1"/>
  <c r="J1411" i="6" s="1"/>
  <c r="J1412" i="6" s="1"/>
  <c r="J1413" i="6" s="1"/>
  <c r="J1414" i="6" s="1"/>
  <c r="J1415" i="6" s="1"/>
  <c r="J1416" i="6" s="1"/>
  <c r="J1417" i="6" s="1"/>
  <c r="J1418" i="6" s="1"/>
  <c r="J1419" i="6" s="1"/>
  <c r="J1420" i="6" s="1"/>
  <c r="J1421" i="6" s="1"/>
  <c r="J1422" i="6" s="1"/>
  <c r="J1423" i="6" s="1"/>
  <c r="J1424" i="6" s="1"/>
  <c r="J1425" i="6" s="1"/>
  <c r="J1426" i="6" s="1"/>
  <c r="J1427" i="6" s="1"/>
  <c r="J1428" i="6" s="1"/>
  <c r="J1429" i="6" s="1"/>
  <c r="J1430" i="6" s="1"/>
  <c r="J1431" i="6" s="1"/>
  <c r="J1432" i="6" s="1"/>
  <c r="J1433" i="6" s="1"/>
  <c r="J1434" i="6" s="1"/>
  <c r="J1435" i="6" s="1"/>
  <c r="J1436" i="6" s="1"/>
  <c r="J1437" i="6" s="1"/>
  <c r="J1438" i="6" s="1"/>
  <c r="J1439" i="6" s="1"/>
  <c r="J1440" i="6" s="1"/>
  <c r="J1441" i="6" s="1"/>
  <c r="J1442" i="6" s="1"/>
  <c r="J1443" i="6" s="1"/>
  <c r="J1444" i="6" s="1"/>
  <c r="J1445" i="6" s="1"/>
  <c r="J1446" i="6" s="1"/>
  <c r="J1447" i="6" s="1"/>
  <c r="J1448" i="6" s="1"/>
  <c r="J1449" i="6" s="1"/>
  <c r="J1450" i="6" s="1"/>
  <c r="J1451" i="6" s="1"/>
  <c r="J1452" i="6" s="1"/>
  <c r="J1453" i="6" s="1"/>
  <c r="J1454" i="6" s="1"/>
  <c r="J1455" i="6" s="1"/>
  <c r="J1456" i="6" s="1"/>
  <c r="J1457" i="6" s="1"/>
  <c r="J1458" i="6" s="1"/>
  <c r="J1459" i="6" s="1"/>
  <c r="J1460" i="6" s="1"/>
  <c r="J1461" i="6" s="1"/>
  <c r="J1462" i="6" s="1"/>
  <c r="J1463" i="6" s="1"/>
  <c r="J1464" i="6" s="1"/>
  <c r="J1465" i="6" s="1"/>
  <c r="J1466" i="6" s="1"/>
  <c r="J1467" i="6" s="1"/>
  <c r="J1468" i="6" s="1"/>
  <c r="J1469" i="6" s="1"/>
  <c r="J1470" i="6" s="1"/>
  <c r="J1471" i="6" s="1"/>
  <c r="J1472" i="6" s="1"/>
  <c r="J1473" i="6" s="1"/>
  <c r="J1474" i="6" s="1"/>
  <c r="J1475" i="6" s="1"/>
  <c r="J1476" i="6" s="1"/>
  <c r="J1477" i="6" s="1"/>
  <c r="J1478" i="6" s="1"/>
  <c r="J1479" i="6" s="1"/>
  <c r="J1480" i="6" s="1"/>
  <c r="J1481" i="6" s="1"/>
  <c r="J1482" i="6" s="1"/>
  <c r="J1483" i="6" s="1"/>
  <c r="J1484" i="6" s="1"/>
  <c r="J1485" i="6" s="1"/>
  <c r="J1486" i="6" s="1"/>
  <c r="J1487" i="6" s="1"/>
  <c r="J1488" i="6" s="1"/>
  <c r="J1489" i="6" s="1"/>
  <c r="J1490" i="6" s="1"/>
  <c r="J1491" i="6" s="1"/>
  <c r="J1492" i="6" s="1"/>
  <c r="J1493" i="6" s="1"/>
  <c r="J1494" i="6" s="1"/>
  <c r="J1495" i="6" s="1"/>
  <c r="J1496" i="6" s="1"/>
  <c r="J1497" i="6" s="1"/>
  <c r="J1498" i="6" s="1"/>
  <c r="J1499" i="6" s="1"/>
  <c r="J1500" i="6" s="1"/>
  <c r="J1501" i="6" s="1"/>
  <c r="J1502" i="6" s="1"/>
  <c r="J1503" i="6" s="1"/>
  <c r="J1504" i="6" s="1"/>
  <c r="J1505" i="6" s="1"/>
  <c r="J1506" i="6" s="1"/>
  <c r="J1507" i="6" s="1"/>
  <c r="J1508" i="6" s="1"/>
  <c r="J1509" i="6" s="1"/>
  <c r="J1510" i="6" s="1"/>
  <c r="J1511" i="6" s="1"/>
  <c r="J1512" i="6" s="1"/>
  <c r="J1513" i="6" s="1"/>
  <c r="J1514" i="6" s="1"/>
  <c r="J1515" i="6" s="1"/>
  <c r="J1516" i="6" s="1"/>
  <c r="J1517" i="6" s="1"/>
  <c r="J1518" i="6" s="1"/>
  <c r="J1519" i="6" s="1"/>
  <c r="J1520" i="6" s="1"/>
  <c r="J1521" i="6" s="1"/>
  <c r="J1522" i="6" s="1"/>
  <c r="J1523" i="6" s="1"/>
  <c r="J1524" i="6" s="1"/>
  <c r="J1525" i="6" s="1"/>
  <c r="J1526" i="6" s="1"/>
  <c r="J1527" i="6" s="1"/>
  <c r="J1528" i="6" s="1"/>
  <c r="J1529" i="6" s="1"/>
  <c r="J1530" i="6" s="1"/>
  <c r="J1531" i="6" s="1"/>
  <c r="J1532" i="6" s="1"/>
  <c r="J1533" i="6" s="1"/>
  <c r="J1534" i="6" s="1"/>
  <c r="J1535" i="6" s="1"/>
  <c r="J1536" i="6" s="1"/>
  <c r="J1537" i="6" s="1"/>
  <c r="J1538" i="6" s="1"/>
  <c r="J1539" i="6" s="1"/>
  <c r="J1540" i="6" s="1"/>
  <c r="J1541" i="6" s="1"/>
  <c r="J1542" i="6" s="1"/>
  <c r="J1543" i="6" s="1"/>
  <c r="J1544" i="6" s="1"/>
  <c r="J1545" i="6" s="1"/>
  <c r="J1546" i="6" s="1"/>
  <c r="J1547" i="6" s="1"/>
  <c r="J1548" i="6" s="1"/>
  <c r="J1549" i="6" s="1"/>
  <c r="J1550" i="6" s="1"/>
  <c r="J1551" i="6" s="1"/>
  <c r="J1552" i="6" s="1"/>
  <c r="J1553" i="6" s="1"/>
  <c r="J1554" i="6" s="1"/>
  <c r="J1555" i="6" s="1"/>
  <c r="J1556" i="6" s="1"/>
  <c r="J1557" i="6" s="1"/>
  <c r="J1558" i="6" s="1"/>
  <c r="J1559" i="6" s="1"/>
  <c r="J1560" i="6" s="1"/>
  <c r="J1561" i="6" s="1"/>
  <c r="J1562" i="6" s="1"/>
  <c r="J1563" i="6" s="1"/>
  <c r="J1564" i="6" s="1"/>
  <c r="J1565" i="6" s="1"/>
  <c r="J1566" i="6" s="1"/>
  <c r="J1567" i="6" s="1"/>
  <c r="J1568" i="6" s="1"/>
  <c r="J1569" i="6" s="1"/>
  <c r="J1570" i="6" s="1"/>
  <c r="J1571" i="6" s="1"/>
  <c r="J1572" i="6" s="1"/>
  <c r="J1573" i="6" s="1"/>
  <c r="J1574" i="6" s="1"/>
  <c r="J1575" i="6" s="1"/>
  <c r="J1576" i="6" s="1"/>
  <c r="J1577" i="6" s="1"/>
  <c r="J1578" i="6" s="1"/>
  <c r="J1579" i="6" s="1"/>
  <c r="J1580" i="6" s="1"/>
  <c r="J1581" i="6" s="1"/>
  <c r="J1582" i="6" s="1"/>
  <c r="J1583" i="6" s="1"/>
  <c r="J1584" i="6" s="1"/>
  <c r="J1585" i="6" s="1"/>
  <c r="J1586" i="6" s="1"/>
  <c r="J1587" i="6" s="1"/>
  <c r="J1588" i="6" s="1"/>
  <c r="J1589" i="6" s="1"/>
  <c r="J1590" i="6" s="1"/>
  <c r="J1591" i="6" s="1"/>
  <c r="J1592" i="6" s="1"/>
  <c r="J1593" i="6" s="1"/>
  <c r="J1594" i="6" s="1"/>
  <c r="J1595" i="6" s="1"/>
  <c r="J1596" i="6" s="1"/>
  <c r="J1597" i="6" s="1"/>
  <c r="J1598" i="6" s="1"/>
  <c r="J1599" i="6" s="1"/>
  <c r="J1600" i="6" s="1"/>
  <c r="J1601" i="6" s="1"/>
  <c r="J1602" i="6" s="1"/>
  <c r="J1603" i="6" s="1"/>
  <c r="J1604" i="6" s="1"/>
  <c r="J1605" i="6" s="1"/>
  <c r="J1606" i="6" s="1"/>
  <c r="J1607" i="6" s="1"/>
  <c r="J1608" i="6" s="1"/>
  <c r="J1609" i="6" s="1"/>
  <c r="J1610" i="6" s="1"/>
  <c r="J1611" i="6" s="1"/>
  <c r="J1612" i="6" s="1"/>
  <c r="J1613" i="6" s="1"/>
  <c r="J1614" i="6" s="1"/>
  <c r="J1615" i="6" s="1"/>
  <c r="J1616" i="6" s="1"/>
  <c r="J1617" i="6" s="1"/>
  <c r="J1618" i="6" s="1"/>
  <c r="J1619" i="6" s="1"/>
  <c r="J1620" i="6" s="1"/>
  <c r="J1621" i="6" s="1"/>
  <c r="J1622" i="6" s="1"/>
  <c r="J1623" i="6" s="1"/>
  <c r="J1624" i="6" s="1"/>
  <c r="J1625" i="6" s="1"/>
  <c r="J1626" i="6" s="1"/>
  <c r="J1627" i="6" s="1"/>
  <c r="J1628" i="6" s="1"/>
  <c r="J1629" i="6" s="1"/>
  <c r="J1630" i="6" s="1"/>
  <c r="J1631" i="6" s="1"/>
  <c r="J1632" i="6" s="1"/>
  <c r="J1633" i="6" s="1"/>
  <c r="J1634" i="6" s="1"/>
  <c r="J1635" i="6" s="1"/>
  <c r="J1636" i="6" s="1"/>
  <c r="J1637" i="6" s="1"/>
  <c r="J1638" i="6" s="1"/>
  <c r="J1639" i="6" s="1"/>
  <c r="J1640" i="6" s="1"/>
  <c r="J1641" i="6" s="1"/>
  <c r="J1642" i="6" s="1"/>
  <c r="J1643" i="6" s="1"/>
  <c r="J1644" i="6" s="1"/>
  <c r="J1645" i="6" s="1"/>
  <c r="J1646" i="6" s="1"/>
  <c r="J1647" i="6" s="1"/>
  <c r="J1648" i="6" s="1"/>
  <c r="J1649" i="6" s="1"/>
  <c r="J1650" i="6" s="1"/>
  <c r="J1651" i="6" s="1"/>
  <c r="J1652" i="6" s="1"/>
  <c r="J1653" i="6" s="1"/>
  <c r="J1654" i="6" s="1"/>
  <c r="J1655" i="6" s="1"/>
  <c r="J1656" i="6" s="1"/>
  <c r="J1657" i="6" s="1"/>
  <c r="J1658" i="6" s="1"/>
  <c r="J1659" i="6" s="1"/>
  <c r="J1660" i="6" s="1"/>
  <c r="J1661" i="6" s="1"/>
  <c r="J1662" i="6" s="1"/>
  <c r="J1663" i="6" s="1"/>
  <c r="J1664" i="6" s="1"/>
  <c r="J1665" i="6" s="1"/>
  <c r="J1666" i="6" s="1"/>
  <c r="J1667" i="6" s="1"/>
  <c r="J1668" i="6" s="1"/>
  <c r="J1669" i="6" s="1"/>
  <c r="J1670" i="6" s="1"/>
  <c r="J1671" i="6" s="1"/>
  <c r="J1672" i="6" s="1"/>
  <c r="J1673" i="6" s="1"/>
  <c r="J1674" i="6" s="1"/>
  <c r="J1675" i="6" s="1"/>
  <c r="J1676" i="6" s="1"/>
  <c r="J1677" i="6" s="1"/>
  <c r="J1678" i="6" s="1"/>
  <c r="J1679" i="6" s="1"/>
  <c r="J1680" i="6" s="1"/>
  <c r="J1681" i="6" s="1"/>
  <c r="J1682" i="6" s="1"/>
  <c r="J1683" i="6" s="1"/>
  <c r="J1684" i="6" s="1"/>
  <c r="J1685" i="6" s="1"/>
  <c r="J1686" i="6" s="1"/>
  <c r="J1687" i="6" s="1"/>
  <c r="J1688" i="6" s="1"/>
  <c r="J1689" i="6" s="1"/>
  <c r="J1690" i="6" s="1"/>
  <c r="J1691" i="6" s="1"/>
  <c r="J1692" i="6" s="1"/>
  <c r="J1693" i="6" s="1"/>
  <c r="J1694" i="6" s="1"/>
  <c r="J1695" i="6" s="1"/>
  <c r="J1696" i="6" s="1"/>
  <c r="J1697" i="6" s="1"/>
  <c r="J1698" i="6" s="1"/>
  <c r="J1699" i="6" s="1"/>
  <c r="J1700" i="6" s="1"/>
  <c r="J1701" i="6" s="1"/>
  <c r="J1702" i="6" s="1"/>
  <c r="J1703" i="6" s="1"/>
  <c r="J1704" i="6" s="1"/>
  <c r="J1705" i="6" s="1"/>
  <c r="J1706" i="6" s="1"/>
  <c r="J1707" i="6" s="1"/>
  <c r="J1708" i="6" s="1"/>
  <c r="J1709" i="6" s="1"/>
  <c r="J1710" i="6" s="1"/>
  <c r="J1711" i="6" s="1"/>
  <c r="J1712" i="6" s="1"/>
  <c r="J1713" i="6" s="1"/>
  <c r="J1714" i="6" s="1"/>
  <c r="J1715" i="6" s="1"/>
  <c r="J1716" i="6" s="1"/>
  <c r="J1717" i="6" s="1"/>
  <c r="J1718" i="6" s="1"/>
  <c r="J1719" i="6" s="1"/>
  <c r="J1720" i="6" s="1"/>
  <c r="J1721" i="6" s="1"/>
  <c r="J1722" i="6" s="1"/>
  <c r="J1723" i="6" s="1"/>
  <c r="J1724" i="6" s="1"/>
  <c r="J1725" i="6" s="1"/>
  <c r="J1726" i="6" s="1"/>
  <c r="J1727" i="6" s="1"/>
  <c r="J1728" i="6" s="1"/>
  <c r="J1729" i="6" s="1"/>
  <c r="J1730" i="6" s="1"/>
  <c r="J1731" i="6" s="1"/>
  <c r="J1732" i="6" s="1"/>
  <c r="J1733" i="6" s="1"/>
  <c r="J1734" i="6" s="1"/>
  <c r="J1735" i="6" s="1"/>
  <c r="J1736" i="6" s="1"/>
  <c r="J1737" i="6" s="1"/>
  <c r="J1738" i="6" s="1"/>
  <c r="J1739" i="6" s="1"/>
  <c r="J1740" i="6" s="1"/>
  <c r="J1741" i="6" s="1"/>
  <c r="J1742" i="6" s="1"/>
  <c r="J1743" i="6" s="1"/>
  <c r="J1744" i="6" s="1"/>
  <c r="J1745" i="6" s="1"/>
  <c r="J1746" i="6" s="1"/>
  <c r="J1747" i="6" s="1"/>
  <c r="J1748" i="6" s="1"/>
  <c r="J1749" i="6" s="1"/>
  <c r="J1750" i="6" s="1"/>
  <c r="J1751" i="6" s="1"/>
  <c r="J1752" i="6" s="1"/>
  <c r="J1753" i="6" s="1"/>
  <c r="J1754" i="6" s="1"/>
  <c r="J1755" i="6" s="1"/>
  <c r="J1756" i="6" s="1"/>
  <c r="J1757" i="6" s="1"/>
  <c r="J1758" i="6" s="1"/>
  <c r="J1759" i="6" s="1"/>
  <c r="J1760" i="6" s="1"/>
  <c r="J1761" i="6" s="1"/>
  <c r="J1762" i="6" s="1"/>
  <c r="J1763" i="6" s="1"/>
  <c r="J1764" i="6" s="1"/>
  <c r="J1765" i="6" s="1"/>
  <c r="J1766" i="6" s="1"/>
  <c r="J1767" i="6" s="1"/>
  <c r="J1768" i="6" s="1"/>
  <c r="J1769" i="6" s="1"/>
  <c r="J1770" i="6" s="1"/>
  <c r="J1771" i="6" s="1"/>
  <c r="J1772" i="6" s="1"/>
  <c r="J1773" i="6" s="1"/>
  <c r="J1774" i="6" s="1"/>
  <c r="J1775" i="6" s="1"/>
  <c r="J1776" i="6" s="1"/>
  <c r="J1777" i="6" s="1"/>
  <c r="J1778" i="6" s="1"/>
  <c r="J1779" i="6" s="1"/>
  <c r="J1780" i="6" s="1"/>
  <c r="J1781" i="6" s="1"/>
  <c r="J1782" i="6" s="1"/>
  <c r="J1783" i="6" s="1"/>
  <c r="J1784" i="6" s="1"/>
  <c r="J1785" i="6" s="1"/>
  <c r="J1786" i="6" s="1"/>
  <c r="J1787" i="6" s="1"/>
  <c r="J1788" i="6" s="1"/>
  <c r="J1789" i="6" s="1"/>
  <c r="J1790" i="6" s="1"/>
  <c r="J1791" i="6" s="1"/>
  <c r="J1792" i="6" s="1"/>
  <c r="J1793" i="6" s="1"/>
  <c r="J1794" i="6" s="1"/>
  <c r="J1795" i="6" s="1"/>
  <c r="J1796" i="6" s="1"/>
  <c r="J1797" i="6" s="1"/>
  <c r="J1798" i="6" s="1"/>
  <c r="J1799" i="6" s="1"/>
  <c r="J1800" i="6" s="1"/>
  <c r="J1801" i="6" s="1"/>
  <c r="J1802" i="6" s="1"/>
  <c r="J1803" i="6" s="1"/>
  <c r="J1804" i="6" s="1"/>
  <c r="J1805" i="6" s="1"/>
  <c r="J1806" i="6" s="1"/>
  <c r="J1807" i="6" s="1"/>
  <c r="J1808" i="6" s="1"/>
  <c r="J1809" i="6" s="1"/>
  <c r="J1810" i="6" s="1"/>
  <c r="J1811" i="6" s="1"/>
  <c r="J1812" i="6" s="1"/>
  <c r="J1813" i="6" s="1"/>
  <c r="J1814" i="6" s="1"/>
  <c r="J1815" i="6" s="1"/>
  <c r="J1816" i="6" s="1"/>
  <c r="J1817" i="6" s="1"/>
  <c r="J1818" i="6" s="1"/>
  <c r="J1819" i="6" s="1"/>
  <c r="J1820" i="6" s="1"/>
  <c r="J1821" i="6" s="1"/>
  <c r="J1822" i="6" s="1"/>
  <c r="J1823" i="6" s="1"/>
  <c r="J1824" i="6" s="1"/>
  <c r="J1825" i="6" s="1"/>
  <c r="J1826" i="6" s="1"/>
  <c r="J1827" i="6" s="1"/>
  <c r="J1828" i="6" s="1"/>
  <c r="J1829" i="6" s="1"/>
  <c r="J1830" i="6" s="1"/>
  <c r="J1831" i="6" s="1"/>
  <c r="J1832" i="6" s="1"/>
  <c r="J1833" i="6" s="1"/>
  <c r="J1834" i="6" s="1"/>
  <c r="J1835" i="6" s="1"/>
  <c r="J1836" i="6" s="1"/>
  <c r="J1837" i="6" s="1"/>
  <c r="J1838" i="6" s="1"/>
  <c r="J1839" i="6" s="1"/>
  <c r="J1840" i="6" s="1"/>
  <c r="J1841" i="6" s="1"/>
  <c r="J1842" i="6" s="1"/>
  <c r="J1843" i="6" s="1"/>
  <c r="J1844" i="6" s="1"/>
  <c r="J1845" i="6" s="1"/>
  <c r="J1846" i="6" s="1"/>
  <c r="J1847" i="6" s="1"/>
  <c r="J1848" i="6" s="1"/>
  <c r="J1849" i="6" s="1"/>
  <c r="J1850" i="6" s="1"/>
  <c r="J1851" i="6" s="1"/>
  <c r="J1852" i="6" s="1"/>
  <c r="J1853" i="6" s="1"/>
  <c r="J1854" i="6" s="1"/>
  <c r="J1855" i="6" s="1"/>
  <c r="J1856" i="6" s="1"/>
  <c r="J1857" i="6" s="1"/>
  <c r="J1858" i="6" s="1"/>
  <c r="J1859" i="6" s="1"/>
  <c r="J1860" i="6" s="1"/>
  <c r="J1861" i="6" s="1"/>
  <c r="J1862" i="6" s="1"/>
  <c r="J1863" i="6" s="1"/>
  <c r="J1864" i="6" s="1"/>
  <c r="J1865" i="6" s="1"/>
  <c r="J1866" i="6" s="1"/>
  <c r="J1867" i="6" s="1"/>
  <c r="J1868" i="6" s="1"/>
  <c r="J1869" i="6" s="1"/>
  <c r="J1870" i="6" s="1"/>
  <c r="J1871" i="6" s="1"/>
  <c r="J1872" i="6" s="1"/>
  <c r="J1873" i="6" s="1"/>
  <c r="J1874" i="6" s="1"/>
  <c r="J1875" i="6" s="1"/>
  <c r="J1876" i="6" s="1"/>
  <c r="J1877" i="6" s="1"/>
  <c r="J1878" i="6" s="1"/>
  <c r="J1879" i="6" s="1"/>
  <c r="J1880" i="6" s="1"/>
  <c r="J1881" i="6" s="1"/>
  <c r="J1882" i="6" s="1"/>
  <c r="J1883" i="6" s="1"/>
  <c r="J1884" i="6" s="1"/>
  <c r="J1885" i="6" s="1"/>
  <c r="J1886" i="6" s="1"/>
  <c r="J1887" i="6" s="1"/>
  <c r="J1888" i="6" s="1"/>
  <c r="J1889" i="6" s="1"/>
  <c r="J1890" i="6" s="1"/>
  <c r="J1891" i="6" s="1"/>
  <c r="J1892" i="6" s="1"/>
  <c r="J1893" i="6" s="1"/>
  <c r="J1894" i="6" s="1"/>
  <c r="J1895" i="6" s="1"/>
  <c r="J1896" i="6" s="1"/>
  <c r="J1897" i="6" s="1"/>
  <c r="J1898" i="6" s="1"/>
  <c r="J1899" i="6" s="1"/>
  <c r="J1900" i="6" s="1"/>
  <c r="J1901" i="6" s="1"/>
  <c r="J1902" i="6" s="1"/>
  <c r="J1903" i="6" s="1"/>
  <c r="J1904" i="6" s="1"/>
  <c r="J1905" i="6" s="1"/>
  <c r="J1906" i="6" s="1"/>
  <c r="J1907" i="6" s="1"/>
  <c r="J1908" i="6" s="1"/>
  <c r="J1909" i="6" s="1"/>
  <c r="J1910" i="6" s="1"/>
  <c r="J1911" i="6" s="1"/>
  <c r="J1912" i="6" s="1"/>
  <c r="J1913" i="6" s="1"/>
  <c r="J1914" i="6" s="1"/>
  <c r="J1915" i="6" s="1"/>
  <c r="J1916" i="6" s="1"/>
  <c r="J1917" i="6" s="1"/>
  <c r="J1918" i="6" s="1"/>
  <c r="J1919" i="6" s="1"/>
  <c r="J1920" i="6" s="1"/>
  <c r="J1921" i="6" s="1"/>
  <c r="J1922" i="6" s="1"/>
  <c r="J1923" i="6" s="1"/>
  <c r="J1924" i="6" s="1"/>
  <c r="J1925" i="6" s="1"/>
  <c r="J1926" i="6" s="1"/>
  <c r="J1927" i="6" s="1"/>
  <c r="J1928" i="6" s="1"/>
  <c r="J1929" i="6" s="1"/>
  <c r="J1930" i="6" s="1"/>
  <c r="J1931" i="6" s="1"/>
  <c r="J1932" i="6" s="1"/>
  <c r="J1933" i="6" s="1"/>
  <c r="J1934" i="6" s="1"/>
  <c r="J1935" i="6" s="1"/>
  <c r="J1936" i="6" s="1"/>
  <c r="J1937" i="6" s="1"/>
  <c r="J1938" i="6" s="1"/>
  <c r="J1939" i="6" s="1"/>
  <c r="J1940" i="6" s="1"/>
  <c r="J1941" i="6" s="1"/>
  <c r="J1942" i="6" s="1"/>
  <c r="J1943" i="6" s="1"/>
  <c r="J1944" i="6" s="1"/>
  <c r="J1945" i="6" s="1"/>
  <c r="J1946" i="6" s="1"/>
  <c r="J1947" i="6" s="1"/>
  <c r="J1948" i="6" s="1"/>
  <c r="J1949" i="6" s="1"/>
  <c r="J1950" i="6" s="1"/>
  <c r="J1951" i="6" s="1"/>
  <c r="J1952" i="6" s="1"/>
  <c r="J1953" i="6" s="1"/>
  <c r="J1954" i="6" s="1"/>
  <c r="J1955" i="6" s="1"/>
  <c r="J1956" i="6" s="1"/>
  <c r="J1957" i="6" s="1"/>
  <c r="J1958" i="6" s="1"/>
  <c r="J1959" i="6" s="1"/>
  <c r="J1960" i="6" s="1"/>
  <c r="J1961" i="6" s="1"/>
  <c r="J1962" i="6" s="1"/>
  <c r="J1963" i="6" s="1"/>
  <c r="J1964" i="6" s="1"/>
  <c r="J1965" i="6" s="1"/>
  <c r="J1966" i="6" s="1"/>
  <c r="J1967" i="6" s="1"/>
  <c r="J1968" i="6" s="1"/>
  <c r="J1969" i="6" s="1"/>
  <c r="J1970" i="6" s="1"/>
  <c r="J1971" i="6" s="1"/>
  <c r="J1972" i="6" s="1"/>
  <c r="J1973" i="6" s="1"/>
  <c r="J1974" i="6" s="1"/>
  <c r="J1975" i="6" s="1"/>
  <c r="J1976" i="6" s="1"/>
  <c r="J1977" i="6" s="1"/>
  <c r="J1978" i="6" s="1"/>
  <c r="J1979" i="6" s="1"/>
  <c r="J1980" i="6" s="1"/>
  <c r="J1981" i="6" s="1"/>
  <c r="J1982" i="6" s="1"/>
  <c r="J1983" i="6" s="1"/>
  <c r="J1984" i="6" s="1"/>
  <c r="J1985" i="6" s="1"/>
  <c r="J1986" i="6" s="1"/>
  <c r="J1987" i="6" s="1"/>
  <c r="J1988" i="6" s="1"/>
  <c r="J1989" i="6" s="1"/>
  <c r="J1990" i="6" s="1"/>
  <c r="J1991" i="6" s="1"/>
  <c r="J1992" i="6" s="1"/>
  <c r="J1993" i="6" s="1"/>
  <c r="J1994" i="6" s="1"/>
  <c r="J1995" i="6" s="1"/>
  <c r="J1996" i="6" s="1"/>
  <c r="J1997" i="6" s="1"/>
  <c r="J1998" i="6" s="1"/>
  <c r="J1999" i="6" s="1"/>
  <c r="J2000" i="6" s="1"/>
  <c r="J2001" i="6" s="1"/>
  <c r="J2002" i="6" s="1"/>
  <c r="J2003" i="6" s="1"/>
  <c r="J2004" i="6" s="1"/>
  <c r="J2005" i="6" s="1"/>
  <c r="J2006" i="6" s="1"/>
  <c r="J2007" i="6" s="1"/>
  <c r="J2008" i="6" s="1"/>
  <c r="J2009" i="6" s="1"/>
  <c r="J2010" i="6" s="1"/>
  <c r="J2011" i="6" s="1"/>
  <c r="J2012" i="6" s="1"/>
  <c r="J2013" i="6" s="1"/>
  <c r="J2014" i="6" s="1"/>
  <c r="J2015" i="6" s="1"/>
  <c r="J2016" i="6" s="1"/>
  <c r="J2017" i="6" s="1"/>
  <c r="J2018" i="6" s="1"/>
  <c r="J2019" i="6" s="1"/>
  <c r="J2020" i="6" s="1"/>
  <c r="J2021" i="6" s="1"/>
  <c r="J2022" i="6" s="1"/>
  <c r="J2023" i="6" s="1"/>
  <c r="J2024" i="6" s="1"/>
  <c r="J2025" i="6" s="1"/>
  <c r="J2026" i="6" s="1"/>
  <c r="J2027" i="6" s="1"/>
  <c r="J2028" i="6" s="1"/>
  <c r="J2029" i="6" s="1"/>
  <c r="J2030" i="6" s="1"/>
  <c r="J2031" i="6" s="1"/>
  <c r="J2032" i="6" s="1"/>
  <c r="J2033" i="6" s="1"/>
  <c r="J2034" i="6" s="1"/>
  <c r="J2035" i="6" s="1"/>
  <c r="J2036" i="6" s="1"/>
  <c r="J2037" i="6" s="1"/>
  <c r="J2038" i="6" s="1"/>
  <c r="J2039" i="6" s="1"/>
  <c r="J2040" i="6" s="1"/>
  <c r="J2041" i="6" s="1"/>
  <c r="J2042" i="6" s="1"/>
  <c r="J2043" i="6" s="1"/>
  <c r="J2044" i="6" s="1"/>
  <c r="J2045" i="6" s="1"/>
  <c r="J2046" i="6" s="1"/>
  <c r="J2047" i="6" s="1"/>
  <c r="J2048" i="6" s="1"/>
  <c r="J2049" i="6" s="1"/>
  <c r="J2050" i="6" s="1"/>
  <c r="J2051" i="6" s="1"/>
  <c r="J2052" i="6" s="1"/>
  <c r="J2053" i="6" s="1"/>
  <c r="J2054" i="6" s="1"/>
  <c r="J2055" i="6" s="1"/>
  <c r="J2056" i="6" s="1"/>
  <c r="J2057" i="6" s="1"/>
  <c r="J2058" i="6" s="1"/>
  <c r="J2059" i="6" s="1"/>
  <c r="J2060" i="6" s="1"/>
  <c r="J2061" i="6" s="1"/>
  <c r="J2062" i="6" s="1"/>
  <c r="J2063" i="6" s="1"/>
  <c r="J2064" i="6" s="1"/>
  <c r="J2065" i="6" s="1"/>
  <c r="J2066" i="6" s="1"/>
  <c r="J2067" i="6" s="1"/>
  <c r="J2068" i="6" s="1"/>
  <c r="J2069" i="6" s="1"/>
  <c r="J2070" i="6" s="1"/>
  <c r="J2071" i="6" s="1"/>
  <c r="J2072" i="6" s="1"/>
  <c r="J2073" i="6" s="1"/>
  <c r="J2074" i="6" s="1"/>
  <c r="J2075" i="6" s="1"/>
  <c r="J2076" i="6" s="1"/>
  <c r="J2077" i="6" s="1"/>
  <c r="J2078" i="6" s="1"/>
  <c r="J2079" i="6" s="1"/>
  <c r="J2080" i="6" s="1"/>
  <c r="J2081" i="6" s="1"/>
  <c r="J2082" i="6" s="1"/>
  <c r="J2083" i="6" s="1"/>
  <c r="J2084" i="6" s="1"/>
  <c r="J2085" i="6" s="1"/>
  <c r="J2086" i="6" s="1"/>
  <c r="J2087" i="6" s="1"/>
  <c r="J2088" i="6" s="1"/>
  <c r="J2089" i="6" s="1"/>
  <c r="J2090" i="6" s="1"/>
  <c r="J2091" i="6" s="1"/>
  <c r="J2092" i="6" s="1"/>
  <c r="J2093" i="6" s="1"/>
  <c r="J2094" i="6" s="1"/>
  <c r="J2095" i="6" s="1"/>
  <c r="J2096" i="6" s="1"/>
  <c r="J2097" i="6" s="1"/>
  <c r="J2098" i="6" s="1"/>
  <c r="J2099" i="6" s="1"/>
  <c r="J2100" i="6" s="1"/>
  <c r="J2101" i="6" s="1"/>
  <c r="J2102" i="6" s="1"/>
  <c r="J2103" i="6" s="1"/>
  <c r="J2104" i="6" s="1"/>
  <c r="J2105" i="6" s="1"/>
  <c r="J2106" i="6" s="1"/>
  <c r="J2107" i="6" s="1"/>
  <c r="J2108" i="6" s="1"/>
  <c r="J2109" i="6" s="1"/>
  <c r="J2110" i="6" s="1"/>
  <c r="J2111" i="6" s="1"/>
  <c r="J2112" i="6" s="1"/>
  <c r="J2113" i="6" s="1"/>
  <c r="J2114" i="6" s="1"/>
  <c r="J2115" i="6" s="1"/>
  <c r="J2116" i="6" s="1"/>
  <c r="J2117" i="6" s="1"/>
  <c r="J2118" i="6" s="1"/>
  <c r="J2119" i="6" s="1"/>
  <c r="J2120" i="6" s="1"/>
  <c r="J2121" i="6" s="1"/>
  <c r="J2122" i="6" s="1"/>
  <c r="J2123" i="6" s="1"/>
  <c r="J2124" i="6" s="1"/>
  <c r="J2125" i="6" s="1"/>
  <c r="J2126" i="6" s="1"/>
  <c r="J2127" i="6" s="1"/>
  <c r="J2128" i="6" s="1"/>
  <c r="J2129" i="6" s="1"/>
  <c r="J2130" i="6" s="1"/>
  <c r="J2131" i="6" s="1"/>
  <c r="J2132" i="6" s="1"/>
  <c r="J2133" i="6" s="1"/>
  <c r="J2134" i="6" s="1"/>
  <c r="J2135" i="6" s="1"/>
  <c r="J2136" i="6" s="1"/>
  <c r="J2137" i="6" s="1"/>
  <c r="J2138" i="6" s="1"/>
  <c r="J2139" i="6" s="1"/>
  <c r="J2140" i="6" s="1"/>
  <c r="J2141" i="6" s="1"/>
  <c r="J2142" i="6" s="1"/>
  <c r="J2143" i="6" s="1"/>
  <c r="J2144" i="6" s="1"/>
  <c r="J2145" i="6" s="1"/>
  <c r="J2146" i="6" s="1"/>
  <c r="J2147" i="6" s="1"/>
  <c r="J2148" i="6" s="1"/>
  <c r="J2149" i="6" s="1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G20" i="6"/>
  <c r="G74" i="6"/>
  <c r="G85" i="6"/>
  <c r="G90" i="6"/>
  <c r="G96" i="6"/>
  <c r="G101" i="6"/>
  <c r="G106" i="6"/>
  <c r="G110" i="6"/>
  <c r="G114" i="6"/>
  <c r="G118" i="6"/>
  <c r="G122" i="6"/>
  <c r="G126" i="6"/>
  <c r="G130" i="6"/>
  <c r="G134" i="6"/>
  <c r="G138" i="6"/>
  <c r="G142" i="6"/>
  <c r="G146" i="6"/>
  <c r="G150" i="6"/>
  <c r="G154" i="6"/>
  <c r="G158" i="6"/>
  <c r="G162" i="6"/>
  <c r="G166" i="6"/>
  <c r="G170" i="6"/>
  <c r="G174" i="6"/>
  <c r="G178" i="6"/>
  <c r="G182" i="6"/>
  <c r="G186" i="6"/>
  <c r="G190" i="6"/>
  <c r="G194" i="6"/>
  <c r="G198" i="6"/>
  <c r="G202" i="6"/>
  <c r="G206" i="6"/>
  <c r="G210" i="6"/>
  <c r="G214" i="6"/>
  <c r="G218" i="6"/>
  <c r="G222" i="6"/>
  <c r="G226" i="6"/>
  <c r="G230" i="6"/>
  <c r="G234" i="6"/>
  <c r="G238" i="6"/>
  <c r="G242" i="6"/>
  <c r="G246" i="6"/>
  <c r="G250" i="6"/>
  <c r="G254" i="6"/>
  <c r="G258" i="6"/>
  <c r="G262" i="6"/>
  <c r="G266" i="6"/>
  <c r="G270" i="6"/>
  <c r="G274" i="6"/>
  <c r="G278" i="6"/>
  <c r="G282" i="6"/>
  <c r="G286" i="6"/>
  <c r="G290" i="6"/>
  <c r="G294" i="6"/>
  <c r="G298" i="6"/>
  <c r="G302" i="6"/>
  <c r="G306" i="6"/>
  <c r="G310" i="6"/>
  <c r="G314" i="6"/>
  <c r="G318" i="6"/>
  <c r="G322" i="6"/>
  <c r="G326" i="6"/>
  <c r="G330" i="6"/>
  <c r="G334" i="6"/>
  <c r="G338" i="6"/>
  <c r="G342" i="6"/>
  <c r="G346" i="6"/>
  <c r="G350" i="6"/>
  <c r="G354" i="6"/>
  <c r="G358" i="6"/>
  <c r="G362" i="6"/>
  <c r="G366" i="6"/>
  <c r="G370" i="6"/>
  <c r="G374" i="6"/>
  <c r="G378" i="6"/>
  <c r="G382" i="6"/>
  <c r="G386" i="6"/>
  <c r="G390" i="6"/>
  <c r="G394" i="6"/>
  <c r="G398" i="6"/>
  <c r="G402" i="6"/>
  <c r="G406" i="6"/>
  <c r="G410" i="6"/>
  <c r="G414" i="6"/>
  <c r="G418" i="6"/>
  <c r="G422" i="6"/>
  <c r="G426" i="6"/>
  <c r="G430" i="6"/>
  <c r="G434" i="6"/>
  <c r="G438" i="6"/>
  <c r="G442" i="6"/>
  <c r="G446" i="6"/>
  <c r="G450" i="6"/>
  <c r="G454" i="6"/>
  <c r="G458" i="6"/>
  <c r="G462" i="6"/>
  <c r="G466" i="6"/>
  <c r="G470" i="6"/>
  <c r="G474" i="6"/>
  <c r="G478" i="6"/>
  <c r="G482" i="6"/>
  <c r="G486" i="6"/>
  <c r="G490" i="6"/>
  <c r="G494" i="6"/>
  <c r="G498" i="6"/>
  <c r="G502" i="6"/>
  <c r="G506" i="6"/>
  <c r="G510" i="6"/>
  <c r="G514" i="6"/>
  <c r="G518" i="6"/>
  <c r="G522" i="6"/>
  <c r="G526" i="6"/>
  <c r="G530" i="6"/>
  <c r="G534" i="6"/>
  <c r="G538" i="6"/>
  <c r="G542" i="6"/>
  <c r="G546" i="6"/>
  <c r="G550" i="6"/>
  <c r="G554" i="6"/>
  <c r="G558" i="6"/>
  <c r="G562" i="6"/>
  <c r="G566" i="6"/>
  <c r="G570" i="6"/>
  <c r="G574" i="6"/>
  <c r="G578" i="6"/>
  <c r="G582" i="6"/>
  <c r="G586" i="6"/>
  <c r="G590" i="6"/>
  <c r="G594" i="6"/>
  <c r="G598" i="6"/>
  <c r="G602" i="6"/>
  <c r="G606" i="6"/>
  <c r="G610" i="6"/>
  <c r="G614" i="6"/>
  <c r="G618" i="6"/>
  <c r="G622" i="6"/>
  <c r="G626" i="6"/>
  <c r="G630" i="6"/>
  <c r="G634" i="6"/>
  <c r="G638" i="6"/>
  <c r="G642" i="6"/>
  <c r="G646" i="6"/>
  <c r="G650" i="6"/>
  <c r="G654" i="6"/>
  <c r="G658" i="6"/>
  <c r="G662" i="6"/>
  <c r="G666" i="6"/>
  <c r="G670" i="6"/>
  <c r="G674" i="6"/>
  <c r="G678" i="6"/>
  <c r="G682" i="6"/>
  <c r="G686" i="6"/>
  <c r="G690" i="6"/>
  <c r="G694" i="6"/>
  <c r="G698" i="6"/>
  <c r="G702" i="6"/>
  <c r="G706" i="6"/>
  <c r="G710" i="6"/>
  <c r="G714" i="6"/>
  <c r="G718" i="6"/>
  <c r="G722" i="6"/>
  <c r="G726" i="6"/>
  <c r="G730" i="6"/>
  <c r="G734" i="6"/>
  <c r="G738" i="6"/>
  <c r="G742" i="6"/>
  <c r="G746" i="6"/>
  <c r="G750" i="6"/>
  <c r="G754" i="6"/>
  <c r="G758" i="6"/>
  <c r="G762" i="6"/>
  <c r="G766" i="6"/>
  <c r="G770" i="6"/>
  <c r="G774" i="6"/>
  <c r="G778" i="6"/>
  <c r="G782" i="6"/>
  <c r="G786" i="6"/>
  <c r="G790" i="6"/>
  <c r="G794" i="6"/>
  <c r="G798" i="6"/>
  <c r="G802" i="6"/>
  <c r="G806" i="6"/>
  <c r="G810" i="6"/>
  <c r="G814" i="6"/>
  <c r="G818" i="6"/>
  <c r="G822" i="6"/>
  <c r="G826" i="6"/>
  <c r="G830" i="6"/>
  <c r="G834" i="6"/>
  <c r="G838" i="6"/>
  <c r="G842" i="6"/>
  <c r="G846" i="6"/>
  <c r="G850" i="6"/>
  <c r="G854" i="6"/>
  <c r="G858" i="6"/>
  <c r="G862" i="6"/>
  <c r="G866" i="6"/>
  <c r="G870" i="6"/>
  <c r="G874" i="6"/>
  <c r="G878" i="6"/>
  <c r="G882" i="6"/>
  <c r="G886" i="6"/>
  <c r="G890" i="6"/>
  <c r="G894" i="6"/>
  <c r="G898" i="6"/>
  <c r="G902" i="6"/>
  <c r="G906" i="6"/>
  <c r="G910" i="6"/>
  <c r="G914" i="6"/>
  <c r="G918" i="6"/>
  <c r="G922" i="6"/>
  <c r="G926" i="6"/>
  <c r="G930" i="6"/>
  <c r="G934" i="6"/>
  <c r="G938" i="6"/>
  <c r="G942" i="6"/>
  <c r="G946" i="6"/>
  <c r="G950" i="6"/>
  <c r="G954" i="6"/>
  <c r="G958" i="6"/>
  <c r="G962" i="6"/>
  <c r="G966" i="6"/>
  <c r="G970" i="6"/>
  <c r="G974" i="6"/>
  <c r="G978" i="6"/>
  <c r="G982" i="6"/>
  <c r="G986" i="6"/>
  <c r="G990" i="6"/>
  <c r="G994" i="6"/>
  <c r="G998" i="6"/>
  <c r="G1002" i="6"/>
  <c r="G1006" i="6"/>
  <c r="G1010" i="6"/>
  <c r="G1014" i="6"/>
  <c r="G1018" i="6"/>
  <c r="G1022" i="6"/>
  <c r="G1026" i="6"/>
  <c r="G1030" i="6"/>
  <c r="G1034" i="6"/>
  <c r="G1038" i="6"/>
  <c r="G1042" i="6"/>
  <c r="G1046" i="6"/>
  <c r="G1050" i="6"/>
  <c r="G1054" i="6"/>
  <c r="G1058" i="6"/>
  <c r="G1062" i="6"/>
  <c r="G1066" i="6"/>
  <c r="G1070" i="6"/>
  <c r="G1074" i="6"/>
  <c r="G1078" i="6"/>
  <c r="G1082" i="6"/>
  <c r="G1086" i="6"/>
  <c r="G1090" i="6"/>
  <c r="G1094" i="6"/>
  <c r="G1098" i="6"/>
  <c r="G1102" i="6"/>
  <c r="G1106" i="6"/>
  <c r="G1110" i="6"/>
  <c r="G1114" i="6"/>
  <c r="G1118" i="6"/>
  <c r="G1122" i="6"/>
  <c r="G1126" i="6"/>
  <c r="G1130" i="6"/>
  <c r="G1134" i="6"/>
  <c r="G1138" i="6"/>
  <c r="G1142" i="6"/>
  <c r="G1146" i="6"/>
  <c r="G1150" i="6"/>
  <c r="G1154" i="6"/>
  <c r="G1158" i="6"/>
  <c r="G1162" i="6"/>
  <c r="G1166" i="6"/>
  <c r="G1170" i="6"/>
  <c r="G1174" i="6"/>
  <c r="G1178" i="6"/>
  <c r="G1182" i="6"/>
  <c r="G1186" i="6"/>
  <c r="G1190" i="6"/>
  <c r="G1194" i="6"/>
  <c r="G1198" i="6"/>
  <c r="G1202" i="6"/>
  <c r="G1206" i="6"/>
  <c r="G1210" i="6"/>
  <c r="G1214" i="6"/>
  <c r="G1218" i="6"/>
  <c r="G1222" i="6"/>
  <c r="G1226" i="6"/>
  <c r="G1230" i="6"/>
  <c r="G1234" i="6"/>
  <c r="G1238" i="6"/>
  <c r="G1242" i="6"/>
  <c r="G1246" i="6"/>
  <c r="G1250" i="6"/>
  <c r="G1254" i="6"/>
  <c r="G1258" i="6"/>
  <c r="G1262" i="6"/>
  <c r="G1266" i="6"/>
  <c r="G1270" i="6"/>
  <c r="G1274" i="6"/>
  <c r="G1278" i="6"/>
  <c r="G1282" i="6"/>
  <c r="G1286" i="6"/>
  <c r="G1290" i="6"/>
  <c r="G1294" i="6"/>
  <c r="G1298" i="6"/>
  <c r="G1302" i="6"/>
  <c r="G1306" i="6"/>
  <c r="G1310" i="6"/>
  <c r="G1314" i="6"/>
  <c r="G1318" i="6"/>
  <c r="G1322" i="6"/>
  <c r="G1326" i="6"/>
  <c r="G1330" i="6"/>
  <c r="G1334" i="6"/>
  <c r="G1338" i="6"/>
  <c r="G1342" i="6"/>
  <c r="G1346" i="6"/>
  <c r="G1350" i="6"/>
  <c r="G1354" i="6"/>
  <c r="G1358" i="6"/>
  <c r="G1362" i="6"/>
  <c r="G1366" i="6"/>
  <c r="G1370" i="6"/>
  <c r="G1374" i="6"/>
  <c r="G1378" i="6"/>
  <c r="G1382" i="6"/>
  <c r="G1386" i="6"/>
  <c r="G1390" i="6"/>
  <c r="G1394" i="6"/>
  <c r="G1398" i="6"/>
  <c r="G1402" i="6"/>
  <c r="G1406" i="6"/>
  <c r="G1410" i="6"/>
  <c r="G1414" i="6"/>
  <c r="G1418" i="6"/>
  <c r="G1422" i="6"/>
  <c r="G1426" i="6"/>
  <c r="G1430" i="6"/>
  <c r="G1434" i="6"/>
  <c r="G1438" i="6"/>
  <c r="G1442" i="6"/>
  <c r="G1446" i="6"/>
  <c r="G1450" i="6"/>
  <c r="G1454" i="6"/>
  <c r="G1458" i="6"/>
  <c r="G1462" i="6"/>
  <c r="G1466" i="6"/>
  <c r="G1470" i="6"/>
  <c r="G1474" i="6"/>
  <c r="G1478" i="6"/>
  <c r="G1482" i="6"/>
  <c r="G1486" i="6"/>
  <c r="G1490" i="6"/>
  <c r="G1494" i="6"/>
  <c r="G1498" i="6"/>
  <c r="G1502" i="6"/>
  <c r="G1506" i="6"/>
  <c r="G1510" i="6"/>
  <c r="G1514" i="6"/>
  <c r="G1518" i="6"/>
  <c r="G1522" i="6"/>
  <c r="G1526" i="6"/>
  <c r="G1530" i="6"/>
  <c r="G1534" i="6"/>
  <c r="G1538" i="6"/>
  <c r="G1542" i="6"/>
  <c r="G1546" i="6"/>
  <c r="G1550" i="6"/>
  <c r="G1554" i="6"/>
  <c r="G1558" i="6"/>
  <c r="G1562" i="6"/>
  <c r="G1566" i="6"/>
  <c r="G1570" i="6"/>
  <c r="G1574" i="6"/>
  <c r="G1578" i="6"/>
  <c r="G1582" i="6"/>
  <c r="G1586" i="6"/>
  <c r="G1590" i="6"/>
  <c r="G1594" i="6"/>
  <c r="G1598" i="6"/>
  <c r="G1602" i="6"/>
  <c r="G1606" i="6"/>
  <c r="G1610" i="6"/>
  <c r="G1614" i="6"/>
  <c r="G1618" i="6"/>
  <c r="G1622" i="6"/>
  <c r="G1626" i="6"/>
  <c r="G1630" i="6"/>
  <c r="G1634" i="6"/>
  <c r="G1638" i="6"/>
  <c r="G1642" i="6"/>
  <c r="G1646" i="6"/>
  <c r="G1650" i="6"/>
  <c r="G1654" i="6"/>
  <c r="G1658" i="6"/>
  <c r="G1662" i="6"/>
  <c r="G1666" i="6"/>
  <c r="G1670" i="6"/>
  <c r="G1674" i="6"/>
  <c r="G1678" i="6"/>
  <c r="G1682" i="6"/>
  <c r="G1686" i="6"/>
  <c r="G1690" i="6"/>
  <c r="G1694" i="6"/>
  <c r="G1698" i="6"/>
  <c r="G1702" i="6"/>
  <c r="G1706" i="6"/>
  <c r="G1710" i="6"/>
  <c r="G1714" i="6"/>
  <c r="G1718" i="6"/>
  <c r="G1722" i="6"/>
  <c r="G1726" i="6"/>
  <c r="G1730" i="6"/>
  <c r="G1734" i="6"/>
  <c r="G1738" i="6"/>
  <c r="G1742" i="6"/>
  <c r="G1746" i="6"/>
  <c r="G1750" i="6"/>
  <c r="G1754" i="6"/>
  <c r="G1758" i="6"/>
  <c r="G1762" i="6"/>
  <c r="G1766" i="6"/>
  <c r="G1770" i="6"/>
  <c r="G1774" i="6"/>
  <c r="G1778" i="6"/>
  <c r="G1782" i="6"/>
  <c r="G1786" i="6"/>
  <c r="G1790" i="6"/>
  <c r="G1794" i="6"/>
  <c r="G1798" i="6"/>
  <c r="G1802" i="6"/>
  <c r="G1806" i="6"/>
  <c r="G1810" i="6"/>
  <c r="G1814" i="6"/>
  <c r="G1818" i="6"/>
  <c r="G1822" i="6"/>
  <c r="G1826" i="6"/>
  <c r="G1830" i="6"/>
  <c r="G1834" i="6"/>
  <c r="G1838" i="6"/>
  <c r="G1842" i="6"/>
  <c r="G1846" i="6"/>
  <c r="G1850" i="6"/>
  <c r="G1854" i="6"/>
  <c r="G1858" i="6"/>
  <c r="G1862" i="6"/>
  <c r="G1866" i="6"/>
  <c r="G1870" i="6"/>
  <c r="G1874" i="6"/>
  <c r="G1878" i="6"/>
  <c r="G1882" i="6"/>
  <c r="G1886" i="6"/>
  <c r="G1890" i="6"/>
  <c r="G1894" i="6"/>
  <c r="G1898" i="6"/>
  <c r="G1902" i="6"/>
  <c r="G1906" i="6"/>
  <c r="G1910" i="6"/>
  <c r="G1914" i="6"/>
  <c r="G1918" i="6"/>
  <c r="G1922" i="6"/>
  <c r="G1926" i="6"/>
  <c r="G1930" i="6"/>
  <c r="G1934" i="6"/>
  <c r="G1938" i="6"/>
  <c r="G1942" i="6"/>
  <c r="G1946" i="6"/>
  <c r="G1950" i="6"/>
  <c r="G1954" i="6"/>
  <c r="G1958" i="6"/>
  <c r="G1962" i="6"/>
  <c r="G1966" i="6"/>
  <c r="G1970" i="6"/>
  <c r="G1974" i="6"/>
  <c r="G1978" i="6"/>
  <c r="G1982" i="6"/>
  <c r="G1986" i="6"/>
  <c r="G1990" i="6"/>
  <c r="G1994" i="6"/>
  <c r="G1998" i="6"/>
  <c r="G2002" i="6"/>
  <c r="G2006" i="6"/>
  <c r="G2010" i="6"/>
  <c r="G2014" i="6"/>
  <c r="G2018" i="6"/>
  <c r="G2022" i="6"/>
  <c r="G2026" i="6"/>
  <c r="G2030" i="6"/>
  <c r="G2034" i="6"/>
  <c r="G2038" i="6"/>
  <c r="G2042" i="6"/>
  <c r="G2046" i="6"/>
  <c r="G2050" i="6"/>
  <c r="G2054" i="6"/>
  <c r="G2058" i="6"/>
  <c r="G2062" i="6"/>
  <c r="G2066" i="6"/>
  <c r="G2070" i="6"/>
  <c r="G2074" i="6"/>
  <c r="G2078" i="6"/>
  <c r="G2082" i="6"/>
  <c r="G2086" i="6"/>
  <c r="G2090" i="6"/>
  <c r="G2094" i="6"/>
  <c r="G2098" i="6"/>
  <c r="G2102" i="6"/>
  <c r="G2106" i="6"/>
  <c r="G2110" i="6"/>
  <c r="G2114" i="6"/>
  <c r="G2118" i="6"/>
  <c r="G2122" i="6"/>
  <c r="G2126" i="6"/>
  <c r="G2130" i="6"/>
  <c r="G2134" i="6"/>
  <c r="G2138" i="6"/>
  <c r="G2142" i="6"/>
  <c r="G2146" i="6"/>
  <c r="G2" i="6"/>
  <c r="F2" i="6"/>
  <c r="F3" i="6"/>
  <c r="G3" i="6" s="1"/>
  <c r="F4" i="6"/>
  <c r="G4" i="6" s="1"/>
  <c r="F5" i="6"/>
  <c r="G5" i="6" s="1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F18" i="6"/>
  <c r="G18" i="6" s="1"/>
  <c r="F19" i="6"/>
  <c r="G19" i="6" s="1"/>
  <c r="F20" i="6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F27" i="6"/>
  <c r="G27" i="6" s="1"/>
  <c r="F28" i="6"/>
  <c r="G28" i="6" s="1"/>
  <c r="F29" i="6"/>
  <c r="G29" i="6" s="1"/>
  <c r="F30" i="6"/>
  <c r="G30" i="6" s="1"/>
  <c r="F31" i="6"/>
  <c r="G31" i="6" s="1"/>
  <c r="F32" i="6"/>
  <c r="G32" i="6" s="1"/>
  <c r="F33" i="6"/>
  <c r="G33" i="6" s="1"/>
  <c r="F34" i="6"/>
  <c r="G34" i="6" s="1"/>
  <c r="F35" i="6"/>
  <c r="G35" i="6" s="1"/>
  <c r="F36" i="6"/>
  <c r="G36" i="6" s="1"/>
  <c r="F37" i="6"/>
  <c r="G37" i="6" s="1"/>
  <c r="F38" i="6"/>
  <c r="G38" i="6" s="1"/>
  <c r="F39" i="6"/>
  <c r="G39" i="6" s="1"/>
  <c r="F40" i="6"/>
  <c r="G40" i="6" s="1"/>
  <c r="F41" i="6"/>
  <c r="G41" i="6" s="1"/>
  <c r="F42" i="6"/>
  <c r="G42" i="6" s="1"/>
  <c r="F43" i="6"/>
  <c r="G43" i="6" s="1"/>
  <c r="F44" i="6"/>
  <c r="G44" i="6" s="1"/>
  <c r="F45" i="6"/>
  <c r="G45" i="6" s="1"/>
  <c r="F46" i="6"/>
  <c r="G46" i="6" s="1"/>
  <c r="F47" i="6"/>
  <c r="G47" i="6" s="1"/>
  <c r="F48" i="6"/>
  <c r="G48" i="6" s="1"/>
  <c r="F49" i="6"/>
  <c r="G49" i="6" s="1"/>
  <c r="F50" i="6"/>
  <c r="G50" i="6" s="1"/>
  <c r="F51" i="6"/>
  <c r="G51" i="6" s="1"/>
  <c r="F52" i="6"/>
  <c r="G52" i="6" s="1"/>
  <c r="F53" i="6"/>
  <c r="G53" i="6" s="1"/>
  <c r="F54" i="6"/>
  <c r="G54" i="6" s="1"/>
  <c r="F55" i="6"/>
  <c r="G55" i="6" s="1"/>
  <c r="F56" i="6"/>
  <c r="G56" i="6" s="1"/>
  <c r="F57" i="6"/>
  <c r="G57" i="6" s="1"/>
  <c r="F58" i="6"/>
  <c r="G58" i="6" s="1"/>
  <c r="F59" i="6"/>
  <c r="G59" i="6" s="1"/>
  <c r="F60" i="6"/>
  <c r="G60" i="6" s="1"/>
  <c r="F61" i="6"/>
  <c r="G61" i="6" s="1"/>
  <c r="F62" i="6"/>
  <c r="G62" i="6" s="1"/>
  <c r="F63" i="6"/>
  <c r="G63" i="6" s="1"/>
  <c r="F64" i="6"/>
  <c r="G64" i="6" s="1"/>
  <c r="F65" i="6"/>
  <c r="G65" i="6" s="1"/>
  <c r="F66" i="6"/>
  <c r="G66" i="6" s="1"/>
  <c r="F67" i="6"/>
  <c r="G67" i="6" s="1"/>
  <c r="F68" i="6"/>
  <c r="G68" i="6" s="1"/>
  <c r="F69" i="6"/>
  <c r="G69" i="6" s="1"/>
  <c r="F70" i="6"/>
  <c r="G70" i="6" s="1"/>
  <c r="F71" i="6"/>
  <c r="G71" i="6" s="1"/>
  <c r="F72" i="6"/>
  <c r="G72" i="6" s="1"/>
  <c r="F73" i="6"/>
  <c r="G73" i="6" s="1"/>
  <c r="F74" i="6"/>
  <c r="F75" i="6"/>
  <c r="G75" i="6" s="1"/>
  <c r="F76" i="6"/>
  <c r="G76" i="6" s="1"/>
  <c r="F77" i="6"/>
  <c r="G77" i="6" s="1"/>
  <c r="F78" i="6"/>
  <c r="G78" i="6" s="1"/>
  <c r="F79" i="6"/>
  <c r="G79" i="6" s="1"/>
  <c r="F80" i="6"/>
  <c r="G80" i="6" s="1"/>
  <c r="F81" i="6"/>
  <c r="G81" i="6" s="1"/>
  <c r="F82" i="6"/>
  <c r="G82" i="6" s="1"/>
  <c r="F83" i="6"/>
  <c r="G83" i="6" s="1"/>
  <c r="F84" i="6"/>
  <c r="G84" i="6" s="1"/>
  <c r="F85" i="6"/>
  <c r="F86" i="6"/>
  <c r="G86" i="6" s="1"/>
  <c r="F87" i="6"/>
  <c r="G87" i="6" s="1"/>
  <c r="F88" i="6"/>
  <c r="G88" i="6" s="1"/>
  <c r="F89" i="6"/>
  <c r="G89" i="6" s="1"/>
  <c r="F90" i="6"/>
  <c r="F91" i="6"/>
  <c r="G91" i="6" s="1"/>
  <c r="F92" i="6"/>
  <c r="G92" i="6" s="1"/>
  <c r="F93" i="6"/>
  <c r="G93" i="6" s="1"/>
  <c r="F94" i="6"/>
  <c r="G94" i="6" s="1"/>
  <c r="F95" i="6"/>
  <c r="G95" i="6" s="1"/>
  <c r="F96" i="6"/>
  <c r="F97" i="6"/>
  <c r="G97" i="6" s="1"/>
  <c r="F98" i="6"/>
  <c r="G98" i="6" s="1"/>
  <c r="F99" i="6"/>
  <c r="G99" i="6" s="1"/>
  <c r="F100" i="6"/>
  <c r="G100" i="6" s="1"/>
  <c r="F101" i="6"/>
  <c r="F102" i="6"/>
  <c r="G102" i="6" s="1"/>
  <c r="F103" i="6"/>
  <c r="G103" i="6" s="1"/>
  <c r="F104" i="6"/>
  <c r="G104" i="6" s="1"/>
  <c r="F105" i="6"/>
  <c r="G105" i="6" s="1"/>
  <c r="F106" i="6"/>
  <c r="F107" i="6"/>
  <c r="G107" i="6" s="1"/>
  <c r="F108" i="6"/>
  <c r="G108" i="6" s="1"/>
  <c r="F109" i="6"/>
  <c r="G109" i="6" s="1"/>
  <c r="F110" i="6"/>
  <c r="F111" i="6"/>
  <c r="G111" i="6" s="1"/>
  <c r="F112" i="6"/>
  <c r="G112" i="6" s="1"/>
  <c r="F113" i="6"/>
  <c r="G113" i="6" s="1"/>
  <c r="F114" i="6"/>
  <c r="F115" i="6"/>
  <c r="G115" i="6" s="1"/>
  <c r="F116" i="6"/>
  <c r="G116" i="6" s="1"/>
  <c r="F117" i="6"/>
  <c r="G117" i="6" s="1"/>
  <c r="F118" i="6"/>
  <c r="F119" i="6"/>
  <c r="G119" i="6" s="1"/>
  <c r="F120" i="6"/>
  <c r="G120" i="6" s="1"/>
  <c r="F121" i="6"/>
  <c r="G121" i="6" s="1"/>
  <c r="F122" i="6"/>
  <c r="F123" i="6"/>
  <c r="G123" i="6" s="1"/>
  <c r="F124" i="6"/>
  <c r="G124" i="6" s="1"/>
  <c r="F125" i="6"/>
  <c r="G125" i="6" s="1"/>
  <c r="F126" i="6"/>
  <c r="F127" i="6"/>
  <c r="G127" i="6" s="1"/>
  <c r="F128" i="6"/>
  <c r="G128" i="6" s="1"/>
  <c r="F129" i="6"/>
  <c r="G129" i="6" s="1"/>
  <c r="F130" i="6"/>
  <c r="F131" i="6"/>
  <c r="G131" i="6" s="1"/>
  <c r="F132" i="6"/>
  <c r="G132" i="6" s="1"/>
  <c r="F133" i="6"/>
  <c r="G133" i="6" s="1"/>
  <c r="F134" i="6"/>
  <c r="F135" i="6"/>
  <c r="G135" i="6" s="1"/>
  <c r="F136" i="6"/>
  <c r="G136" i="6" s="1"/>
  <c r="F137" i="6"/>
  <c r="G137" i="6" s="1"/>
  <c r="F138" i="6"/>
  <c r="F139" i="6"/>
  <c r="G139" i="6" s="1"/>
  <c r="F140" i="6"/>
  <c r="G140" i="6" s="1"/>
  <c r="F141" i="6"/>
  <c r="G141" i="6" s="1"/>
  <c r="F142" i="6"/>
  <c r="F143" i="6"/>
  <c r="G143" i="6" s="1"/>
  <c r="F144" i="6"/>
  <c r="G144" i="6" s="1"/>
  <c r="F145" i="6"/>
  <c r="G145" i="6" s="1"/>
  <c r="F146" i="6"/>
  <c r="F147" i="6"/>
  <c r="G147" i="6" s="1"/>
  <c r="F148" i="6"/>
  <c r="G148" i="6" s="1"/>
  <c r="F149" i="6"/>
  <c r="G149" i="6" s="1"/>
  <c r="F150" i="6"/>
  <c r="F151" i="6"/>
  <c r="G151" i="6" s="1"/>
  <c r="F152" i="6"/>
  <c r="G152" i="6" s="1"/>
  <c r="F153" i="6"/>
  <c r="G153" i="6" s="1"/>
  <c r="F154" i="6"/>
  <c r="F155" i="6"/>
  <c r="G155" i="6" s="1"/>
  <c r="F156" i="6"/>
  <c r="G156" i="6" s="1"/>
  <c r="F157" i="6"/>
  <c r="G157" i="6" s="1"/>
  <c r="F158" i="6"/>
  <c r="F159" i="6"/>
  <c r="G159" i="6" s="1"/>
  <c r="F160" i="6"/>
  <c r="G160" i="6" s="1"/>
  <c r="F161" i="6"/>
  <c r="G161" i="6" s="1"/>
  <c r="F162" i="6"/>
  <c r="F163" i="6"/>
  <c r="G163" i="6" s="1"/>
  <c r="F164" i="6"/>
  <c r="G164" i="6" s="1"/>
  <c r="F165" i="6"/>
  <c r="G165" i="6" s="1"/>
  <c r="F166" i="6"/>
  <c r="F167" i="6"/>
  <c r="G167" i="6" s="1"/>
  <c r="F168" i="6"/>
  <c r="G168" i="6" s="1"/>
  <c r="F169" i="6"/>
  <c r="G169" i="6" s="1"/>
  <c r="F170" i="6"/>
  <c r="F171" i="6"/>
  <c r="G171" i="6" s="1"/>
  <c r="F172" i="6"/>
  <c r="G172" i="6" s="1"/>
  <c r="F173" i="6"/>
  <c r="G173" i="6" s="1"/>
  <c r="F174" i="6"/>
  <c r="F175" i="6"/>
  <c r="G175" i="6" s="1"/>
  <c r="F176" i="6"/>
  <c r="G176" i="6" s="1"/>
  <c r="F177" i="6"/>
  <c r="G177" i="6" s="1"/>
  <c r="F178" i="6"/>
  <c r="F179" i="6"/>
  <c r="G179" i="6" s="1"/>
  <c r="F180" i="6"/>
  <c r="G180" i="6" s="1"/>
  <c r="F181" i="6"/>
  <c r="G181" i="6" s="1"/>
  <c r="F182" i="6"/>
  <c r="F183" i="6"/>
  <c r="G183" i="6" s="1"/>
  <c r="F184" i="6"/>
  <c r="G184" i="6" s="1"/>
  <c r="F185" i="6"/>
  <c r="G185" i="6" s="1"/>
  <c r="F186" i="6"/>
  <c r="F187" i="6"/>
  <c r="G187" i="6" s="1"/>
  <c r="F188" i="6"/>
  <c r="G188" i="6" s="1"/>
  <c r="F189" i="6"/>
  <c r="G189" i="6" s="1"/>
  <c r="F190" i="6"/>
  <c r="F191" i="6"/>
  <c r="G191" i="6" s="1"/>
  <c r="F192" i="6"/>
  <c r="G192" i="6" s="1"/>
  <c r="F193" i="6"/>
  <c r="G193" i="6" s="1"/>
  <c r="F194" i="6"/>
  <c r="F195" i="6"/>
  <c r="G195" i="6" s="1"/>
  <c r="F196" i="6"/>
  <c r="G196" i="6" s="1"/>
  <c r="F197" i="6"/>
  <c r="G197" i="6" s="1"/>
  <c r="F198" i="6"/>
  <c r="F199" i="6"/>
  <c r="G199" i="6" s="1"/>
  <c r="F200" i="6"/>
  <c r="G200" i="6" s="1"/>
  <c r="F201" i="6"/>
  <c r="G201" i="6" s="1"/>
  <c r="F202" i="6"/>
  <c r="F203" i="6"/>
  <c r="G203" i="6" s="1"/>
  <c r="F204" i="6"/>
  <c r="G204" i="6" s="1"/>
  <c r="F205" i="6"/>
  <c r="G205" i="6" s="1"/>
  <c r="F206" i="6"/>
  <c r="F207" i="6"/>
  <c r="G207" i="6" s="1"/>
  <c r="F208" i="6"/>
  <c r="G208" i="6" s="1"/>
  <c r="F209" i="6"/>
  <c r="G209" i="6" s="1"/>
  <c r="F210" i="6"/>
  <c r="F211" i="6"/>
  <c r="G211" i="6" s="1"/>
  <c r="F212" i="6"/>
  <c r="G212" i="6" s="1"/>
  <c r="F213" i="6"/>
  <c r="G213" i="6" s="1"/>
  <c r="F214" i="6"/>
  <c r="F215" i="6"/>
  <c r="G215" i="6" s="1"/>
  <c r="F216" i="6"/>
  <c r="G216" i="6" s="1"/>
  <c r="F217" i="6"/>
  <c r="G217" i="6" s="1"/>
  <c r="F218" i="6"/>
  <c r="F219" i="6"/>
  <c r="G219" i="6" s="1"/>
  <c r="F220" i="6"/>
  <c r="G220" i="6" s="1"/>
  <c r="F221" i="6"/>
  <c r="G221" i="6" s="1"/>
  <c r="F222" i="6"/>
  <c r="F223" i="6"/>
  <c r="G223" i="6" s="1"/>
  <c r="F224" i="6"/>
  <c r="G224" i="6" s="1"/>
  <c r="F225" i="6"/>
  <c r="G225" i="6" s="1"/>
  <c r="F226" i="6"/>
  <c r="F227" i="6"/>
  <c r="G227" i="6" s="1"/>
  <c r="F228" i="6"/>
  <c r="G228" i="6" s="1"/>
  <c r="F229" i="6"/>
  <c r="G229" i="6" s="1"/>
  <c r="F230" i="6"/>
  <c r="F231" i="6"/>
  <c r="G231" i="6" s="1"/>
  <c r="F232" i="6"/>
  <c r="G232" i="6" s="1"/>
  <c r="F233" i="6"/>
  <c r="G233" i="6" s="1"/>
  <c r="F234" i="6"/>
  <c r="F235" i="6"/>
  <c r="G235" i="6" s="1"/>
  <c r="F236" i="6"/>
  <c r="G236" i="6" s="1"/>
  <c r="F237" i="6"/>
  <c r="G237" i="6" s="1"/>
  <c r="F238" i="6"/>
  <c r="F239" i="6"/>
  <c r="G239" i="6" s="1"/>
  <c r="F240" i="6"/>
  <c r="G240" i="6" s="1"/>
  <c r="F241" i="6"/>
  <c r="G241" i="6" s="1"/>
  <c r="F242" i="6"/>
  <c r="F243" i="6"/>
  <c r="G243" i="6" s="1"/>
  <c r="F244" i="6"/>
  <c r="G244" i="6" s="1"/>
  <c r="F245" i="6"/>
  <c r="G245" i="6" s="1"/>
  <c r="F246" i="6"/>
  <c r="F247" i="6"/>
  <c r="G247" i="6" s="1"/>
  <c r="F248" i="6"/>
  <c r="G248" i="6" s="1"/>
  <c r="F249" i="6"/>
  <c r="G249" i="6" s="1"/>
  <c r="F250" i="6"/>
  <c r="F251" i="6"/>
  <c r="G251" i="6" s="1"/>
  <c r="F252" i="6"/>
  <c r="G252" i="6" s="1"/>
  <c r="F253" i="6"/>
  <c r="G253" i="6" s="1"/>
  <c r="F254" i="6"/>
  <c r="F255" i="6"/>
  <c r="G255" i="6" s="1"/>
  <c r="F256" i="6"/>
  <c r="G256" i="6" s="1"/>
  <c r="F257" i="6"/>
  <c r="G257" i="6" s="1"/>
  <c r="F258" i="6"/>
  <c r="F259" i="6"/>
  <c r="G259" i="6" s="1"/>
  <c r="F260" i="6"/>
  <c r="G260" i="6" s="1"/>
  <c r="F261" i="6"/>
  <c r="G261" i="6" s="1"/>
  <c r="F262" i="6"/>
  <c r="F263" i="6"/>
  <c r="G263" i="6" s="1"/>
  <c r="F264" i="6"/>
  <c r="G264" i="6" s="1"/>
  <c r="F265" i="6"/>
  <c r="G265" i="6" s="1"/>
  <c r="F266" i="6"/>
  <c r="F267" i="6"/>
  <c r="G267" i="6" s="1"/>
  <c r="F268" i="6"/>
  <c r="G268" i="6" s="1"/>
  <c r="F269" i="6"/>
  <c r="G269" i="6" s="1"/>
  <c r="F270" i="6"/>
  <c r="F271" i="6"/>
  <c r="G271" i="6" s="1"/>
  <c r="F272" i="6"/>
  <c r="G272" i="6" s="1"/>
  <c r="F273" i="6"/>
  <c r="G273" i="6" s="1"/>
  <c r="F274" i="6"/>
  <c r="F275" i="6"/>
  <c r="G275" i="6" s="1"/>
  <c r="F276" i="6"/>
  <c r="G276" i="6" s="1"/>
  <c r="F277" i="6"/>
  <c r="G277" i="6" s="1"/>
  <c r="F278" i="6"/>
  <c r="F279" i="6"/>
  <c r="G279" i="6" s="1"/>
  <c r="F280" i="6"/>
  <c r="G280" i="6" s="1"/>
  <c r="F281" i="6"/>
  <c r="G281" i="6" s="1"/>
  <c r="F282" i="6"/>
  <c r="F283" i="6"/>
  <c r="G283" i="6" s="1"/>
  <c r="F284" i="6"/>
  <c r="G284" i="6" s="1"/>
  <c r="F285" i="6"/>
  <c r="G285" i="6" s="1"/>
  <c r="F286" i="6"/>
  <c r="F287" i="6"/>
  <c r="G287" i="6" s="1"/>
  <c r="F288" i="6"/>
  <c r="G288" i="6" s="1"/>
  <c r="F289" i="6"/>
  <c r="G289" i="6" s="1"/>
  <c r="F290" i="6"/>
  <c r="F291" i="6"/>
  <c r="G291" i="6" s="1"/>
  <c r="F292" i="6"/>
  <c r="G292" i="6" s="1"/>
  <c r="F293" i="6"/>
  <c r="G293" i="6" s="1"/>
  <c r="F294" i="6"/>
  <c r="F295" i="6"/>
  <c r="G295" i="6" s="1"/>
  <c r="F296" i="6"/>
  <c r="G296" i="6" s="1"/>
  <c r="F297" i="6"/>
  <c r="G297" i="6" s="1"/>
  <c r="F298" i="6"/>
  <c r="F299" i="6"/>
  <c r="G299" i="6" s="1"/>
  <c r="F300" i="6"/>
  <c r="G300" i="6" s="1"/>
  <c r="F301" i="6"/>
  <c r="G301" i="6" s="1"/>
  <c r="F302" i="6"/>
  <c r="F303" i="6"/>
  <c r="G303" i="6" s="1"/>
  <c r="F304" i="6"/>
  <c r="G304" i="6" s="1"/>
  <c r="F305" i="6"/>
  <c r="G305" i="6" s="1"/>
  <c r="F306" i="6"/>
  <c r="F307" i="6"/>
  <c r="G307" i="6" s="1"/>
  <c r="F308" i="6"/>
  <c r="G308" i="6" s="1"/>
  <c r="F309" i="6"/>
  <c r="G309" i="6" s="1"/>
  <c r="F310" i="6"/>
  <c r="F311" i="6"/>
  <c r="G311" i="6" s="1"/>
  <c r="F312" i="6"/>
  <c r="G312" i="6" s="1"/>
  <c r="F313" i="6"/>
  <c r="G313" i="6" s="1"/>
  <c r="F314" i="6"/>
  <c r="F315" i="6"/>
  <c r="G315" i="6" s="1"/>
  <c r="F316" i="6"/>
  <c r="G316" i="6" s="1"/>
  <c r="F317" i="6"/>
  <c r="G317" i="6" s="1"/>
  <c r="F318" i="6"/>
  <c r="F319" i="6"/>
  <c r="G319" i="6" s="1"/>
  <c r="F320" i="6"/>
  <c r="G320" i="6" s="1"/>
  <c r="F321" i="6"/>
  <c r="G321" i="6" s="1"/>
  <c r="F322" i="6"/>
  <c r="F323" i="6"/>
  <c r="G323" i="6" s="1"/>
  <c r="F324" i="6"/>
  <c r="G324" i="6" s="1"/>
  <c r="F325" i="6"/>
  <c r="G325" i="6" s="1"/>
  <c r="F326" i="6"/>
  <c r="F327" i="6"/>
  <c r="G327" i="6" s="1"/>
  <c r="F328" i="6"/>
  <c r="G328" i="6" s="1"/>
  <c r="F329" i="6"/>
  <c r="G329" i="6" s="1"/>
  <c r="F330" i="6"/>
  <c r="F331" i="6"/>
  <c r="G331" i="6" s="1"/>
  <c r="F332" i="6"/>
  <c r="G332" i="6" s="1"/>
  <c r="F333" i="6"/>
  <c r="G333" i="6" s="1"/>
  <c r="F334" i="6"/>
  <c r="F335" i="6"/>
  <c r="G335" i="6" s="1"/>
  <c r="F336" i="6"/>
  <c r="G336" i="6" s="1"/>
  <c r="F337" i="6"/>
  <c r="G337" i="6" s="1"/>
  <c r="F338" i="6"/>
  <c r="F339" i="6"/>
  <c r="G339" i="6" s="1"/>
  <c r="F340" i="6"/>
  <c r="G340" i="6" s="1"/>
  <c r="F341" i="6"/>
  <c r="G341" i="6" s="1"/>
  <c r="F342" i="6"/>
  <c r="F343" i="6"/>
  <c r="G343" i="6" s="1"/>
  <c r="F344" i="6"/>
  <c r="G344" i="6" s="1"/>
  <c r="F345" i="6"/>
  <c r="G345" i="6" s="1"/>
  <c r="F346" i="6"/>
  <c r="F347" i="6"/>
  <c r="G347" i="6" s="1"/>
  <c r="F348" i="6"/>
  <c r="G348" i="6" s="1"/>
  <c r="F349" i="6"/>
  <c r="G349" i="6" s="1"/>
  <c r="F350" i="6"/>
  <c r="F351" i="6"/>
  <c r="G351" i="6" s="1"/>
  <c r="F352" i="6"/>
  <c r="G352" i="6" s="1"/>
  <c r="F353" i="6"/>
  <c r="G353" i="6" s="1"/>
  <c r="F354" i="6"/>
  <c r="F355" i="6"/>
  <c r="G355" i="6" s="1"/>
  <c r="F356" i="6"/>
  <c r="G356" i="6" s="1"/>
  <c r="F357" i="6"/>
  <c r="G357" i="6" s="1"/>
  <c r="F358" i="6"/>
  <c r="F359" i="6"/>
  <c r="G359" i="6" s="1"/>
  <c r="F360" i="6"/>
  <c r="G360" i="6" s="1"/>
  <c r="F361" i="6"/>
  <c r="G361" i="6" s="1"/>
  <c r="F362" i="6"/>
  <c r="F363" i="6"/>
  <c r="G363" i="6" s="1"/>
  <c r="F364" i="6"/>
  <c r="G364" i="6" s="1"/>
  <c r="F365" i="6"/>
  <c r="G365" i="6" s="1"/>
  <c r="F366" i="6"/>
  <c r="F367" i="6"/>
  <c r="G367" i="6" s="1"/>
  <c r="F368" i="6"/>
  <c r="G368" i="6" s="1"/>
  <c r="F369" i="6"/>
  <c r="G369" i="6" s="1"/>
  <c r="F370" i="6"/>
  <c r="F371" i="6"/>
  <c r="G371" i="6" s="1"/>
  <c r="F372" i="6"/>
  <c r="G372" i="6" s="1"/>
  <c r="F373" i="6"/>
  <c r="G373" i="6" s="1"/>
  <c r="F374" i="6"/>
  <c r="F375" i="6"/>
  <c r="G375" i="6" s="1"/>
  <c r="F376" i="6"/>
  <c r="G376" i="6" s="1"/>
  <c r="F377" i="6"/>
  <c r="G377" i="6" s="1"/>
  <c r="F378" i="6"/>
  <c r="F379" i="6"/>
  <c r="G379" i="6" s="1"/>
  <c r="F380" i="6"/>
  <c r="G380" i="6" s="1"/>
  <c r="F381" i="6"/>
  <c r="G381" i="6" s="1"/>
  <c r="F382" i="6"/>
  <c r="F383" i="6"/>
  <c r="G383" i="6" s="1"/>
  <c r="F384" i="6"/>
  <c r="G384" i="6" s="1"/>
  <c r="F385" i="6"/>
  <c r="G385" i="6" s="1"/>
  <c r="F386" i="6"/>
  <c r="F387" i="6"/>
  <c r="G387" i="6" s="1"/>
  <c r="F388" i="6"/>
  <c r="G388" i="6" s="1"/>
  <c r="F389" i="6"/>
  <c r="G389" i="6" s="1"/>
  <c r="F390" i="6"/>
  <c r="F391" i="6"/>
  <c r="G391" i="6" s="1"/>
  <c r="F392" i="6"/>
  <c r="G392" i="6" s="1"/>
  <c r="F393" i="6"/>
  <c r="G393" i="6" s="1"/>
  <c r="F394" i="6"/>
  <c r="F395" i="6"/>
  <c r="G395" i="6" s="1"/>
  <c r="F396" i="6"/>
  <c r="G396" i="6" s="1"/>
  <c r="F397" i="6"/>
  <c r="G397" i="6" s="1"/>
  <c r="F398" i="6"/>
  <c r="F399" i="6"/>
  <c r="G399" i="6" s="1"/>
  <c r="F400" i="6"/>
  <c r="G400" i="6" s="1"/>
  <c r="F401" i="6"/>
  <c r="G401" i="6" s="1"/>
  <c r="F402" i="6"/>
  <c r="F403" i="6"/>
  <c r="G403" i="6" s="1"/>
  <c r="F404" i="6"/>
  <c r="G404" i="6" s="1"/>
  <c r="F405" i="6"/>
  <c r="G405" i="6" s="1"/>
  <c r="F406" i="6"/>
  <c r="F407" i="6"/>
  <c r="G407" i="6" s="1"/>
  <c r="F408" i="6"/>
  <c r="G408" i="6" s="1"/>
  <c r="F409" i="6"/>
  <c r="G409" i="6" s="1"/>
  <c r="F410" i="6"/>
  <c r="F411" i="6"/>
  <c r="G411" i="6" s="1"/>
  <c r="F412" i="6"/>
  <c r="G412" i="6" s="1"/>
  <c r="F413" i="6"/>
  <c r="G413" i="6" s="1"/>
  <c r="F414" i="6"/>
  <c r="F415" i="6"/>
  <c r="G415" i="6" s="1"/>
  <c r="F416" i="6"/>
  <c r="G416" i="6" s="1"/>
  <c r="F417" i="6"/>
  <c r="G417" i="6" s="1"/>
  <c r="F418" i="6"/>
  <c r="F419" i="6"/>
  <c r="G419" i="6" s="1"/>
  <c r="F420" i="6"/>
  <c r="G420" i="6" s="1"/>
  <c r="F421" i="6"/>
  <c r="G421" i="6" s="1"/>
  <c r="F422" i="6"/>
  <c r="F423" i="6"/>
  <c r="G423" i="6" s="1"/>
  <c r="F424" i="6"/>
  <c r="G424" i="6" s="1"/>
  <c r="F425" i="6"/>
  <c r="G425" i="6" s="1"/>
  <c r="F426" i="6"/>
  <c r="F427" i="6"/>
  <c r="G427" i="6" s="1"/>
  <c r="F428" i="6"/>
  <c r="G428" i="6" s="1"/>
  <c r="F429" i="6"/>
  <c r="G429" i="6" s="1"/>
  <c r="F430" i="6"/>
  <c r="F431" i="6"/>
  <c r="G431" i="6" s="1"/>
  <c r="F432" i="6"/>
  <c r="G432" i="6" s="1"/>
  <c r="F433" i="6"/>
  <c r="G433" i="6" s="1"/>
  <c r="F434" i="6"/>
  <c r="F435" i="6"/>
  <c r="G435" i="6" s="1"/>
  <c r="F436" i="6"/>
  <c r="G436" i="6" s="1"/>
  <c r="F437" i="6"/>
  <c r="G437" i="6" s="1"/>
  <c r="F438" i="6"/>
  <c r="F439" i="6"/>
  <c r="G439" i="6" s="1"/>
  <c r="F440" i="6"/>
  <c r="G440" i="6" s="1"/>
  <c r="F441" i="6"/>
  <c r="G441" i="6" s="1"/>
  <c r="F442" i="6"/>
  <c r="F443" i="6"/>
  <c r="G443" i="6" s="1"/>
  <c r="F444" i="6"/>
  <c r="G444" i="6" s="1"/>
  <c r="F445" i="6"/>
  <c r="G445" i="6" s="1"/>
  <c r="F446" i="6"/>
  <c r="F447" i="6"/>
  <c r="G447" i="6" s="1"/>
  <c r="F448" i="6"/>
  <c r="G448" i="6" s="1"/>
  <c r="F449" i="6"/>
  <c r="G449" i="6" s="1"/>
  <c r="F450" i="6"/>
  <c r="F451" i="6"/>
  <c r="G451" i="6" s="1"/>
  <c r="F452" i="6"/>
  <c r="G452" i="6" s="1"/>
  <c r="F453" i="6"/>
  <c r="G453" i="6" s="1"/>
  <c r="F454" i="6"/>
  <c r="F455" i="6"/>
  <c r="G455" i="6" s="1"/>
  <c r="F456" i="6"/>
  <c r="G456" i="6" s="1"/>
  <c r="F457" i="6"/>
  <c r="G457" i="6" s="1"/>
  <c r="F458" i="6"/>
  <c r="F459" i="6"/>
  <c r="G459" i="6" s="1"/>
  <c r="F460" i="6"/>
  <c r="G460" i="6" s="1"/>
  <c r="F461" i="6"/>
  <c r="G461" i="6" s="1"/>
  <c r="F462" i="6"/>
  <c r="F463" i="6"/>
  <c r="G463" i="6" s="1"/>
  <c r="F464" i="6"/>
  <c r="G464" i="6" s="1"/>
  <c r="F465" i="6"/>
  <c r="G465" i="6" s="1"/>
  <c r="F466" i="6"/>
  <c r="F467" i="6"/>
  <c r="G467" i="6" s="1"/>
  <c r="F468" i="6"/>
  <c r="G468" i="6" s="1"/>
  <c r="F469" i="6"/>
  <c r="G469" i="6" s="1"/>
  <c r="F470" i="6"/>
  <c r="F471" i="6"/>
  <c r="G471" i="6" s="1"/>
  <c r="F472" i="6"/>
  <c r="G472" i="6" s="1"/>
  <c r="F473" i="6"/>
  <c r="G473" i="6" s="1"/>
  <c r="F474" i="6"/>
  <c r="F475" i="6"/>
  <c r="G475" i="6" s="1"/>
  <c r="F476" i="6"/>
  <c r="G476" i="6" s="1"/>
  <c r="F477" i="6"/>
  <c r="G477" i="6" s="1"/>
  <c r="F478" i="6"/>
  <c r="F479" i="6"/>
  <c r="G479" i="6" s="1"/>
  <c r="F480" i="6"/>
  <c r="G480" i="6" s="1"/>
  <c r="F481" i="6"/>
  <c r="G481" i="6" s="1"/>
  <c r="F482" i="6"/>
  <c r="F483" i="6"/>
  <c r="G483" i="6" s="1"/>
  <c r="F484" i="6"/>
  <c r="G484" i="6" s="1"/>
  <c r="F485" i="6"/>
  <c r="G485" i="6" s="1"/>
  <c r="F486" i="6"/>
  <c r="F487" i="6"/>
  <c r="G487" i="6" s="1"/>
  <c r="F488" i="6"/>
  <c r="G488" i="6" s="1"/>
  <c r="F489" i="6"/>
  <c r="G489" i="6" s="1"/>
  <c r="F490" i="6"/>
  <c r="F491" i="6"/>
  <c r="G491" i="6" s="1"/>
  <c r="F492" i="6"/>
  <c r="G492" i="6" s="1"/>
  <c r="F493" i="6"/>
  <c r="G493" i="6" s="1"/>
  <c r="F494" i="6"/>
  <c r="F495" i="6"/>
  <c r="G495" i="6" s="1"/>
  <c r="F496" i="6"/>
  <c r="G496" i="6" s="1"/>
  <c r="F497" i="6"/>
  <c r="G497" i="6" s="1"/>
  <c r="F498" i="6"/>
  <c r="F499" i="6"/>
  <c r="G499" i="6" s="1"/>
  <c r="F500" i="6"/>
  <c r="G500" i="6" s="1"/>
  <c r="F501" i="6"/>
  <c r="G501" i="6" s="1"/>
  <c r="F502" i="6"/>
  <c r="F503" i="6"/>
  <c r="G503" i="6" s="1"/>
  <c r="F504" i="6"/>
  <c r="G504" i="6" s="1"/>
  <c r="F505" i="6"/>
  <c r="G505" i="6" s="1"/>
  <c r="F506" i="6"/>
  <c r="F507" i="6"/>
  <c r="G507" i="6" s="1"/>
  <c r="F508" i="6"/>
  <c r="G508" i="6" s="1"/>
  <c r="F509" i="6"/>
  <c r="G509" i="6" s="1"/>
  <c r="F510" i="6"/>
  <c r="F511" i="6"/>
  <c r="G511" i="6" s="1"/>
  <c r="F512" i="6"/>
  <c r="G512" i="6" s="1"/>
  <c r="F513" i="6"/>
  <c r="G513" i="6" s="1"/>
  <c r="F514" i="6"/>
  <c r="F515" i="6"/>
  <c r="G515" i="6" s="1"/>
  <c r="F516" i="6"/>
  <c r="G516" i="6" s="1"/>
  <c r="F517" i="6"/>
  <c r="G517" i="6" s="1"/>
  <c r="F518" i="6"/>
  <c r="F519" i="6"/>
  <c r="G519" i="6" s="1"/>
  <c r="F520" i="6"/>
  <c r="G520" i="6" s="1"/>
  <c r="F521" i="6"/>
  <c r="G521" i="6" s="1"/>
  <c r="F522" i="6"/>
  <c r="F523" i="6"/>
  <c r="G523" i="6" s="1"/>
  <c r="F524" i="6"/>
  <c r="G524" i="6" s="1"/>
  <c r="F525" i="6"/>
  <c r="G525" i="6" s="1"/>
  <c r="F526" i="6"/>
  <c r="F527" i="6"/>
  <c r="G527" i="6" s="1"/>
  <c r="F528" i="6"/>
  <c r="G528" i="6" s="1"/>
  <c r="F529" i="6"/>
  <c r="G529" i="6" s="1"/>
  <c r="F530" i="6"/>
  <c r="F531" i="6"/>
  <c r="G531" i="6" s="1"/>
  <c r="F532" i="6"/>
  <c r="G532" i="6" s="1"/>
  <c r="F533" i="6"/>
  <c r="G533" i="6" s="1"/>
  <c r="F534" i="6"/>
  <c r="F535" i="6"/>
  <c r="G535" i="6" s="1"/>
  <c r="F536" i="6"/>
  <c r="G536" i="6" s="1"/>
  <c r="F537" i="6"/>
  <c r="G537" i="6" s="1"/>
  <c r="F538" i="6"/>
  <c r="F539" i="6"/>
  <c r="G539" i="6" s="1"/>
  <c r="F540" i="6"/>
  <c r="G540" i="6" s="1"/>
  <c r="F541" i="6"/>
  <c r="G541" i="6" s="1"/>
  <c r="F542" i="6"/>
  <c r="F543" i="6"/>
  <c r="G543" i="6" s="1"/>
  <c r="F544" i="6"/>
  <c r="G544" i="6" s="1"/>
  <c r="F545" i="6"/>
  <c r="G545" i="6" s="1"/>
  <c r="F546" i="6"/>
  <c r="F547" i="6"/>
  <c r="G547" i="6" s="1"/>
  <c r="F548" i="6"/>
  <c r="G548" i="6" s="1"/>
  <c r="F549" i="6"/>
  <c r="G549" i="6" s="1"/>
  <c r="F550" i="6"/>
  <c r="F551" i="6"/>
  <c r="G551" i="6" s="1"/>
  <c r="F552" i="6"/>
  <c r="G552" i="6" s="1"/>
  <c r="F553" i="6"/>
  <c r="G553" i="6" s="1"/>
  <c r="F554" i="6"/>
  <c r="F555" i="6"/>
  <c r="G555" i="6" s="1"/>
  <c r="F556" i="6"/>
  <c r="G556" i="6" s="1"/>
  <c r="F557" i="6"/>
  <c r="G557" i="6" s="1"/>
  <c r="F558" i="6"/>
  <c r="F559" i="6"/>
  <c r="G559" i="6" s="1"/>
  <c r="F560" i="6"/>
  <c r="G560" i="6" s="1"/>
  <c r="F561" i="6"/>
  <c r="G561" i="6" s="1"/>
  <c r="F562" i="6"/>
  <c r="F563" i="6"/>
  <c r="G563" i="6" s="1"/>
  <c r="F564" i="6"/>
  <c r="G564" i="6" s="1"/>
  <c r="F565" i="6"/>
  <c r="G565" i="6" s="1"/>
  <c r="F566" i="6"/>
  <c r="F567" i="6"/>
  <c r="G567" i="6" s="1"/>
  <c r="F568" i="6"/>
  <c r="G568" i="6" s="1"/>
  <c r="F569" i="6"/>
  <c r="G569" i="6" s="1"/>
  <c r="F570" i="6"/>
  <c r="F571" i="6"/>
  <c r="G571" i="6" s="1"/>
  <c r="F572" i="6"/>
  <c r="G572" i="6" s="1"/>
  <c r="F573" i="6"/>
  <c r="G573" i="6" s="1"/>
  <c r="F574" i="6"/>
  <c r="F575" i="6"/>
  <c r="G575" i="6" s="1"/>
  <c r="F576" i="6"/>
  <c r="G576" i="6" s="1"/>
  <c r="F577" i="6"/>
  <c r="G577" i="6" s="1"/>
  <c r="F578" i="6"/>
  <c r="F579" i="6"/>
  <c r="G579" i="6" s="1"/>
  <c r="F580" i="6"/>
  <c r="G580" i="6" s="1"/>
  <c r="F581" i="6"/>
  <c r="G581" i="6" s="1"/>
  <c r="F582" i="6"/>
  <c r="F583" i="6"/>
  <c r="G583" i="6" s="1"/>
  <c r="F584" i="6"/>
  <c r="G584" i="6" s="1"/>
  <c r="F585" i="6"/>
  <c r="G585" i="6" s="1"/>
  <c r="F586" i="6"/>
  <c r="F587" i="6"/>
  <c r="G587" i="6" s="1"/>
  <c r="F588" i="6"/>
  <c r="G588" i="6" s="1"/>
  <c r="F589" i="6"/>
  <c r="G589" i="6" s="1"/>
  <c r="F590" i="6"/>
  <c r="F591" i="6"/>
  <c r="G591" i="6" s="1"/>
  <c r="F592" i="6"/>
  <c r="G592" i="6" s="1"/>
  <c r="F593" i="6"/>
  <c r="G593" i="6" s="1"/>
  <c r="F594" i="6"/>
  <c r="F595" i="6"/>
  <c r="G595" i="6" s="1"/>
  <c r="F596" i="6"/>
  <c r="G596" i="6" s="1"/>
  <c r="F597" i="6"/>
  <c r="G597" i="6" s="1"/>
  <c r="F598" i="6"/>
  <c r="F599" i="6"/>
  <c r="G599" i="6" s="1"/>
  <c r="F600" i="6"/>
  <c r="G600" i="6" s="1"/>
  <c r="F601" i="6"/>
  <c r="G601" i="6" s="1"/>
  <c r="F602" i="6"/>
  <c r="F603" i="6"/>
  <c r="G603" i="6" s="1"/>
  <c r="F604" i="6"/>
  <c r="G604" i="6" s="1"/>
  <c r="F605" i="6"/>
  <c r="G605" i="6" s="1"/>
  <c r="F606" i="6"/>
  <c r="F607" i="6"/>
  <c r="G607" i="6" s="1"/>
  <c r="F608" i="6"/>
  <c r="G608" i="6" s="1"/>
  <c r="F609" i="6"/>
  <c r="G609" i="6" s="1"/>
  <c r="F610" i="6"/>
  <c r="F611" i="6"/>
  <c r="G611" i="6" s="1"/>
  <c r="F612" i="6"/>
  <c r="G612" i="6" s="1"/>
  <c r="F613" i="6"/>
  <c r="G613" i="6" s="1"/>
  <c r="F614" i="6"/>
  <c r="F615" i="6"/>
  <c r="G615" i="6" s="1"/>
  <c r="F616" i="6"/>
  <c r="G616" i="6" s="1"/>
  <c r="F617" i="6"/>
  <c r="G617" i="6" s="1"/>
  <c r="F618" i="6"/>
  <c r="F619" i="6"/>
  <c r="G619" i="6" s="1"/>
  <c r="F620" i="6"/>
  <c r="G620" i="6" s="1"/>
  <c r="F621" i="6"/>
  <c r="G621" i="6" s="1"/>
  <c r="F622" i="6"/>
  <c r="F623" i="6"/>
  <c r="G623" i="6" s="1"/>
  <c r="F624" i="6"/>
  <c r="G624" i="6" s="1"/>
  <c r="F625" i="6"/>
  <c r="G625" i="6" s="1"/>
  <c r="F626" i="6"/>
  <c r="F627" i="6"/>
  <c r="G627" i="6" s="1"/>
  <c r="F628" i="6"/>
  <c r="G628" i="6" s="1"/>
  <c r="F629" i="6"/>
  <c r="G629" i="6" s="1"/>
  <c r="F630" i="6"/>
  <c r="F631" i="6"/>
  <c r="G631" i="6" s="1"/>
  <c r="F632" i="6"/>
  <c r="G632" i="6" s="1"/>
  <c r="F633" i="6"/>
  <c r="G633" i="6" s="1"/>
  <c r="F634" i="6"/>
  <c r="F635" i="6"/>
  <c r="G635" i="6" s="1"/>
  <c r="F636" i="6"/>
  <c r="G636" i="6" s="1"/>
  <c r="F637" i="6"/>
  <c r="G637" i="6" s="1"/>
  <c r="F638" i="6"/>
  <c r="F639" i="6"/>
  <c r="G639" i="6" s="1"/>
  <c r="F640" i="6"/>
  <c r="G640" i="6" s="1"/>
  <c r="F641" i="6"/>
  <c r="G641" i="6" s="1"/>
  <c r="F642" i="6"/>
  <c r="F643" i="6"/>
  <c r="G643" i="6" s="1"/>
  <c r="F644" i="6"/>
  <c r="G644" i="6" s="1"/>
  <c r="F645" i="6"/>
  <c r="G645" i="6" s="1"/>
  <c r="F646" i="6"/>
  <c r="F647" i="6"/>
  <c r="G647" i="6" s="1"/>
  <c r="F648" i="6"/>
  <c r="G648" i="6" s="1"/>
  <c r="F649" i="6"/>
  <c r="G649" i="6" s="1"/>
  <c r="F650" i="6"/>
  <c r="F651" i="6"/>
  <c r="G651" i="6" s="1"/>
  <c r="F652" i="6"/>
  <c r="G652" i="6" s="1"/>
  <c r="F653" i="6"/>
  <c r="G653" i="6" s="1"/>
  <c r="F654" i="6"/>
  <c r="F655" i="6"/>
  <c r="G655" i="6" s="1"/>
  <c r="F656" i="6"/>
  <c r="G656" i="6" s="1"/>
  <c r="F657" i="6"/>
  <c r="G657" i="6" s="1"/>
  <c r="F658" i="6"/>
  <c r="F659" i="6"/>
  <c r="G659" i="6" s="1"/>
  <c r="F660" i="6"/>
  <c r="G660" i="6" s="1"/>
  <c r="F661" i="6"/>
  <c r="G661" i="6" s="1"/>
  <c r="F662" i="6"/>
  <c r="F663" i="6"/>
  <c r="G663" i="6" s="1"/>
  <c r="F664" i="6"/>
  <c r="G664" i="6" s="1"/>
  <c r="F665" i="6"/>
  <c r="G665" i="6" s="1"/>
  <c r="F666" i="6"/>
  <c r="F667" i="6"/>
  <c r="G667" i="6" s="1"/>
  <c r="F668" i="6"/>
  <c r="G668" i="6" s="1"/>
  <c r="F669" i="6"/>
  <c r="G669" i="6" s="1"/>
  <c r="F670" i="6"/>
  <c r="F671" i="6"/>
  <c r="G671" i="6" s="1"/>
  <c r="F672" i="6"/>
  <c r="G672" i="6" s="1"/>
  <c r="F673" i="6"/>
  <c r="G673" i="6" s="1"/>
  <c r="F674" i="6"/>
  <c r="F675" i="6"/>
  <c r="G675" i="6" s="1"/>
  <c r="F676" i="6"/>
  <c r="G676" i="6" s="1"/>
  <c r="F677" i="6"/>
  <c r="G677" i="6" s="1"/>
  <c r="F678" i="6"/>
  <c r="F679" i="6"/>
  <c r="G679" i="6" s="1"/>
  <c r="F680" i="6"/>
  <c r="G680" i="6" s="1"/>
  <c r="F681" i="6"/>
  <c r="G681" i="6" s="1"/>
  <c r="F682" i="6"/>
  <c r="F683" i="6"/>
  <c r="G683" i="6" s="1"/>
  <c r="F684" i="6"/>
  <c r="G684" i="6" s="1"/>
  <c r="F685" i="6"/>
  <c r="G685" i="6" s="1"/>
  <c r="F686" i="6"/>
  <c r="F687" i="6"/>
  <c r="G687" i="6" s="1"/>
  <c r="F688" i="6"/>
  <c r="G688" i="6" s="1"/>
  <c r="F689" i="6"/>
  <c r="G689" i="6" s="1"/>
  <c r="F690" i="6"/>
  <c r="F691" i="6"/>
  <c r="G691" i="6" s="1"/>
  <c r="F692" i="6"/>
  <c r="G692" i="6" s="1"/>
  <c r="F693" i="6"/>
  <c r="G693" i="6" s="1"/>
  <c r="F694" i="6"/>
  <c r="F695" i="6"/>
  <c r="G695" i="6" s="1"/>
  <c r="F696" i="6"/>
  <c r="G696" i="6" s="1"/>
  <c r="F697" i="6"/>
  <c r="G697" i="6" s="1"/>
  <c r="F698" i="6"/>
  <c r="F699" i="6"/>
  <c r="G699" i="6" s="1"/>
  <c r="F700" i="6"/>
  <c r="G700" i="6" s="1"/>
  <c r="F701" i="6"/>
  <c r="G701" i="6" s="1"/>
  <c r="F702" i="6"/>
  <c r="F703" i="6"/>
  <c r="G703" i="6" s="1"/>
  <c r="F704" i="6"/>
  <c r="G704" i="6" s="1"/>
  <c r="F705" i="6"/>
  <c r="G705" i="6" s="1"/>
  <c r="F706" i="6"/>
  <c r="F707" i="6"/>
  <c r="G707" i="6" s="1"/>
  <c r="F708" i="6"/>
  <c r="G708" i="6" s="1"/>
  <c r="F709" i="6"/>
  <c r="G709" i="6" s="1"/>
  <c r="F710" i="6"/>
  <c r="F711" i="6"/>
  <c r="G711" i="6" s="1"/>
  <c r="F712" i="6"/>
  <c r="G712" i="6" s="1"/>
  <c r="F713" i="6"/>
  <c r="G713" i="6" s="1"/>
  <c r="F714" i="6"/>
  <c r="F715" i="6"/>
  <c r="G715" i="6" s="1"/>
  <c r="F716" i="6"/>
  <c r="G716" i="6" s="1"/>
  <c r="F717" i="6"/>
  <c r="G717" i="6" s="1"/>
  <c r="F718" i="6"/>
  <c r="F719" i="6"/>
  <c r="G719" i="6" s="1"/>
  <c r="F720" i="6"/>
  <c r="G720" i="6" s="1"/>
  <c r="F721" i="6"/>
  <c r="G721" i="6" s="1"/>
  <c r="F722" i="6"/>
  <c r="F723" i="6"/>
  <c r="G723" i="6" s="1"/>
  <c r="F724" i="6"/>
  <c r="G724" i="6" s="1"/>
  <c r="F725" i="6"/>
  <c r="G725" i="6" s="1"/>
  <c r="F726" i="6"/>
  <c r="F727" i="6"/>
  <c r="G727" i="6" s="1"/>
  <c r="F728" i="6"/>
  <c r="G728" i="6" s="1"/>
  <c r="F729" i="6"/>
  <c r="G729" i="6" s="1"/>
  <c r="F730" i="6"/>
  <c r="F731" i="6"/>
  <c r="G731" i="6" s="1"/>
  <c r="F732" i="6"/>
  <c r="G732" i="6" s="1"/>
  <c r="F733" i="6"/>
  <c r="G733" i="6" s="1"/>
  <c r="F734" i="6"/>
  <c r="F735" i="6"/>
  <c r="G735" i="6" s="1"/>
  <c r="F736" i="6"/>
  <c r="G736" i="6" s="1"/>
  <c r="F737" i="6"/>
  <c r="G737" i="6" s="1"/>
  <c r="F738" i="6"/>
  <c r="F739" i="6"/>
  <c r="G739" i="6" s="1"/>
  <c r="F740" i="6"/>
  <c r="G740" i="6" s="1"/>
  <c r="F741" i="6"/>
  <c r="G741" i="6" s="1"/>
  <c r="F742" i="6"/>
  <c r="F743" i="6"/>
  <c r="G743" i="6" s="1"/>
  <c r="F744" i="6"/>
  <c r="G744" i="6" s="1"/>
  <c r="F745" i="6"/>
  <c r="G745" i="6" s="1"/>
  <c r="F746" i="6"/>
  <c r="F747" i="6"/>
  <c r="G747" i="6" s="1"/>
  <c r="F748" i="6"/>
  <c r="G748" i="6" s="1"/>
  <c r="F749" i="6"/>
  <c r="G749" i="6" s="1"/>
  <c r="F750" i="6"/>
  <c r="F751" i="6"/>
  <c r="G751" i="6" s="1"/>
  <c r="F752" i="6"/>
  <c r="G752" i="6" s="1"/>
  <c r="F753" i="6"/>
  <c r="G753" i="6" s="1"/>
  <c r="F754" i="6"/>
  <c r="F755" i="6"/>
  <c r="G755" i="6" s="1"/>
  <c r="F756" i="6"/>
  <c r="G756" i="6" s="1"/>
  <c r="F757" i="6"/>
  <c r="G757" i="6" s="1"/>
  <c r="F758" i="6"/>
  <c r="F759" i="6"/>
  <c r="G759" i="6" s="1"/>
  <c r="F760" i="6"/>
  <c r="G760" i="6" s="1"/>
  <c r="F761" i="6"/>
  <c r="G761" i="6" s="1"/>
  <c r="F762" i="6"/>
  <c r="F763" i="6"/>
  <c r="G763" i="6" s="1"/>
  <c r="F764" i="6"/>
  <c r="G764" i="6" s="1"/>
  <c r="F765" i="6"/>
  <c r="G765" i="6" s="1"/>
  <c r="F766" i="6"/>
  <c r="F767" i="6"/>
  <c r="G767" i="6" s="1"/>
  <c r="F768" i="6"/>
  <c r="G768" i="6" s="1"/>
  <c r="F769" i="6"/>
  <c r="G769" i="6" s="1"/>
  <c r="F770" i="6"/>
  <c r="F771" i="6"/>
  <c r="G771" i="6" s="1"/>
  <c r="F772" i="6"/>
  <c r="G772" i="6" s="1"/>
  <c r="F773" i="6"/>
  <c r="G773" i="6" s="1"/>
  <c r="F774" i="6"/>
  <c r="F775" i="6"/>
  <c r="G775" i="6" s="1"/>
  <c r="F776" i="6"/>
  <c r="G776" i="6" s="1"/>
  <c r="F777" i="6"/>
  <c r="G777" i="6" s="1"/>
  <c r="F778" i="6"/>
  <c r="F779" i="6"/>
  <c r="G779" i="6" s="1"/>
  <c r="F780" i="6"/>
  <c r="G780" i="6" s="1"/>
  <c r="F781" i="6"/>
  <c r="G781" i="6" s="1"/>
  <c r="F782" i="6"/>
  <c r="F783" i="6"/>
  <c r="G783" i="6" s="1"/>
  <c r="F784" i="6"/>
  <c r="G784" i="6" s="1"/>
  <c r="F785" i="6"/>
  <c r="G785" i="6" s="1"/>
  <c r="F786" i="6"/>
  <c r="F787" i="6"/>
  <c r="G787" i="6" s="1"/>
  <c r="F788" i="6"/>
  <c r="G788" i="6" s="1"/>
  <c r="F789" i="6"/>
  <c r="G789" i="6" s="1"/>
  <c r="F790" i="6"/>
  <c r="F791" i="6"/>
  <c r="G791" i="6" s="1"/>
  <c r="F792" i="6"/>
  <c r="G792" i="6" s="1"/>
  <c r="F793" i="6"/>
  <c r="G793" i="6" s="1"/>
  <c r="F794" i="6"/>
  <c r="F795" i="6"/>
  <c r="G795" i="6" s="1"/>
  <c r="F796" i="6"/>
  <c r="G796" i="6" s="1"/>
  <c r="F797" i="6"/>
  <c r="G797" i="6" s="1"/>
  <c r="F798" i="6"/>
  <c r="F799" i="6"/>
  <c r="G799" i="6" s="1"/>
  <c r="F800" i="6"/>
  <c r="G800" i="6" s="1"/>
  <c r="F801" i="6"/>
  <c r="G801" i="6" s="1"/>
  <c r="F802" i="6"/>
  <c r="F803" i="6"/>
  <c r="G803" i="6" s="1"/>
  <c r="F804" i="6"/>
  <c r="G804" i="6" s="1"/>
  <c r="F805" i="6"/>
  <c r="G805" i="6" s="1"/>
  <c r="F806" i="6"/>
  <c r="F807" i="6"/>
  <c r="G807" i="6" s="1"/>
  <c r="F808" i="6"/>
  <c r="G808" i="6" s="1"/>
  <c r="F809" i="6"/>
  <c r="G809" i="6" s="1"/>
  <c r="F810" i="6"/>
  <c r="F811" i="6"/>
  <c r="G811" i="6" s="1"/>
  <c r="F812" i="6"/>
  <c r="G812" i="6" s="1"/>
  <c r="F813" i="6"/>
  <c r="G813" i="6" s="1"/>
  <c r="F814" i="6"/>
  <c r="F815" i="6"/>
  <c r="G815" i="6" s="1"/>
  <c r="F816" i="6"/>
  <c r="G816" i="6" s="1"/>
  <c r="F817" i="6"/>
  <c r="G817" i="6" s="1"/>
  <c r="F818" i="6"/>
  <c r="F819" i="6"/>
  <c r="G819" i="6" s="1"/>
  <c r="F820" i="6"/>
  <c r="G820" i="6" s="1"/>
  <c r="F821" i="6"/>
  <c r="G821" i="6" s="1"/>
  <c r="F822" i="6"/>
  <c r="F823" i="6"/>
  <c r="G823" i="6" s="1"/>
  <c r="F824" i="6"/>
  <c r="G824" i="6" s="1"/>
  <c r="F825" i="6"/>
  <c r="G825" i="6" s="1"/>
  <c r="F826" i="6"/>
  <c r="F827" i="6"/>
  <c r="G827" i="6" s="1"/>
  <c r="F828" i="6"/>
  <c r="G828" i="6" s="1"/>
  <c r="F829" i="6"/>
  <c r="G829" i="6" s="1"/>
  <c r="F830" i="6"/>
  <c r="F831" i="6"/>
  <c r="G831" i="6" s="1"/>
  <c r="F832" i="6"/>
  <c r="G832" i="6" s="1"/>
  <c r="F833" i="6"/>
  <c r="G833" i="6" s="1"/>
  <c r="F834" i="6"/>
  <c r="F835" i="6"/>
  <c r="G835" i="6" s="1"/>
  <c r="F836" i="6"/>
  <c r="G836" i="6" s="1"/>
  <c r="F837" i="6"/>
  <c r="G837" i="6" s="1"/>
  <c r="F838" i="6"/>
  <c r="F839" i="6"/>
  <c r="G839" i="6" s="1"/>
  <c r="F840" i="6"/>
  <c r="G840" i="6" s="1"/>
  <c r="F841" i="6"/>
  <c r="G841" i="6" s="1"/>
  <c r="F842" i="6"/>
  <c r="F843" i="6"/>
  <c r="G843" i="6" s="1"/>
  <c r="F844" i="6"/>
  <c r="G844" i="6" s="1"/>
  <c r="F845" i="6"/>
  <c r="G845" i="6" s="1"/>
  <c r="F846" i="6"/>
  <c r="F847" i="6"/>
  <c r="G847" i="6" s="1"/>
  <c r="F848" i="6"/>
  <c r="G848" i="6" s="1"/>
  <c r="F849" i="6"/>
  <c r="G849" i="6" s="1"/>
  <c r="F850" i="6"/>
  <c r="F851" i="6"/>
  <c r="G851" i="6" s="1"/>
  <c r="F852" i="6"/>
  <c r="G852" i="6" s="1"/>
  <c r="F853" i="6"/>
  <c r="G853" i="6" s="1"/>
  <c r="F854" i="6"/>
  <c r="F855" i="6"/>
  <c r="G855" i="6" s="1"/>
  <c r="F856" i="6"/>
  <c r="G856" i="6" s="1"/>
  <c r="F857" i="6"/>
  <c r="G857" i="6" s="1"/>
  <c r="F858" i="6"/>
  <c r="F859" i="6"/>
  <c r="G859" i="6" s="1"/>
  <c r="F860" i="6"/>
  <c r="G860" i="6" s="1"/>
  <c r="F861" i="6"/>
  <c r="G861" i="6" s="1"/>
  <c r="F862" i="6"/>
  <c r="F863" i="6"/>
  <c r="G863" i="6" s="1"/>
  <c r="F864" i="6"/>
  <c r="G864" i="6" s="1"/>
  <c r="F865" i="6"/>
  <c r="G865" i="6" s="1"/>
  <c r="F866" i="6"/>
  <c r="F867" i="6"/>
  <c r="G867" i="6" s="1"/>
  <c r="F868" i="6"/>
  <c r="G868" i="6" s="1"/>
  <c r="F869" i="6"/>
  <c r="G869" i="6" s="1"/>
  <c r="F870" i="6"/>
  <c r="F871" i="6"/>
  <c r="G871" i="6" s="1"/>
  <c r="F872" i="6"/>
  <c r="G872" i="6" s="1"/>
  <c r="F873" i="6"/>
  <c r="G873" i="6" s="1"/>
  <c r="F874" i="6"/>
  <c r="F875" i="6"/>
  <c r="G875" i="6" s="1"/>
  <c r="F876" i="6"/>
  <c r="G876" i="6" s="1"/>
  <c r="F877" i="6"/>
  <c r="G877" i="6" s="1"/>
  <c r="F878" i="6"/>
  <c r="F879" i="6"/>
  <c r="G879" i="6" s="1"/>
  <c r="F880" i="6"/>
  <c r="G880" i="6" s="1"/>
  <c r="F881" i="6"/>
  <c r="G881" i="6" s="1"/>
  <c r="F882" i="6"/>
  <c r="F883" i="6"/>
  <c r="G883" i="6" s="1"/>
  <c r="F884" i="6"/>
  <c r="G884" i="6" s="1"/>
  <c r="F885" i="6"/>
  <c r="G885" i="6" s="1"/>
  <c r="F886" i="6"/>
  <c r="F887" i="6"/>
  <c r="G887" i="6" s="1"/>
  <c r="F888" i="6"/>
  <c r="G888" i="6" s="1"/>
  <c r="F889" i="6"/>
  <c r="G889" i="6" s="1"/>
  <c r="F890" i="6"/>
  <c r="F891" i="6"/>
  <c r="G891" i="6" s="1"/>
  <c r="F892" i="6"/>
  <c r="G892" i="6" s="1"/>
  <c r="F893" i="6"/>
  <c r="G893" i="6" s="1"/>
  <c r="F894" i="6"/>
  <c r="F895" i="6"/>
  <c r="G895" i="6" s="1"/>
  <c r="F896" i="6"/>
  <c r="G896" i="6" s="1"/>
  <c r="F897" i="6"/>
  <c r="G897" i="6" s="1"/>
  <c r="F898" i="6"/>
  <c r="F899" i="6"/>
  <c r="G899" i="6" s="1"/>
  <c r="F900" i="6"/>
  <c r="G900" i="6" s="1"/>
  <c r="F901" i="6"/>
  <c r="G901" i="6" s="1"/>
  <c r="F902" i="6"/>
  <c r="F903" i="6"/>
  <c r="G903" i="6" s="1"/>
  <c r="F904" i="6"/>
  <c r="G904" i="6" s="1"/>
  <c r="F905" i="6"/>
  <c r="G905" i="6" s="1"/>
  <c r="F906" i="6"/>
  <c r="F907" i="6"/>
  <c r="G907" i="6" s="1"/>
  <c r="F908" i="6"/>
  <c r="G908" i="6" s="1"/>
  <c r="F909" i="6"/>
  <c r="G909" i="6" s="1"/>
  <c r="F910" i="6"/>
  <c r="F911" i="6"/>
  <c r="G911" i="6" s="1"/>
  <c r="F912" i="6"/>
  <c r="G912" i="6" s="1"/>
  <c r="F913" i="6"/>
  <c r="G913" i="6" s="1"/>
  <c r="F914" i="6"/>
  <c r="F915" i="6"/>
  <c r="G915" i="6" s="1"/>
  <c r="F916" i="6"/>
  <c r="G916" i="6" s="1"/>
  <c r="F917" i="6"/>
  <c r="G917" i="6" s="1"/>
  <c r="F918" i="6"/>
  <c r="F919" i="6"/>
  <c r="G919" i="6" s="1"/>
  <c r="F920" i="6"/>
  <c r="G920" i="6" s="1"/>
  <c r="F921" i="6"/>
  <c r="G921" i="6" s="1"/>
  <c r="F922" i="6"/>
  <c r="F923" i="6"/>
  <c r="G923" i="6" s="1"/>
  <c r="F924" i="6"/>
  <c r="G924" i="6" s="1"/>
  <c r="F925" i="6"/>
  <c r="G925" i="6" s="1"/>
  <c r="F926" i="6"/>
  <c r="F927" i="6"/>
  <c r="G927" i="6" s="1"/>
  <c r="F928" i="6"/>
  <c r="G928" i="6" s="1"/>
  <c r="F929" i="6"/>
  <c r="G929" i="6" s="1"/>
  <c r="F930" i="6"/>
  <c r="F931" i="6"/>
  <c r="G931" i="6" s="1"/>
  <c r="F932" i="6"/>
  <c r="G932" i="6" s="1"/>
  <c r="F933" i="6"/>
  <c r="G933" i="6" s="1"/>
  <c r="F934" i="6"/>
  <c r="F935" i="6"/>
  <c r="G935" i="6" s="1"/>
  <c r="F936" i="6"/>
  <c r="G936" i="6" s="1"/>
  <c r="F937" i="6"/>
  <c r="G937" i="6" s="1"/>
  <c r="F938" i="6"/>
  <c r="F939" i="6"/>
  <c r="G939" i="6" s="1"/>
  <c r="F940" i="6"/>
  <c r="G940" i="6" s="1"/>
  <c r="F941" i="6"/>
  <c r="G941" i="6" s="1"/>
  <c r="F942" i="6"/>
  <c r="F943" i="6"/>
  <c r="G943" i="6" s="1"/>
  <c r="F944" i="6"/>
  <c r="G944" i="6" s="1"/>
  <c r="F945" i="6"/>
  <c r="G945" i="6" s="1"/>
  <c r="F946" i="6"/>
  <c r="F947" i="6"/>
  <c r="G947" i="6" s="1"/>
  <c r="F948" i="6"/>
  <c r="G948" i="6" s="1"/>
  <c r="F949" i="6"/>
  <c r="G949" i="6" s="1"/>
  <c r="F950" i="6"/>
  <c r="F951" i="6"/>
  <c r="G951" i="6" s="1"/>
  <c r="F952" i="6"/>
  <c r="G952" i="6" s="1"/>
  <c r="F953" i="6"/>
  <c r="G953" i="6" s="1"/>
  <c r="F954" i="6"/>
  <c r="F955" i="6"/>
  <c r="G955" i="6" s="1"/>
  <c r="F956" i="6"/>
  <c r="G956" i="6" s="1"/>
  <c r="F957" i="6"/>
  <c r="G957" i="6" s="1"/>
  <c r="F958" i="6"/>
  <c r="F959" i="6"/>
  <c r="G959" i="6" s="1"/>
  <c r="F960" i="6"/>
  <c r="G960" i="6" s="1"/>
  <c r="F961" i="6"/>
  <c r="G961" i="6" s="1"/>
  <c r="F962" i="6"/>
  <c r="F963" i="6"/>
  <c r="G963" i="6" s="1"/>
  <c r="F964" i="6"/>
  <c r="G964" i="6" s="1"/>
  <c r="F965" i="6"/>
  <c r="G965" i="6" s="1"/>
  <c r="F966" i="6"/>
  <c r="F967" i="6"/>
  <c r="G967" i="6" s="1"/>
  <c r="F968" i="6"/>
  <c r="G968" i="6" s="1"/>
  <c r="F969" i="6"/>
  <c r="G969" i="6" s="1"/>
  <c r="F970" i="6"/>
  <c r="F971" i="6"/>
  <c r="G971" i="6" s="1"/>
  <c r="F972" i="6"/>
  <c r="G972" i="6" s="1"/>
  <c r="F973" i="6"/>
  <c r="G973" i="6" s="1"/>
  <c r="F974" i="6"/>
  <c r="F975" i="6"/>
  <c r="G975" i="6" s="1"/>
  <c r="F976" i="6"/>
  <c r="G976" i="6" s="1"/>
  <c r="F977" i="6"/>
  <c r="G977" i="6" s="1"/>
  <c r="F978" i="6"/>
  <c r="F979" i="6"/>
  <c r="G979" i="6" s="1"/>
  <c r="F980" i="6"/>
  <c r="G980" i="6" s="1"/>
  <c r="F981" i="6"/>
  <c r="G981" i="6" s="1"/>
  <c r="F982" i="6"/>
  <c r="F983" i="6"/>
  <c r="G983" i="6" s="1"/>
  <c r="F984" i="6"/>
  <c r="G984" i="6" s="1"/>
  <c r="F985" i="6"/>
  <c r="G985" i="6" s="1"/>
  <c r="F986" i="6"/>
  <c r="F987" i="6"/>
  <c r="G987" i="6" s="1"/>
  <c r="F988" i="6"/>
  <c r="G988" i="6" s="1"/>
  <c r="F989" i="6"/>
  <c r="G989" i="6" s="1"/>
  <c r="F990" i="6"/>
  <c r="F991" i="6"/>
  <c r="G991" i="6" s="1"/>
  <c r="F992" i="6"/>
  <c r="G992" i="6" s="1"/>
  <c r="F993" i="6"/>
  <c r="G993" i="6" s="1"/>
  <c r="F994" i="6"/>
  <c r="F995" i="6"/>
  <c r="G995" i="6" s="1"/>
  <c r="F996" i="6"/>
  <c r="G996" i="6" s="1"/>
  <c r="F997" i="6"/>
  <c r="G997" i="6" s="1"/>
  <c r="F998" i="6"/>
  <c r="F999" i="6"/>
  <c r="G999" i="6" s="1"/>
  <c r="F1000" i="6"/>
  <c r="G1000" i="6" s="1"/>
  <c r="F1001" i="6"/>
  <c r="G1001" i="6" s="1"/>
  <c r="F1002" i="6"/>
  <c r="F1003" i="6"/>
  <c r="G1003" i="6" s="1"/>
  <c r="F1004" i="6"/>
  <c r="G1004" i="6" s="1"/>
  <c r="F1005" i="6"/>
  <c r="G1005" i="6" s="1"/>
  <c r="F1006" i="6"/>
  <c r="F1007" i="6"/>
  <c r="G1007" i="6" s="1"/>
  <c r="F1008" i="6"/>
  <c r="G1008" i="6" s="1"/>
  <c r="F1009" i="6"/>
  <c r="G1009" i="6" s="1"/>
  <c r="F1010" i="6"/>
  <c r="F1011" i="6"/>
  <c r="G1011" i="6" s="1"/>
  <c r="F1012" i="6"/>
  <c r="G1012" i="6" s="1"/>
  <c r="F1013" i="6"/>
  <c r="G1013" i="6" s="1"/>
  <c r="F1014" i="6"/>
  <c r="F1015" i="6"/>
  <c r="G1015" i="6" s="1"/>
  <c r="F1016" i="6"/>
  <c r="G1016" i="6" s="1"/>
  <c r="F1017" i="6"/>
  <c r="G1017" i="6" s="1"/>
  <c r="F1018" i="6"/>
  <c r="F1019" i="6"/>
  <c r="G1019" i="6" s="1"/>
  <c r="F1020" i="6"/>
  <c r="G1020" i="6" s="1"/>
  <c r="F1021" i="6"/>
  <c r="G1021" i="6" s="1"/>
  <c r="F1022" i="6"/>
  <c r="F1023" i="6"/>
  <c r="G1023" i="6" s="1"/>
  <c r="F1024" i="6"/>
  <c r="G1024" i="6" s="1"/>
  <c r="F1025" i="6"/>
  <c r="G1025" i="6" s="1"/>
  <c r="F1026" i="6"/>
  <c r="F1027" i="6"/>
  <c r="G1027" i="6" s="1"/>
  <c r="F1028" i="6"/>
  <c r="G1028" i="6" s="1"/>
  <c r="F1029" i="6"/>
  <c r="G1029" i="6" s="1"/>
  <c r="F1030" i="6"/>
  <c r="F1031" i="6"/>
  <c r="G1031" i="6" s="1"/>
  <c r="F1032" i="6"/>
  <c r="G1032" i="6" s="1"/>
  <c r="F1033" i="6"/>
  <c r="G1033" i="6" s="1"/>
  <c r="F1034" i="6"/>
  <c r="F1035" i="6"/>
  <c r="G1035" i="6" s="1"/>
  <c r="F1036" i="6"/>
  <c r="G1036" i="6" s="1"/>
  <c r="F1037" i="6"/>
  <c r="G1037" i="6" s="1"/>
  <c r="F1038" i="6"/>
  <c r="F1039" i="6"/>
  <c r="G1039" i="6" s="1"/>
  <c r="F1040" i="6"/>
  <c r="G1040" i="6" s="1"/>
  <c r="F1041" i="6"/>
  <c r="G1041" i="6" s="1"/>
  <c r="F1042" i="6"/>
  <c r="F1043" i="6"/>
  <c r="G1043" i="6" s="1"/>
  <c r="F1044" i="6"/>
  <c r="G1044" i="6" s="1"/>
  <c r="F1045" i="6"/>
  <c r="G1045" i="6" s="1"/>
  <c r="F1046" i="6"/>
  <c r="F1047" i="6"/>
  <c r="G1047" i="6" s="1"/>
  <c r="F1048" i="6"/>
  <c r="G1048" i="6" s="1"/>
  <c r="F1049" i="6"/>
  <c r="G1049" i="6" s="1"/>
  <c r="F1050" i="6"/>
  <c r="F1051" i="6"/>
  <c r="G1051" i="6" s="1"/>
  <c r="F1052" i="6"/>
  <c r="G1052" i="6" s="1"/>
  <c r="F1053" i="6"/>
  <c r="G1053" i="6" s="1"/>
  <c r="F1054" i="6"/>
  <c r="F1055" i="6"/>
  <c r="G1055" i="6" s="1"/>
  <c r="F1056" i="6"/>
  <c r="G1056" i="6" s="1"/>
  <c r="F1057" i="6"/>
  <c r="G1057" i="6" s="1"/>
  <c r="F1058" i="6"/>
  <c r="F1059" i="6"/>
  <c r="G1059" i="6" s="1"/>
  <c r="F1060" i="6"/>
  <c r="G1060" i="6" s="1"/>
  <c r="F1061" i="6"/>
  <c r="G1061" i="6" s="1"/>
  <c r="F1062" i="6"/>
  <c r="F1063" i="6"/>
  <c r="G1063" i="6" s="1"/>
  <c r="F1064" i="6"/>
  <c r="G1064" i="6" s="1"/>
  <c r="F1065" i="6"/>
  <c r="G1065" i="6" s="1"/>
  <c r="F1066" i="6"/>
  <c r="F1067" i="6"/>
  <c r="G1067" i="6" s="1"/>
  <c r="F1068" i="6"/>
  <c r="G1068" i="6" s="1"/>
  <c r="F1069" i="6"/>
  <c r="G1069" i="6" s="1"/>
  <c r="F1070" i="6"/>
  <c r="F1071" i="6"/>
  <c r="G1071" i="6" s="1"/>
  <c r="F1072" i="6"/>
  <c r="G1072" i="6" s="1"/>
  <c r="F1073" i="6"/>
  <c r="G1073" i="6" s="1"/>
  <c r="F1074" i="6"/>
  <c r="F1075" i="6"/>
  <c r="G1075" i="6" s="1"/>
  <c r="F1076" i="6"/>
  <c r="G1076" i="6" s="1"/>
  <c r="F1077" i="6"/>
  <c r="G1077" i="6" s="1"/>
  <c r="F1078" i="6"/>
  <c r="F1079" i="6"/>
  <c r="G1079" i="6" s="1"/>
  <c r="F1080" i="6"/>
  <c r="G1080" i="6" s="1"/>
  <c r="F1081" i="6"/>
  <c r="G1081" i="6" s="1"/>
  <c r="F1082" i="6"/>
  <c r="F1083" i="6"/>
  <c r="G1083" i="6" s="1"/>
  <c r="F1084" i="6"/>
  <c r="G1084" i="6" s="1"/>
  <c r="F1085" i="6"/>
  <c r="G1085" i="6" s="1"/>
  <c r="F1086" i="6"/>
  <c r="F1087" i="6"/>
  <c r="G1087" i="6" s="1"/>
  <c r="F1088" i="6"/>
  <c r="G1088" i="6" s="1"/>
  <c r="F1089" i="6"/>
  <c r="G1089" i="6" s="1"/>
  <c r="F1090" i="6"/>
  <c r="F1091" i="6"/>
  <c r="G1091" i="6" s="1"/>
  <c r="F1092" i="6"/>
  <c r="G1092" i="6" s="1"/>
  <c r="F1093" i="6"/>
  <c r="G1093" i="6" s="1"/>
  <c r="F1094" i="6"/>
  <c r="F1095" i="6"/>
  <c r="G1095" i="6" s="1"/>
  <c r="F1096" i="6"/>
  <c r="G1096" i="6" s="1"/>
  <c r="F1097" i="6"/>
  <c r="G1097" i="6" s="1"/>
  <c r="F1098" i="6"/>
  <c r="F1099" i="6"/>
  <c r="G1099" i="6" s="1"/>
  <c r="F1100" i="6"/>
  <c r="G1100" i="6" s="1"/>
  <c r="F1101" i="6"/>
  <c r="G1101" i="6" s="1"/>
  <c r="F1102" i="6"/>
  <c r="F1103" i="6"/>
  <c r="G1103" i="6" s="1"/>
  <c r="F1104" i="6"/>
  <c r="G1104" i="6" s="1"/>
  <c r="F1105" i="6"/>
  <c r="G1105" i="6" s="1"/>
  <c r="F1106" i="6"/>
  <c r="F1107" i="6"/>
  <c r="G1107" i="6" s="1"/>
  <c r="F1108" i="6"/>
  <c r="G1108" i="6" s="1"/>
  <c r="F1109" i="6"/>
  <c r="G1109" i="6" s="1"/>
  <c r="F1110" i="6"/>
  <c r="F1111" i="6"/>
  <c r="G1111" i="6" s="1"/>
  <c r="F1112" i="6"/>
  <c r="G1112" i="6" s="1"/>
  <c r="F1113" i="6"/>
  <c r="G1113" i="6" s="1"/>
  <c r="F1114" i="6"/>
  <c r="F1115" i="6"/>
  <c r="G1115" i="6" s="1"/>
  <c r="F1116" i="6"/>
  <c r="G1116" i="6" s="1"/>
  <c r="F1117" i="6"/>
  <c r="G1117" i="6" s="1"/>
  <c r="F1118" i="6"/>
  <c r="F1119" i="6"/>
  <c r="G1119" i="6" s="1"/>
  <c r="F1120" i="6"/>
  <c r="G1120" i="6" s="1"/>
  <c r="F1121" i="6"/>
  <c r="G1121" i="6" s="1"/>
  <c r="F1122" i="6"/>
  <c r="F1123" i="6"/>
  <c r="G1123" i="6" s="1"/>
  <c r="F1124" i="6"/>
  <c r="G1124" i="6" s="1"/>
  <c r="F1125" i="6"/>
  <c r="G1125" i="6" s="1"/>
  <c r="F1126" i="6"/>
  <c r="F1127" i="6"/>
  <c r="G1127" i="6" s="1"/>
  <c r="F1128" i="6"/>
  <c r="G1128" i="6" s="1"/>
  <c r="F1129" i="6"/>
  <c r="G1129" i="6" s="1"/>
  <c r="F1130" i="6"/>
  <c r="F1131" i="6"/>
  <c r="G1131" i="6" s="1"/>
  <c r="F1132" i="6"/>
  <c r="G1132" i="6" s="1"/>
  <c r="F1133" i="6"/>
  <c r="G1133" i="6" s="1"/>
  <c r="F1134" i="6"/>
  <c r="F1135" i="6"/>
  <c r="G1135" i="6" s="1"/>
  <c r="F1136" i="6"/>
  <c r="G1136" i="6" s="1"/>
  <c r="F1137" i="6"/>
  <c r="G1137" i="6" s="1"/>
  <c r="F1138" i="6"/>
  <c r="F1139" i="6"/>
  <c r="G1139" i="6" s="1"/>
  <c r="F1140" i="6"/>
  <c r="G1140" i="6" s="1"/>
  <c r="F1141" i="6"/>
  <c r="G1141" i="6" s="1"/>
  <c r="F1142" i="6"/>
  <c r="F1143" i="6"/>
  <c r="G1143" i="6" s="1"/>
  <c r="F1144" i="6"/>
  <c r="G1144" i="6" s="1"/>
  <c r="F1145" i="6"/>
  <c r="G1145" i="6" s="1"/>
  <c r="F1146" i="6"/>
  <c r="F1147" i="6"/>
  <c r="G1147" i="6" s="1"/>
  <c r="F1148" i="6"/>
  <c r="G1148" i="6" s="1"/>
  <c r="F1149" i="6"/>
  <c r="G1149" i="6" s="1"/>
  <c r="F1150" i="6"/>
  <c r="F1151" i="6"/>
  <c r="G1151" i="6" s="1"/>
  <c r="F1152" i="6"/>
  <c r="G1152" i="6" s="1"/>
  <c r="F1153" i="6"/>
  <c r="G1153" i="6" s="1"/>
  <c r="F1154" i="6"/>
  <c r="F1155" i="6"/>
  <c r="G1155" i="6" s="1"/>
  <c r="F1156" i="6"/>
  <c r="G1156" i="6" s="1"/>
  <c r="F1157" i="6"/>
  <c r="G1157" i="6" s="1"/>
  <c r="F1158" i="6"/>
  <c r="F1159" i="6"/>
  <c r="G1159" i="6" s="1"/>
  <c r="F1160" i="6"/>
  <c r="G1160" i="6" s="1"/>
  <c r="F1161" i="6"/>
  <c r="G1161" i="6" s="1"/>
  <c r="F1162" i="6"/>
  <c r="F1163" i="6"/>
  <c r="G1163" i="6" s="1"/>
  <c r="F1164" i="6"/>
  <c r="G1164" i="6" s="1"/>
  <c r="F1165" i="6"/>
  <c r="G1165" i="6" s="1"/>
  <c r="F1166" i="6"/>
  <c r="F1167" i="6"/>
  <c r="G1167" i="6" s="1"/>
  <c r="F1168" i="6"/>
  <c r="G1168" i="6" s="1"/>
  <c r="F1169" i="6"/>
  <c r="G1169" i="6" s="1"/>
  <c r="F1170" i="6"/>
  <c r="F1171" i="6"/>
  <c r="G1171" i="6" s="1"/>
  <c r="F1172" i="6"/>
  <c r="G1172" i="6" s="1"/>
  <c r="F1173" i="6"/>
  <c r="G1173" i="6" s="1"/>
  <c r="F1174" i="6"/>
  <c r="F1175" i="6"/>
  <c r="G1175" i="6" s="1"/>
  <c r="F1176" i="6"/>
  <c r="G1176" i="6" s="1"/>
  <c r="F1177" i="6"/>
  <c r="G1177" i="6" s="1"/>
  <c r="F1178" i="6"/>
  <c r="F1179" i="6"/>
  <c r="G1179" i="6" s="1"/>
  <c r="F1180" i="6"/>
  <c r="G1180" i="6" s="1"/>
  <c r="F1181" i="6"/>
  <c r="G1181" i="6" s="1"/>
  <c r="F1182" i="6"/>
  <c r="F1183" i="6"/>
  <c r="G1183" i="6" s="1"/>
  <c r="F1184" i="6"/>
  <c r="G1184" i="6" s="1"/>
  <c r="F1185" i="6"/>
  <c r="G1185" i="6" s="1"/>
  <c r="F1186" i="6"/>
  <c r="F1187" i="6"/>
  <c r="G1187" i="6" s="1"/>
  <c r="F1188" i="6"/>
  <c r="G1188" i="6" s="1"/>
  <c r="F1189" i="6"/>
  <c r="G1189" i="6" s="1"/>
  <c r="F1190" i="6"/>
  <c r="F1191" i="6"/>
  <c r="G1191" i="6" s="1"/>
  <c r="F1192" i="6"/>
  <c r="G1192" i="6" s="1"/>
  <c r="F1193" i="6"/>
  <c r="G1193" i="6" s="1"/>
  <c r="F1194" i="6"/>
  <c r="F1195" i="6"/>
  <c r="G1195" i="6" s="1"/>
  <c r="F1196" i="6"/>
  <c r="G1196" i="6" s="1"/>
  <c r="F1197" i="6"/>
  <c r="G1197" i="6" s="1"/>
  <c r="F1198" i="6"/>
  <c r="F1199" i="6"/>
  <c r="G1199" i="6" s="1"/>
  <c r="F1200" i="6"/>
  <c r="G1200" i="6" s="1"/>
  <c r="F1201" i="6"/>
  <c r="G1201" i="6" s="1"/>
  <c r="F1202" i="6"/>
  <c r="F1203" i="6"/>
  <c r="G1203" i="6" s="1"/>
  <c r="F1204" i="6"/>
  <c r="G1204" i="6" s="1"/>
  <c r="F1205" i="6"/>
  <c r="G1205" i="6" s="1"/>
  <c r="F1206" i="6"/>
  <c r="F1207" i="6"/>
  <c r="G1207" i="6" s="1"/>
  <c r="F1208" i="6"/>
  <c r="G1208" i="6" s="1"/>
  <c r="F1209" i="6"/>
  <c r="G1209" i="6" s="1"/>
  <c r="F1210" i="6"/>
  <c r="F1211" i="6"/>
  <c r="G1211" i="6" s="1"/>
  <c r="F1212" i="6"/>
  <c r="G1212" i="6" s="1"/>
  <c r="F1213" i="6"/>
  <c r="G1213" i="6" s="1"/>
  <c r="F1214" i="6"/>
  <c r="F1215" i="6"/>
  <c r="G1215" i="6" s="1"/>
  <c r="F1216" i="6"/>
  <c r="G1216" i="6" s="1"/>
  <c r="F1217" i="6"/>
  <c r="G1217" i="6" s="1"/>
  <c r="F1218" i="6"/>
  <c r="F1219" i="6"/>
  <c r="G1219" i="6" s="1"/>
  <c r="F1220" i="6"/>
  <c r="G1220" i="6" s="1"/>
  <c r="F1221" i="6"/>
  <c r="G1221" i="6" s="1"/>
  <c r="F1222" i="6"/>
  <c r="F1223" i="6"/>
  <c r="G1223" i="6" s="1"/>
  <c r="F1224" i="6"/>
  <c r="G1224" i="6" s="1"/>
  <c r="F1225" i="6"/>
  <c r="G1225" i="6" s="1"/>
  <c r="F1226" i="6"/>
  <c r="F1227" i="6"/>
  <c r="G1227" i="6" s="1"/>
  <c r="F1228" i="6"/>
  <c r="G1228" i="6" s="1"/>
  <c r="F1229" i="6"/>
  <c r="G1229" i="6" s="1"/>
  <c r="F1230" i="6"/>
  <c r="F1231" i="6"/>
  <c r="G1231" i="6" s="1"/>
  <c r="F1232" i="6"/>
  <c r="G1232" i="6" s="1"/>
  <c r="F1233" i="6"/>
  <c r="G1233" i="6" s="1"/>
  <c r="F1234" i="6"/>
  <c r="F1235" i="6"/>
  <c r="G1235" i="6" s="1"/>
  <c r="F1236" i="6"/>
  <c r="G1236" i="6" s="1"/>
  <c r="F1237" i="6"/>
  <c r="G1237" i="6" s="1"/>
  <c r="F1238" i="6"/>
  <c r="F1239" i="6"/>
  <c r="G1239" i="6" s="1"/>
  <c r="F1240" i="6"/>
  <c r="G1240" i="6" s="1"/>
  <c r="F1241" i="6"/>
  <c r="G1241" i="6" s="1"/>
  <c r="F1242" i="6"/>
  <c r="F1243" i="6"/>
  <c r="G1243" i="6" s="1"/>
  <c r="F1244" i="6"/>
  <c r="G1244" i="6" s="1"/>
  <c r="F1245" i="6"/>
  <c r="G1245" i="6" s="1"/>
  <c r="F1246" i="6"/>
  <c r="F1247" i="6"/>
  <c r="G1247" i="6" s="1"/>
  <c r="F1248" i="6"/>
  <c r="G1248" i="6" s="1"/>
  <c r="F1249" i="6"/>
  <c r="G1249" i="6" s="1"/>
  <c r="F1250" i="6"/>
  <c r="F1251" i="6"/>
  <c r="G1251" i="6" s="1"/>
  <c r="F1252" i="6"/>
  <c r="G1252" i="6" s="1"/>
  <c r="F1253" i="6"/>
  <c r="G1253" i="6" s="1"/>
  <c r="F1254" i="6"/>
  <c r="F1255" i="6"/>
  <c r="G1255" i="6" s="1"/>
  <c r="F1256" i="6"/>
  <c r="G1256" i="6" s="1"/>
  <c r="F1257" i="6"/>
  <c r="G1257" i="6" s="1"/>
  <c r="F1258" i="6"/>
  <c r="F1259" i="6"/>
  <c r="G1259" i="6" s="1"/>
  <c r="F1260" i="6"/>
  <c r="G1260" i="6" s="1"/>
  <c r="F1261" i="6"/>
  <c r="G1261" i="6" s="1"/>
  <c r="F1262" i="6"/>
  <c r="F1263" i="6"/>
  <c r="G1263" i="6" s="1"/>
  <c r="F1264" i="6"/>
  <c r="G1264" i="6" s="1"/>
  <c r="F1265" i="6"/>
  <c r="G1265" i="6" s="1"/>
  <c r="F1266" i="6"/>
  <c r="F1267" i="6"/>
  <c r="G1267" i="6" s="1"/>
  <c r="F1268" i="6"/>
  <c r="G1268" i="6" s="1"/>
  <c r="F1269" i="6"/>
  <c r="G1269" i="6" s="1"/>
  <c r="F1270" i="6"/>
  <c r="F1271" i="6"/>
  <c r="G1271" i="6" s="1"/>
  <c r="F1272" i="6"/>
  <c r="G1272" i="6" s="1"/>
  <c r="F1273" i="6"/>
  <c r="G1273" i="6" s="1"/>
  <c r="F1274" i="6"/>
  <c r="F1275" i="6"/>
  <c r="G1275" i="6" s="1"/>
  <c r="F1276" i="6"/>
  <c r="G1276" i="6" s="1"/>
  <c r="F1277" i="6"/>
  <c r="G1277" i="6" s="1"/>
  <c r="F1278" i="6"/>
  <c r="F1279" i="6"/>
  <c r="G1279" i="6" s="1"/>
  <c r="F1280" i="6"/>
  <c r="G1280" i="6" s="1"/>
  <c r="F1281" i="6"/>
  <c r="G1281" i="6" s="1"/>
  <c r="F1282" i="6"/>
  <c r="F1283" i="6"/>
  <c r="G1283" i="6" s="1"/>
  <c r="F1284" i="6"/>
  <c r="G1284" i="6" s="1"/>
  <c r="F1285" i="6"/>
  <c r="G1285" i="6" s="1"/>
  <c r="F1286" i="6"/>
  <c r="F1287" i="6"/>
  <c r="G1287" i="6" s="1"/>
  <c r="F1288" i="6"/>
  <c r="G1288" i="6" s="1"/>
  <c r="F1289" i="6"/>
  <c r="G1289" i="6" s="1"/>
  <c r="F1290" i="6"/>
  <c r="F1291" i="6"/>
  <c r="G1291" i="6" s="1"/>
  <c r="F1292" i="6"/>
  <c r="G1292" i="6" s="1"/>
  <c r="F1293" i="6"/>
  <c r="G1293" i="6" s="1"/>
  <c r="F1294" i="6"/>
  <c r="F1295" i="6"/>
  <c r="G1295" i="6" s="1"/>
  <c r="F1296" i="6"/>
  <c r="G1296" i="6" s="1"/>
  <c r="F1297" i="6"/>
  <c r="G1297" i="6" s="1"/>
  <c r="F1298" i="6"/>
  <c r="F1299" i="6"/>
  <c r="G1299" i="6" s="1"/>
  <c r="F1300" i="6"/>
  <c r="G1300" i="6" s="1"/>
  <c r="F1301" i="6"/>
  <c r="G1301" i="6" s="1"/>
  <c r="F1302" i="6"/>
  <c r="F1303" i="6"/>
  <c r="G1303" i="6" s="1"/>
  <c r="F1304" i="6"/>
  <c r="G1304" i="6" s="1"/>
  <c r="F1305" i="6"/>
  <c r="G1305" i="6" s="1"/>
  <c r="F1306" i="6"/>
  <c r="F1307" i="6"/>
  <c r="G1307" i="6" s="1"/>
  <c r="F1308" i="6"/>
  <c r="G1308" i="6" s="1"/>
  <c r="F1309" i="6"/>
  <c r="G1309" i="6" s="1"/>
  <c r="F1310" i="6"/>
  <c r="F1311" i="6"/>
  <c r="G1311" i="6" s="1"/>
  <c r="F1312" i="6"/>
  <c r="G1312" i="6" s="1"/>
  <c r="F1313" i="6"/>
  <c r="G1313" i="6" s="1"/>
  <c r="F1314" i="6"/>
  <c r="F1315" i="6"/>
  <c r="G1315" i="6" s="1"/>
  <c r="F1316" i="6"/>
  <c r="G1316" i="6" s="1"/>
  <c r="F1317" i="6"/>
  <c r="G1317" i="6" s="1"/>
  <c r="F1318" i="6"/>
  <c r="F1319" i="6"/>
  <c r="G1319" i="6" s="1"/>
  <c r="F1320" i="6"/>
  <c r="G1320" i="6" s="1"/>
  <c r="F1321" i="6"/>
  <c r="G1321" i="6" s="1"/>
  <c r="F1322" i="6"/>
  <c r="F1323" i="6"/>
  <c r="G1323" i="6" s="1"/>
  <c r="F1324" i="6"/>
  <c r="G1324" i="6" s="1"/>
  <c r="F1325" i="6"/>
  <c r="G1325" i="6" s="1"/>
  <c r="F1326" i="6"/>
  <c r="F1327" i="6"/>
  <c r="G1327" i="6" s="1"/>
  <c r="F1328" i="6"/>
  <c r="G1328" i="6" s="1"/>
  <c r="F1329" i="6"/>
  <c r="G1329" i="6" s="1"/>
  <c r="F1330" i="6"/>
  <c r="F1331" i="6"/>
  <c r="G1331" i="6" s="1"/>
  <c r="F1332" i="6"/>
  <c r="G1332" i="6" s="1"/>
  <c r="F1333" i="6"/>
  <c r="G1333" i="6" s="1"/>
  <c r="F1334" i="6"/>
  <c r="F1335" i="6"/>
  <c r="G1335" i="6" s="1"/>
  <c r="F1336" i="6"/>
  <c r="G1336" i="6" s="1"/>
  <c r="F1337" i="6"/>
  <c r="G1337" i="6" s="1"/>
  <c r="F1338" i="6"/>
  <c r="F1339" i="6"/>
  <c r="G1339" i="6" s="1"/>
  <c r="F1340" i="6"/>
  <c r="G1340" i="6" s="1"/>
  <c r="F1341" i="6"/>
  <c r="G1341" i="6" s="1"/>
  <c r="F1342" i="6"/>
  <c r="F1343" i="6"/>
  <c r="G1343" i="6" s="1"/>
  <c r="F1344" i="6"/>
  <c r="G1344" i="6" s="1"/>
  <c r="F1345" i="6"/>
  <c r="G1345" i="6" s="1"/>
  <c r="F1346" i="6"/>
  <c r="F1347" i="6"/>
  <c r="G1347" i="6" s="1"/>
  <c r="F1348" i="6"/>
  <c r="G1348" i="6" s="1"/>
  <c r="F1349" i="6"/>
  <c r="G1349" i="6" s="1"/>
  <c r="F1350" i="6"/>
  <c r="F1351" i="6"/>
  <c r="G1351" i="6" s="1"/>
  <c r="F1352" i="6"/>
  <c r="G1352" i="6" s="1"/>
  <c r="F1353" i="6"/>
  <c r="G1353" i="6" s="1"/>
  <c r="F1354" i="6"/>
  <c r="F1355" i="6"/>
  <c r="G1355" i="6" s="1"/>
  <c r="F1356" i="6"/>
  <c r="G1356" i="6" s="1"/>
  <c r="F1357" i="6"/>
  <c r="G1357" i="6" s="1"/>
  <c r="F1358" i="6"/>
  <c r="F1359" i="6"/>
  <c r="G1359" i="6" s="1"/>
  <c r="F1360" i="6"/>
  <c r="G1360" i="6" s="1"/>
  <c r="F1361" i="6"/>
  <c r="G1361" i="6" s="1"/>
  <c r="F1362" i="6"/>
  <c r="F1363" i="6"/>
  <c r="G1363" i="6" s="1"/>
  <c r="F1364" i="6"/>
  <c r="G1364" i="6" s="1"/>
  <c r="F1365" i="6"/>
  <c r="G1365" i="6" s="1"/>
  <c r="F1366" i="6"/>
  <c r="F1367" i="6"/>
  <c r="G1367" i="6" s="1"/>
  <c r="F1368" i="6"/>
  <c r="G1368" i="6" s="1"/>
  <c r="F1369" i="6"/>
  <c r="G1369" i="6" s="1"/>
  <c r="F1370" i="6"/>
  <c r="F1371" i="6"/>
  <c r="G1371" i="6" s="1"/>
  <c r="F1372" i="6"/>
  <c r="G1372" i="6" s="1"/>
  <c r="F1373" i="6"/>
  <c r="G1373" i="6" s="1"/>
  <c r="F1374" i="6"/>
  <c r="F1375" i="6"/>
  <c r="G1375" i="6" s="1"/>
  <c r="F1376" i="6"/>
  <c r="G1376" i="6" s="1"/>
  <c r="F1377" i="6"/>
  <c r="G1377" i="6" s="1"/>
  <c r="F1378" i="6"/>
  <c r="F1379" i="6"/>
  <c r="G1379" i="6" s="1"/>
  <c r="F1380" i="6"/>
  <c r="G1380" i="6" s="1"/>
  <c r="F1381" i="6"/>
  <c r="G1381" i="6" s="1"/>
  <c r="F1382" i="6"/>
  <c r="F1383" i="6"/>
  <c r="G1383" i="6" s="1"/>
  <c r="F1384" i="6"/>
  <c r="G1384" i="6" s="1"/>
  <c r="F1385" i="6"/>
  <c r="G1385" i="6" s="1"/>
  <c r="F1386" i="6"/>
  <c r="F1387" i="6"/>
  <c r="G1387" i="6" s="1"/>
  <c r="F1388" i="6"/>
  <c r="G1388" i="6" s="1"/>
  <c r="F1389" i="6"/>
  <c r="G1389" i="6" s="1"/>
  <c r="F1390" i="6"/>
  <c r="F1391" i="6"/>
  <c r="G1391" i="6" s="1"/>
  <c r="F1392" i="6"/>
  <c r="G1392" i="6" s="1"/>
  <c r="F1393" i="6"/>
  <c r="G1393" i="6" s="1"/>
  <c r="F1394" i="6"/>
  <c r="F1395" i="6"/>
  <c r="G1395" i="6" s="1"/>
  <c r="F1396" i="6"/>
  <c r="G1396" i="6" s="1"/>
  <c r="F1397" i="6"/>
  <c r="G1397" i="6" s="1"/>
  <c r="F1398" i="6"/>
  <c r="F1399" i="6"/>
  <c r="G1399" i="6" s="1"/>
  <c r="F1400" i="6"/>
  <c r="G1400" i="6" s="1"/>
  <c r="F1401" i="6"/>
  <c r="G1401" i="6" s="1"/>
  <c r="F1402" i="6"/>
  <c r="F1403" i="6"/>
  <c r="G1403" i="6" s="1"/>
  <c r="F1404" i="6"/>
  <c r="G1404" i="6" s="1"/>
  <c r="F1405" i="6"/>
  <c r="G1405" i="6" s="1"/>
  <c r="F1406" i="6"/>
  <c r="F1407" i="6"/>
  <c r="G1407" i="6" s="1"/>
  <c r="F1408" i="6"/>
  <c r="G1408" i="6" s="1"/>
  <c r="F1409" i="6"/>
  <c r="G1409" i="6" s="1"/>
  <c r="F1410" i="6"/>
  <c r="F1411" i="6"/>
  <c r="G1411" i="6" s="1"/>
  <c r="F1412" i="6"/>
  <c r="G1412" i="6" s="1"/>
  <c r="F1413" i="6"/>
  <c r="G1413" i="6" s="1"/>
  <c r="F1414" i="6"/>
  <c r="F1415" i="6"/>
  <c r="G1415" i="6" s="1"/>
  <c r="F1416" i="6"/>
  <c r="G1416" i="6" s="1"/>
  <c r="F1417" i="6"/>
  <c r="G1417" i="6" s="1"/>
  <c r="F1418" i="6"/>
  <c r="F1419" i="6"/>
  <c r="G1419" i="6" s="1"/>
  <c r="F1420" i="6"/>
  <c r="G1420" i="6" s="1"/>
  <c r="F1421" i="6"/>
  <c r="G1421" i="6" s="1"/>
  <c r="F1422" i="6"/>
  <c r="F1423" i="6"/>
  <c r="G1423" i="6" s="1"/>
  <c r="F1424" i="6"/>
  <c r="G1424" i="6" s="1"/>
  <c r="F1425" i="6"/>
  <c r="G1425" i="6" s="1"/>
  <c r="F1426" i="6"/>
  <c r="F1427" i="6"/>
  <c r="G1427" i="6" s="1"/>
  <c r="F1428" i="6"/>
  <c r="G1428" i="6" s="1"/>
  <c r="F1429" i="6"/>
  <c r="G1429" i="6" s="1"/>
  <c r="F1430" i="6"/>
  <c r="F1431" i="6"/>
  <c r="G1431" i="6" s="1"/>
  <c r="F1432" i="6"/>
  <c r="G1432" i="6" s="1"/>
  <c r="F1433" i="6"/>
  <c r="G1433" i="6" s="1"/>
  <c r="F1434" i="6"/>
  <c r="F1435" i="6"/>
  <c r="G1435" i="6" s="1"/>
  <c r="F1436" i="6"/>
  <c r="G1436" i="6" s="1"/>
  <c r="F1437" i="6"/>
  <c r="G1437" i="6" s="1"/>
  <c r="F1438" i="6"/>
  <c r="F1439" i="6"/>
  <c r="G1439" i="6" s="1"/>
  <c r="F1440" i="6"/>
  <c r="G1440" i="6" s="1"/>
  <c r="F1441" i="6"/>
  <c r="G1441" i="6" s="1"/>
  <c r="F1442" i="6"/>
  <c r="F1443" i="6"/>
  <c r="G1443" i="6" s="1"/>
  <c r="F1444" i="6"/>
  <c r="G1444" i="6" s="1"/>
  <c r="F1445" i="6"/>
  <c r="G1445" i="6" s="1"/>
  <c r="F1446" i="6"/>
  <c r="F1447" i="6"/>
  <c r="G1447" i="6" s="1"/>
  <c r="F1448" i="6"/>
  <c r="G1448" i="6" s="1"/>
  <c r="F1449" i="6"/>
  <c r="G1449" i="6" s="1"/>
  <c r="F1450" i="6"/>
  <c r="F1451" i="6"/>
  <c r="G1451" i="6" s="1"/>
  <c r="F1452" i="6"/>
  <c r="G1452" i="6" s="1"/>
  <c r="F1453" i="6"/>
  <c r="G1453" i="6" s="1"/>
  <c r="F1454" i="6"/>
  <c r="F1455" i="6"/>
  <c r="G1455" i="6" s="1"/>
  <c r="F1456" i="6"/>
  <c r="G1456" i="6" s="1"/>
  <c r="F1457" i="6"/>
  <c r="G1457" i="6" s="1"/>
  <c r="F1458" i="6"/>
  <c r="F1459" i="6"/>
  <c r="G1459" i="6" s="1"/>
  <c r="F1460" i="6"/>
  <c r="G1460" i="6" s="1"/>
  <c r="F1461" i="6"/>
  <c r="G1461" i="6" s="1"/>
  <c r="F1462" i="6"/>
  <c r="F1463" i="6"/>
  <c r="G1463" i="6" s="1"/>
  <c r="F1464" i="6"/>
  <c r="G1464" i="6" s="1"/>
  <c r="F1465" i="6"/>
  <c r="G1465" i="6" s="1"/>
  <c r="F1466" i="6"/>
  <c r="F1467" i="6"/>
  <c r="G1467" i="6" s="1"/>
  <c r="F1468" i="6"/>
  <c r="G1468" i="6" s="1"/>
  <c r="F1469" i="6"/>
  <c r="G1469" i="6" s="1"/>
  <c r="F1470" i="6"/>
  <c r="F1471" i="6"/>
  <c r="G1471" i="6" s="1"/>
  <c r="F1472" i="6"/>
  <c r="G1472" i="6" s="1"/>
  <c r="F1473" i="6"/>
  <c r="G1473" i="6" s="1"/>
  <c r="F1474" i="6"/>
  <c r="F1475" i="6"/>
  <c r="G1475" i="6" s="1"/>
  <c r="F1476" i="6"/>
  <c r="G1476" i="6" s="1"/>
  <c r="F1477" i="6"/>
  <c r="G1477" i="6" s="1"/>
  <c r="F1478" i="6"/>
  <c r="F1479" i="6"/>
  <c r="G1479" i="6" s="1"/>
  <c r="F1480" i="6"/>
  <c r="G1480" i="6" s="1"/>
  <c r="F1481" i="6"/>
  <c r="G1481" i="6" s="1"/>
  <c r="F1482" i="6"/>
  <c r="F1483" i="6"/>
  <c r="G1483" i="6" s="1"/>
  <c r="F1484" i="6"/>
  <c r="G1484" i="6" s="1"/>
  <c r="F1485" i="6"/>
  <c r="G1485" i="6" s="1"/>
  <c r="F1486" i="6"/>
  <c r="F1487" i="6"/>
  <c r="G1487" i="6" s="1"/>
  <c r="F1488" i="6"/>
  <c r="G1488" i="6" s="1"/>
  <c r="F1489" i="6"/>
  <c r="G1489" i="6" s="1"/>
  <c r="F1490" i="6"/>
  <c r="F1491" i="6"/>
  <c r="G1491" i="6" s="1"/>
  <c r="F1492" i="6"/>
  <c r="G1492" i="6" s="1"/>
  <c r="F1493" i="6"/>
  <c r="G1493" i="6" s="1"/>
  <c r="F1494" i="6"/>
  <c r="F1495" i="6"/>
  <c r="G1495" i="6" s="1"/>
  <c r="F1496" i="6"/>
  <c r="G1496" i="6" s="1"/>
  <c r="F1497" i="6"/>
  <c r="G1497" i="6" s="1"/>
  <c r="F1498" i="6"/>
  <c r="F1499" i="6"/>
  <c r="G1499" i="6" s="1"/>
  <c r="F1500" i="6"/>
  <c r="G1500" i="6" s="1"/>
  <c r="F1501" i="6"/>
  <c r="G1501" i="6" s="1"/>
  <c r="F1502" i="6"/>
  <c r="F1503" i="6"/>
  <c r="G1503" i="6" s="1"/>
  <c r="F1504" i="6"/>
  <c r="G1504" i="6" s="1"/>
  <c r="F1505" i="6"/>
  <c r="G1505" i="6" s="1"/>
  <c r="F1506" i="6"/>
  <c r="F1507" i="6"/>
  <c r="G1507" i="6" s="1"/>
  <c r="F1508" i="6"/>
  <c r="G1508" i="6" s="1"/>
  <c r="F1509" i="6"/>
  <c r="G1509" i="6" s="1"/>
  <c r="F1510" i="6"/>
  <c r="F1511" i="6"/>
  <c r="G1511" i="6" s="1"/>
  <c r="F1512" i="6"/>
  <c r="G1512" i="6" s="1"/>
  <c r="F1513" i="6"/>
  <c r="G1513" i="6" s="1"/>
  <c r="F1514" i="6"/>
  <c r="F1515" i="6"/>
  <c r="G1515" i="6" s="1"/>
  <c r="F1516" i="6"/>
  <c r="G1516" i="6" s="1"/>
  <c r="F1517" i="6"/>
  <c r="G1517" i="6" s="1"/>
  <c r="F1518" i="6"/>
  <c r="F1519" i="6"/>
  <c r="G1519" i="6" s="1"/>
  <c r="F1520" i="6"/>
  <c r="G1520" i="6" s="1"/>
  <c r="F1521" i="6"/>
  <c r="G1521" i="6" s="1"/>
  <c r="F1522" i="6"/>
  <c r="F1523" i="6"/>
  <c r="G1523" i="6" s="1"/>
  <c r="F1524" i="6"/>
  <c r="G1524" i="6" s="1"/>
  <c r="F1525" i="6"/>
  <c r="G1525" i="6" s="1"/>
  <c r="F1526" i="6"/>
  <c r="F1527" i="6"/>
  <c r="G1527" i="6" s="1"/>
  <c r="F1528" i="6"/>
  <c r="G1528" i="6" s="1"/>
  <c r="F1529" i="6"/>
  <c r="G1529" i="6" s="1"/>
  <c r="F1530" i="6"/>
  <c r="F1531" i="6"/>
  <c r="G1531" i="6" s="1"/>
  <c r="F1532" i="6"/>
  <c r="G1532" i="6" s="1"/>
  <c r="F1533" i="6"/>
  <c r="G1533" i="6" s="1"/>
  <c r="F1534" i="6"/>
  <c r="F1535" i="6"/>
  <c r="G1535" i="6" s="1"/>
  <c r="F1536" i="6"/>
  <c r="G1536" i="6" s="1"/>
  <c r="F1537" i="6"/>
  <c r="G1537" i="6" s="1"/>
  <c r="F1538" i="6"/>
  <c r="F1539" i="6"/>
  <c r="G1539" i="6" s="1"/>
  <c r="F1540" i="6"/>
  <c r="G1540" i="6" s="1"/>
  <c r="F1541" i="6"/>
  <c r="G1541" i="6" s="1"/>
  <c r="F1542" i="6"/>
  <c r="F1543" i="6"/>
  <c r="G1543" i="6" s="1"/>
  <c r="F1544" i="6"/>
  <c r="G1544" i="6" s="1"/>
  <c r="F1545" i="6"/>
  <c r="G1545" i="6" s="1"/>
  <c r="F1546" i="6"/>
  <c r="F1547" i="6"/>
  <c r="G1547" i="6" s="1"/>
  <c r="F1548" i="6"/>
  <c r="G1548" i="6" s="1"/>
  <c r="F1549" i="6"/>
  <c r="G1549" i="6" s="1"/>
  <c r="F1550" i="6"/>
  <c r="F1551" i="6"/>
  <c r="G1551" i="6" s="1"/>
  <c r="F1552" i="6"/>
  <c r="G1552" i="6" s="1"/>
  <c r="F1553" i="6"/>
  <c r="G1553" i="6" s="1"/>
  <c r="F1554" i="6"/>
  <c r="F1555" i="6"/>
  <c r="G1555" i="6" s="1"/>
  <c r="F1556" i="6"/>
  <c r="G1556" i="6" s="1"/>
  <c r="F1557" i="6"/>
  <c r="G1557" i="6" s="1"/>
  <c r="F1558" i="6"/>
  <c r="F1559" i="6"/>
  <c r="G1559" i="6" s="1"/>
  <c r="F1560" i="6"/>
  <c r="G1560" i="6" s="1"/>
  <c r="F1561" i="6"/>
  <c r="G1561" i="6" s="1"/>
  <c r="F1562" i="6"/>
  <c r="F1563" i="6"/>
  <c r="G1563" i="6" s="1"/>
  <c r="F1564" i="6"/>
  <c r="G1564" i="6" s="1"/>
  <c r="F1565" i="6"/>
  <c r="G1565" i="6" s="1"/>
  <c r="F1566" i="6"/>
  <c r="F1567" i="6"/>
  <c r="G1567" i="6" s="1"/>
  <c r="F1568" i="6"/>
  <c r="G1568" i="6" s="1"/>
  <c r="F1569" i="6"/>
  <c r="G1569" i="6" s="1"/>
  <c r="F1570" i="6"/>
  <c r="F1571" i="6"/>
  <c r="G1571" i="6" s="1"/>
  <c r="F1572" i="6"/>
  <c r="G1572" i="6" s="1"/>
  <c r="F1573" i="6"/>
  <c r="G1573" i="6" s="1"/>
  <c r="F1574" i="6"/>
  <c r="F1575" i="6"/>
  <c r="G1575" i="6" s="1"/>
  <c r="F1576" i="6"/>
  <c r="G1576" i="6" s="1"/>
  <c r="F1577" i="6"/>
  <c r="G1577" i="6" s="1"/>
  <c r="F1578" i="6"/>
  <c r="F1579" i="6"/>
  <c r="G1579" i="6" s="1"/>
  <c r="F1580" i="6"/>
  <c r="G1580" i="6" s="1"/>
  <c r="F1581" i="6"/>
  <c r="G1581" i="6" s="1"/>
  <c r="F1582" i="6"/>
  <c r="F1583" i="6"/>
  <c r="G1583" i="6" s="1"/>
  <c r="F1584" i="6"/>
  <c r="G1584" i="6" s="1"/>
  <c r="F1585" i="6"/>
  <c r="G1585" i="6" s="1"/>
  <c r="F1586" i="6"/>
  <c r="F1587" i="6"/>
  <c r="G1587" i="6" s="1"/>
  <c r="F1588" i="6"/>
  <c r="G1588" i="6" s="1"/>
  <c r="F1589" i="6"/>
  <c r="G1589" i="6" s="1"/>
  <c r="F1590" i="6"/>
  <c r="F1591" i="6"/>
  <c r="G1591" i="6" s="1"/>
  <c r="F1592" i="6"/>
  <c r="G1592" i="6" s="1"/>
  <c r="F1593" i="6"/>
  <c r="G1593" i="6" s="1"/>
  <c r="F1594" i="6"/>
  <c r="F1595" i="6"/>
  <c r="G1595" i="6" s="1"/>
  <c r="F1596" i="6"/>
  <c r="G1596" i="6" s="1"/>
  <c r="F1597" i="6"/>
  <c r="G1597" i="6" s="1"/>
  <c r="F1598" i="6"/>
  <c r="F1599" i="6"/>
  <c r="G1599" i="6" s="1"/>
  <c r="F1600" i="6"/>
  <c r="G1600" i="6" s="1"/>
  <c r="F1601" i="6"/>
  <c r="G1601" i="6" s="1"/>
  <c r="F1602" i="6"/>
  <c r="F1603" i="6"/>
  <c r="G1603" i="6" s="1"/>
  <c r="F1604" i="6"/>
  <c r="G1604" i="6" s="1"/>
  <c r="F1605" i="6"/>
  <c r="G1605" i="6" s="1"/>
  <c r="F1606" i="6"/>
  <c r="F1607" i="6"/>
  <c r="G1607" i="6" s="1"/>
  <c r="F1608" i="6"/>
  <c r="G1608" i="6" s="1"/>
  <c r="F1609" i="6"/>
  <c r="G1609" i="6" s="1"/>
  <c r="F1610" i="6"/>
  <c r="F1611" i="6"/>
  <c r="G1611" i="6" s="1"/>
  <c r="F1612" i="6"/>
  <c r="G1612" i="6" s="1"/>
  <c r="F1613" i="6"/>
  <c r="G1613" i="6" s="1"/>
  <c r="F1614" i="6"/>
  <c r="F1615" i="6"/>
  <c r="G1615" i="6" s="1"/>
  <c r="F1616" i="6"/>
  <c r="G1616" i="6" s="1"/>
  <c r="F1617" i="6"/>
  <c r="G1617" i="6" s="1"/>
  <c r="F1618" i="6"/>
  <c r="F1619" i="6"/>
  <c r="G1619" i="6" s="1"/>
  <c r="F1620" i="6"/>
  <c r="G1620" i="6" s="1"/>
  <c r="F1621" i="6"/>
  <c r="G1621" i="6" s="1"/>
  <c r="F1622" i="6"/>
  <c r="F1623" i="6"/>
  <c r="G1623" i="6" s="1"/>
  <c r="F1624" i="6"/>
  <c r="G1624" i="6" s="1"/>
  <c r="F1625" i="6"/>
  <c r="G1625" i="6" s="1"/>
  <c r="F1626" i="6"/>
  <c r="F1627" i="6"/>
  <c r="G1627" i="6" s="1"/>
  <c r="F1628" i="6"/>
  <c r="G1628" i="6" s="1"/>
  <c r="F1629" i="6"/>
  <c r="G1629" i="6" s="1"/>
  <c r="F1630" i="6"/>
  <c r="F1631" i="6"/>
  <c r="G1631" i="6" s="1"/>
  <c r="F1632" i="6"/>
  <c r="G1632" i="6" s="1"/>
  <c r="F1633" i="6"/>
  <c r="G1633" i="6" s="1"/>
  <c r="F1634" i="6"/>
  <c r="F1635" i="6"/>
  <c r="G1635" i="6" s="1"/>
  <c r="F1636" i="6"/>
  <c r="G1636" i="6" s="1"/>
  <c r="F1637" i="6"/>
  <c r="G1637" i="6" s="1"/>
  <c r="F1638" i="6"/>
  <c r="F1639" i="6"/>
  <c r="G1639" i="6" s="1"/>
  <c r="F1640" i="6"/>
  <c r="G1640" i="6" s="1"/>
  <c r="F1641" i="6"/>
  <c r="G1641" i="6" s="1"/>
  <c r="F1642" i="6"/>
  <c r="F1643" i="6"/>
  <c r="G1643" i="6" s="1"/>
  <c r="F1644" i="6"/>
  <c r="G1644" i="6" s="1"/>
  <c r="F1645" i="6"/>
  <c r="G1645" i="6" s="1"/>
  <c r="F1646" i="6"/>
  <c r="F1647" i="6"/>
  <c r="G1647" i="6" s="1"/>
  <c r="F1648" i="6"/>
  <c r="G1648" i="6" s="1"/>
  <c r="F1649" i="6"/>
  <c r="G1649" i="6" s="1"/>
  <c r="F1650" i="6"/>
  <c r="F1651" i="6"/>
  <c r="G1651" i="6" s="1"/>
  <c r="F1652" i="6"/>
  <c r="G1652" i="6" s="1"/>
  <c r="F1653" i="6"/>
  <c r="G1653" i="6" s="1"/>
  <c r="F1654" i="6"/>
  <c r="F1655" i="6"/>
  <c r="G1655" i="6" s="1"/>
  <c r="F1656" i="6"/>
  <c r="G1656" i="6" s="1"/>
  <c r="F1657" i="6"/>
  <c r="G1657" i="6" s="1"/>
  <c r="F1658" i="6"/>
  <c r="F1659" i="6"/>
  <c r="G1659" i="6" s="1"/>
  <c r="F1660" i="6"/>
  <c r="G1660" i="6" s="1"/>
  <c r="F1661" i="6"/>
  <c r="G1661" i="6" s="1"/>
  <c r="F1662" i="6"/>
  <c r="F1663" i="6"/>
  <c r="G1663" i="6" s="1"/>
  <c r="F1664" i="6"/>
  <c r="G1664" i="6" s="1"/>
  <c r="F1665" i="6"/>
  <c r="G1665" i="6" s="1"/>
  <c r="F1666" i="6"/>
  <c r="F1667" i="6"/>
  <c r="G1667" i="6" s="1"/>
  <c r="F1668" i="6"/>
  <c r="G1668" i="6" s="1"/>
  <c r="F1669" i="6"/>
  <c r="G1669" i="6" s="1"/>
  <c r="F1670" i="6"/>
  <c r="F1671" i="6"/>
  <c r="G1671" i="6" s="1"/>
  <c r="F1672" i="6"/>
  <c r="G1672" i="6" s="1"/>
  <c r="F1673" i="6"/>
  <c r="G1673" i="6" s="1"/>
  <c r="F1674" i="6"/>
  <c r="F1675" i="6"/>
  <c r="G1675" i="6" s="1"/>
  <c r="F1676" i="6"/>
  <c r="G1676" i="6" s="1"/>
  <c r="F1677" i="6"/>
  <c r="G1677" i="6" s="1"/>
  <c r="F1678" i="6"/>
  <c r="F1679" i="6"/>
  <c r="G1679" i="6" s="1"/>
  <c r="F1680" i="6"/>
  <c r="G1680" i="6" s="1"/>
  <c r="F1681" i="6"/>
  <c r="G1681" i="6" s="1"/>
  <c r="F1682" i="6"/>
  <c r="F1683" i="6"/>
  <c r="G1683" i="6" s="1"/>
  <c r="F1684" i="6"/>
  <c r="G1684" i="6" s="1"/>
  <c r="F1685" i="6"/>
  <c r="G1685" i="6" s="1"/>
  <c r="F1686" i="6"/>
  <c r="F1687" i="6"/>
  <c r="G1687" i="6" s="1"/>
  <c r="F1688" i="6"/>
  <c r="G1688" i="6" s="1"/>
  <c r="F1689" i="6"/>
  <c r="G1689" i="6" s="1"/>
  <c r="F1690" i="6"/>
  <c r="F1691" i="6"/>
  <c r="G1691" i="6" s="1"/>
  <c r="F1692" i="6"/>
  <c r="G1692" i="6" s="1"/>
  <c r="F1693" i="6"/>
  <c r="G1693" i="6" s="1"/>
  <c r="F1694" i="6"/>
  <c r="F1695" i="6"/>
  <c r="G1695" i="6" s="1"/>
  <c r="F1696" i="6"/>
  <c r="G1696" i="6" s="1"/>
  <c r="F1697" i="6"/>
  <c r="G1697" i="6" s="1"/>
  <c r="F1698" i="6"/>
  <c r="F1699" i="6"/>
  <c r="G1699" i="6" s="1"/>
  <c r="F1700" i="6"/>
  <c r="G1700" i="6" s="1"/>
  <c r="F1701" i="6"/>
  <c r="G1701" i="6" s="1"/>
  <c r="F1702" i="6"/>
  <c r="F1703" i="6"/>
  <c r="G1703" i="6" s="1"/>
  <c r="F1704" i="6"/>
  <c r="G1704" i="6" s="1"/>
  <c r="F1705" i="6"/>
  <c r="G1705" i="6" s="1"/>
  <c r="F1706" i="6"/>
  <c r="F1707" i="6"/>
  <c r="G1707" i="6" s="1"/>
  <c r="F1708" i="6"/>
  <c r="G1708" i="6" s="1"/>
  <c r="F1709" i="6"/>
  <c r="G1709" i="6" s="1"/>
  <c r="F1710" i="6"/>
  <c r="F1711" i="6"/>
  <c r="G1711" i="6" s="1"/>
  <c r="F1712" i="6"/>
  <c r="G1712" i="6" s="1"/>
  <c r="F1713" i="6"/>
  <c r="G1713" i="6" s="1"/>
  <c r="F1714" i="6"/>
  <c r="F1715" i="6"/>
  <c r="G1715" i="6" s="1"/>
  <c r="F1716" i="6"/>
  <c r="G1716" i="6" s="1"/>
  <c r="F1717" i="6"/>
  <c r="G1717" i="6" s="1"/>
  <c r="F1718" i="6"/>
  <c r="F1719" i="6"/>
  <c r="G1719" i="6" s="1"/>
  <c r="F1720" i="6"/>
  <c r="G1720" i="6" s="1"/>
  <c r="F1721" i="6"/>
  <c r="G1721" i="6" s="1"/>
  <c r="F1722" i="6"/>
  <c r="F1723" i="6"/>
  <c r="G1723" i="6" s="1"/>
  <c r="F1724" i="6"/>
  <c r="G1724" i="6" s="1"/>
  <c r="F1725" i="6"/>
  <c r="G1725" i="6" s="1"/>
  <c r="F1726" i="6"/>
  <c r="F1727" i="6"/>
  <c r="G1727" i="6" s="1"/>
  <c r="F1728" i="6"/>
  <c r="G1728" i="6" s="1"/>
  <c r="F1729" i="6"/>
  <c r="G1729" i="6" s="1"/>
  <c r="F1730" i="6"/>
  <c r="F1731" i="6"/>
  <c r="G1731" i="6" s="1"/>
  <c r="F1732" i="6"/>
  <c r="G1732" i="6" s="1"/>
  <c r="F1733" i="6"/>
  <c r="G1733" i="6" s="1"/>
  <c r="F1734" i="6"/>
  <c r="F1735" i="6"/>
  <c r="G1735" i="6" s="1"/>
  <c r="F1736" i="6"/>
  <c r="G1736" i="6" s="1"/>
  <c r="F1737" i="6"/>
  <c r="G1737" i="6" s="1"/>
  <c r="F1738" i="6"/>
  <c r="F1739" i="6"/>
  <c r="G1739" i="6" s="1"/>
  <c r="F1740" i="6"/>
  <c r="G1740" i="6" s="1"/>
  <c r="F1741" i="6"/>
  <c r="G1741" i="6" s="1"/>
  <c r="F1742" i="6"/>
  <c r="F1743" i="6"/>
  <c r="G1743" i="6" s="1"/>
  <c r="F1744" i="6"/>
  <c r="G1744" i="6" s="1"/>
  <c r="F1745" i="6"/>
  <c r="G1745" i="6" s="1"/>
  <c r="F1746" i="6"/>
  <c r="F1747" i="6"/>
  <c r="G1747" i="6" s="1"/>
  <c r="F1748" i="6"/>
  <c r="G1748" i="6" s="1"/>
  <c r="F1749" i="6"/>
  <c r="G1749" i="6" s="1"/>
  <c r="F1750" i="6"/>
  <c r="F1751" i="6"/>
  <c r="G1751" i="6" s="1"/>
  <c r="F1752" i="6"/>
  <c r="G1752" i="6" s="1"/>
  <c r="F1753" i="6"/>
  <c r="G1753" i="6" s="1"/>
  <c r="F1754" i="6"/>
  <c r="F1755" i="6"/>
  <c r="G1755" i="6" s="1"/>
  <c r="F1756" i="6"/>
  <c r="G1756" i="6" s="1"/>
  <c r="F1757" i="6"/>
  <c r="G1757" i="6" s="1"/>
  <c r="F1758" i="6"/>
  <c r="F1759" i="6"/>
  <c r="G1759" i="6" s="1"/>
  <c r="F1760" i="6"/>
  <c r="G1760" i="6" s="1"/>
  <c r="F1761" i="6"/>
  <c r="G1761" i="6" s="1"/>
  <c r="F1762" i="6"/>
  <c r="F1763" i="6"/>
  <c r="G1763" i="6" s="1"/>
  <c r="F1764" i="6"/>
  <c r="G1764" i="6" s="1"/>
  <c r="F1765" i="6"/>
  <c r="G1765" i="6" s="1"/>
  <c r="F1766" i="6"/>
  <c r="F1767" i="6"/>
  <c r="G1767" i="6" s="1"/>
  <c r="F1768" i="6"/>
  <c r="G1768" i="6" s="1"/>
  <c r="F1769" i="6"/>
  <c r="G1769" i="6" s="1"/>
  <c r="F1770" i="6"/>
  <c r="F1771" i="6"/>
  <c r="G1771" i="6" s="1"/>
  <c r="F1772" i="6"/>
  <c r="G1772" i="6" s="1"/>
  <c r="F1773" i="6"/>
  <c r="G1773" i="6" s="1"/>
  <c r="F1774" i="6"/>
  <c r="F1775" i="6"/>
  <c r="G1775" i="6" s="1"/>
  <c r="F1776" i="6"/>
  <c r="G1776" i="6" s="1"/>
  <c r="F1777" i="6"/>
  <c r="G1777" i="6" s="1"/>
  <c r="F1778" i="6"/>
  <c r="F1779" i="6"/>
  <c r="G1779" i="6" s="1"/>
  <c r="F1780" i="6"/>
  <c r="G1780" i="6" s="1"/>
  <c r="F1781" i="6"/>
  <c r="G1781" i="6" s="1"/>
  <c r="F1782" i="6"/>
  <c r="F1783" i="6"/>
  <c r="G1783" i="6" s="1"/>
  <c r="F1784" i="6"/>
  <c r="G1784" i="6" s="1"/>
  <c r="F1785" i="6"/>
  <c r="G1785" i="6" s="1"/>
  <c r="F1786" i="6"/>
  <c r="F1787" i="6"/>
  <c r="G1787" i="6" s="1"/>
  <c r="F1788" i="6"/>
  <c r="G1788" i="6" s="1"/>
  <c r="F1789" i="6"/>
  <c r="G1789" i="6" s="1"/>
  <c r="F1790" i="6"/>
  <c r="F1791" i="6"/>
  <c r="G1791" i="6" s="1"/>
  <c r="F1792" i="6"/>
  <c r="G1792" i="6" s="1"/>
  <c r="F1793" i="6"/>
  <c r="G1793" i="6" s="1"/>
  <c r="F1794" i="6"/>
  <c r="F1795" i="6"/>
  <c r="G1795" i="6" s="1"/>
  <c r="F1796" i="6"/>
  <c r="G1796" i="6" s="1"/>
  <c r="F1797" i="6"/>
  <c r="G1797" i="6" s="1"/>
  <c r="F1798" i="6"/>
  <c r="F1799" i="6"/>
  <c r="G1799" i="6" s="1"/>
  <c r="F1800" i="6"/>
  <c r="G1800" i="6" s="1"/>
  <c r="F1801" i="6"/>
  <c r="G1801" i="6" s="1"/>
  <c r="F1802" i="6"/>
  <c r="F1803" i="6"/>
  <c r="G1803" i="6" s="1"/>
  <c r="F1804" i="6"/>
  <c r="G1804" i="6" s="1"/>
  <c r="F1805" i="6"/>
  <c r="G1805" i="6" s="1"/>
  <c r="F1806" i="6"/>
  <c r="F1807" i="6"/>
  <c r="G1807" i="6" s="1"/>
  <c r="F1808" i="6"/>
  <c r="G1808" i="6" s="1"/>
  <c r="F1809" i="6"/>
  <c r="G1809" i="6" s="1"/>
  <c r="F1810" i="6"/>
  <c r="F1811" i="6"/>
  <c r="G1811" i="6" s="1"/>
  <c r="F1812" i="6"/>
  <c r="G1812" i="6" s="1"/>
  <c r="F1813" i="6"/>
  <c r="G1813" i="6" s="1"/>
  <c r="F1814" i="6"/>
  <c r="F1815" i="6"/>
  <c r="G1815" i="6" s="1"/>
  <c r="F1816" i="6"/>
  <c r="G1816" i="6" s="1"/>
  <c r="F1817" i="6"/>
  <c r="G1817" i="6" s="1"/>
  <c r="F1818" i="6"/>
  <c r="F1819" i="6"/>
  <c r="G1819" i="6" s="1"/>
  <c r="F1820" i="6"/>
  <c r="G1820" i="6" s="1"/>
  <c r="F1821" i="6"/>
  <c r="G1821" i="6" s="1"/>
  <c r="F1822" i="6"/>
  <c r="F1823" i="6"/>
  <c r="G1823" i="6" s="1"/>
  <c r="F1824" i="6"/>
  <c r="G1824" i="6" s="1"/>
  <c r="F1825" i="6"/>
  <c r="G1825" i="6" s="1"/>
  <c r="F1826" i="6"/>
  <c r="F1827" i="6"/>
  <c r="G1827" i="6" s="1"/>
  <c r="F1828" i="6"/>
  <c r="G1828" i="6" s="1"/>
  <c r="F1829" i="6"/>
  <c r="G1829" i="6" s="1"/>
  <c r="F1830" i="6"/>
  <c r="F1831" i="6"/>
  <c r="G1831" i="6" s="1"/>
  <c r="F1832" i="6"/>
  <c r="G1832" i="6" s="1"/>
  <c r="F1833" i="6"/>
  <c r="G1833" i="6" s="1"/>
  <c r="F1834" i="6"/>
  <c r="F1835" i="6"/>
  <c r="G1835" i="6" s="1"/>
  <c r="F1836" i="6"/>
  <c r="G1836" i="6" s="1"/>
  <c r="F1837" i="6"/>
  <c r="G1837" i="6" s="1"/>
  <c r="F1838" i="6"/>
  <c r="F1839" i="6"/>
  <c r="G1839" i="6" s="1"/>
  <c r="F1840" i="6"/>
  <c r="G1840" i="6" s="1"/>
  <c r="F1841" i="6"/>
  <c r="G1841" i="6" s="1"/>
  <c r="F1842" i="6"/>
  <c r="F1843" i="6"/>
  <c r="G1843" i="6" s="1"/>
  <c r="F1844" i="6"/>
  <c r="G1844" i="6" s="1"/>
  <c r="F1845" i="6"/>
  <c r="G1845" i="6" s="1"/>
  <c r="F1846" i="6"/>
  <c r="F1847" i="6"/>
  <c r="G1847" i="6" s="1"/>
  <c r="F1848" i="6"/>
  <c r="G1848" i="6" s="1"/>
  <c r="F1849" i="6"/>
  <c r="G1849" i="6" s="1"/>
  <c r="F1850" i="6"/>
  <c r="F1851" i="6"/>
  <c r="G1851" i="6" s="1"/>
  <c r="F1852" i="6"/>
  <c r="G1852" i="6" s="1"/>
  <c r="F1853" i="6"/>
  <c r="G1853" i="6" s="1"/>
  <c r="F1854" i="6"/>
  <c r="F1855" i="6"/>
  <c r="G1855" i="6" s="1"/>
  <c r="F1856" i="6"/>
  <c r="G1856" i="6" s="1"/>
  <c r="F1857" i="6"/>
  <c r="G1857" i="6" s="1"/>
  <c r="F1858" i="6"/>
  <c r="F1859" i="6"/>
  <c r="G1859" i="6" s="1"/>
  <c r="F1860" i="6"/>
  <c r="G1860" i="6" s="1"/>
  <c r="F1861" i="6"/>
  <c r="G1861" i="6" s="1"/>
  <c r="F1862" i="6"/>
  <c r="F1863" i="6"/>
  <c r="G1863" i="6" s="1"/>
  <c r="F1864" i="6"/>
  <c r="G1864" i="6" s="1"/>
  <c r="F1865" i="6"/>
  <c r="G1865" i="6" s="1"/>
  <c r="F1866" i="6"/>
  <c r="F1867" i="6"/>
  <c r="G1867" i="6" s="1"/>
  <c r="F1868" i="6"/>
  <c r="G1868" i="6" s="1"/>
  <c r="F1869" i="6"/>
  <c r="G1869" i="6" s="1"/>
  <c r="F1870" i="6"/>
  <c r="F1871" i="6"/>
  <c r="G1871" i="6" s="1"/>
  <c r="F1872" i="6"/>
  <c r="G1872" i="6" s="1"/>
  <c r="F1873" i="6"/>
  <c r="G1873" i="6" s="1"/>
  <c r="F1874" i="6"/>
  <c r="F1875" i="6"/>
  <c r="G1875" i="6" s="1"/>
  <c r="F1876" i="6"/>
  <c r="G1876" i="6" s="1"/>
  <c r="F1877" i="6"/>
  <c r="G1877" i="6" s="1"/>
  <c r="F1878" i="6"/>
  <c r="F1879" i="6"/>
  <c r="G1879" i="6" s="1"/>
  <c r="F1880" i="6"/>
  <c r="G1880" i="6" s="1"/>
  <c r="F1881" i="6"/>
  <c r="G1881" i="6" s="1"/>
  <c r="F1882" i="6"/>
  <c r="F1883" i="6"/>
  <c r="G1883" i="6" s="1"/>
  <c r="F1884" i="6"/>
  <c r="G1884" i="6" s="1"/>
  <c r="F1885" i="6"/>
  <c r="G1885" i="6" s="1"/>
  <c r="F1886" i="6"/>
  <c r="F1887" i="6"/>
  <c r="G1887" i="6" s="1"/>
  <c r="F1888" i="6"/>
  <c r="G1888" i="6" s="1"/>
  <c r="F1889" i="6"/>
  <c r="G1889" i="6" s="1"/>
  <c r="F1890" i="6"/>
  <c r="F1891" i="6"/>
  <c r="G1891" i="6" s="1"/>
  <c r="F1892" i="6"/>
  <c r="G1892" i="6" s="1"/>
  <c r="F1893" i="6"/>
  <c r="G1893" i="6" s="1"/>
  <c r="F1894" i="6"/>
  <c r="F1895" i="6"/>
  <c r="G1895" i="6" s="1"/>
  <c r="F1896" i="6"/>
  <c r="G1896" i="6" s="1"/>
  <c r="F1897" i="6"/>
  <c r="G1897" i="6" s="1"/>
  <c r="F1898" i="6"/>
  <c r="F1899" i="6"/>
  <c r="G1899" i="6" s="1"/>
  <c r="F1900" i="6"/>
  <c r="G1900" i="6" s="1"/>
  <c r="F1901" i="6"/>
  <c r="G1901" i="6" s="1"/>
  <c r="F1902" i="6"/>
  <c r="F1903" i="6"/>
  <c r="G1903" i="6" s="1"/>
  <c r="F1904" i="6"/>
  <c r="G1904" i="6" s="1"/>
  <c r="F1905" i="6"/>
  <c r="G1905" i="6" s="1"/>
  <c r="F1906" i="6"/>
  <c r="F1907" i="6"/>
  <c r="G1907" i="6" s="1"/>
  <c r="F1908" i="6"/>
  <c r="G1908" i="6" s="1"/>
  <c r="F1909" i="6"/>
  <c r="G1909" i="6" s="1"/>
  <c r="F1910" i="6"/>
  <c r="F1911" i="6"/>
  <c r="G1911" i="6" s="1"/>
  <c r="F1912" i="6"/>
  <c r="G1912" i="6" s="1"/>
  <c r="F1913" i="6"/>
  <c r="G1913" i="6" s="1"/>
  <c r="F1914" i="6"/>
  <c r="F1915" i="6"/>
  <c r="G1915" i="6" s="1"/>
  <c r="F1916" i="6"/>
  <c r="G1916" i="6" s="1"/>
  <c r="F1917" i="6"/>
  <c r="G1917" i="6" s="1"/>
  <c r="F1918" i="6"/>
  <c r="F1919" i="6"/>
  <c r="G1919" i="6" s="1"/>
  <c r="F1920" i="6"/>
  <c r="G1920" i="6" s="1"/>
  <c r="F1921" i="6"/>
  <c r="G1921" i="6" s="1"/>
  <c r="F1922" i="6"/>
  <c r="F1923" i="6"/>
  <c r="G1923" i="6" s="1"/>
  <c r="F1924" i="6"/>
  <c r="G1924" i="6" s="1"/>
  <c r="F1925" i="6"/>
  <c r="G1925" i="6" s="1"/>
  <c r="F1926" i="6"/>
  <c r="F1927" i="6"/>
  <c r="G1927" i="6" s="1"/>
  <c r="F1928" i="6"/>
  <c r="G1928" i="6" s="1"/>
  <c r="F1929" i="6"/>
  <c r="G1929" i="6" s="1"/>
  <c r="F1930" i="6"/>
  <c r="F1931" i="6"/>
  <c r="G1931" i="6" s="1"/>
  <c r="F1932" i="6"/>
  <c r="G1932" i="6" s="1"/>
  <c r="F1933" i="6"/>
  <c r="G1933" i="6" s="1"/>
  <c r="F1934" i="6"/>
  <c r="F1935" i="6"/>
  <c r="G1935" i="6" s="1"/>
  <c r="F1936" i="6"/>
  <c r="G1936" i="6" s="1"/>
  <c r="F1937" i="6"/>
  <c r="G1937" i="6" s="1"/>
  <c r="F1938" i="6"/>
  <c r="F1939" i="6"/>
  <c r="G1939" i="6" s="1"/>
  <c r="F1940" i="6"/>
  <c r="G1940" i="6" s="1"/>
  <c r="F1941" i="6"/>
  <c r="G1941" i="6" s="1"/>
  <c r="F1942" i="6"/>
  <c r="F1943" i="6"/>
  <c r="G1943" i="6" s="1"/>
  <c r="F1944" i="6"/>
  <c r="G1944" i="6" s="1"/>
  <c r="F1945" i="6"/>
  <c r="G1945" i="6" s="1"/>
  <c r="F1946" i="6"/>
  <c r="F1947" i="6"/>
  <c r="G1947" i="6" s="1"/>
  <c r="F1948" i="6"/>
  <c r="G1948" i="6" s="1"/>
  <c r="F1949" i="6"/>
  <c r="G1949" i="6" s="1"/>
  <c r="F1950" i="6"/>
  <c r="F1951" i="6"/>
  <c r="G1951" i="6" s="1"/>
  <c r="F1952" i="6"/>
  <c r="G1952" i="6" s="1"/>
  <c r="F1953" i="6"/>
  <c r="G1953" i="6" s="1"/>
  <c r="F1954" i="6"/>
  <c r="F1955" i="6"/>
  <c r="G1955" i="6" s="1"/>
  <c r="F1956" i="6"/>
  <c r="G1956" i="6" s="1"/>
  <c r="F1957" i="6"/>
  <c r="G1957" i="6" s="1"/>
  <c r="F1958" i="6"/>
  <c r="F1959" i="6"/>
  <c r="G1959" i="6" s="1"/>
  <c r="F1960" i="6"/>
  <c r="G1960" i="6" s="1"/>
  <c r="F1961" i="6"/>
  <c r="G1961" i="6" s="1"/>
  <c r="F1962" i="6"/>
  <c r="F1963" i="6"/>
  <c r="G1963" i="6" s="1"/>
  <c r="F1964" i="6"/>
  <c r="G1964" i="6" s="1"/>
  <c r="F1965" i="6"/>
  <c r="G1965" i="6" s="1"/>
  <c r="F1966" i="6"/>
  <c r="F1967" i="6"/>
  <c r="G1967" i="6" s="1"/>
  <c r="F1968" i="6"/>
  <c r="G1968" i="6" s="1"/>
  <c r="F1969" i="6"/>
  <c r="G1969" i="6" s="1"/>
  <c r="F1970" i="6"/>
  <c r="F1971" i="6"/>
  <c r="G1971" i="6" s="1"/>
  <c r="F1972" i="6"/>
  <c r="G1972" i="6" s="1"/>
  <c r="F1973" i="6"/>
  <c r="G1973" i="6" s="1"/>
  <c r="F1974" i="6"/>
  <c r="F1975" i="6"/>
  <c r="G1975" i="6" s="1"/>
  <c r="F1976" i="6"/>
  <c r="G1976" i="6" s="1"/>
  <c r="F1977" i="6"/>
  <c r="G1977" i="6" s="1"/>
  <c r="F1978" i="6"/>
  <c r="F1979" i="6"/>
  <c r="G1979" i="6" s="1"/>
  <c r="F1980" i="6"/>
  <c r="G1980" i="6" s="1"/>
  <c r="F1981" i="6"/>
  <c r="G1981" i="6" s="1"/>
  <c r="F1982" i="6"/>
  <c r="F1983" i="6"/>
  <c r="G1983" i="6" s="1"/>
  <c r="F1984" i="6"/>
  <c r="G1984" i="6" s="1"/>
  <c r="F1985" i="6"/>
  <c r="G1985" i="6" s="1"/>
  <c r="F1986" i="6"/>
  <c r="F1987" i="6"/>
  <c r="G1987" i="6" s="1"/>
  <c r="F1988" i="6"/>
  <c r="G1988" i="6" s="1"/>
  <c r="F1989" i="6"/>
  <c r="G1989" i="6" s="1"/>
  <c r="F1990" i="6"/>
  <c r="F1991" i="6"/>
  <c r="G1991" i="6" s="1"/>
  <c r="F1992" i="6"/>
  <c r="G1992" i="6" s="1"/>
  <c r="F1993" i="6"/>
  <c r="G1993" i="6" s="1"/>
  <c r="F1994" i="6"/>
  <c r="F1995" i="6"/>
  <c r="G1995" i="6" s="1"/>
  <c r="F1996" i="6"/>
  <c r="G1996" i="6" s="1"/>
  <c r="F1997" i="6"/>
  <c r="G1997" i="6" s="1"/>
  <c r="F1998" i="6"/>
  <c r="F1999" i="6"/>
  <c r="G1999" i="6" s="1"/>
  <c r="F2000" i="6"/>
  <c r="G2000" i="6" s="1"/>
  <c r="F2001" i="6"/>
  <c r="G2001" i="6" s="1"/>
  <c r="F2002" i="6"/>
  <c r="F2003" i="6"/>
  <c r="G2003" i="6" s="1"/>
  <c r="F2004" i="6"/>
  <c r="G2004" i="6" s="1"/>
  <c r="F2005" i="6"/>
  <c r="G2005" i="6" s="1"/>
  <c r="F2006" i="6"/>
  <c r="F2007" i="6"/>
  <c r="G2007" i="6" s="1"/>
  <c r="F2008" i="6"/>
  <c r="G2008" i="6" s="1"/>
  <c r="F2009" i="6"/>
  <c r="G2009" i="6" s="1"/>
  <c r="F2010" i="6"/>
  <c r="F2011" i="6"/>
  <c r="G2011" i="6" s="1"/>
  <c r="F2012" i="6"/>
  <c r="G2012" i="6" s="1"/>
  <c r="F2013" i="6"/>
  <c r="G2013" i="6" s="1"/>
  <c r="F2014" i="6"/>
  <c r="F2015" i="6"/>
  <c r="G2015" i="6" s="1"/>
  <c r="F2016" i="6"/>
  <c r="G2016" i="6" s="1"/>
  <c r="F2017" i="6"/>
  <c r="G2017" i="6" s="1"/>
  <c r="F2018" i="6"/>
  <c r="F2019" i="6"/>
  <c r="G2019" i="6" s="1"/>
  <c r="F2020" i="6"/>
  <c r="G2020" i="6" s="1"/>
  <c r="F2021" i="6"/>
  <c r="G2021" i="6" s="1"/>
  <c r="F2022" i="6"/>
  <c r="F2023" i="6"/>
  <c r="G2023" i="6" s="1"/>
  <c r="F2024" i="6"/>
  <c r="G2024" i="6" s="1"/>
  <c r="F2025" i="6"/>
  <c r="G2025" i="6" s="1"/>
  <c r="F2026" i="6"/>
  <c r="F2027" i="6"/>
  <c r="G2027" i="6" s="1"/>
  <c r="F2028" i="6"/>
  <c r="G2028" i="6" s="1"/>
  <c r="F2029" i="6"/>
  <c r="G2029" i="6" s="1"/>
  <c r="F2030" i="6"/>
  <c r="F2031" i="6"/>
  <c r="G2031" i="6" s="1"/>
  <c r="F2032" i="6"/>
  <c r="G2032" i="6" s="1"/>
  <c r="F2033" i="6"/>
  <c r="G2033" i="6" s="1"/>
  <c r="F2034" i="6"/>
  <c r="F2035" i="6"/>
  <c r="G2035" i="6" s="1"/>
  <c r="F2036" i="6"/>
  <c r="G2036" i="6" s="1"/>
  <c r="F2037" i="6"/>
  <c r="G2037" i="6" s="1"/>
  <c r="F2038" i="6"/>
  <c r="F2039" i="6"/>
  <c r="G2039" i="6" s="1"/>
  <c r="F2040" i="6"/>
  <c r="G2040" i="6" s="1"/>
  <c r="F2041" i="6"/>
  <c r="G2041" i="6" s="1"/>
  <c r="F2042" i="6"/>
  <c r="F2043" i="6"/>
  <c r="G2043" i="6" s="1"/>
  <c r="F2044" i="6"/>
  <c r="G2044" i="6" s="1"/>
  <c r="F2045" i="6"/>
  <c r="G2045" i="6" s="1"/>
  <c r="F2046" i="6"/>
  <c r="F2047" i="6"/>
  <c r="G2047" i="6" s="1"/>
  <c r="F2048" i="6"/>
  <c r="G2048" i="6" s="1"/>
  <c r="F2049" i="6"/>
  <c r="G2049" i="6" s="1"/>
  <c r="F2050" i="6"/>
  <c r="F2051" i="6"/>
  <c r="G2051" i="6" s="1"/>
  <c r="F2052" i="6"/>
  <c r="G2052" i="6" s="1"/>
  <c r="F2053" i="6"/>
  <c r="G2053" i="6" s="1"/>
  <c r="F2054" i="6"/>
  <c r="F2055" i="6"/>
  <c r="G2055" i="6" s="1"/>
  <c r="F2056" i="6"/>
  <c r="G2056" i="6" s="1"/>
  <c r="F2057" i="6"/>
  <c r="G2057" i="6" s="1"/>
  <c r="F2058" i="6"/>
  <c r="F2059" i="6"/>
  <c r="G2059" i="6" s="1"/>
  <c r="F2060" i="6"/>
  <c r="G2060" i="6" s="1"/>
  <c r="F2061" i="6"/>
  <c r="G2061" i="6" s="1"/>
  <c r="F2062" i="6"/>
  <c r="F2063" i="6"/>
  <c r="G2063" i="6" s="1"/>
  <c r="F2064" i="6"/>
  <c r="G2064" i="6" s="1"/>
  <c r="F2065" i="6"/>
  <c r="G2065" i="6" s="1"/>
  <c r="F2066" i="6"/>
  <c r="F2067" i="6"/>
  <c r="G2067" i="6" s="1"/>
  <c r="F2068" i="6"/>
  <c r="G2068" i="6" s="1"/>
  <c r="F2069" i="6"/>
  <c r="G2069" i="6" s="1"/>
  <c r="F2070" i="6"/>
  <c r="F2071" i="6"/>
  <c r="G2071" i="6" s="1"/>
  <c r="F2072" i="6"/>
  <c r="G2072" i="6" s="1"/>
  <c r="F2073" i="6"/>
  <c r="G2073" i="6" s="1"/>
  <c r="F2074" i="6"/>
  <c r="F2075" i="6"/>
  <c r="G2075" i="6" s="1"/>
  <c r="F2076" i="6"/>
  <c r="G2076" i="6" s="1"/>
  <c r="F2077" i="6"/>
  <c r="G2077" i="6" s="1"/>
  <c r="F2078" i="6"/>
  <c r="F2079" i="6"/>
  <c r="G2079" i="6" s="1"/>
  <c r="F2080" i="6"/>
  <c r="G2080" i="6" s="1"/>
  <c r="F2081" i="6"/>
  <c r="G2081" i="6" s="1"/>
  <c r="F2082" i="6"/>
  <c r="F2083" i="6"/>
  <c r="G2083" i="6" s="1"/>
  <c r="F2084" i="6"/>
  <c r="G2084" i="6" s="1"/>
  <c r="F2085" i="6"/>
  <c r="G2085" i="6" s="1"/>
  <c r="F2086" i="6"/>
  <c r="F2087" i="6"/>
  <c r="G2087" i="6" s="1"/>
  <c r="F2088" i="6"/>
  <c r="G2088" i="6" s="1"/>
  <c r="F2089" i="6"/>
  <c r="G2089" i="6" s="1"/>
  <c r="F2090" i="6"/>
  <c r="F2091" i="6"/>
  <c r="G2091" i="6" s="1"/>
  <c r="F2092" i="6"/>
  <c r="G2092" i="6" s="1"/>
  <c r="F2093" i="6"/>
  <c r="G2093" i="6" s="1"/>
  <c r="F2094" i="6"/>
  <c r="F2095" i="6"/>
  <c r="G2095" i="6" s="1"/>
  <c r="F2096" i="6"/>
  <c r="G2096" i="6" s="1"/>
  <c r="F2097" i="6"/>
  <c r="G2097" i="6" s="1"/>
  <c r="F2098" i="6"/>
  <c r="F2099" i="6"/>
  <c r="G2099" i="6" s="1"/>
  <c r="F2100" i="6"/>
  <c r="G2100" i="6" s="1"/>
  <c r="F2101" i="6"/>
  <c r="G2101" i="6" s="1"/>
  <c r="F2102" i="6"/>
  <c r="F2103" i="6"/>
  <c r="G2103" i="6" s="1"/>
  <c r="F2104" i="6"/>
  <c r="G2104" i="6" s="1"/>
  <c r="F2105" i="6"/>
  <c r="G2105" i="6" s="1"/>
  <c r="F2106" i="6"/>
  <c r="F2107" i="6"/>
  <c r="G2107" i="6" s="1"/>
  <c r="F2108" i="6"/>
  <c r="G2108" i="6" s="1"/>
  <c r="F2109" i="6"/>
  <c r="G2109" i="6" s="1"/>
  <c r="F2110" i="6"/>
  <c r="F2111" i="6"/>
  <c r="G2111" i="6" s="1"/>
  <c r="F2112" i="6"/>
  <c r="G2112" i="6" s="1"/>
  <c r="F2113" i="6"/>
  <c r="G2113" i="6" s="1"/>
  <c r="F2114" i="6"/>
  <c r="F2115" i="6"/>
  <c r="G2115" i="6" s="1"/>
  <c r="F2116" i="6"/>
  <c r="G2116" i="6" s="1"/>
  <c r="F2117" i="6"/>
  <c r="G2117" i="6" s="1"/>
  <c r="F2118" i="6"/>
  <c r="F2119" i="6"/>
  <c r="G2119" i="6" s="1"/>
  <c r="F2120" i="6"/>
  <c r="G2120" i="6" s="1"/>
  <c r="F2121" i="6"/>
  <c r="G2121" i="6" s="1"/>
  <c r="F2122" i="6"/>
  <c r="F2123" i="6"/>
  <c r="G2123" i="6" s="1"/>
  <c r="F2124" i="6"/>
  <c r="G2124" i="6" s="1"/>
  <c r="F2125" i="6"/>
  <c r="G2125" i="6" s="1"/>
  <c r="F2126" i="6"/>
  <c r="F2127" i="6"/>
  <c r="G2127" i="6" s="1"/>
  <c r="F2128" i="6"/>
  <c r="G2128" i="6" s="1"/>
  <c r="F2129" i="6"/>
  <c r="G2129" i="6" s="1"/>
  <c r="F2130" i="6"/>
  <c r="F2131" i="6"/>
  <c r="G2131" i="6" s="1"/>
  <c r="F2132" i="6"/>
  <c r="G2132" i="6" s="1"/>
  <c r="F2133" i="6"/>
  <c r="G2133" i="6" s="1"/>
  <c r="F2134" i="6"/>
  <c r="F2135" i="6"/>
  <c r="G2135" i="6" s="1"/>
  <c r="F2136" i="6"/>
  <c r="G2136" i="6" s="1"/>
  <c r="F2137" i="6"/>
  <c r="G2137" i="6" s="1"/>
  <c r="F2138" i="6"/>
  <c r="F2139" i="6"/>
  <c r="G2139" i="6" s="1"/>
  <c r="F2140" i="6"/>
  <c r="G2140" i="6" s="1"/>
  <c r="F2141" i="6"/>
  <c r="G2141" i="6" s="1"/>
  <c r="F2142" i="6"/>
  <c r="F2143" i="6"/>
  <c r="G2143" i="6" s="1"/>
  <c r="F2144" i="6"/>
  <c r="G2144" i="6" s="1"/>
  <c r="F2145" i="6"/>
  <c r="G2145" i="6" s="1"/>
  <c r="F2146" i="6"/>
  <c r="F2147" i="6"/>
  <c r="G2147" i="6" s="1"/>
  <c r="F2148" i="6"/>
  <c r="G2148" i="6" s="1"/>
  <c r="F2149" i="6"/>
  <c r="G2149" i="6" s="1"/>
  <c r="G2" i="5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" i="5"/>
  <c r="N5" i="5"/>
  <c r="G139" i="5"/>
  <c r="G240" i="5"/>
  <c r="G51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M2146" i="6" l="1"/>
  <c r="M2134" i="6"/>
  <c r="M2122" i="6"/>
  <c r="M2110" i="6"/>
  <c r="M2102" i="6"/>
  <c r="M2090" i="6"/>
  <c r="M2082" i="6"/>
  <c r="M2070" i="6"/>
  <c r="M2062" i="6"/>
  <c r="M2054" i="6"/>
  <c r="M2046" i="6"/>
  <c r="M2038" i="6"/>
  <c r="M2030" i="6"/>
  <c r="M2022" i="6"/>
  <c r="M2014" i="6"/>
  <c r="M2006" i="6"/>
  <c r="M1998" i="6"/>
  <c r="M1990" i="6"/>
  <c r="M1982" i="6"/>
  <c r="M1978" i="6"/>
  <c r="M1966" i="6"/>
  <c r="M1958" i="6"/>
  <c r="M1950" i="6"/>
  <c r="M1942" i="6"/>
  <c r="M1934" i="6"/>
  <c r="M1926" i="6"/>
  <c r="M1922" i="6"/>
  <c r="M1914" i="6"/>
  <c r="M1906" i="6"/>
  <c r="M1898" i="6"/>
  <c r="M1890" i="6"/>
  <c r="M1878" i="6"/>
  <c r="M1874" i="6"/>
  <c r="M1866" i="6"/>
  <c r="M1854" i="6"/>
  <c r="M1846" i="6"/>
  <c r="M1838" i="6"/>
  <c r="M1834" i="6"/>
  <c r="M1822" i="6"/>
  <c r="M1814" i="6"/>
  <c r="M1806" i="6"/>
  <c r="M1798" i="6"/>
  <c r="M1790" i="6"/>
  <c r="M1782" i="6"/>
  <c r="M1774" i="6"/>
  <c r="M1762" i="6"/>
  <c r="M1754" i="6"/>
  <c r="M1746" i="6"/>
  <c r="M1738" i="6"/>
  <c r="M1730" i="6"/>
  <c r="M1722" i="6"/>
  <c r="M1714" i="6"/>
  <c r="M1706" i="6"/>
  <c r="M1694" i="6"/>
  <c r="M1690" i="6"/>
  <c r="M1682" i="6"/>
  <c r="M1674" i="6"/>
  <c r="M1666" i="6"/>
  <c r="M1658" i="6"/>
  <c r="M1650" i="6"/>
  <c r="M1642" i="6"/>
  <c r="M1634" i="6"/>
  <c r="M1626" i="6"/>
  <c r="M1618" i="6"/>
  <c r="M1610" i="6"/>
  <c r="M1602" i="6"/>
  <c r="M1594" i="6"/>
  <c r="M1586" i="6"/>
  <c r="M1574" i="6"/>
  <c r="M1570" i="6"/>
  <c r="M1558" i="6"/>
  <c r="M1550" i="6"/>
  <c r="M1542" i="6"/>
  <c r="M1534" i="6"/>
  <c r="M1526" i="6"/>
  <c r="M1518" i="6"/>
  <c r="M1510" i="6"/>
  <c r="M1502" i="6"/>
  <c r="M1494" i="6"/>
  <c r="M1486" i="6"/>
  <c r="M1478" i="6"/>
  <c r="M1470" i="6"/>
  <c r="M1462" i="6"/>
  <c r="M1454" i="6"/>
  <c r="M1446" i="6"/>
  <c r="M1438" i="6"/>
  <c r="M1430" i="6"/>
  <c r="M1422" i="6"/>
  <c r="M1414" i="6"/>
  <c r="M1406" i="6"/>
  <c r="M1398" i="6"/>
  <c r="M1390" i="6"/>
  <c r="M1382" i="6"/>
  <c r="M1374" i="6"/>
  <c r="M1366" i="6"/>
  <c r="M1358" i="6"/>
  <c r="M1350" i="6"/>
  <c r="M1342" i="6"/>
  <c r="M1334" i="6"/>
  <c r="M1326" i="6"/>
  <c r="M1318" i="6"/>
  <c r="M1310" i="6"/>
  <c r="M1302" i="6"/>
  <c r="M1294" i="6"/>
  <c r="M1286" i="6"/>
  <c r="M1278" i="6"/>
  <c r="M1270" i="6"/>
  <c r="M1258" i="6"/>
  <c r="M1250" i="6"/>
  <c r="M1242" i="6"/>
  <c r="M1234" i="6"/>
  <c r="M1222" i="6"/>
  <c r="M1218" i="6"/>
  <c r="M1202" i="6"/>
  <c r="M1194" i="6"/>
  <c r="M1186" i="6"/>
  <c r="M1178" i="6"/>
  <c r="M1166" i="6"/>
  <c r="M1158" i="6"/>
  <c r="M1150" i="6"/>
  <c r="M1134" i="6"/>
  <c r="M1126" i="6"/>
  <c r="M1118" i="6"/>
  <c r="M1110" i="6"/>
  <c r="M1102" i="6"/>
  <c r="M1094" i="6"/>
  <c r="M1086" i="6"/>
  <c r="M1082" i="6"/>
  <c r="M1074" i="6"/>
  <c r="M1066" i="6"/>
  <c r="M1058" i="6"/>
  <c r="M1050" i="6"/>
  <c r="M1042" i="6"/>
  <c r="M1034" i="6"/>
  <c r="M1026" i="6"/>
  <c r="M1018" i="6"/>
  <c r="M1010" i="6"/>
  <c r="M1002" i="6"/>
  <c r="M994" i="6"/>
  <c r="M982" i="6"/>
  <c r="M974" i="6"/>
  <c r="M966" i="6"/>
  <c r="M958" i="6"/>
  <c r="M950" i="6"/>
  <c r="M942" i="6"/>
  <c r="M934" i="6"/>
  <c r="M2149" i="6"/>
  <c r="M2141" i="6"/>
  <c r="M2137" i="6"/>
  <c r="M2133" i="6"/>
  <c r="M2129" i="6"/>
  <c r="M2125" i="6"/>
  <c r="M2121" i="6"/>
  <c r="M2117" i="6"/>
  <c r="M2113" i="6"/>
  <c r="M2109" i="6"/>
  <c r="M2105" i="6"/>
  <c r="M2101" i="6"/>
  <c r="M2097" i="6"/>
  <c r="M2093" i="6"/>
  <c r="M2089" i="6"/>
  <c r="M2085" i="6"/>
  <c r="M2081" i="6"/>
  <c r="M2077" i="6"/>
  <c r="M2073" i="6"/>
  <c r="M2069" i="6"/>
  <c r="M2065" i="6"/>
  <c r="M2061" i="6"/>
  <c r="M2057" i="6"/>
  <c r="M2053" i="6"/>
  <c r="M2045" i="6"/>
  <c r="M2041" i="6"/>
  <c r="M2037" i="6"/>
  <c r="M2029" i="6"/>
  <c r="M2025" i="6"/>
  <c r="M2021" i="6"/>
  <c r="M2017" i="6"/>
  <c r="M2013" i="6"/>
  <c r="M2009" i="6"/>
  <c r="M2005" i="6"/>
  <c r="M2001" i="6"/>
  <c r="M1993" i="6"/>
  <c r="M1989" i="6"/>
  <c r="M1985" i="6"/>
  <c r="M1981" i="6"/>
  <c r="M1973" i="6"/>
  <c r="M1969" i="6"/>
  <c r="M1965" i="6"/>
  <c r="M1961" i="6"/>
  <c r="M1957" i="6"/>
  <c r="M1953" i="6"/>
  <c r="M1949" i="6"/>
  <c r="M1945" i="6"/>
  <c r="M1941" i="6"/>
  <c r="M1937" i="6"/>
  <c r="M1933" i="6"/>
  <c r="M1929" i="6"/>
  <c r="M1925" i="6"/>
  <c r="M1921" i="6"/>
  <c r="M1917" i="6"/>
  <c r="M1913" i="6"/>
  <c r="M1909" i="6"/>
  <c r="M1905" i="6"/>
  <c r="M1901" i="6"/>
  <c r="M1897" i="6"/>
  <c r="M1893" i="6"/>
  <c r="M1889" i="6"/>
  <c r="M1885" i="6"/>
  <c r="M1881" i="6"/>
  <c r="M1877" i="6"/>
  <c r="M1873" i="6"/>
  <c r="M1869" i="6"/>
  <c r="M1865" i="6"/>
  <c r="M1861" i="6"/>
  <c r="M1857" i="6"/>
  <c r="M1853" i="6"/>
  <c r="M1849" i="6"/>
  <c r="M1845" i="6"/>
  <c r="M1841" i="6"/>
  <c r="M1837" i="6"/>
  <c r="M1833" i="6"/>
  <c r="M1829" i="6"/>
  <c r="M1825" i="6"/>
  <c r="M1821" i="6"/>
  <c r="M1813" i="6"/>
  <c r="M1809" i="6"/>
  <c r="M1805" i="6"/>
  <c r="M1801" i="6"/>
  <c r="M1797" i="6"/>
  <c r="M1793" i="6"/>
  <c r="M1789" i="6"/>
  <c r="M1785" i="6"/>
  <c r="M1781" i="6"/>
  <c r="M1777" i="6"/>
  <c r="M1773" i="6"/>
  <c r="M1769" i="6"/>
  <c r="M1765" i="6"/>
  <c r="M1757" i="6"/>
  <c r="M1753" i="6"/>
  <c r="M1749" i="6"/>
  <c r="M1745" i="6"/>
  <c r="M1741" i="6"/>
  <c r="M1737" i="6"/>
  <c r="M1733" i="6"/>
  <c r="M1729" i="6"/>
  <c r="M1725" i="6"/>
  <c r="M1721" i="6"/>
  <c r="M1717" i="6"/>
  <c r="M1713" i="6"/>
  <c r="M1709" i="6"/>
  <c r="M1705" i="6"/>
  <c r="M1697" i="6"/>
  <c r="M1693" i="6"/>
  <c r="M1689" i="6"/>
  <c r="M1685" i="6"/>
  <c r="M1681" i="6"/>
  <c r="M1677" i="6"/>
  <c r="M1669" i="6"/>
  <c r="M1665" i="6"/>
  <c r="M1661" i="6"/>
  <c r="M1657" i="6"/>
  <c r="M1653" i="6"/>
  <c r="M1649" i="6"/>
  <c r="M1645" i="6"/>
  <c r="M1641" i="6"/>
  <c r="M1637" i="6"/>
  <c r="M1633" i="6"/>
  <c r="M1629" i="6"/>
  <c r="M1625" i="6"/>
  <c r="M1621" i="6"/>
  <c r="M1617" i="6"/>
  <c r="M1613" i="6"/>
  <c r="M1609" i="6"/>
  <c r="M1605" i="6"/>
  <c r="M1601" i="6"/>
  <c r="M1597" i="6"/>
  <c r="M1593" i="6"/>
  <c r="M1589" i="6"/>
  <c r="M1585" i="6"/>
  <c r="M1581" i="6"/>
  <c r="M1577" i="6"/>
  <c r="M1573" i="6"/>
  <c r="M1569" i="6"/>
  <c r="M1565" i="6"/>
  <c r="M1561" i="6"/>
  <c r="M1557" i="6"/>
  <c r="M1553" i="6"/>
  <c r="M1549" i="6"/>
  <c r="M1545" i="6"/>
  <c r="M1541" i="6"/>
  <c r="M1537" i="6"/>
  <c r="M1533" i="6"/>
  <c r="M1529" i="6"/>
  <c r="M1521" i="6"/>
  <c r="M1517" i="6"/>
  <c r="M1513" i="6"/>
  <c r="M1509" i="6"/>
  <c r="M1505" i="6"/>
  <c r="M1501" i="6"/>
  <c r="M1497" i="6"/>
  <c r="M1493" i="6"/>
  <c r="M1489" i="6"/>
  <c r="M1485" i="6"/>
  <c r="M1481" i="6"/>
  <c r="M1477" i="6"/>
  <c r="M1473" i="6"/>
  <c r="M1469" i="6"/>
  <c r="M1465" i="6"/>
  <c r="M1461" i="6"/>
  <c r="M1457" i="6"/>
  <c r="M1453" i="6"/>
  <c r="M1449" i="6"/>
  <c r="M1445" i="6"/>
  <c r="M1441" i="6"/>
  <c r="M1437" i="6"/>
  <c r="M1433" i="6"/>
  <c r="M1429" i="6"/>
  <c r="M1425" i="6"/>
  <c r="M1421" i="6"/>
  <c r="M1417" i="6"/>
  <c r="M1413" i="6"/>
  <c r="M1409" i="6"/>
  <c r="M1405" i="6"/>
  <c r="M1401" i="6"/>
  <c r="M1397" i="6"/>
  <c r="M1393" i="6"/>
  <c r="M1389" i="6"/>
  <c r="M1385" i="6"/>
  <c r="M1381" i="6"/>
  <c r="M1377" i="6"/>
  <c r="M1373" i="6"/>
  <c r="M1369" i="6"/>
  <c r="M1365" i="6"/>
  <c r="M1361" i="6"/>
  <c r="M1357" i="6"/>
  <c r="M1353" i="6"/>
  <c r="M1349" i="6"/>
  <c r="M1345" i="6"/>
  <c r="M1341" i="6"/>
  <c r="M1337" i="6"/>
  <c r="M1333" i="6"/>
  <c r="M1329" i="6"/>
  <c r="M1325" i="6"/>
  <c r="M1321" i="6"/>
  <c r="M1317" i="6"/>
  <c r="M1313" i="6"/>
  <c r="M1309" i="6"/>
  <c r="M1305" i="6"/>
  <c r="M1301" i="6"/>
  <c r="M1297" i="6"/>
  <c r="M1293" i="6"/>
  <c r="M1289" i="6"/>
  <c r="M1285" i="6"/>
  <c r="M1277" i="6"/>
  <c r="M1273" i="6"/>
  <c r="M1269" i="6"/>
  <c r="M1265" i="6"/>
  <c r="M1261" i="6"/>
  <c r="M1257" i="6"/>
  <c r="M1253" i="6"/>
  <c r="M1245" i="6"/>
  <c r="M1241" i="6"/>
  <c r="M1237" i="6"/>
  <c r="M1233" i="6"/>
  <c r="M1229" i="6"/>
  <c r="M1225" i="6"/>
  <c r="M1221" i="6"/>
  <c r="M1217" i="6"/>
  <c r="M1213" i="6"/>
  <c r="M1209" i="6"/>
  <c r="M1205" i="6"/>
  <c r="M1201" i="6"/>
  <c r="M1197" i="6"/>
  <c r="M1193" i="6"/>
  <c r="M1189" i="6"/>
  <c r="M1185" i="6"/>
  <c r="M1181" i="6"/>
  <c r="M1177" i="6"/>
  <c r="M1173" i="6"/>
  <c r="M1169" i="6"/>
  <c r="M1165" i="6"/>
  <c r="M1157" i="6"/>
  <c r="M1153" i="6"/>
  <c r="M1149" i="6"/>
  <c r="M1145" i="6"/>
  <c r="M1141" i="6"/>
  <c r="M1137" i="6"/>
  <c r="M1133" i="6"/>
  <c r="M1129" i="6"/>
  <c r="M1125" i="6"/>
  <c r="M1121" i="6"/>
  <c r="M1117" i="6"/>
  <c r="M1113" i="6"/>
  <c r="M1109" i="6"/>
  <c r="M1105" i="6"/>
  <c r="M1101" i="6"/>
  <c r="M1097" i="6"/>
  <c r="M1093" i="6"/>
  <c r="M1085" i="6"/>
  <c r="M1081" i="6"/>
  <c r="M1077" i="6"/>
  <c r="M1073" i="6"/>
  <c r="M1069" i="6"/>
  <c r="M1065" i="6"/>
  <c r="M1061" i="6"/>
  <c r="M1057" i="6"/>
  <c r="M1053" i="6"/>
  <c r="M1049" i="6"/>
  <c r="M1045" i="6"/>
  <c r="M1041" i="6"/>
  <c r="M1037" i="6"/>
  <c r="M1033" i="6"/>
  <c r="M1029" i="6"/>
  <c r="M1025" i="6"/>
  <c r="M1021" i="6"/>
  <c r="M1017" i="6"/>
  <c r="M1013" i="6"/>
  <c r="M1009" i="6"/>
  <c r="M1005" i="6"/>
  <c r="M1001" i="6"/>
  <c r="M997" i="6"/>
  <c r="M993" i="6"/>
  <c r="M989" i="6"/>
  <c r="M985" i="6"/>
  <c r="M981" i="6"/>
  <c r="M977" i="6"/>
  <c r="M973" i="6"/>
  <c r="M969" i="6"/>
  <c r="M965" i="6"/>
  <c r="M961" i="6"/>
  <c r="M957" i="6"/>
  <c r="M953" i="6"/>
  <c r="M949" i="6"/>
  <c r="M945" i="6"/>
  <c r="M941" i="6"/>
  <c r="M937" i="6"/>
  <c r="M933" i="6"/>
  <c r="M929" i="6"/>
  <c r="M925" i="6"/>
  <c r="M921" i="6"/>
  <c r="M917" i="6"/>
  <c r="M913" i="6"/>
  <c r="M909" i="6"/>
  <c r="M905" i="6"/>
  <c r="M901" i="6"/>
  <c r="M897" i="6"/>
  <c r="M893" i="6"/>
  <c r="M2142" i="6"/>
  <c r="M2130" i="6"/>
  <c r="M2118" i="6"/>
  <c r="M2106" i="6"/>
  <c r="M2098" i="6"/>
  <c r="M2086" i="6"/>
  <c r="M2078" i="6"/>
  <c r="M2058" i="6"/>
  <c r="M2050" i="6"/>
  <c r="M2042" i="6"/>
  <c r="M2026" i="6"/>
  <c r="M2018" i="6"/>
  <c r="M2010" i="6"/>
  <c r="M2002" i="6"/>
  <c r="M1994" i="6"/>
  <c r="M1986" i="6"/>
  <c r="M1974" i="6"/>
  <c r="M1962" i="6"/>
  <c r="M1954" i="6"/>
  <c r="M1946" i="6"/>
  <c r="M1938" i="6"/>
  <c r="M1930" i="6"/>
  <c r="M1918" i="6"/>
  <c r="M1910" i="6"/>
  <c r="M1902" i="6"/>
  <c r="M1894" i="6"/>
  <c r="M1886" i="6"/>
  <c r="M1882" i="6"/>
  <c r="M1870" i="6"/>
  <c r="M1862" i="6"/>
  <c r="M1858" i="6"/>
  <c r="M1850" i="6"/>
  <c r="M1842" i="6"/>
  <c r="M1830" i="6"/>
  <c r="M1826" i="6"/>
  <c r="M1818" i="6"/>
  <c r="M1810" i="6"/>
  <c r="M1794" i="6"/>
  <c r="M1786" i="6"/>
  <c r="M1778" i="6"/>
  <c r="M1766" i="6"/>
  <c r="M1758" i="6"/>
  <c r="M1750" i="6"/>
  <c r="M1742" i="6"/>
  <c r="M1734" i="6"/>
  <c r="M1726" i="6"/>
  <c r="M1718" i="6"/>
  <c r="M1710" i="6"/>
  <c r="M1702" i="6"/>
  <c r="M1686" i="6"/>
  <c r="M1678" i="6"/>
  <c r="M1670" i="6"/>
  <c r="M1662" i="6"/>
  <c r="M1654" i="6"/>
  <c r="M1646" i="6"/>
  <c r="M1638" i="6"/>
  <c r="M1630" i="6"/>
  <c r="M1622" i="6"/>
  <c r="M1614" i="6"/>
  <c r="M1606" i="6"/>
  <c r="M1598" i="6"/>
  <c r="M1590" i="6"/>
  <c r="M1582" i="6"/>
  <c r="M1578" i="6"/>
  <c r="M1566" i="6"/>
  <c r="M1562" i="6"/>
  <c r="M1546" i="6"/>
  <c r="M1538" i="6"/>
  <c r="M1530" i="6"/>
  <c r="M1522" i="6"/>
  <c r="M1514" i="6"/>
  <c r="M1506" i="6"/>
  <c r="M1498" i="6"/>
  <c r="M1482" i="6"/>
  <c r="M1474" i="6"/>
  <c r="M1466" i="6"/>
  <c r="M1458" i="6"/>
  <c r="M1450" i="6"/>
  <c r="M1442" i="6"/>
  <c r="M1434" i="6"/>
  <c r="M1426" i="6"/>
  <c r="M1418" i="6"/>
  <c r="M1410" i="6"/>
  <c r="M1402" i="6"/>
  <c r="M1394" i="6"/>
  <c r="M1386" i="6"/>
  <c r="M1378" i="6"/>
  <c r="M1370" i="6"/>
  <c r="M1362" i="6"/>
  <c r="M1346" i="6"/>
  <c r="M1338" i="6"/>
  <c r="M1330" i="6"/>
  <c r="M1322" i="6"/>
  <c r="M1314" i="6"/>
  <c r="M1306" i="6"/>
  <c r="M1298" i="6"/>
  <c r="M1290" i="6"/>
  <c r="M1282" i="6"/>
  <c r="M1274" i="6"/>
  <c r="M1262" i="6"/>
  <c r="M1254" i="6"/>
  <c r="M1246" i="6"/>
  <c r="M1238" i="6"/>
  <c r="M1230" i="6"/>
  <c r="M1214" i="6"/>
  <c r="M1206" i="6"/>
  <c r="M1198" i="6"/>
  <c r="M1190" i="6"/>
  <c r="M1182" i="6"/>
  <c r="M1174" i="6"/>
  <c r="M1162" i="6"/>
  <c r="M1154" i="6"/>
  <c r="M1146" i="6"/>
  <c r="M1138" i="6"/>
  <c r="M1130" i="6"/>
  <c r="M1122" i="6"/>
  <c r="M1114" i="6"/>
  <c r="M1106" i="6"/>
  <c r="M1098" i="6"/>
  <c r="M1090" i="6"/>
  <c r="M1078" i="6"/>
  <c r="M1070" i="6"/>
  <c r="M1062" i="6"/>
  <c r="M1054" i="6"/>
  <c r="M1046" i="6"/>
  <c r="M1038" i="6"/>
  <c r="M1030" i="6"/>
  <c r="M1022" i="6"/>
  <c r="M1014" i="6"/>
  <c r="M1006" i="6"/>
  <c r="M998" i="6"/>
  <c r="M986" i="6"/>
  <c r="M978" i="6"/>
  <c r="M970" i="6"/>
  <c r="M962" i="6"/>
  <c r="M954" i="6"/>
  <c r="M946" i="6"/>
  <c r="M938" i="6"/>
  <c r="M930" i="6"/>
  <c r="M2148" i="6"/>
  <c r="M2144" i="6"/>
  <c r="M2140" i="6"/>
  <c r="M2136" i="6"/>
  <c r="M2132" i="6"/>
  <c r="M2128" i="6"/>
  <c r="M2124" i="6"/>
  <c r="M2120" i="6"/>
  <c r="M2116" i="6"/>
  <c r="M2112" i="6"/>
  <c r="M2108" i="6"/>
  <c r="M2104" i="6"/>
  <c r="M2100" i="6"/>
  <c r="M2096" i="6"/>
  <c r="M2092" i="6"/>
  <c r="M2088" i="6"/>
  <c r="M2084" i="6"/>
  <c r="M2080" i="6"/>
  <c r="M2076" i="6"/>
  <c r="M2072" i="6"/>
  <c r="M2068" i="6"/>
  <c r="M2064" i="6"/>
  <c r="M2056" i="6"/>
  <c r="M2052" i="6"/>
  <c r="M2048" i="6"/>
  <c r="M2044" i="6"/>
  <c r="M2040" i="6"/>
  <c r="M2036" i="6"/>
  <c r="M2032" i="6"/>
  <c r="M2024" i="6"/>
  <c r="M2020" i="6"/>
  <c r="M2016" i="6"/>
  <c r="M2012" i="6"/>
  <c r="M2008" i="6"/>
  <c r="M2004" i="6"/>
  <c r="M2000" i="6"/>
  <c r="M1996" i="6"/>
  <c r="M1992" i="6"/>
  <c r="M1988" i="6"/>
  <c r="M1984" i="6"/>
  <c r="M1980" i="6"/>
  <c r="M1976" i="6"/>
  <c r="M1972" i="6"/>
  <c r="M1968" i="6"/>
  <c r="M1964" i="6"/>
  <c r="M1960" i="6"/>
  <c r="M1956" i="6"/>
  <c r="M1952" i="6"/>
  <c r="M1948" i="6"/>
  <c r="M1944" i="6"/>
  <c r="M1940" i="6"/>
  <c r="M1936" i="6"/>
  <c r="M1932" i="6"/>
  <c r="M1928" i="6"/>
  <c r="M1924" i="6"/>
  <c r="M1920" i="6"/>
  <c r="M1916" i="6"/>
  <c r="M1912" i="6"/>
  <c r="M1908" i="6"/>
  <c r="M1904" i="6"/>
  <c r="M1900" i="6"/>
  <c r="M1896" i="6"/>
  <c r="M1892" i="6"/>
  <c r="M1888" i="6"/>
  <c r="M1884" i="6"/>
  <c r="M1880" i="6"/>
  <c r="M1876" i="6"/>
  <c r="M1868" i="6"/>
  <c r="M1864" i="6"/>
  <c r="M1860" i="6"/>
  <c r="M1856" i="6"/>
  <c r="M1852" i="6"/>
  <c r="M1848" i="6"/>
  <c r="M1840" i="6"/>
  <c r="M1836" i="6"/>
  <c r="M1832" i="6"/>
  <c r="M1828" i="6"/>
  <c r="M1824" i="6"/>
  <c r="M1820" i="6"/>
  <c r="M1816" i="6"/>
  <c r="M1812" i="6"/>
  <c r="M1808" i="6"/>
  <c r="M1804" i="6"/>
  <c r="M1800" i="6"/>
  <c r="M1796" i="6"/>
  <c r="M1792" i="6"/>
  <c r="M1788" i="6"/>
  <c r="M1784" i="6"/>
  <c r="M1780" i="6"/>
  <c r="M1776" i="6"/>
  <c r="M1772" i="6"/>
  <c r="M1768" i="6"/>
  <c r="M1764" i="6"/>
  <c r="M1760" i="6"/>
  <c r="M1756" i="6"/>
  <c r="M1752" i="6"/>
  <c r="M1748" i="6"/>
  <c r="M1744" i="6"/>
  <c r="M1736" i="6"/>
  <c r="M1732" i="6"/>
  <c r="M1728" i="6"/>
  <c r="M1724" i="6"/>
  <c r="M1720" i="6"/>
  <c r="M1716" i="6"/>
  <c r="M1712" i="6"/>
  <c r="M1708" i="6"/>
  <c r="M1700" i="6"/>
  <c r="M1696" i="6"/>
  <c r="M1692" i="6"/>
  <c r="M1688" i="6"/>
  <c r="M1684" i="6"/>
  <c r="M1680" i="6"/>
  <c r="M1676" i="6"/>
  <c r="M1672" i="6"/>
  <c r="M1668" i="6"/>
  <c r="M1664" i="6"/>
  <c r="M1660" i="6"/>
  <c r="M1656" i="6"/>
  <c r="M1652" i="6"/>
  <c r="M1648" i="6"/>
  <c r="M1644" i="6"/>
  <c r="M1640" i="6"/>
  <c r="M1636" i="6"/>
  <c r="M1632" i="6"/>
  <c r="M1628" i="6"/>
  <c r="M1624" i="6"/>
  <c r="M1620" i="6"/>
  <c r="M1616" i="6"/>
  <c r="M1612" i="6"/>
  <c r="M1608" i="6"/>
  <c r="M1604" i="6"/>
  <c r="M1600" i="6"/>
  <c r="M1596" i="6"/>
  <c r="M1592" i="6"/>
  <c r="M1588" i="6"/>
  <c r="M1584" i="6"/>
  <c r="M1580" i="6"/>
  <c r="M1576" i="6"/>
  <c r="M1572" i="6"/>
  <c r="M1568" i="6"/>
  <c r="M1564" i="6"/>
  <c r="M1560" i="6"/>
  <c r="M1556" i="6"/>
  <c r="M1552" i="6"/>
  <c r="M1548" i="6"/>
  <c r="M1544" i="6"/>
  <c r="M1540" i="6"/>
  <c r="M1536" i="6"/>
  <c r="M1532" i="6"/>
  <c r="M1528" i="6"/>
  <c r="M1524" i="6"/>
  <c r="M1520" i="6"/>
  <c r="M1516" i="6"/>
  <c r="M1512" i="6"/>
  <c r="M1508" i="6"/>
  <c r="M1504" i="6"/>
  <c r="M1500" i="6"/>
  <c r="M1496" i="6"/>
  <c r="M1492" i="6"/>
  <c r="M1488" i="6"/>
  <c r="M1484" i="6"/>
  <c r="M1480" i="6"/>
  <c r="M1476" i="6"/>
  <c r="M1472" i="6"/>
  <c r="M1468" i="6"/>
  <c r="M1464" i="6"/>
  <c r="M1460" i="6"/>
  <c r="M1456" i="6"/>
  <c r="M1452" i="6"/>
  <c r="M1448" i="6"/>
  <c r="M1444" i="6"/>
  <c r="M1440" i="6"/>
  <c r="M1436" i="6"/>
  <c r="M1432" i="6"/>
  <c r="M1428" i="6"/>
  <c r="M1424" i="6"/>
  <c r="M1420" i="6"/>
  <c r="M1416" i="6"/>
  <c r="M1412" i="6"/>
  <c r="M1408" i="6"/>
  <c r="M1404" i="6"/>
  <c r="M1400" i="6"/>
  <c r="M1396" i="6"/>
  <c r="M1392" i="6"/>
  <c r="M1388" i="6"/>
  <c r="M1384" i="6"/>
  <c r="M1380" i="6"/>
  <c r="M1376" i="6"/>
  <c r="M1372" i="6"/>
  <c r="M1368" i="6"/>
  <c r="M1364" i="6"/>
  <c r="M1360" i="6"/>
  <c r="M1352" i="6"/>
  <c r="M1348" i="6"/>
  <c r="M1344" i="6"/>
  <c r="M1340" i="6"/>
  <c r="M1336" i="6"/>
  <c r="M1332" i="6"/>
  <c r="M1328" i="6"/>
  <c r="M1324" i="6"/>
  <c r="M1320" i="6"/>
  <c r="M1316" i="6"/>
  <c r="M1312" i="6"/>
  <c r="M1308" i="6"/>
  <c r="M1304" i="6"/>
  <c r="M1300" i="6"/>
  <c r="M1292" i="6"/>
  <c r="M1288" i="6"/>
  <c r="M1284" i="6"/>
  <c r="M1280" i="6"/>
  <c r="M1276" i="6"/>
  <c r="M1272" i="6"/>
  <c r="M1268" i="6"/>
  <c r="M1264" i="6"/>
  <c r="M1260" i="6"/>
  <c r="M1256" i="6"/>
  <c r="M1252" i="6"/>
  <c r="M1248" i="6"/>
  <c r="M1240" i="6"/>
  <c r="M1236" i="6"/>
  <c r="M1232" i="6"/>
  <c r="M1228" i="6"/>
  <c r="M1224" i="6"/>
  <c r="M1220" i="6"/>
  <c r="M1216" i="6"/>
  <c r="M1212" i="6"/>
  <c r="M1208" i="6"/>
  <c r="M1204" i="6"/>
  <c r="M1200" i="6"/>
  <c r="M1196" i="6"/>
  <c r="M1192" i="6"/>
  <c r="M1188" i="6"/>
  <c r="M1184" i="6"/>
  <c r="M1176" i="6"/>
  <c r="M1172" i="6"/>
  <c r="M1168" i="6"/>
  <c r="M1164" i="6"/>
  <c r="M1160" i="6"/>
  <c r="M1156" i="6"/>
  <c r="M1152" i="6"/>
  <c r="M1148" i="6"/>
  <c r="M1140" i="6"/>
  <c r="M1136" i="6"/>
  <c r="M1132" i="6"/>
  <c r="M1128" i="6"/>
  <c r="M1124" i="6"/>
  <c r="M1116" i="6"/>
  <c r="M1112" i="6"/>
  <c r="M1108" i="6"/>
  <c r="M1104" i="6"/>
  <c r="M1100" i="6"/>
  <c r="M1096" i="6"/>
  <c r="M1092" i="6"/>
  <c r="M1088" i="6"/>
  <c r="M1084" i="6"/>
  <c r="M1080" i="6"/>
  <c r="M1076" i="6"/>
  <c r="M1072" i="6"/>
  <c r="M1064" i="6"/>
  <c r="M1060" i="6"/>
  <c r="M1056" i="6"/>
  <c r="M1052" i="6"/>
  <c r="M1048" i="6"/>
  <c r="M1044" i="6"/>
  <c r="M1040" i="6"/>
  <c r="M1036" i="6"/>
  <c r="M1028" i="6"/>
  <c r="M1024" i="6"/>
  <c r="M1020" i="6"/>
  <c r="M1012" i="6"/>
  <c r="M1008" i="6"/>
  <c r="M1000" i="6"/>
  <c r="M996" i="6"/>
  <c r="M992" i="6"/>
  <c r="M988" i="6"/>
  <c r="M984" i="6"/>
  <c r="M980" i="6"/>
  <c r="M976" i="6"/>
  <c r="M2138" i="6"/>
  <c r="M2126" i="6"/>
  <c r="M2114" i="6"/>
  <c r="M2094" i="6"/>
  <c r="M1770" i="6"/>
  <c r="M2147" i="6"/>
  <c r="M2143" i="6"/>
  <c r="M2139" i="6"/>
  <c r="M2135" i="6"/>
  <c r="M2131" i="6"/>
  <c r="M2119" i="6"/>
  <c r="M2115" i="6"/>
  <c r="M2111" i="6"/>
  <c r="M2107" i="6"/>
  <c r="M2103" i="6"/>
  <c r="M2099" i="6"/>
  <c r="M2095" i="6"/>
  <c r="M2091" i="6"/>
  <c r="M2087" i="6"/>
  <c r="M2083" i="6"/>
  <c r="M2079" i="6"/>
  <c r="M2075" i="6"/>
  <c r="M2071" i="6"/>
  <c r="M2067" i="6"/>
  <c r="M2063" i="6"/>
  <c r="M2055" i="6"/>
  <c r="M2051" i="6"/>
  <c r="M2047" i="6"/>
  <c r="M2043" i="6"/>
  <c r="M2039" i="6"/>
  <c r="M2035" i="6"/>
  <c r="M2031" i="6"/>
  <c r="M2027" i="6"/>
  <c r="M2023" i="6"/>
  <c r="M2019" i="6"/>
  <c r="M2015" i="6"/>
  <c r="M2011" i="6"/>
  <c r="M2007" i="6"/>
  <c r="M2003" i="6"/>
  <c r="M1999" i="6"/>
  <c r="M1995" i="6"/>
  <c r="M1987" i="6"/>
  <c r="M1983" i="6"/>
  <c r="M1979" i="6"/>
  <c r="M1975" i="6"/>
  <c r="M1971" i="6"/>
  <c r="M1967" i="6"/>
  <c r="M1963" i="6"/>
  <c r="M1959" i="6"/>
  <c r="M1955" i="6"/>
  <c r="M1951" i="6"/>
  <c r="M1947" i="6"/>
  <c r="M1939" i="6"/>
  <c r="M1935" i="6"/>
  <c r="M1931" i="6"/>
  <c r="M1927" i="6"/>
  <c r="M1923" i="6"/>
  <c r="M1915" i="6"/>
  <c r="M1911" i="6"/>
  <c r="M1907" i="6"/>
  <c r="M1903" i="6"/>
  <c r="M1899" i="6"/>
  <c r="M1895" i="6"/>
  <c r="M1891" i="6"/>
  <c r="M1887" i="6"/>
  <c r="M1883" i="6"/>
  <c r="M1879" i="6"/>
  <c r="M1875" i="6"/>
  <c r="M1871" i="6"/>
  <c r="M1863" i="6"/>
  <c r="M1859" i="6"/>
  <c r="M1855" i="6"/>
  <c r="M1851" i="6"/>
  <c r="M1847" i="6"/>
  <c r="M1839" i="6"/>
  <c r="M1835" i="6"/>
  <c r="M1831" i="6"/>
  <c r="M1827" i="6"/>
  <c r="M1819" i="6"/>
  <c r="M1815" i="6"/>
  <c r="M1811" i="6"/>
  <c r="M1807" i="6"/>
  <c r="M1803" i="6"/>
  <c r="M1799" i="6"/>
  <c r="M1795" i="6"/>
  <c r="M1787" i="6"/>
  <c r="M1783" i="6"/>
  <c r="M1779" i="6"/>
  <c r="M1775" i="6"/>
  <c r="M1771" i="6"/>
  <c r="M1767" i="6"/>
  <c r="M1763" i="6"/>
  <c r="M1759" i="6"/>
  <c r="M1755" i="6"/>
  <c r="M1751" i="6"/>
  <c r="M1747" i="6"/>
  <c r="M1743" i="6"/>
  <c r="M1739" i="6"/>
  <c r="M1735" i="6"/>
  <c r="M1731" i="6"/>
  <c r="M1727" i="6"/>
  <c r="M1723" i="6"/>
  <c r="M1719" i="6"/>
  <c r="M1715" i="6"/>
  <c r="M1711" i="6"/>
  <c r="M1707" i="6"/>
  <c r="M1703" i="6"/>
  <c r="M1699" i="6"/>
  <c r="M1695" i="6"/>
  <c r="M1691" i="6"/>
  <c r="M1687" i="6"/>
  <c r="M1683" i="6"/>
  <c r="M1679" i="6"/>
  <c r="M1675" i="6"/>
  <c r="M1671" i="6"/>
  <c r="M1667" i="6"/>
  <c r="M1663" i="6"/>
  <c r="M1659" i="6"/>
  <c r="M1655" i="6"/>
  <c r="M1651" i="6"/>
  <c r="M1647" i="6"/>
  <c r="M1643" i="6"/>
  <c r="M1639" i="6"/>
  <c r="M1635" i="6"/>
  <c r="M1631" i="6"/>
  <c r="M1627" i="6"/>
  <c r="M1623" i="6"/>
  <c r="M1619" i="6"/>
  <c r="M1615" i="6"/>
  <c r="M1611" i="6"/>
  <c r="M1607" i="6"/>
  <c r="M1603" i="6"/>
  <c r="M1599" i="6"/>
  <c r="M1595" i="6"/>
  <c r="M1591" i="6"/>
  <c r="M1587" i="6"/>
  <c r="M1583" i="6"/>
  <c r="M1579" i="6"/>
  <c r="M1575" i="6"/>
  <c r="M1571" i="6"/>
  <c r="M1567" i="6"/>
  <c r="M1563" i="6"/>
  <c r="M1559" i="6"/>
  <c r="M1555" i="6"/>
  <c r="M1551" i="6"/>
  <c r="M1547" i="6"/>
  <c r="M1543" i="6"/>
  <c r="M1539" i="6"/>
  <c r="M1535" i="6"/>
  <c r="M1531" i="6"/>
  <c r="M1527" i="6"/>
  <c r="M1523" i="6"/>
  <c r="M1519" i="6"/>
  <c r="M1515" i="6"/>
  <c r="M1511" i="6"/>
  <c r="M1507" i="6"/>
  <c r="M1503" i="6"/>
  <c r="M1499" i="6"/>
  <c r="M1495" i="6"/>
  <c r="M1491" i="6"/>
  <c r="M1487" i="6"/>
  <c r="M1483" i="6"/>
  <c r="M1479" i="6"/>
  <c r="M1475" i="6"/>
  <c r="M1471" i="6"/>
  <c r="M1467" i="6"/>
  <c r="M1463" i="6"/>
  <c r="M1459" i="6"/>
  <c r="M1455" i="6"/>
  <c r="M1451" i="6"/>
  <c r="M1447" i="6"/>
  <c r="M1443" i="6"/>
  <c r="M1439" i="6"/>
  <c r="M1435" i="6"/>
  <c r="M1431" i="6"/>
  <c r="M1427" i="6"/>
  <c r="M1423" i="6"/>
  <c r="M1419" i="6"/>
  <c r="M1415" i="6"/>
  <c r="M1411" i="6"/>
  <c r="M1407" i="6"/>
  <c r="M1403" i="6"/>
  <c r="M1399" i="6"/>
  <c r="M1395" i="6"/>
  <c r="M1391" i="6"/>
  <c r="M1387" i="6"/>
  <c r="M1383" i="6"/>
  <c r="M1379" i="6"/>
  <c r="M1375" i="6"/>
  <c r="M1371" i="6"/>
  <c r="M1367" i="6"/>
  <c r="M1363" i="6"/>
  <c r="M1359" i="6"/>
  <c r="M1355" i="6"/>
  <c r="M1351" i="6"/>
  <c r="M1347" i="6"/>
  <c r="M1343" i="6"/>
  <c r="M1339" i="6"/>
  <c r="M1335" i="6"/>
  <c r="M1331" i="6"/>
  <c r="M1327" i="6"/>
  <c r="M1323" i="6"/>
  <c r="M1319" i="6"/>
  <c r="M1315" i="6"/>
  <c r="M1311" i="6"/>
  <c r="M1303" i="6"/>
  <c r="M1299" i="6"/>
  <c r="M1295" i="6"/>
  <c r="M1287" i="6"/>
  <c r="M1283" i="6"/>
  <c r="M1275" i="6"/>
  <c r="M1271" i="6"/>
  <c r="M1267" i="6"/>
  <c r="M1263" i="6"/>
  <c r="M1259" i="6"/>
  <c r="M1255" i="6"/>
  <c r="M1251" i="6"/>
  <c r="M1247" i="6"/>
  <c r="M1243" i="6"/>
  <c r="M1239" i="6"/>
  <c r="M1235" i="6"/>
  <c r="M1231" i="6"/>
  <c r="M1227" i="6"/>
  <c r="M1223" i="6"/>
  <c r="M1219" i="6"/>
  <c r="M1215" i="6"/>
  <c r="M1211" i="6"/>
  <c r="M1207" i="6"/>
  <c r="M1203" i="6"/>
  <c r="M1199" i="6"/>
  <c r="M1195" i="6"/>
  <c r="M1191" i="6"/>
  <c r="M1187" i="6"/>
  <c r="M1179" i="6"/>
  <c r="M1175" i="6"/>
  <c r="M1171" i="6"/>
  <c r="M1167" i="6"/>
  <c r="M1163" i="6"/>
  <c r="M1159" i="6"/>
  <c r="M1155" i="6"/>
  <c r="M1151" i="6"/>
  <c r="M1147" i="6"/>
  <c r="M1143" i="6"/>
  <c r="M1139" i="6"/>
  <c r="M1135" i="6"/>
  <c r="M1131" i="6"/>
  <c r="M1127" i="6"/>
  <c r="M1123" i="6"/>
  <c r="M1119" i="6"/>
  <c r="M1115" i="6"/>
  <c r="M1111" i="6"/>
  <c r="M1107" i="6"/>
  <c r="M1103" i="6"/>
  <c r="M1099" i="6"/>
  <c r="M1095" i="6"/>
  <c r="M1091" i="6"/>
  <c r="M1087" i="6"/>
  <c r="M1083" i="6"/>
  <c r="M1079" i="6"/>
  <c r="M1075" i="6"/>
  <c r="M1071" i="6"/>
  <c r="M1067" i="6"/>
  <c r="M1063" i="6"/>
  <c r="M1059" i="6"/>
  <c r="M1055" i="6"/>
  <c r="M1051" i="6"/>
  <c r="M1047" i="6"/>
  <c r="M1043" i="6"/>
  <c r="M1039" i="6"/>
  <c r="M1035" i="6"/>
  <c r="M1031" i="6"/>
  <c r="M1027" i="6"/>
  <c r="M1023" i="6"/>
  <c r="M1019" i="6"/>
  <c r="M1015" i="6"/>
  <c r="M1011" i="6"/>
  <c r="M1007" i="6"/>
  <c r="M1003" i="6"/>
  <c r="M999" i="6"/>
  <c r="M995" i="6"/>
  <c r="M991" i="6"/>
  <c r="M987" i="6"/>
  <c r="M983" i="6"/>
  <c r="M979" i="6"/>
  <c r="M975" i="6"/>
  <c r="M971" i="6"/>
  <c r="M967" i="6"/>
  <c r="M963" i="6"/>
  <c r="M959" i="6"/>
  <c r="M955" i="6"/>
  <c r="M951" i="6"/>
  <c r="M947" i="6"/>
  <c r="M939" i="6"/>
  <c r="M935" i="6"/>
  <c r="M931" i="6"/>
  <c r="M927" i="6"/>
  <c r="M923" i="6"/>
  <c r="M919" i="6"/>
  <c r="M915" i="6"/>
  <c r="M911" i="6"/>
  <c r="M907" i="6"/>
  <c r="M903" i="6"/>
  <c r="M899" i="6"/>
  <c r="M895" i="6"/>
  <c r="M891" i="6"/>
  <c r="M887" i="6"/>
  <c r="M883" i="6"/>
  <c r="M879" i="6"/>
  <c r="M875" i="6"/>
  <c r="M871" i="6"/>
  <c r="M867" i="6"/>
  <c r="M863" i="6"/>
  <c r="M859" i="6"/>
  <c r="M855" i="6"/>
  <c r="M851" i="6"/>
  <c r="M847" i="6"/>
  <c r="M843" i="6"/>
  <c r="M839" i="6"/>
  <c r="M835" i="6"/>
  <c r="M831" i="6"/>
  <c r="M827" i="6"/>
  <c r="M823" i="6"/>
  <c r="M815" i="6"/>
  <c r="M811" i="6"/>
  <c r="M807" i="6"/>
  <c r="M803" i="6"/>
  <c r="M799" i="6"/>
  <c r="M795" i="6"/>
  <c r="M791" i="6"/>
  <c r="M787" i="6"/>
  <c r="M783" i="6"/>
  <c r="M779" i="6"/>
  <c r="M771" i="6"/>
  <c r="M767" i="6"/>
  <c r="M763" i="6"/>
  <c r="M759" i="6"/>
  <c r="M755" i="6"/>
  <c r="M751" i="6"/>
  <c r="M747" i="6"/>
  <c r="M743" i="6"/>
  <c r="M739" i="6"/>
  <c r="M735" i="6"/>
  <c r="M731" i="6"/>
  <c r="M727" i="6"/>
  <c r="M719" i="6"/>
  <c r="M715" i="6"/>
  <c r="M711" i="6"/>
  <c r="M707" i="6"/>
  <c r="M703" i="6"/>
  <c r="M699" i="6"/>
  <c r="M695" i="6"/>
  <c r="M691" i="6"/>
  <c r="M687" i="6"/>
  <c r="M683" i="6"/>
  <c r="M679" i="6"/>
  <c r="M675" i="6"/>
  <c r="M671" i="6"/>
  <c r="M667" i="6"/>
  <c r="M663" i="6"/>
  <c r="M659" i="6"/>
  <c r="M655" i="6"/>
  <c r="M651" i="6"/>
  <c r="M647" i="6"/>
  <c r="M643" i="6"/>
  <c r="M639" i="6"/>
  <c r="M635" i="6"/>
  <c r="M631" i="6"/>
  <c r="M627" i="6"/>
  <c r="M623" i="6"/>
  <c r="M619" i="6"/>
  <c r="M611" i="6"/>
  <c r="M607" i="6"/>
  <c r="M603" i="6"/>
  <c r="M599" i="6"/>
  <c r="M595" i="6"/>
  <c r="M591" i="6"/>
  <c r="M587" i="6"/>
  <c r="M583" i="6"/>
  <c r="M579" i="6"/>
  <c r="M571" i="6"/>
  <c r="M567" i="6"/>
  <c r="M563" i="6"/>
  <c r="M559" i="6"/>
  <c r="M555" i="6"/>
  <c r="M551" i="6"/>
  <c r="M547" i="6"/>
  <c r="M543" i="6"/>
  <c r="M539" i="6"/>
  <c r="M535" i="6"/>
  <c r="M531" i="6"/>
  <c r="M527" i="6"/>
  <c r="M523" i="6"/>
  <c r="M519" i="6"/>
  <c r="M515" i="6"/>
  <c r="M511" i="6"/>
  <c r="M507" i="6"/>
  <c r="M503" i="6"/>
  <c r="M495" i="6"/>
  <c r="M491" i="6"/>
  <c r="M487" i="6"/>
  <c r="M483" i="6"/>
  <c r="M479" i="6"/>
  <c r="M475" i="6"/>
  <c r="M471" i="6"/>
  <c r="M467" i="6"/>
  <c r="M463" i="6"/>
  <c r="M455" i="6"/>
  <c r="M447" i="6"/>
  <c r="M443" i="6"/>
  <c r="M439" i="6"/>
  <c r="M435" i="6"/>
  <c r="M431" i="6"/>
  <c r="M427" i="6"/>
  <c r="M423" i="6"/>
  <c r="M419" i="6"/>
  <c r="M415" i="6"/>
  <c r="M411" i="6"/>
  <c r="M407" i="6"/>
  <c r="M395" i="6"/>
  <c r="M391" i="6"/>
  <c r="M387" i="6"/>
  <c r="M383" i="6"/>
  <c r="M379" i="6"/>
  <c r="M375" i="6"/>
  <c r="M371" i="6"/>
  <c r="M367" i="6"/>
  <c r="M363" i="6"/>
  <c r="M359" i="6"/>
  <c r="M355" i="6"/>
  <c r="M351" i="6"/>
  <c r="M347" i="6"/>
  <c r="M343" i="6"/>
  <c r="M339" i="6"/>
  <c r="M335" i="6"/>
  <c r="M331" i="6"/>
  <c r="M323" i="6"/>
  <c r="M315" i="6"/>
  <c r="M311" i="6"/>
  <c r="M307" i="6"/>
  <c r="M303" i="6"/>
  <c r="M299" i="6"/>
  <c r="M295" i="6"/>
  <c r="M287" i="6"/>
  <c r="M283" i="6"/>
  <c r="M279" i="6"/>
  <c r="M275" i="6"/>
  <c r="M271" i="6"/>
  <c r="M267" i="6"/>
  <c r="M263" i="6"/>
  <c r="M259" i="6"/>
  <c r="M255" i="6"/>
  <c r="M251" i="6"/>
  <c r="M247" i="6"/>
  <c r="M239" i="6"/>
  <c r="M235" i="6"/>
  <c r="M231" i="6"/>
  <c r="M227" i="6"/>
  <c r="M219" i="6"/>
  <c r="M215" i="6"/>
  <c r="M211" i="6"/>
  <c r="M207" i="6"/>
  <c r="M203" i="6"/>
  <c r="M199" i="6"/>
  <c r="M195" i="6"/>
  <c r="M191" i="6"/>
  <c r="M187" i="6"/>
  <c r="M183" i="6"/>
  <c r="M179" i="6"/>
  <c r="M175" i="6"/>
  <c r="M171" i="6"/>
  <c r="M167" i="6"/>
  <c r="M163" i="6"/>
  <c r="M159" i="6"/>
  <c r="M155" i="6"/>
  <c r="M151" i="6"/>
  <c r="M147" i="6"/>
  <c r="M143" i="6"/>
  <c r="M139" i="6"/>
  <c r="M135" i="6"/>
  <c r="M131" i="6"/>
  <c r="M123" i="6"/>
  <c r="M119" i="6"/>
  <c r="M115" i="6"/>
  <c r="M111" i="6"/>
  <c r="M107" i="6"/>
  <c r="M103" i="6"/>
  <c r="M99" i="6"/>
  <c r="M95" i="6"/>
  <c r="M91" i="6"/>
  <c r="M87" i="6"/>
  <c r="M83" i="6"/>
  <c r="M79" i="6"/>
  <c r="M75" i="6"/>
  <c r="M71" i="6"/>
  <c r="M67" i="6"/>
  <c r="M63" i="6"/>
  <c r="M59" i="6"/>
  <c r="M55" i="6"/>
  <c r="M51" i="6"/>
  <c r="M47" i="6"/>
  <c r="M43" i="6"/>
  <c r="M39" i="6"/>
  <c r="M35" i="6"/>
  <c r="M31" i="6"/>
  <c r="M27" i="6"/>
  <c r="M19" i="6"/>
  <c r="M15" i="6"/>
  <c r="M11" i="6"/>
  <c r="M7" i="6"/>
  <c r="M3" i="6"/>
  <c r="M926" i="6"/>
  <c r="M922" i="6"/>
  <c r="M918" i="6"/>
  <c r="M914" i="6"/>
  <c r="M910" i="6"/>
  <c r="M906" i="6"/>
  <c r="M902" i="6"/>
  <c r="M898" i="6"/>
  <c r="M894" i="6"/>
  <c r="M890" i="6"/>
  <c r="M886" i="6"/>
  <c r="M882" i="6"/>
  <c r="M878" i="6"/>
  <c r="M874" i="6"/>
  <c r="M870" i="6"/>
  <c r="M866" i="6"/>
  <c r="M862" i="6"/>
  <c r="M854" i="6"/>
  <c r="M850" i="6"/>
  <c r="M846" i="6"/>
  <c r="M842" i="6"/>
  <c r="M838" i="6"/>
  <c r="M834" i="6"/>
  <c r="M830" i="6"/>
  <c r="M826" i="6"/>
  <c r="M822" i="6"/>
  <c r="M818" i="6"/>
  <c r="M814" i="6"/>
  <c r="M810" i="6"/>
  <c r="M806" i="6"/>
  <c r="M802" i="6"/>
  <c r="M794" i="6"/>
  <c r="M790" i="6"/>
  <c r="M786" i="6"/>
  <c r="M782" i="6"/>
  <c r="M778" i="6"/>
  <c r="M770" i="6"/>
  <c r="M766" i="6"/>
  <c r="M762" i="6"/>
  <c r="M758" i="6"/>
  <c r="M754" i="6"/>
  <c r="M750" i="6"/>
  <c r="M746" i="6"/>
  <c r="M742" i="6"/>
  <c r="M738" i="6"/>
  <c r="M734" i="6"/>
  <c r="M730" i="6"/>
  <c r="M726" i="6"/>
  <c r="M722" i="6"/>
  <c r="M718" i="6"/>
  <c r="M706" i="6"/>
  <c r="M702" i="6"/>
  <c r="M698" i="6"/>
  <c r="M694" i="6"/>
  <c r="M690" i="6"/>
  <c r="M686" i="6"/>
  <c r="M682" i="6"/>
  <c r="M678" i="6"/>
  <c r="M674" i="6"/>
  <c r="M670" i="6"/>
  <c r="M666" i="6"/>
  <c r="M662" i="6"/>
  <c r="M658" i="6"/>
  <c r="M654" i="6"/>
  <c r="M650" i="6"/>
  <c r="M646" i="6"/>
  <c r="M642" i="6"/>
  <c r="M634" i="6"/>
  <c r="M626" i="6"/>
  <c r="M622" i="6"/>
  <c r="M618" i="6"/>
  <c r="M614" i="6"/>
  <c r="M610" i="6"/>
  <c r="M606" i="6"/>
  <c r="M602" i="6"/>
  <c r="M598" i="6"/>
  <c r="M594" i="6"/>
  <c r="M590" i="6"/>
  <c r="M586" i="6"/>
  <c r="M582" i="6"/>
  <c r="M578" i="6"/>
  <c r="M574" i="6"/>
  <c r="M570" i="6"/>
  <c r="M562" i="6"/>
  <c r="M558" i="6"/>
  <c r="M554" i="6"/>
  <c r="M550" i="6"/>
  <c r="M546" i="6"/>
  <c r="M542" i="6"/>
  <c r="M538" i="6"/>
  <c r="M534" i="6"/>
  <c r="M530" i="6"/>
  <c r="M526" i="6"/>
  <c r="M522" i="6"/>
  <c r="M518" i="6"/>
  <c r="M514" i="6"/>
  <c r="M510" i="6"/>
  <c r="M506" i="6"/>
  <c r="M502" i="6"/>
  <c r="M498" i="6"/>
  <c r="M494" i="6"/>
  <c r="M490" i="6"/>
  <c r="M486" i="6"/>
  <c r="M482" i="6"/>
  <c r="M478" i="6"/>
  <c r="M474" i="6"/>
  <c r="M470" i="6"/>
  <c r="M466" i="6"/>
  <c r="M462" i="6"/>
  <c r="M458" i="6"/>
  <c r="M454" i="6"/>
  <c r="M450" i="6"/>
  <c r="M446" i="6"/>
  <c r="M442" i="6"/>
  <c r="M438" i="6"/>
  <c r="M434" i="6"/>
  <c r="M430" i="6"/>
  <c r="M426" i="6"/>
  <c r="M422" i="6"/>
  <c r="M418" i="6"/>
  <c r="M414" i="6"/>
  <c r="M406" i="6"/>
  <c r="M402" i="6"/>
  <c r="M398" i="6"/>
  <c r="M394" i="6"/>
  <c r="M390" i="6"/>
  <c r="M386" i="6"/>
  <c r="M382" i="6"/>
  <c r="M378" i="6"/>
  <c r="M374" i="6"/>
  <c r="M370" i="6"/>
  <c r="M366" i="6"/>
  <c r="M362" i="6"/>
  <c r="M358" i="6"/>
  <c r="M350" i="6"/>
  <c r="M346" i="6"/>
  <c r="M342" i="6"/>
  <c r="M338" i="6"/>
  <c r="M334" i="6"/>
  <c r="M330" i="6"/>
  <c r="M326" i="6"/>
  <c r="M322" i="6"/>
  <c r="M318" i="6"/>
  <c r="M314" i="6"/>
  <c r="M310" i="6"/>
  <c r="M306" i="6"/>
  <c r="M302" i="6"/>
  <c r="M298" i="6"/>
  <c r="M294" i="6"/>
  <c r="M290" i="6"/>
  <c r="M286" i="6"/>
  <c r="M282" i="6"/>
  <c r="M278" i="6"/>
  <c r="M274" i="6"/>
  <c r="M270" i="6"/>
  <c r="M262" i="6"/>
  <c r="M258" i="6"/>
  <c r="M250" i="6"/>
  <c r="M246" i="6"/>
  <c r="M242" i="6"/>
  <c r="M238" i="6"/>
  <c r="M234" i="6"/>
  <c r="M230" i="6"/>
  <c r="M226" i="6"/>
  <c r="M218" i="6"/>
  <c r="M210" i="6"/>
  <c r="M206" i="6"/>
  <c r="M202" i="6"/>
  <c r="M198" i="6"/>
  <c r="M194" i="6"/>
  <c r="M190" i="6"/>
  <c r="M186" i="6"/>
  <c r="M182" i="6"/>
  <c r="M178" i="6"/>
  <c r="M174" i="6"/>
  <c r="M166" i="6"/>
  <c r="M162" i="6"/>
  <c r="M158" i="6"/>
  <c r="M154" i="6"/>
  <c r="M150" i="6"/>
  <c r="M146" i="6"/>
  <c r="M142" i="6"/>
  <c r="M138" i="6"/>
  <c r="M134" i="6"/>
  <c r="M130" i="6"/>
  <c r="M126" i="6"/>
  <c r="M122" i="6"/>
  <c r="M118" i="6"/>
  <c r="M114" i="6"/>
  <c r="M110" i="6"/>
  <c r="M106" i="6"/>
  <c r="M102" i="6"/>
  <c r="M98" i="6"/>
  <c r="M94" i="6"/>
  <c r="M90" i="6"/>
  <c r="M86" i="6"/>
  <c r="M82" i="6"/>
  <c r="M78" i="6"/>
  <c r="M70" i="6"/>
  <c r="M66" i="6"/>
  <c r="M62" i="6"/>
  <c r="M58" i="6"/>
  <c r="M54" i="6"/>
  <c r="M50" i="6"/>
  <c r="M42" i="6"/>
  <c r="M38" i="6"/>
  <c r="M34" i="6"/>
  <c r="M30" i="6"/>
  <c r="M26" i="6"/>
  <c r="M22" i="6"/>
  <c r="M18" i="6"/>
  <c r="M14" i="6"/>
  <c r="M10" i="6"/>
  <c r="M6" i="6"/>
  <c r="M2" i="6"/>
  <c r="M889" i="6"/>
  <c r="M885" i="6"/>
  <c r="M881" i="6"/>
  <c r="M877" i="6"/>
  <c r="M873" i="6"/>
  <c r="M869" i="6"/>
  <c r="M865" i="6"/>
  <c r="M861" i="6"/>
  <c r="M857" i="6"/>
  <c r="M853" i="6"/>
  <c r="M849" i="6"/>
  <c r="M841" i="6"/>
  <c r="M837" i="6"/>
  <c r="M833" i="6"/>
  <c r="M829" i="6"/>
  <c r="M825" i="6"/>
  <c r="M821" i="6"/>
  <c r="M817" i="6"/>
  <c r="M813" i="6"/>
  <c r="M809" i="6"/>
  <c r="M805" i="6"/>
  <c r="M801" i="6"/>
  <c r="M797" i="6"/>
  <c r="M793" i="6"/>
  <c r="M789" i="6"/>
  <c r="M785" i="6"/>
  <c r="M781" i="6"/>
  <c r="M777" i="6"/>
  <c r="M773" i="6"/>
  <c r="M769" i="6"/>
  <c r="M765" i="6"/>
  <c r="M761" i="6"/>
  <c r="M757" i="6"/>
  <c r="M753" i="6"/>
  <c r="M749" i="6"/>
  <c r="M745" i="6"/>
  <c r="M741" i="6"/>
  <c r="M737" i="6"/>
  <c r="M733" i="6"/>
  <c r="M729" i="6"/>
  <c r="M725" i="6"/>
  <c r="M721" i="6"/>
  <c r="M717" i="6"/>
  <c r="M713" i="6"/>
  <c r="M709" i="6"/>
  <c r="M705" i="6"/>
  <c r="M701" i="6"/>
  <c r="M697" i="6"/>
  <c r="M693" i="6"/>
  <c r="M689" i="6"/>
  <c r="M685" i="6"/>
  <c r="M681" i="6"/>
  <c r="M677" i="6"/>
  <c r="M669" i="6"/>
  <c r="M665" i="6"/>
  <c r="M661" i="6"/>
  <c r="M653" i="6"/>
  <c r="M649" i="6"/>
  <c r="M645" i="6"/>
  <c r="M641" i="6"/>
  <c r="M637" i="6"/>
  <c r="M633" i="6"/>
  <c r="M629" i="6"/>
  <c r="M625" i="6"/>
  <c r="M621" i="6"/>
  <c r="M617" i="6"/>
  <c r="M613" i="6"/>
  <c r="M609" i="6"/>
  <c r="M605" i="6"/>
  <c r="M601" i="6"/>
  <c r="M597" i="6"/>
  <c r="M593" i="6"/>
  <c r="M589" i="6"/>
  <c r="M585" i="6"/>
  <c r="M581" i="6"/>
  <c r="M577" i="6"/>
  <c r="M573" i="6"/>
  <c r="M569" i="6"/>
  <c r="M565" i="6"/>
  <c r="M561" i="6"/>
  <c r="M557" i="6"/>
  <c r="M553" i="6"/>
  <c r="M545" i="6"/>
  <c r="M541" i="6"/>
  <c r="M537" i="6"/>
  <c r="M533" i="6"/>
  <c r="M529" i="6"/>
  <c r="M525" i="6"/>
  <c r="M521" i="6"/>
  <c r="M517" i="6"/>
  <c r="M513" i="6"/>
  <c r="M509" i="6"/>
  <c r="M505" i="6"/>
  <c r="M501" i="6"/>
  <c r="M497" i="6"/>
  <c r="M493" i="6"/>
  <c r="M489" i="6"/>
  <c r="M485" i="6"/>
  <c r="M481" i="6"/>
  <c r="M477" i="6"/>
  <c r="M473" i="6"/>
  <c r="M469" i="6"/>
  <c r="M465" i="6"/>
  <c r="M461" i="6"/>
  <c r="M457" i="6"/>
  <c r="M453" i="6"/>
  <c r="M449" i="6"/>
  <c r="M445" i="6"/>
  <c r="M441" i="6"/>
  <c r="M437" i="6"/>
  <c r="M433" i="6"/>
  <c r="M429" i="6"/>
  <c r="M425" i="6"/>
  <c r="M421" i="6"/>
  <c r="M417" i="6"/>
  <c r="M413" i="6"/>
  <c r="M409" i="6"/>
  <c r="M405" i="6"/>
  <c r="M401" i="6"/>
  <c r="M397" i="6"/>
  <c r="M393" i="6"/>
  <c r="M389" i="6"/>
  <c r="M385" i="6"/>
  <c r="M381" i="6"/>
  <c r="M377" i="6"/>
  <c r="M373" i="6"/>
  <c r="M369" i="6"/>
  <c r="M365" i="6"/>
  <c r="M361" i="6"/>
  <c r="M353" i="6"/>
  <c r="M349" i="6"/>
  <c r="M345" i="6"/>
  <c r="M341" i="6"/>
  <c r="M337" i="6"/>
  <c r="M333" i="6"/>
  <c r="M329" i="6"/>
  <c r="M325" i="6"/>
  <c r="M321" i="6"/>
  <c r="M317" i="6"/>
  <c r="M313" i="6"/>
  <c r="M309" i="6"/>
  <c r="M305" i="6"/>
  <c r="M301" i="6"/>
  <c r="M297" i="6"/>
  <c r="M293" i="6"/>
  <c r="M289" i="6"/>
  <c r="M285" i="6"/>
  <c r="M281" i="6"/>
  <c r="M277" i="6"/>
  <c r="M273" i="6"/>
  <c r="M269" i="6"/>
  <c r="M265" i="6"/>
  <c r="M261" i="6"/>
  <c r="M257" i="6"/>
  <c r="M253" i="6"/>
  <c r="M249" i="6"/>
  <c r="M245" i="6"/>
  <c r="M241" i="6"/>
  <c r="M237" i="6"/>
  <c r="M233" i="6"/>
  <c r="M229" i="6"/>
  <c r="M225" i="6"/>
  <c r="M221" i="6"/>
  <c r="M217" i="6"/>
  <c r="M213" i="6"/>
  <c r="M209" i="6"/>
  <c r="M205" i="6"/>
  <c r="M201" i="6"/>
  <c r="M193" i="6"/>
  <c r="M189" i="6"/>
  <c r="M177" i="6"/>
  <c r="M173" i="6"/>
  <c r="M169" i="6"/>
  <c r="M165" i="6"/>
  <c r="M161" i="6"/>
  <c r="M157" i="6"/>
  <c r="M153" i="6"/>
  <c r="M149" i="6"/>
  <c r="M145" i="6"/>
  <c r="M141" i="6"/>
  <c r="M137" i="6"/>
  <c r="M133" i="6"/>
  <c r="M129" i="6"/>
  <c r="M125" i="6"/>
  <c r="M121" i="6"/>
  <c r="M117" i="6"/>
  <c r="M113" i="6"/>
  <c r="M109" i="6"/>
  <c r="M105" i="6"/>
  <c r="M97" i="6"/>
  <c r="M93" i="6"/>
  <c r="M89" i="6"/>
  <c r="M85" i="6"/>
  <c r="M81" i="6"/>
  <c r="M77" i="6"/>
  <c r="M73" i="6"/>
  <c r="M69" i="6"/>
  <c r="M65" i="6"/>
  <c r="M61" i="6"/>
  <c r="M57" i="6"/>
  <c r="M53" i="6"/>
  <c r="M49" i="6"/>
  <c r="M45" i="6"/>
  <c r="M41" i="6"/>
  <c r="M37" i="6"/>
  <c r="M33" i="6"/>
  <c r="M29" i="6"/>
  <c r="M25" i="6"/>
  <c r="M21" i="6"/>
  <c r="M17" i="6"/>
  <c r="M13" i="6"/>
  <c r="M9" i="6"/>
  <c r="M5" i="6"/>
  <c r="M972" i="6"/>
  <c r="M968" i="6"/>
  <c r="M964" i="6"/>
  <c r="M960" i="6"/>
  <c r="M956" i="6"/>
  <c r="M952" i="6"/>
  <c r="M948" i="6"/>
  <c r="M944" i="6"/>
  <c r="M940" i="6"/>
  <c r="M936" i="6"/>
  <c r="M928" i="6"/>
  <c r="M924" i="6"/>
  <c r="M920" i="6"/>
  <c r="M916" i="6"/>
  <c r="M912" i="6"/>
  <c r="M908" i="6"/>
  <c r="M904" i="6"/>
  <c r="M900" i="6"/>
  <c r="M896" i="6"/>
  <c r="M892" i="6"/>
  <c r="M888" i="6"/>
  <c r="M884" i="6"/>
  <c r="M880" i="6"/>
  <c r="M876" i="6"/>
  <c r="M872" i="6"/>
  <c r="M868" i="6"/>
  <c r="M864" i="6"/>
  <c r="M860" i="6"/>
  <c r="M856" i="6"/>
  <c r="M852" i="6"/>
  <c r="M848" i="6"/>
  <c r="M844" i="6"/>
  <c r="M840" i="6"/>
  <c r="M836" i="6"/>
  <c r="M832" i="6"/>
  <c r="M828" i="6"/>
  <c r="M824" i="6"/>
  <c r="M820" i="6"/>
  <c r="M816" i="6"/>
  <c r="M808" i="6"/>
  <c r="M804" i="6"/>
  <c r="M800" i="6"/>
  <c r="M796" i="6"/>
  <c r="M792" i="6"/>
  <c r="M788" i="6"/>
  <c r="M784" i="6"/>
  <c r="M780" i="6"/>
  <c r="M776" i="6"/>
  <c r="M772" i="6"/>
  <c r="M768" i="6"/>
  <c r="M764" i="6"/>
  <c r="M760" i="6"/>
  <c r="M756" i="6"/>
  <c r="M752" i="6"/>
  <c r="M748" i="6"/>
  <c r="M744" i="6"/>
  <c r="M740" i="6"/>
  <c r="M736" i="6"/>
  <c r="M732" i="6"/>
  <c r="M728" i="6"/>
  <c r="M724" i="6"/>
  <c r="M720" i="6"/>
  <c r="M716" i="6"/>
  <c r="M712" i="6"/>
  <c r="M708" i="6"/>
  <c r="M704" i="6"/>
  <c r="M700" i="6"/>
  <c r="M696" i="6"/>
  <c r="M692" i="6"/>
  <c r="M688" i="6"/>
  <c r="M684" i="6"/>
  <c r="M680" i="6"/>
  <c r="M676" i="6"/>
  <c r="M668" i="6"/>
  <c r="M664" i="6"/>
  <c r="M660" i="6"/>
  <c r="M656" i="6"/>
  <c r="M652" i="6"/>
  <c r="M648" i="6"/>
  <c r="M644" i="6"/>
  <c r="M640" i="6"/>
  <c r="M636" i="6"/>
  <c r="M632" i="6"/>
  <c r="M628" i="6"/>
  <c r="M624" i="6"/>
  <c r="M620" i="6"/>
  <c r="M616" i="6"/>
  <c r="M612" i="6"/>
  <c r="M608" i="6"/>
  <c r="M604" i="6"/>
  <c r="M600" i="6"/>
  <c r="M596" i="6"/>
  <c r="M592" i="6"/>
  <c r="M588" i="6"/>
  <c r="M584" i="6"/>
  <c r="M580" i="6"/>
  <c r="M576" i="6"/>
  <c r="M572" i="6"/>
  <c r="M568" i="6"/>
  <c r="M564" i="6"/>
  <c r="M560" i="6"/>
  <c r="M556" i="6"/>
  <c r="M552" i="6"/>
  <c r="M548" i="6"/>
  <c r="M544" i="6"/>
  <c r="M540" i="6"/>
  <c r="M536" i="6"/>
  <c r="M528" i="6"/>
  <c r="M524" i="6"/>
  <c r="M520" i="6"/>
  <c r="M516" i="6"/>
  <c r="M512" i="6"/>
  <c r="M508" i="6"/>
  <c r="M504" i="6"/>
  <c r="M500" i="6"/>
  <c r="M496" i="6"/>
  <c r="M492" i="6"/>
  <c r="M488" i="6"/>
  <c r="M484" i="6"/>
  <c r="M480" i="6"/>
  <c r="M476" i="6"/>
  <c r="M472" i="6"/>
  <c r="M468" i="6"/>
  <c r="M464" i="6"/>
  <c r="M460" i="6"/>
  <c r="M456" i="6"/>
  <c r="M452" i="6"/>
  <c r="M448" i="6"/>
  <c r="M444" i="6"/>
  <c r="M440" i="6"/>
  <c r="M428" i="6"/>
  <c r="M424" i="6"/>
  <c r="M420" i="6"/>
  <c r="M416" i="6"/>
  <c r="M412" i="6"/>
  <c r="M408" i="6"/>
  <c r="M404" i="6"/>
  <c r="M400" i="6"/>
  <c r="M396" i="6"/>
  <c r="M392" i="6"/>
  <c r="M388" i="6"/>
  <c r="M384" i="6"/>
  <c r="M380" i="6"/>
  <c r="M376" i="6"/>
  <c r="M372" i="6"/>
  <c r="M368" i="6"/>
  <c r="M364" i="6"/>
  <c r="M360" i="6"/>
  <c r="M356" i="6"/>
  <c r="M352" i="6"/>
  <c r="M348" i="6"/>
  <c r="M344" i="6"/>
  <c r="M340" i="6"/>
  <c r="M336" i="6"/>
  <c r="M332" i="6"/>
  <c r="M328" i="6"/>
  <c r="M324" i="6"/>
  <c r="M320" i="6"/>
  <c r="M316" i="6"/>
  <c r="M312" i="6"/>
  <c r="M308" i="6"/>
  <c r="M304" i="6"/>
  <c r="M300" i="6"/>
  <c r="M296" i="6"/>
  <c r="M288" i="6"/>
  <c r="M284" i="6"/>
  <c r="M280" i="6"/>
  <c r="M272" i="6"/>
  <c r="M268" i="6"/>
  <c r="M264" i="6"/>
  <c r="M260" i="6"/>
  <c r="M256" i="6"/>
  <c r="M252" i="6"/>
  <c r="M248" i="6"/>
  <c r="M244" i="6"/>
  <c r="M240" i="6"/>
  <c r="M236" i="6"/>
  <c r="M232" i="6"/>
  <c r="M228" i="6"/>
  <c r="M224" i="6"/>
  <c r="M220" i="6"/>
  <c r="M216" i="6"/>
  <c r="M212" i="6"/>
  <c r="M208" i="6"/>
  <c r="M204" i="6"/>
  <c r="M200" i="6"/>
  <c r="M196" i="6"/>
  <c r="M192" i="6"/>
  <c r="M188" i="6"/>
  <c r="M184" i="6"/>
  <c r="M180" i="6"/>
  <c r="M172" i="6"/>
  <c r="M168" i="6"/>
  <c r="M164" i="6"/>
  <c r="M160" i="6"/>
  <c r="M156" i="6"/>
  <c r="M152" i="6"/>
  <c r="M148" i="6"/>
  <c r="M144" i="6"/>
  <c r="M140" i="6"/>
  <c r="M136" i="6"/>
  <c r="M132" i="6"/>
  <c r="M128" i="6"/>
  <c r="M124" i="6"/>
  <c r="M120" i="6"/>
  <c r="M116" i="6"/>
  <c r="M112" i="6"/>
  <c r="M108" i="6"/>
  <c r="M104" i="6"/>
  <c r="M100" i="6"/>
  <c r="M96" i="6"/>
  <c r="M92" i="6"/>
  <c r="M88" i="6"/>
  <c r="M84" i="6"/>
  <c r="M80" i="6"/>
  <c r="M76" i="6"/>
  <c r="M72" i="6"/>
  <c r="M68" i="6"/>
  <c r="M64" i="6"/>
  <c r="M60" i="6"/>
  <c r="M56" i="6"/>
  <c r="M52" i="6"/>
  <c r="M48" i="6"/>
  <c r="M44" i="6"/>
  <c r="M40" i="6"/>
  <c r="M36" i="6"/>
  <c r="M32" i="6"/>
  <c r="M28" i="6"/>
  <c r="M24" i="6"/>
  <c r="M20" i="6"/>
  <c r="M16" i="6"/>
  <c r="M12" i="6"/>
  <c r="M8" i="6"/>
  <c r="M4" i="6"/>
  <c r="H1653" i="6"/>
  <c r="H2134" i="6"/>
  <c r="H2102" i="6"/>
  <c r="H2070" i="6"/>
  <c r="H2038" i="6"/>
  <c r="H2006" i="6"/>
  <c r="H1974" i="6"/>
  <c r="H66" i="6"/>
  <c r="H2126" i="6"/>
  <c r="H2094" i="6"/>
  <c r="H2062" i="6"/>
  <c r="H2030" i="6"/>
  <c r="H1998" i="6"/>
  <c r="H1966" i="6"/>
  <c r="H1525" i="6"/>
  <c r="M1525" i="6" s="1"/>
  <c r="H2" i="6"/>
  <c r="H2118" i="6"/>
  <c r="H2086" i="6"/>
  <c r="H2054" i="6"/>
  <c r="H2022" i="6"/>
  <c r="H1990" i="6"/>
  <c r="H1909" i="6"/>
  <c r="H322" i="6"/>
  <c r="H2143" i="6"/>
  <c r="H2111" i="6"/>
  <c r="H2079" i="6"/>
  <c r="H2142" i="6"/>
  <c r="H2110" i="6"/>
  <c r="H2078" i="6"/>
  <c r="H2046" i="6"/>
  <c r="H2014" i="6"/>
  <c r="H1982" i="6"/>
  <c r="H1781" i="6"/>
  <c r="H194" i="6"/>
  <c r="H2131" i="6"/>
  <c r="H2099" i="6"/>
  <c r="H2067" i="6"/>
  <c r="H2147" i="6"/>
  <c r="H2139" i="6"/>
  <c r="H2123" i="6"/>
  <c r="M2123" i="6" s="1"/>
  <c r="H2115" i="6"/>
  <c r="H2107" i="6"/>
  <c r="H2091" i="6"/>
  <c r="H2083" i="6"/>
  <c r="H2075" i="6"/>
  <c r="H2059" i="6"/>
  <c r="M2059" i="6" s="1"/>
  <c r="H2051" i="6"/>
  <c r="H2043" i="6"/>
  <c r="H2035" i="6"/>
  <c r="H2027" i="6"/>
  <c r="H2019" i="6"/>
  <c r="H2011" i="6"/>
  <c r="H2003" i="6"/>
  <c r="H1995" i="6"/>
  <c r="H1987" i="6"/>
  <c r="H1979" i="6"/>
  <c r="H1971" i="6"/>
  <c r="H1963" i="6"/>
  <c r="H1877" i="6"/>
  <c r="H1749" i="6"/>
  <c r="H1621" i="6"/>
  <c r="H1493" i="6"/>
  <c r="H318" i="6"/>
  <c r="H190" i="6"/>
  <c r="H62" i="6"/>
  <c r="H544" i="6"/>
  <c r="H2004" i="6"/>
  <c r="H2127" i="6"/>
  <c r="M2127" i="6" s="1"/>
  <c r="H2095" i="6"/>
  <c r="H2063" i="6"/>
  <c r="H1940" i="6"/>
  <c r="H1852" i="6"/>
  <c r="H1788" i="6"/>
  <c r="H1724" i="6"/>
  <c r="H1660" i="6"/>
  <c r="H1596" i="6"/>
  <c r="H1532" i="6"/>
  <c r="H1468" i="6"/>
  <c r="H2146" i="6"/>
  <c r="H2138" i="6"/>
  <c r="H2130" i="6"/>
  <c r="H2122" i="6"/>
  <c r="H2114" i="6"/>
  <c r="H2106" i="6"/>
  <c r="H2098" i="6"/>
  <c r="H2090" i="6"/>
  <c r="H2082" i="6"/>
  <c r="H2074" i="6"/>
  <c r="M2074" i="6" s="1"/>
  <c r="H2066" i="6"/>
  <c r="M2066" i="6" s="1"/>
  <c r="H2058" i="6"/>
  <c r="H2050" i="6"/>
  <c r="H2042" i="6"/>
  <c r="H2034" i="6"/>
  <c r="M2034" i="6" s="1"/>
  <c r="H2026" i="6"/>
  <c r="H2018" i="6"/>
  <c r="H2010" i="6"/>
  <c r="H2002" i="6"/>
  <c r="H1994" i="6"/>
  <c r="H1986" i="6"/>
  <c r="H1978" i="6"/>
  <c r="H1970" i="6"/>
  <c r="M1970" i="6" s="1"/>
  <c r="H1962" i="6"/>
  <c r="H1845" i="6"/>
  <c r="H1717" i="6"/>
  <c r="H1589" i="6"/>
  <c r="H1461" i="6"/>
  <c r="H258" i="6"/>
  <c r="H130" i="6"/>
  <c r="H1893" i="6"/>
  <c r="H1920" i="6"/>
  <c r="H352" i="6"/>
  <c r="H2135" i="6"/>
  <c r="H2119" i="6"/>
  <c r="H2103" i="6"/>
  <c r="H2087" i="6"/>
  <c r="H2071" i="6"/>
  <c r="H2055" i="6"/>
  <c r="H2047" i="6"/>
  <c r="H2039" i="6"/>
  <c r="H2031" i="6"/>
  <c r="H2023" i="6"/>
  <c r="H2015" i="6"/>
  <c r="H2007" i="6"/>
  <c r="H1999" i="6"/>
  <c r="H1991" i="6"/>
  <c r="M1991" i="6" s="1"/>
  <c r="H1983" i="6"/>
  <c r="H1975" i="6"/>
  <c r="H1967" i="6"/>
  <c r="H1941" i="6"/>
  <c r="H1813" i="6"/>
  <c r="H1685" i="6"/>
  <c r="H1557" i="6"/>
  <c r="H1429" i="6"/>
  <c r="H254" i="6"/>
  <c r="M254" i="6" s="1"/>
  <c r="H126" i="6"/>
  <c r="H2145" i="6"/>
  <c r="M2145" i="6" s="1"/>
  <c r="H2141" i="6"/>
  <c r="H2129" i="6"/>
  <c r="H2121" i="6"/>
  <c r="H2113" i="6"/>
  <c r="H2105" i="6"/>
  <c r="H2097" i="6"/>
  <c r="H2089" i="6"/>
  <c r="H2081" i="6"/>
  <c r="H2073" i="6"/>
  <c r="H2065" i="6"/>
  <c r="H2057" i="6"/>
  <c r="H2049" i="6"/>
  <c r="M2049" i="6" s="1"/>
  <c r="H2045" i="6"/>
  <c r="H2037" i="6"/>
  <c r="H2033" i="6"/>
  <c r="M2033" i="6" s="1"/>
  <c r="H2029" i="6"/>
  <c r="H2025" i="6"/>
  <c r="H2017" i="6"/>
  <c r="H2009" i="6"/>
  <c r="H2001" i="6"/>
  <c r="H1993" i="6"/>
  <c r="H1981" i="6"/>
  <c r="H1973" i="6"/>
  <c r="H1961" i="6"/>
  <c r="H1937" i="6"/>
  <c r="H1929" i="6"/>
  <c r="H1905" i="6"/>
  <c r="H1897" i="6"/>
  <c r="H1889" i="6"/>
  <c r="H1881" i="6"/>
  <c r="H1857" i="6"/>
  <c r="H1841" i="6"/>
  <c r="H1825" i="6"/>
  <c r="H1809" i="6"/>
  <c r="H1801" i="6"/>
  <c r="H1785" i="6"/>
  <c r="H1769" i="6"/>
  <c r="H1761" i="6"/>
  <c r="M1761" i="6" s="1"/>
  <c r="H1737" i="6"/>
  <c r="H1729" i="6"/>
  <c r="H1705" i="6"/>
  <c r="H1681" i="6"/>
  <c r="H1657" i="6"/>
  <c r="H1649" i="6"/>
  <c r="H1633" i="6"/>
  <c r="H1617" i="6"/>
  <c r="H1609" i="6"/>
  <c r="H1585" i="6"/>
  <c r="H1577" i="6"/>
  <c r="H1561" i="6"/>
  <c r="H1537" i="6"/>
  <c r="H1521" i="6"/>
  <c r="H1513" i="6"/>
  <c r="H1489" i="6"/>
  <c r="H1481" i="6"/>
  <c r="H1465" i="6"/>
  <c r="H1441" i="6"/>
  <c r="H1433" i="6"/>
  <c r="H1425" i="6"/>
  <c r="H1417" i="6"/>
  <c r="H1409" i="6"/>
  <c r="H1401" i="6"/>
  <c r="H1393" i="6"/>
  <c r="H1389" i="6"/>
  <c r="H1385" i="6"/>
  <c r="H1377" i="6"/>
  <c r="H1373" i="6"/>
  <c r="H1369" i="6"/>
  <c r="H1365" i="6"/>
  <c r="H1361" i="6"/>
  <c r="H1357" i="6"/>
  <c r="H1353" i="6"/>
  <c r="H1349" i="6"/>
  <c r="H1345" i="6"/>
  <c r="H1341" i="6"/>
  <c r="H1337" i="6"/>
  <c r="H1333" i="6"/>
  <c r="H1329" i="6"/>
  <c r="H1325" i="6"/>
  <c r="H1321" i="6"/>
  <c r="H1317" i="6"/>
  <c r="H1313" i="6"/>
  <c r="H1309" i="6"/>
  <c r="H1305" i="6"/>
  <c r="H1301" i="6"/>
  <c r="H1297" i="6"/>
  <c r="H1289" i="6"/>
  <c r="H1285" i="6"/>
  <c r="H1281" i="6"/>
  <c r="M1281" i="6" s="1"/>
  <c r="H1277" i="6"/>
  <c r="H1273" i="6"/>
  <c r="H1269" i="6"/>
  <c r="H1265" i="6"/>
  <c r="H1261" i="6"/>
  <c r="H1257" i="6"/>
  <c r="H1253" i="6"/>
  <c r="H1249" i="6"/>
  <c r="M1249" i="6" s="1"/>
  <c r="H1245" i="6"/>
  <c r="H1241" i="6"/>
  <c r="H1237" i="6"/>
  <c r="H1233" i="6"/>
  <c r="H1229" i="6"/>
  <c r="H1225" i="6"/>
  <c r="H1221" i="6"/>
  <c r="H1217" i="6"/>
  <c r="H1213" i="6"/>
  <c r="H1209" i="6"/>
  <c r="H1205" i="6"/>
  <c r="H1201" i="6"/>
  <c r="H1197" i="6"/>
  <c r="H1193" i="6"/>
  <c r="H1189" i="6"/>
  <c r="H1185" i="6"/>
  <c r="H1181" i="6"/>
  <c r="H1177" i="6"/>
  <c r="H1173" i="6"/>
  <c r="H1169" i="6"/>
  <c r="H1165" i="6"/>
  <c r="H1161" i="6"/>
  <c r="M1161" i="6" s="1"/>
  <c r="H1157" i="6"/>
  <c r="H1153" i="6"/>
  <c r="H1149" i="6"/>
  <c r="H1145" i="6"/>
  <c r="H1141" i="6"/>
  <c r="H1137" i="6"/>
  <c r="H1133" i="6"/>
  <c r="H1129" i="6"/>
  <c r="H1125" i="6"/>
  <c r="H1121" i="6"/>
  <c r="H1117" i="6"/>
  <c r="H1113" i="6"/>
  <c r="H1109" i="6"/>
  <c r="H1105" i="6"/>
  <c r="H1101" i="6"/>
  <c r="H1097" i="6"/>
  <c r="H1093" i="6"/>
  <c r="H1089" i="6"/>
  <c r="M1089" i="6" s="1"/>
  <c r="H1085" i="6"/>
  <c r="H1081" i="6"/>
  <c r="H1077" i="6"/>
  <c r="H1073" i="6"/>
  <c r="H1069" i="6"/>
  <c r="H1065" i="6"/>
  <c r="H1061" i="6"/>
  <c r="H1057" i="6"/>
  <c r="H1053" i="6"/>
  <c r="H1049" i="6"/>
  <c r="H1045" i="6"/>
  <c r="H1041" i="6"/>
  <c r="H1037" i="6"/>
  <c r="H1033" i="6"/>
  <c r="H1029" i="6"/>
  <c r="H1025" i="6"/>
  <c r="H1021" i="6"/>
  <c r="H1017" i="6"/>
  <c r="H1013" i="6"/>
  <c r="H1009" i="6"/>
  <c r="H1005" i="6"/>
  <c r="H1001" i="6"/>
  <c r="H997" i="6"/>
  <c r="H993" i="6"/>
  <c r="H989" i="6"/>
  <c r="H985" i="6"/>
  <c r="H981" i="6"/>
  <c r="H977" i="6"/>
  <c r="H973" i="6"/>
  <c r="H969" i="6"/>
  <c r="H965" i="6"/>
  <c r="H961" i="6"/>
  <c r="H957" i="6"/>
  <c r="H953" i="6"/>
  <c r="H949" i="6"/>
  <c r="H945" i="6"/>
  <c r="H941" i="6"/>
  <c r="H937" i="6"/>
  <c r="H933" i="6"/>
  <c r="H929" i="6"/>
  <c r="H925" i="6"/>
  <c r="H921" i="6"/>
  <c r="H917" i="6"/>
  <c r="H913" i="6"/>
  <c r="H909" i="6"/>
  <c r="H905" i="6"/>
  <c r="H901" i="6"/>
  <c r="H897" i="6"/>
  <c r="H893" i="6"/>
  <c r="H889" i="6"/>
  <c r="H885" i="6"/>
  <c r="H881" i="6"/>
  <c r="H877" i="6"/>
  <c r="H873" i="6"/>
  <c r="H869" i="6"/>
  <c r="H865" i="6"/>
  <c r="H861" i="6"/>
  <c r="H857" i="6"/>
  <c r="H849" i="6"/>
  <c r="H845" i="6"/>
  <c r="M845" i="6" s="1"/>
  <c r="H841" i="6"/>
  <c r="H837" i="6"/>
  <c r="H833" i="6"/>
  <c r="H829" i="6"/>
  <c r="H825" i="6"/>
  <c r="H821" i="6"/>
  <c r="H817" i="6"/>
  <c r="H813" i="6"/>
  <c r="H809" i="6"/>
  <c r="H805" i="6"/>
  <c r="H801" i="6"/>
  <c r="H797" i="6"/>
  <c r="H793" i="6"/>
  <c r="H789" i="6"/>
  <c r="H785" i="6"/>
  <c r="H781" i="6"/>
  <c r="H777" i="6"/>
  <c r="H773" i="6"/>
  <c r="H769" i="6"/>
  <c r="H765" i="6"/>
  <c r="H761" i="6"/>
  <c r="H757" i="6"/>
  <c r="H749" i="6"/>
  <c r="H745" i="6"/>
  <c r="H741" i="6"/>
  <c r="H737" i="6"/>
  <c r="H733" i="6"/>
  <c r="H729" i="6"/>
  <c r="H725" i="6"/>
  <c r="H721" i="6"/>
  <c r="H717" i="6"/>
  <c r="H713" i="6"/>
  <c r="H709" i="6"/>
  <c r="H705" i="6"/>
  <c r="H701" i="6"/>
  <c r="H697" i="6"/>
  <c r="H693" i="6"/>
  <c r="H689" i="6"/>
  <c r="H685" i="6"/>
  <c r="H681" i="6"/>
  <c r="H677" i="6"/>
  <c r="H673" i="6"/>
  <c r="M673" i="6" s="1"/>
  <c r="H669" i="6"/>
  <c r="H665" i="6"/>
  <c r="H661" i="6"/>
  <c r="H657" i="6"/>
  <c r="M657" i="6" s="1"/>
  <c r="H649" i="6"/>
  <c r="H645" i="6"/>
  <c r="H641" i="6"/>
  <c r="H637" i="6"/>
  <c r="H633" i="6"/>
  <c r="H629" i="6"/>
  <c r="H625" i="6"/>
  <c r="H621" i="6"/>
  <c r="H617" i="6"/>
  <c r="H613" i="6"/>
  <c r="H609" i="6"/>
  <c r="H605" i="6"/>
  <c r="H601" i="6"/>
  <c r="H597" i="6"/>
  <c r="H593" i="6"/>
  <c r="H589" i="6"/>
  <c r="H585" i="6"/>
  <c r="H581" i="6"/>
  <c r="H577" i="6"/>
  <c r="H573" i="6"/>
  <c r="H569" i="6"/>
  <c r="H565" i="6"/>
  <c r="H561" i="6"/>
  <c r="H557" i="6"/>
  <c r="H553" i="6"/>
  <c r="H549" i="6"/>
  <c r="M549" i="6" s="1"/>
  <c r="H545" i="6"/>
  <c r="H541" i="6"/>
  <c r="H537" i="6"/>
  <c r="H533" i="6"/>
  <c r="H529" i="6"/>
  <c r="H525" i="6"/>
  <c r="H521" i="6"/>
  <c r="H517" i="6"/>
  <c r="H513" i="6"/>
  <c r="H509" i="6"/>
  <c r="H505" i="6"/>
  <c r="H501" i="6"/>
  <c r="H497" i="6"/>
  <c r="H493" i="6"/>
  <c r="H489" i="6"/>
  <c r="H485" i="6"/>
  <c r="H481" i="6"/>
  <c r="H477" i="6"/>
  <c r="H473" i="6"/>
  <c r="H469" i="6"/>
  <c r="H465" i="6"/>
  <c r="H461" i="6"/>
  <c r="H457" i="6"/>
  <c r="H453" i="6"/>
  <c r="H449" i="6"/>
  <c r="H445" i="6"/>
  <c r="H441" i="6"/>
  <c r="H437" i="6"/>
  <c r="H433" i="6"/>
  <c r="H429" i="6"/>
  <c r="H425" i="6"/>
  <c r="H421" i="6"/>
  <c r="H417" i="6"/>
  <c r="H413" i="6"/>
  <c r="H409" i="6"/>
  <c r="H405" i="6"/>
  <c r="H401" i="6"/>
  <c r="H397" i="6"/>
  <c r="H393" i="6"/>
  <c r="H389" i="6"/>
  <c r="H385" i="6"/>
  <c r="H381" i="6"/>
  <c r="H377" i="6"/>
  <c r="H373" i="6"/>
  <c r="H369" i="6"/>
  <c r="H365" i="6"/>
  <c r="H361" i="6"/>
  <c r="H357" i="6"/>
  <c r="M357" i="6" s="1"/>
  <c r="H353" i="6"/>
  <c r="H349" i="6"/>
  <c r="H345" i="6"/>
  <c r="H341" i="6"/>
  <c r="H337" i="6"/>
  <c r="H333" i="6"/>
  <c r="H329" i="6"/>
  <c r="H325" i="6"/>
  <c r="H321" i="6"/>
  <c r="H317" i="6"/>
  <c r="H313" i="6"/>
  <c r="H309" i="6"/>
  <c r="H305" i="6"/>
  <c r="H301" i="6"/>
  <c r="H297" i="6"/>
  <c r="H293" i="6"/>
  <c r="H289" i="6"/>
  <c r="H285" i="6"/>
  <c r="H281" i="6"/>
  <c r="H277" i="6"/>
  <c r="H273" i="6"/>
  <c r="H269" i="6"/>
  <c r="H265" i="6"/>
  <c r="H261" i="6"/>
  <c r="H257" i="6"/>
  <c r="H253" i="6"/>
  <c r="H249" i="6"/>
  <c r="H245" i="6"/>
  <c r="H241" i="6"/>
  <c r="H237" i="6"/>
  <c r="H233" i="6"/>
  <c r="H229" i="6"/>
  <c r="H225" i="6"/>
  <c r="H221" i="6"/>
  <c r="H217" i="6"/>
  <c r="H213" i="6"/>
  <c r="H209" i="6"/>
  <c r="H205" i="6"/>
  <c r="H201" i="6"/>
  <c r="H197" i="6"/>
  <c r="M197" i="6" s="1"/>
  <c r="H193" i="6"/>
  <c r="H189" i="6"/>
  <c r="H185" i="6"/>
  <c r="M185" i="6" s="1"/>
  <c r="H181" i="6"/>
  <c r="M181" i="6" s="1"/>
  <c r="H177" i="6"/>
  <c r="H173" i="6"/>
  <c r="H169" i="6"/>
  <c r="H165" i="6"/>
  <c r="H161" i="6"/>
  <c r="H157" i="6"/>
  <c r="H153" i="6"/>
  <c r="H149" i="6"/>
  <c r="H145" i="6"/>
  <c r="H2149" i="6"/>
  <c r="H2137" i="6"/>
  <c r="H2133" i="6"/>
  <c r="H2125" i="6"/>
  <c r="H2117" i="6"/>
  <c r="H2109" i="6"/>
  <c r="H2101" i="6"/>
  <c r="H2093" i="6"/>
  <c r="H2085" i="6"/>
  <c r="H2077" i="6"/>
  <c r="H2069" i="6"/>
  <c r="H2061" i="6"/>
  <c r="H2053" i="6"/>
  <c r="H2041" i="6"/>
  <c r="H2013" i="6"/>
  <c r="H2005" i="6"/>
  <c r="H1997" i="6"/>
  <c r="M1997" i="6" s="1"/>
  <c r="H1989" i="6"/>
  <c r="H1985" i="6"/>
  <c r="H1977" i="6"/>
  <c r="M1977" i="6" s="1"/>
  <c r="H1969" i="6"/>
  <c r="H1965" i="6"/>
  <c r="H1953" i="6"/>
  <c r="H1945" i="6"/>
  <c r="H1921" i="6"/>
  <c r="H1913" i="6"/>
  <c r="H1873" i="6"/>
  <c r="H1865" i="6"/>
  <c r="H1849" i="6"/>
  <c r="H1833" i="6"/>
  <c r="H1817" i="6"/>
  <c r="M1817" i="6" s="1"/>
  <c r="H1793" i="6"/>
  <c r="H1777" i="6"/>
  <c r="H1753" i="6"/>
  <c r="H1745" i="6"/>
  <c r="H1721" i="6"/>
  <c r="H1713" i="6"/>
  <c r="H1697" i="6"/>
  <c r="H1689" i="6"/>
  <c r="H1673" i="6"/>
  <c r="M1673" i="6" s="1"/>
  <c r="H1665" i="6"/>
  <c r="H1641" i="6"/>
  <c r="H1625" i="6"/>
  <c r="H1601" i="6"/>
  <c r="H1593" i="6"/>
  <c r="H1569" i="6"/>
  <c r="H1553" i="6"/>
  <c r="H1545" i="6"/>
  <c r="H1529" i="6"/>
  <c r="H1505" i="6"/>
  <c r="H1497" i="6"/>
  <c r="H1473" i="6"/>
  <c r="H1457" i="6"/>
  <c r="H1449" i="6"/>
  <c r="H1413" i="6"/>
  <c r="H1405" i="6"/>
  <c r="H1397" i="6"/>
  <c r="H1381" i="6"/>
  <c r="H1293" i="6"/>
  <c r="H141" i="6"/>
  <c r="H137" i="6"/>
  <c r="H133" i="6"/>
  <c r="H129" i="6"/>
  <c r="H125" i="6"/>
  <c r="H121" i="6"/>
  <c r="H117" i="6"/>
  <c r="H113" i="6"/>
  <c r="H109" i="6"/>
  <c r="H105" i="6"/>
  <c r="H101" i="6"/>
  <c r="M101" i="6" s="1"/>
  <c r="H97" i="6"/>
  <c r="H93" i="6"/>
  <c r="H89" i="6"/>
  <c r="H85" i="6"/>
  <c r="H81" i="6"/>
  <c r="H77" i="6"/>
  <c r="H73" i="6"/>
  <c r="H69" i="6"/>
  <c r="H65" i="6"/>
  <c r="H61" i="6"/>
  <c r="H57" i="6"/>
  <c r="H53" i="6"/>
  <c r="H49" i="6"/>
  <c r="H45" i="6"/>
  <c r="H41" i="6"/>
  <c r="H37" i="6"/>
  <c r="H33" i="6"/>
  <c r="H29" i="6"/>
  <c r="H25" i="6"/>
  <c r="H21" i="6"/>
  <c r="H17" i="6"/>
  <c r="H13" i="6"/>
  <c r="H9" i="6"/>
  <c r="H5" i="6"/>
  <c r="H1957" i="6"/>
  <c r="H1933" i="6"/>
  <c r="H1901" i="6"/>
  <c r="H1869" i="6"/>
  <c r="H1837" i="6"/>
  <c r="H1805" i="6"/>
  <c r="H1773" i="6"/>
  <c r="H1741" i="6"/>
  <c r="H1709" i="6"/>
  <c r="H1677" i="6"/>
  <c r="H1645" i="6"/>
  <c r="H1613" i="6"/>
  <c r="H1581" i="6"/>
  <c r="H1549" i="6"/>
  <c r="H1517" i="6"/>
  <c r="H1485" i="6"/>
  <c r="H1453" i="6"/>
  <c r="H1421" i="6"/>
  <c r="H2048" i="6"/>
  <c r="H1984" i="6"/>
  <c r="H1876" i="6"/>
  <c r="H896" i="6"/>
  <c r="H624" i="6"/>
  <c r="H480" i="6"/>
  <c r="H416" i="6"/>
  <c r="H2021" i="6"/>
  <c r="H853" i="6"/>
  <c r="H1925" i="6"/>
  <c r="H1861" i="6"/>
  <c r="H1829" i="6"/>
  <c r="H1797" i="6"/>
  <c r="H1765" i="6"/>
  <c r="H1733" i="6"/>
  <c r="H1701" i="6"/>
  <c r="M1701" i="6" s="1"/>
  <c r="H1669" i="6"/>
  <c r="H1637" i="6"/>
  <c r="H1605" i="6"/>
  <c r="H1573" i="6"/>
  <c r="H1541" i="6"/>
  <c r="H1509" i="6"/>
  <c r="H1477" i="6"/>
  <c r="H1445" i="6"/>
  <c r="H753" i="6"/>
  <c r="H653" i="6"/>
  <c r="H1949" i="6"/>
  <c r="H1917" i="6"/>
  <c r="H1885" i="6"/>
  <c r="H1853" i="6"/>
  <c r="H1821" i="6"/>
  <c r="H1789" i="6"/>
  <c r="H1757" i="6"/>
  <c r="H1725" i="6"/>
  <c r="H1693" i="6"/>
  <c r="H1661" i="6"/>
  <c r="H1629" i="6"/>
  <c r="H1597" i="6"/>
  <c r="H1565" i="6"/>
  <c r="H1533" i="6"/>
  <c r="H1501" i="6"/>
  <c r="H1469" i="6"/>
  <c r="H1437" i="6"/>
  <c r="H916" i="6"/>
  <c r="H900" i="6"/>
  <c r="H876" i="6"/>
  <c r="H860" i="6"/>
  <c r="H836" i="6"/>
  <c r="H828" i="6"/>
  <c r="H804" i="6"/>
  <c r="H788" i="6"/>
  <c r="H772" i="6"/>
  <c r="H732" i="6"/>
  <c r="H716" i="6"/>
  <c r="H676" i="6"/>
  <c r="H660" i="6"/>
  <c r="H644" i="6"/>
  <c r="H636" i="6"/>
  <c r="H628" i="6"/>
  <c r="H620" i="6"/>
  <c r="H604" i="6"/>
  <c r="H588" i="6"/>
  <c r="H556" i="6"/>
  <c r="H548" i="6"/>
  <c r="H540" i="6"/>
  <c r="H524" i="6"/>
  <c r="H516" i="6"/>
  <c r="H500" i="6"/>
  <c r="H476" i="6"/>
  <c r="H460" i="6"/>
  <c r="H452" i="6"/>
  <c r="H444" i="6"/>
  <c r="H428" i="6"/>
  <c r="H420" i="6"/>
  <c r="H396" i="6"/>
  <c r="H388" i="6"/>
  <c r="H380" i="6"/>
  <c r="H372" i="6"/>
  <c r="H348" i="6"/>
  <c r="H340" i="6"/>
  <c r="H332" i="6"/>
  <c r="H324" i="6"/>
  <c r="H320" i="6"/>
  <c r="H312" i="6"/>
  <c r="H300" i="6"/>
  <c r="H292" i="6"/>
  <c r="M292" i="6" s="1"/>
  <c r="H284" i="6"/>
  <c r="H280" i="6"/>
  <c r="H272" i="6"/>
  <c r="H264" i="6"/>
  <c r="H256" i="6"/>
  <c r="H248" i="6"/>
  <c r="H240" i="6"/>
  <c r="H232" i="6"/>
  <c r="H224" i="6"/>
  <c r="H216" i="6"/>
  <c r="H208" i="6"/>
  <c r="H200" i="6"/>
  <c r="H192" i="6"/>
  <c r="H184" i="6"/>
  <c r="H176" i="6"/>
  <c r="M176" i="6" s="1"/>
  <c r="H168" i="6"/>
  <c r="H160" i="6"/>
  <c r="H152" i="6"/>
  <c r="H144" i="6"/>
  <c r="H136" i="6"/>
  <c r="H128" i="6"/>
  <c r="H120" i="6"/>
  <c r="H112" i="6"/>
  <c r="H104" i="6"/>
  <c r="H96" i="6"/>
  <c r="H88" i="6"/>
  <c r="H80" i="6"/>
  <c r="H76" i="6"/>
  <c r="H68" i="6"/>
  <c r="H60" i="6"/>
  <c r="H52" i="6"/>
  <c r="H44" i="6"/>
  <c r="H32" i="6"/>
  <c r="H24" i="6"/>
  <c r="H16" i="6"/>
  <c r="H8" i="6"/>
  <c r="H2000" i="6"/>
  <c r="H1956" i="6"/>
  <c r="H1872" i="6"/>
  <c r="M1872" i="6" s="1"/>
  <c r="H1572" i="6"/>
  <c r="H1524" i="6"/>
  <c r="H1396" i="6"/>
  <c r="H1332" i="6"/>
  <c r="H1268" i="6"/>
  <c r="H1204" i="6"/>
  <c r="H1140" i="6"/>
  <c r="H1076" i="6"/>
  <c r="H1012" i="6"/>
  <c r="H948" i="6"/>
  <c r="H1932" i="6"/>
  <c r="H1908" i="6"/>
  <c r="H1892" i="6"/>
  <c r="H1860" i="6"/>
  <c r="H1844" i="6"/>
  <c r="M1844" i="6" s="1"/>
  <c r="H1836" i="6"/>
  <c r="H1820" i="6"/>
  <c r="H1796" i="6"/>
  <c r="H1780" i="6"/>
  <c r="H1764" i="6"/>
  <c r="H1748" i="6"/>
  <c r="H1732" i="6"/>
  <c r="H1716" i="6"/>
  <c r="H1700" i="6"/>
  <c r="H1684" i="6"/>
  <c r="H1668" i="6"/>
  <c r="H1644" i="6"/>
  <c r="H1628" i="6"/>
  <c r="H1612" i="6"/>
  <c r="H1580" i="6"/>
  <c r="H1564" i="6"/>
  <c r="H1556" i="6"/>
  <c r="H1540" i="6"/>
  <c r="H1516" i="6"/>
  <c r="H1484" i="6"/>
  <c r="H1452" i="6"/>
  <c r="H1436" i="6"/>
  <c r="H1420" i="6"/>
  <c r="H1404" i="6"/>
  <c r="H1380" i="6"/>
  <c r="H1364" i="6"/>
  <c r="H1340" i="6"/>
  <c r="H1316" i="6"/>
  <c r="H1300" i="6"/>
  <c r="H1284" i="6"/>
  <c r="H1252" i="6"/>
  <c r="H1236" i="6"/>
  <c r="H1220" i="6"/>
  <c r="H1188" i="6"/>
  <c r="H1180" i="6"/>
  <c r="M1180" i="6" s="1"/>
  <c r="H1164" i="6"/>
  <c r="H1156" i="6"/>
  <c r="H1124" i="6"/>
  <c r="H1108" i="6"/>
  <c r="H1092" i="6"/>
  <c r="H1060" i="6"/>
  <c r="H1044" i="6"/>
  <c r="H1028" i="6"/>
  <c r="H996" i="6"/>
  <c r="H980" i="6"/>
  <c r="H972" i="6"/>
  <c r="H956" i="6"/>
  <c r="H940" i="6"/>
  <c r="H912" i="6"/>
  <c r="H880" i="6"/>
  <c r="H848" i="6"/>
  <c r="H816" i="6"/>
  <c r="H784" i="6"/>
  <c r="H768" i="6"/>
  <c r="H736" i="6"/>
  <c r="H704" i="6"/>
  <c r="H672" i="6"/>
  <c r="M672" i="6" s="1"/>
  <c r="H640" i="6"/>
  <c r="H608" i="6"/>
  <c r="H576" i="6"/>
  <c r="H512" i="6"/>
  <c r="H432" i="6"/>
  <c r="M432" i="6" s="1"/>
  <c r="H368" i="6"/>
  <c r="H1959" i="6"/>
  <c r="H1955" i="6"/>
  <c r="H1951" i="6"/>
  <c r="H1947" i="6"/>
  <c r="H1943" i="6"/>
  <c r="M1943" i="6" s="1"/>
  <c r="H1939" i="6"/>
  <c r="H1935" i="6"/>
  <c r="H1931" i="6"/>
  <c r="H1927" i="6"/>
  <c r="H1923" i="6"/>
  <c r="H1919" i="6"/>
  <c r="M1919" i="6" s="1"/>
  <c r="H1915" i="6"/>
  <c r="H1911" i="6"/>
  <c r="H1907" i="6"/>
  <c r="H1903" i="6"/>
  <c r="H1899" i="6"/>
  <c r="H1895" i="6"/>
  <c r="H1891" i="6"/>
  <c r="H1887" i="6"/>
  <c r="H1883" i="6"/>
  <c r="H1879" i="6"/>
  <c r="H1875" i="6"/>
  <c r="H1871" i="6"/>
  <c r="H1867" i="6"/>
  <c r="M1867" i="6" s="1"/>
  <c r="H1863" i="6"/>
  <c r="H1855" i="6"/>
  <c r="H1851" i="6"/>
  <c r="H1847" i="6"/>
  <c r="H1839" i="6"/>
  <c r="H1835" i="6"/>
  <c r="H1831" i="6"/>
  <c r="H1827" i="6"/>
  <c r="H1819" i="6"/>
  <c r="H1815" i="6"/>
  <c r="H1811" i="6"/>
  <c r="H1807" i="6"/>
  <c r="H1803" i="6"/>
  <c r="H1799" i="6"/>
  <c r="H1791" i="6"/>
  <c r="M1791" i="6" s="1"/>
  <c r="H1787" i="6"/>
  <c r="H1783" i="6"/>
  <c r="H1775" i="6"/>
  <c r="H1771" i="6"/>
  <c r="H1767" i="6"/>
  <c r="H1763" i="6"/>
  <c r="H1755" i="6"/>
  <c r="H1751" i="6"/>
  <c r="H1747" i="6"/>
  <c r="H1743" i="6"/>
  <c r="H1739" i="6"/>
  <c r="H1735" i="6"/>
  <c r="H1727" i="6"/>
  <c r="H1723" i="6"/>
  <c r="H1719" i="6"/>
  <c r="H1711" i="6"/>
  <c r="H1707" i="6"/>
  <c r="H1703" i="6"/>
  <c r="H1699" i="6"/>
  <c r="H1691" i="6"/>
  <c r="H1687" i="6"/>
  <c r="H1683" i="6"/>
  <c r="H1679" i="6"/>
  <c r="H1675" i="6"/>
  <c r="H1671" i="6"/>
  <c r="H1663" i="6"/>
  <c r="H1659" i="6"/>
  <c r="H1655" i="6"/>
  <c r="H1647" i="6"/>
  <c r="H1643" i="6"/>
  <c r="H1639" i="6"/>
  <c r="H1635" i="6"/>
  <c r="H1627" i="6"/>
  <c r="H1623" i="6"/>
  <c r="H1619" i="6"/>
  <c r="H1615" i="6"/>
  <c r="H1611" i="6"/>
  <c r="H1607" i="6"/>
  <c r="H1599" i="6"/>
  <c r="H1595" i="6"/>
  <c r="H1591" i="6"/>
  <c r="H1583" i="6"/>
  <c r="H1579" i="6"/>
  <c r="H1575" i="6"/>
  <c r="H1571" i="6"/>
  <c r="H1563" i="6"/>
  <c r="H1559" i="6"/>
  <c r="H1555" i="6"/>
  <c r="H1551" i="6"/>
  <c r="H1547" i="6"/>
  <c r="H1543" i="6"/>
  <c r="H1535" i="6"/>
  <c r="H1531" i="6"/>
  <c r="H1527" i="6"/>
  <c r="H1519" i="6"/>
  <c r="H1515" i="6"/>
  <c r="H1511" i="6"/>
  <c r="H1507" i="6"/>
  <c r="H1499" i="6"/>
  <c r="H1495" i="6"/>
  <c r="H1491" i="6"/>
  <c r="H1487" i="6"/>
  <c r="H1483" i="6"/>
  <c r="H1479" i="6"/>
  <c r="H1471" i="6"/>
  <c r="H1467" i="6"/>
  <c r="H1463" i="6"/>
  <c r="H1455" i="6"/>
  <c r="H1451" i="6"/>
  <c r="H1447" i="6"/>
  <c r="H1443" i="6"/>
  <c r="H1439" i="6"/>
  <c r="H1435" i="6"/>
  <c r="H1431" i="6"/>
  <c r="H1423" i="6"/>
  <c r="H1419" i="6"/>
  <c r="H1415" i="6"/>
  <c r="H1411" i="6"/>
  <c r="H1407" i="6"/>
  <c r="H1403" i="6"/>
  <c r="H1399" i="6"/>
  <c r="H1391" i="6"/>
  <c r="H1387" i="6"/>
  <c r="H1383" i="6"/>
  <c r="H1379" i="6"/>
  <c r="H1375" i="6"/>
  <c r="H1371" i="6"/>
  <c r="H1367" i="6"/>
  <c r="H1359" i="6"/>
  <c r="H1355" i="6"/>
  <c r="H1351" i="6"/>
  <c r="H1347" i="6"/>
  <c r="H1343" i="6"/>
  <c r="H1339" i="6"/>
  <c r="H1335" i="6"/>
  <c r="H1327" i="6"/>
  <c r="H1323" i="6"/>
  <c r="H1319" i="6"/>
  <c r="H1315" i="6"/>
  <c r="H1311" i="6"/>
  <c r="H1307" i="6"/>
  <c r="M1307" i="6" s="1"/>
  <c r="H1303" i="6"/>
  <c r="H1295" i="6"/>
  <c r="H1291" i="6"/>
  <c r="M1291" i="6" s="1"/>
  <c r="H1287" i="6"/>
  <c r="H1283" i="6"/>
  <c r="H1279" i="6"/>
  <c r="M1279" i="6" s="1"/>
  <c r="H1275" i="6"/>
  <c r="H1271" i="6"/>
  <c r="H1263" i="6"/>
  <c r="H1259" i="6"/>
  <c r="H1255" i="6"/>
  <c r="H1251" i="6"/>
  <c r="H1247" i="6"/>
  <c r="H1243" i="6"/>
  <c r="H1239" i="6"/>
  <c r="H1231" i="6"/>
  <c r="H1227" i="6"/>
  <c r="H1223" i="6"/>
  <c r="H1219" i="6"/>
  <c r="H1215" i="6"/>
  <c r="H1211" i="6"/>
  <c r="H1207" i="6"/>
  <c r="H1199" i="6"/>
  <c r="H1195" i="6"/>
  <c r="H1191" i="6"/>
  <c r="H1187" i="6"/>
  <c r="H1183" i="6"/>
  <c r="M1183" i="6" s="1"/>
  <c r="H1179" i="6"/>
  <c r="H1175" i="6"/>
  <c r="H1167" i="6"/>
  <c r="H1163" i="6"/>
  <c r="H1159" i="6"/>
  <c r="H1155" i="6"/>
  <c r="H1151" i="6"/>
  <c r="H1147" i="6"/>
  <c r="H1143" i="6"/>
  <c r="H1135" i="6"/>
  <c r="H1131" i="6"/>
  <c r="H1127" i="6"/>
  <c r="H1123" i="6"/>
  <c r="H1119" i="6"/>
  <c r="H1115" i="6"/>
  <c r="H1111" i="6"/>
  <c r="H1103" i="6"/>
  <c r="H1099" i="6"/>
  <c r="H1095" i="6"/>
  <c r="H1091" i="6"/>
  <c r="H1087" i="6"/>
  <c r="H1083" i="6"/>
  <c r="H1079" i="6"/>
  <c r="H1071" i="6"/>
  <c r="H1067" i="6"/>
  <c r="H1063" i="6"/>
  <c r="H1059" i="6"/>
  <c r="H1055" i="6"/>
  <c r="H1051" i="6"/>
  <c r="H1047" i="6"/>
  <c r="H1039" i="6"/>
  <c r="H1035" i="6"/>
  <c r="H1031" i="6"/>
  <c r="H1027" i="6"/>
  <c r="H1023" i="6"/>
  <c r="H1019" i="6"/>
  <c r="H1015" i="6"/>
  <c r="H1007" i="6"/>
  <c r="H1003" i="6"/>
  <c r="H999" i="6"/>
  <c r="H995" i="6"/>
  <c r="H991" i="6"/>
  <c r="H987" i="6"/>
  <c r="H983" i="6"/>
  <c r="H975" i="6"/>
  <c r="H971" i="6"/>
  <c r="H967" i="6"/>
  <c r="H963" i="6"/>
  <c r="H959" i="6"/>
  <c r="H955" i="6"/>
  <c r="H951" i="6"/>
  <c r="H943" i="6"/>
  <c r="M943" i="6" s="1"/>
  <c r="H939" i="6"/>
  <c r="H935" i="6"/>
  <c r="H931" i="6"/>
  <c r="H927" i="6"/>
  <c r="H923" i="6"/>
  <c r="H919" i="6"/>
  <c r="H915" i="6"/>
  <c r="H911" i="6"/>
  <c r="H907" i="6"/>
  <c r="H903" i="6"/>
  <c r="H899" i="6"/>
  <c r="H895" i="6"/>
  <c r="H891" i="6"/>
  <c r="H887" i="6"/>
  <c r="H883" i="6"/>
  <c r="H879" i="6"/>
  <c r="H875" i="6"/>
  <c r="H871" i="6"/>
  <c r="H863" i="6"/>
  <c r="H859" i="6"/>
  <c r="H855" i="6"/>
  <c r="H851" i="6"/>
  <c r="H847" i="6"/>
  <c r="H843" i="6"/>
  <c r="H835" i="6"/>
  <c r="H831" i="6"/>
  <c r="H827" i="6"/>
  <c r="H823" i="6"/>
  <c r="H819" i="6"/>
  <c r="M819" i="6" s="1"/>
  <c r="H815" i="6"/>
  <c r="H811" i="6"/>
  <c r="H807" i="6"/>
  <c r="H803" i="6"/>
  <c r="H799" i="6"/>
  <c r="H795" i="6"/>
  <c r="H791" i="6"/>
  <c r="H787" i="6"/>
  <c r="H783" i="6"/>
  <c r="H779" i="6"/>
  <c r="H775" i="6"/>
  <c r="M775" i="6" s="1"/>
  <c r="H771" i="6"/>
  <c r="H767" i="6"/>
  <c r="H763" i="6"/>
  <c r="H759" i="6"/>
  <c r="H755" i="6"/>
  <c r="H751" i="6"/>
  <c r="H747" i="6"/>
  <c r="H743" i="6"/>
  <c r="H735" i="6"/>
  <c r="H731" i="6"/>
  <c r="H727" i="6"/>
  <c r="H723" i="6"/>
  <c r="M723" i="6" s="1"/>
  <c r="H719" i="6"/>
  <c r="H715" i="6"/>
  <c r="H711" i="6"/>
  <c r="H707" i="6"/>
  <c r="H703" i="6"/>
  <c r="H699" i="6"/>
  <c r="H691" i="6"/>
  <c r="H687" i="6"/>
  <c r="H683" i="6"/>
  <c r="H679" i="6"/>
  <c r="H675" i="6"/>
  <c r="H671" i="6"/>
  <c r="H663" i="6"/>
  <c r="H659" i="6"/>
  <c r="H655" i="6"/>
  <c r="H651" i="6"/>
  <c r="H647" i="6"/>
  <c r="H643" i="6"/>
  <c r="H639" i="6"/>
  <c r="H635" i="6"/>
  <c r="H631" i="6"/>
  <c r="H627" i="6"/>
  <c r="H623" i="6"/>
  <c r="H619" i="6"/>
  <c r="H615" i="6"/>
  <c r="M615" i="6" s="1"/>
  <c r="H611" i="6"/>
  <c r="H607" i="6"/>
  <c r="H603" i="6"/>
  <c r="H599" i="6"/>
  <c r="H591" i="6"/>
  <c r="H587" i="6"/>
  <c r="H583" i="6"/>
  <c r="H579" i="6"/>
  <c r="H575" i="6"/>
  <c r="M575" i="6" s="1"/>
  <c r="H571" i="6"/>
  <c r="H563" i="6"/>
  <c r="H559" i="6"/>
  <c r="H555" i="6"/>
  <c r="H551" i="6"/>
  <c r="H547" i="6"/>
  <c r="H543" i="6"/>
  <c r="H539" i="6"/>
  <c r="H535" i="6"/>
  <c r="H531" i="6"/>
  <c r="H527" i="6"/>
  <c r="H523" i="6"/>
  <c r="H519" i="6"/>
  <c r="H515" i="6"/>
  <c r="H511" i="6"/>
  <c r="H507" i="6"/>
  <c r="H503" i="6"/>
  <c r="H499" i="6"/>
  <c r="M499" i="6" s="1"/>
  <c r="H495" i="6"/>
  <c r="H491" i="6"/>
  <c r="H487" i="6"/>
  <c r="H483" i="6"/>
  <c r="H479" i="6"/>
  <c r="H475" i="6"/>
  <c r="H471" i="6"/>
  <c r="H467" i="6"/>
  <c r="H463" i="6"/>
  <c r="H459" i="6"/>
  <c r="M459" i="6" s="1"/>
  <c r="H455" i="6"/>
  <c r="H451" i="6"/>
  <c r="M451" i="6" s="1"/>
  <c r="H447" i="6"/>
  <c r="H443" i="6"/>
  <c r="H439" i="6"/>
  <c r="H435" i="6"/>
  <c r="H431" i="6"/>
  <c r="H427" i="6"/>
  <c r="H423" i="6"/>
  <c r="H419" i="6"/>
  <c r="H415" i="6"/>
  <c r="H411" i="6"/>
  <c r="H407" i="6"/>
  <c r="H403" i="6"/>
  <c r="M403" i="6" s="1"/>
  <c r="H399" i="6"/>
  <c r="M399" i="6" s="1"/>
  <c r="H395" i="6"/>
  <c r="H391" i="6"/>
  <c r="H387" i="6"/>
  <c r="H383" i="6"/>
  <c r="H379" i="6"/>
  <c r="H375" i="6"/>
  <c r="H371" i="6"/>
  <c r="H367" i="6"/>
  <c r="H363" i="6"/>
  <c r="H359" i="6"/>
  <c r="H355" i="6"/>
  <c r="H351" i="6"/>
  <c r="H347" i="6"/>
  <c r="H343" i="6"/>
  <c r="H339" i="6"/>
  <c r="H335" i="6"/>
  <c r="H331" i="6"/>
  <c r="H327" i="6"/>
  <c r="M327" i="6" s="1"/>
  <c r="H323" i="6"/>
  <c r="H319" i="6"/>
  <c r="M319" i="6" s="1"/>
  <c r="H315" i="6"/>
  <c r="H311" i="6"/>
  <c r="H307" i="6"/>
  <c r="H303" i="6"/>
  <c r="H299" i="6"/>
  <c r="H295" i="6"/>
  <c r="H291" i="6"/>
  <c r="M291" i="6" s="1"/>
  <c r="H287" i="6"/>
  <c r="H283" i="6"/>
  <c r="H279" i="6"/>
  <c r="H275" i="6"/>
  <c r="H271" i="6"/>
  <c r="H267" i="6"/>
  <c r="H263" i="6"/>
  <c r="H259" i="6"/>
  <c r="H255" i="6"/>
  <c r="H251" i="6"/>
  <c r="H247" i="6"/>
  <c r="H243" i="6"/>
  <c r="M243" i="6" s="1"/>
  <c r="H239" i="6"/>
  <c r="H235" i="6"/>
  <c r="H231" i="6"/>
  <c r="H227" i="6"/>
  <c r="H223" i="6"/>
  <c r="M223" i="6" s="1"/>
  <c r="H219" i="6"/>
  <c r="H215" i="6"/>
  <c r="H211" i="6"/>
  <c r="H207" i="6"/>
  <c r="H203" i="6"/>
  <c r="H199" i="6"/>
  <c r="H195" i="6"/>
  <c r="H191" i="6"/>
  <c r="H187" i="6"/>
  <c r="H183" i="6"/>
  <c r="H179" i="6"/>
  <c r="H175" i="6"/>
  <c r="H171" i="6"/>
  <c r="H167" i="6"/>
  <c r="H163" i="6"/>
  <c r="H159" i="6"/>
  <c r="H155" i="6"/>
  <c r="H151" i="6"/>
  <c r="H147" i="6"/>
  <c r="H143" i="6"/>
  <c r="H139" i="6"/>
  <c r="H135" i="6"/>
  <c r="H131" i="6"/>
  <c r="H127" i="6"/>
  <c r="M127" i="6" s="1"/>
  <c r="H123" i="6"/>
  <c r="H119" i="6"/>
  <c r="H115" i="6"/>
  <c r="H111" i="6"/>
  <c r="H107" i="6"/>
  <c r="H103" i="6"/>
  <c r="H99" i="6"/>
  <c r="H95" i="6"/>
  <c r="H91" i="6"/>
  <c r="H87" i="6"/>
  <c r="H83" i="6"/>
  <c r="H79" i="6"/>
  <c r="H75" i="6"/>
  <c r="H71" i="6"/>
  <c r="H67" i="6"/>
  <c r="H63" i="6"/>
  <c r="H59" i="6"/>
  <c r="H55" i="6"/>
  <c r="H51" i="6"/>
  <c r="H47" i="6"/>
  <c r="H43" i="6"/>
  <c r="H39" i="6"/>
  <c r="H35" i="6"/>
  <c r="H31" i="6"/>
  <c r="H27" i="6"/>
  <c r="H23" i="6"/>
  <c r="M23" i="6" s="1"/>
  <c r="H19" i="6"/>
  <c r="H15" i="6"/>
  <c r="H11" i="6"/>
  <c r="H7" i="6"/>
  <c r="H3" i="6"/>
  <c r="H2036" i="6"/>
  <c r="H2016" i="6"/>
  <c r="H1972" i="6"/>
  <c r="H1952" i="6"/>
  <c r="H1888" i="6"/>
  <c r="H1864" i="6"/>
  <c r="H1843" i="6"/>
  <c r="M1843" i="6" s="1"/>
  <c r="H1823" i="6"/>
  <c r="M1823" i="6" s="1"/>
  <c r="H1800" i="6"/>
  <c r="H1779" i="6"/>
  <c r="H1759" i="6"/>
  <c r="H1736" i="6"/>
  <c r="H1715" i="6"/>
  <c r="H1695" i="6"/>
  <c r="H1672" i="6"/>
  <c r="H1651" i="6"/>
  <c r="H1631" i="6"/>
  <c r="H1608" i="6"/>
  <c r="H1587" i="6"/>
  <c r="H1567" i="6"/>
  <c r="H1544" i="6"/>
  <c r="H1523" i="6"/>
  <c r="H1503" i="6"/>
  <c r="H1480" i="6"/>
  <c r="H1459" i="6"/>
  <c r="H1427" i="6"/>
  <c r="H1395" i="6"/>
  <c r="H1363" i="6"/>
  <c r="H1331" i="6"/>
  <c r="H1299" i="6"/>
  <c r="H1267" i="6"/>
  <c r="H1235" i="6"/>
  <c r="H1203" i="6"/>
  <c r="H1171" i="6"/>
  <c r="H1139" i="6"/>
  <c r="H1107" i="6"/>
  <c r="H1075" i="6"/>
  <c r="H1043" i="6"/>
  <c r="H1011" i="6"/>
  <c r="H979" i="6"/>
  <c r="H947" i="6"/>
  <c r="H839" i="6"/>
  <c r="H808" i="6"/>
  <c r="H780" i="6"/>
  <c r="H739" i="6"/>
  <c r="H696" i="6"/>
  <c r="H668" i="6"/>
  <c r="H567" i="6"/>
  <c r="H448" i="6"/>
  <c r="H384" i="6"/>
  <c r="H290" i="6"/>
  <c r="H226" i="6"/>
  <c r="H162" i="6"/>
  <c r="H98" i="6"/>
  <c r="H34" i="6"/>
  <c r="H932" i="6"/>
  <c r="M932" i="6" s="1"/>
  <c r="H924" i="6"/>
  <c r="H892" i="6"/>
  <c r="H884" i="6"/>
  <c r="H868" i="6"/>
  <c r="H852" i="6"/>
  <c r="H844" i="6"/>
  <c r="H820" i="6"/>
  <c r="H812" i="6"/>
  <c r="M812" i="6" s="1"/>
  <c r="H764" i="6"/>
  <c r="H756" i="6"/>
  <c r="H748" i="6"/>
  <c r="H740" i="6"/>
  <c r="H724" i="6"/>
  <c r="H708" i="6"/>
  <c r="H700" i="6"/>
  <c r="H692" i="6"/>
  <c r="H684" i="6"/>
  <c r="H612" i="6"/>
  <c r="H596" i="6"/>
  <c r="H580" i="6"/>
  <c r="H572" i="6"/>
  <c r="H564" i="6"/>
  <c r="H532" i="6"/>
  <c r="M532" i="6" s="1"/>
  <c r="H508" i="6"/>
  <c r="H492" i="6"/>
  <c r="H484" i="6"/>
  <c r="H468" i="6"/>
  <c r="H436" i="6"/>
  <c r="M436" i="6" s="1"/>
  <c r="H412" i="6"/>
  <c r="H404" i="6"/>
  <c r="H364" i="6"/>
  <c r="H356" i="6"/>
  <c r="H336" i="6"/>
  <c r="H328" i="6"/>
  <c r="H316" i="6"/>
  <c r="H308" i="6"/>
  <c r="H304" i="6"/>
  <c r="H296" i="6"/>
  <c r="H288" i="6"/>
  <c r="H276" i="6"/>
  <c r="M276" i="6" s="1"/>
  <c r="H268" i="6"/>
  <c r="H260" i="6"/>
  <c r="H252" i="6"/>
  <c r="H244" i="6"/>
  <c r="H236" i="6"/>
  <c r="H228" i="6"/>
  <c r="H220" i="6"/>
  <c r="H212" i="6"/>
  <c r="H204" i="6"/>
  <c r="H196" i="6"/>
  <c r="H188" i="6"/>
  <c r="H180" i="6"/>
  <c r="H172" i="6"/>
  <c r="H164" i="6"/>
  <c r="H156" i="6"/>
  <c r="H148" i="6"/>
  <c r="H140" i="6"/>
  <c r="H132" i="6"/>
  <c r="H124" i="6"/>
  <c r="H116" i="6"/>
  <c r="H108" i="6"/>
  <c r="H100" i="6"/>
  <c r="H92" i="6"/>
  <c r="H84" i="6"/>
  <c r="H72" i="6"/>
  <c r="H64" i="6"/>
  <c r="H56" i="6"/>
  <c r="H48" i="6"/>
  <c r="H40" i="6"/>
  <c r="H36" i="6"/>
  <c r="H28" i="6"/>
  <c r="H20" i="6"/>
  <c r="H12" i="6"/>
  <c r="H4" i="6"/>
  <c r="H2020" i="6"/>
  <c r="H1936" i="6"/>
  <c r="H1828" i="6"/>
  <c r="H1652" i="6"/>
  <c r="H1636" i="6"/>
  <c r="H1588" i="6"/>
  <c r="H1508" i="6"/>
  <c r="H1460" i="6"/>
  <c r="H1428" i="6"/>
  <c r="H1172" i="6"/>
  <c r="H752" i="6"/>
  <c r="H680" i="6"/>
  <c r="H652" i="6"/>
  <c r="H568" i="6"/>
  <c r="H1948" i="6"/>
  <c r="H1924" i="6"/>
  <c r="H1916" i="6"/>
  <c r="H1900" i="6"/>
  <c r="H1884" i="6"/>
  <c r="H1868" i="6"/>
  <c r="H1812" i="6"/>
  <c r="H1804" i="6"/>
  <c r="H1772" i="6"/>
  <c r="H1756" i="6"/>
  <c r="H1740" i="6"/>
  <c r="M1740" i="6" s="1"/>
  <c r="H1708" i="6"/>
  <c r="H1692" i="6"/>
  <c r="H1676" i="6"/>
  <c r="H1620" i="6"/>
  <c r="H1604" i="6"/>
  <c r="H1548" i="6"/>
  <c r="H1500" i="6"/>
  <c r="H1492" i="6"/>
  <c r="H1476" i="6"/>
  <c r="H1444" i="6"/>
  <c r="H1412" i="6"/>
  <c r="H1388" i="6"/>
  <c r="H1372" i="6"/>
  <c r="H1356" i="6"/>
  <c r="M1356" i="6" s="1"/>
  <c r="H1348" i="6"/>
  <c r="H1324" i="6"/>
  <c r="H1308" i="6"/>
  <c r="H1292" i="6"/>
  <c r="H1276" i="6"/>
  <c r="H1260" i="6"/>
  <c r="H1244" i="6"/>
  <c r="M1244" i="6" s="1"/>
  <c r="H1228" i="6"/>
  <c r="H1212" i="6"/>
  <c r="H1196" i="6"/>
  <c r="H1148" i="6"/>
  <c r="H1132" i="6"/>
  <c r="H1116" i="6"/>
  <c r="H1100" i="6"/>
  <c r="H1084" i="6"/>
  <c r="H1068" i="6"/>
  <c r="M1068" i="6" s="1"/>
  <c r="H1052" i="6"/>
  <c r="H1036" i="6"/>
  <c r="H1020" i="6"/>
  <c r="H1004" i="6"/>
  <c r="M1004" i="6" s="1"/>
  <c r="H988" i="6"/>
  <c r="H964" i="6"/>
  <c r="H928" i="6"/>
  <c r="H864" i="6"/>
  <c r="H832" i="6"/>
  <c r="H800" i="6"/>
  <c r="H720" i="6"/>
  <c r="H688" i="6"/>
  <c r="H656" i="6"/>
  <c r="H592" i="6"/>
  <c r="H560" i="6"/>
  <c r="H528" i="6"/>
  <c r="H496" i="6"/>
  <c r="H464" i="6"/>
  <c r="H400" i="6"/>
  <c r="H1958" i="6"/>
  <c r="H1954" i="6"/>
  <c r="H1950" i="6"/>
  <c r="H1946" i="6"/>
  <c r="H1942" i="6"/>
  <c r="H1938" i="6"/>
  <c r="H1934" i="6"/>
  <c r="H1930" i="6"/>
  <c r="H1926" i="6"/>
  <c r="H1922" i="6"/>
  <c r="H1918" i="6"/>
  <c r="H1914" i="6"/>
  <c r="H1910" i="6"/>
  <c r="H1906" i="6"/>
  <c r="H1902" i="6"/>
  <c r="H1898" i="6"/>
  <c r="H1894" i="6"/>
  <c r="H1890" i="6"/>
  <c r="H1886" i="6"/>
  <c r="H1882" i="6"/>
  <c r="H1878" i="6"/>
  <c r="H1874" i="6"/>
  <c r="H1870" i="6"/>
  <c r="H1866" i="6"/>
  <c r="H1862" i="6"/>
  <c r="H1858" i="6"/>
  <c r="H1854" i="6"/>
  <c r="H1850" i="6"/>
  <c r="H1846" i="6"/>
  <c r="H1842" i="6"/>
  <c r="H1838" i="6"/>
  <c r="H1834" i="6"/>
  <c r="H1830" i="6"/>
  <c r="H1826" i="6"/>
  <c r="H1822" i="6"/>
  <c r="H1818" i="6"/>
  <c r="H1814" i="6"/>
  <c r="H1810" i="6"/>
  <c r="H1806" i="6"/>
  <c r="H1802" i="6"/>
  <c r="M1802" i="6" s="1"/>
  <c r="H1798" i="6"/>
  <c r="H1794" i="6"/>
  <c r="H1790" i="6"/>
  <c r="H1786" i="6"/>
  <c r="H1782" i="6"/>
  <c r="H1778" i="6"/>
  <c r="H1774" i="6"/>
  <c r="H1770" i="6"/>
  <c r="H1766" i="6"/>
  <c r="H1762" i="6"/>
  <c r="H1758" i="6"/>
  <c r="H1754" i="6"/>
  <c r="H1750" i="6"/>
  <c r="H1746" i="6"/>
  <c r="H1742" i="6"/>
  <c r="H1738" i="6"/>
  <c r="H1734" i="6"/>
  <c r="H1730" i="6"/>
  <c r="H1726" i="6"/>
  <c r="H1722" i="6"/>
  <c r="H1718" i="6"/>
  <c r="H1714" i="6"/>
  <c r="H1710" i="6"/>
  <c r="H1706" i="6"/>
  <c r="H1702" i="6"/>
  <c r="H1698" i="6"/>
  <c r="M1698" i="6" s="1"/>
  <c r="H1694" i="6"/>
  <c r="H1690" i="6"/>
  <c r="H1686" i="6"/>
  <c r="H1682" i="6"/>
  <c r="H1678" i="6"/>
  <c r="H1674" i="6"/>
  <c r="H1670" i="6"/>
  <c r="H1666" i="6"/>
  <c r="H1662" i="6"/>
  <c r="H1658" i="6"/>
  <c r="H1654" i="6"/>
  <c r="H1650" i="6"/>
  <c r="H1646" i="6"/>
  <c r="H1642" i="6"/>
  <c r="H1638" i="6"/>
  <c r="H1634" i="6"/>
  <c r="H1630" i="6"/>
  <c r="H1626" i="6"/>
  <c r="H1622" i="6"/>
  <c r="H1618" i="6"/>
  <c r="H1614" i="6"/>
  <c r="H1610" i="6"/>
  <c r="H1606" i="6"/>
  <c r="H1602" i="6"/>
  <c r="H1598" i="6"/>
  <c r="H1594" i="6"/>
  <c r="H1590" i="6"/>
  <c r="H1586" i="6"/>
  <c r="H1582" i="6"/>
  <c r="H1578" i="6"/>
  <c r="H1574" i="6"/>
  <c r="H1570" i="6"/>
  <c r="H1566" i="6"/>
  <c r="H1562" i="6"/>
  <c r="H1558" i="6"/>
  <c r="H1554" i="6"/>
  <c r="M1554" i="6" s="1"/>
  <c r="H1550" i="6"/>
  <c r="H1546" i="6"/>
  <c r="H1542" i="6"/>
  <c r="H1538" i="6"/>
  <c r="H1534" i="6"/>
  <c r="H1530" i="6"/>
  <c r="H1526" i="6"/>
  <c r="H1522" i="6"/>
  <c r="H1518" i="6"/>
  <c r="H1514" i="6"/>
  <c r="H1510" i="6"/>
  <c r="H1506" i="6"/>
  <c r="H1502" i="6"/>
  <c r="H1498" i="6"/>
  <c r="H1494" i="6"/>
  <c r="H1490" i="6"/>
  <c r="M1490" i="6" s="1"/>
  <c r="H1486" i="6"/>
  <c r="H1482" i="6"/>
  <c r="H1478" i="6"/>
  <c r="H1474" i="6"/>
  <c r="H1470" i="6"/>
  <c r="H1466" i="6"/>
  <c r="H1462" i="6"/>
  <c r="H1458" i="6"/>
  <c r="H1454" i="6"/>
  <c r="H1450" i="6"/>
  <c r="H1446" i="6"/>
  <c r="H1442" i="6"/>
  <c r="H1438" i="6"/>
  <c r="H1434" i="6"/>
  <c r="H1430" i="6"/>
  <c r="H1426" i="6"/>
  <c r="H1422" i="6"/>
  <c r="H1418" i="6"/>
  <c r="H1414" i="6"/>
  <c r="H1410" i="6"/>
  <c r="H1406" i="6"/>
  <c r="H1402" i="6"/>
  <c r="H1398" i="6"/>
  <c r="H1394" i="6"/>
  <c r="H1390" i="6"/>
  <c r="H1386" i="6"/>
  <c r="H1382" i="6"/>
  <c r="H1378" i="6"/>
  <c r="H1374" i="6"/>
  <c r="H1370" i="6"/>
  <c r="H1366" i="6"/>
  <c r="H1362" i="6"/>
  <c r="H1358" i="6"/>
  <c r="H1354" i="6"/>
  <c r="M1354" i="6" s="1"/>
  <c r="H1350" i="6"/>
  <c r="H1346" i="6"/>
  <c r="H1342" i="6"/>
  <c r="H1338" i="6"/>
  <c r="H1334" i="6"/>
  <c r="H1330" i="6"/>
  <c r="H1326" i="6"/>
  <c r="H1322" i="6"/>
  <c r="H1318" i="6"/>
  <c r="H1314" i="6"/>
  <c r="H1310" i="6"/>
  <c r="H1306" i="6"/>
  <c r="H1302" i="6"/>
  <c r="H1298" i="6"/>
  <c r="H1294" i="6"/>
  <c r="H1290" i="6"/>
  <c r="H1286" i="6"/>
  <c r="H1282" i="6"/>
  <c r="H1278" i="6"/>
  <c r="H1274" i="6"/>
  <c r="H1270" i="6"/>
  <c r="H1266" i="6"/>
  <c r="M1266" i="6" s="1"/>
  <c r="H1262" i="6"/>
  <c r="H1258" i="6"/>
  <c r="H1254" i="6"/>
  <c r="H1250" i="6"/>
  <c r="H1246" i="6"/>
  <c r="H1242" i="6"/>
  <c r="H1238" i="6"/>
  <c r="H1234" i="6"/>
  <c r="H1230" i="6"/>
  <c r="H1226" i="6"/>
  <c r="M1226" i="6" s="1"/>
  <c r="H1222" i="6"/>
  <c r="H1218" i="6"/>
  <c r="H1214" i="6"/>
  <c r="H1210" i="6"/>
  <c r="M1210" i="6" s="1"/>
  <c r="H1206" i="6"/>
  <c r="H1202" i="6"/>
  <c r="H1198" i="6"/>
  <c r="H1194" i="6"/>
  <c r="H1190" i="6"/>
  <c r="H1186" i="6"/>
  <c r="H1182" i="6"/>
  <c r="H1178" i="6"/>
  <c r="H1174" i="6"/>
  <c r="H1170" i="6"/>
  <c r="M1170" i="6" s="1"/>
  <c r="H1166" i="6"/>
  <c r="H1162" i="6"/>
  <c r="H1158" i="6"/>
  <c r="H1154" i="6"/>
  <c r="H1150" i="6"/>
  <c r="H1146" i="6"/>
  <c r="H1142" i="6"/>
  <c r="M1142" i="6" s="1"/>
  <c r="H1138" i="6"/>
  <c r="H1134" i="6"/>
  <c r="H1130" i="6"/>
  <c r="H1126" i="6"/>
  <c r="H1122" i="6"/>
  <c r="H1118" i="6"/>
  <c r="H1114" i="6"/>
  <c r="H1110" i="6"/>
  <c r="H1106" i="6"/>
  <c r="H1102" i="6"/>
  <c r="H1098" i="6"/>
  <c r="H1094" i="6"/>
  <c r="H1090" i="6"/>
  <c r="H1086" i="6"/>
  <c r="H1082" i="6"/>
  <c r="H1078" i="6"/>
  <c r="H1074" i="6"/>
  <c r="H1070" i="6"/>
  <c r="H1066" i="6"/>
  <c r="H1062" i="6"/>
  <c r="H1058" i="6"/>
  <c r="H1054" i="6"/>
  <c r="H1050" i="6"/>
  <c r="H1046" i="6"/>
  <c r="H1042" i="6"/>
  <c r="H1038" i="6"/>
  <c r="H1034" i="6"/>
  <c r="H1030" i="6"/>
  <c r="H1026" i="6"/>
  <c r="H1022" i="6"/>
  <c r="H1018" i="6"/>
  <c r="H1014" i="6"/>
  <c r="H1010" i="6"/>
  <c r="H1006" i="6"/>
  <c r="H1002" i="6"/>
  <c r="H998" i="6"/>
  <c r="H994" i="6"/>
  <c r="H990" i="6"/>
  <c r="M990" i="6" s="1"/>
  <c r="H986" i="6"/>
  <c r="H982" i="6"/>
  <c r="H978" i="6"/>
  <c r="H974" i="6"/>
  <c r="H970" i="6"/>
  <c r="H966" i="6"/>
  <c r="H962" i="6"/>
  <c r="H958" i="6"/>
  <c r="H954" i="6"/>
  <c r="H950" i="6"/>
  <c r="H946" i="6"/>
  <c r="H942" i="6"/>
  <c r="H938" i="6"/>
  <c r="H934" i="6"/>
  <c r="H930" i="6"/>
  <c r="H926" i="6"/>
  <c r="H922" i="6"/>
  <c r="H918" i="6"/>
  <c r="H914" i="6"/>
  <c r="H910" i="6"/>
  <c r="H906" i="6"/>
  <c r="H902" i="6"/>
  <c r="H898" i="6"/>
  <c r="H894" i="6"/>
  <c r="H890" i="6"/>
  <c r="H886" i="6"/>
  <c r="H882" i="6"/>
  <c r="H878" i="6"/>
  <c r="H874" i="6"/>
  <c r="H870" i="6"/>
  <c r="H866" i="6"/>
  <c r="H862" i="6"/>
  <c r="H858" i="6"/>
  <c r="M858" i="6" s="1"/>
  <c r="H854" i="6"/>
  <c r="H850" i="6"/>
  <c r="H846" i="6"/>
  <c r="H842" i="6"/>
  <c r="H838" i="6"/>
  <c r="H834" i="6"/>
  <c r="H830" i="6"/>
  <c r="H826" i="6"/>
  <c r="H822" i="6"/>
  <c r="H818" i="6"/>
  <c r="H814" i="6"/>
  <c r="H810" i="6"/>
  <c r="H806" i="6"/>
  <c r="H802" i="6"/>
  <c r="H798" i="6"/>
  <c r="M798" i="6" s="1"/>
  <c r="H794" i="6"/>
  <c r="H790" i="6"/>
  <c r="H786" i="6"/>
  <c r="H782" i="6"/>
  <c r="H778" i="6"/>
  <c r="H774" i="6"/>
  <c r="M774" i="6" s="1"/>
  <c r="H770" i="6"/>
  <c r="H766" i="6"/>
  <c r="H762" i="6"/>
  <c r="H758" i="6"/>
  <c r="H754" i="6"/>
  <c r="H750" i="6"/>
  <c r="H746" i="6"/>
  <c r="H742" i="6"/>
  <c r="H738" i="6"/>
  <c r="H734" i="6"/>
  <c r="H730" i="6"/>
  <c r="H726" i="6"/>
  <c r="H722" i="6"/>
  <c r="H718" i="6"/>
  <c r="H714" i="6"/>
  <c r="M714" i="6" s="1"/>
  <c r="H710" i="6"/>
  <c r="M710" i="6" s="1"/>
  <c r="H706" i="6"/>
  <c r="H702" i="6"/>
  <c r="H698" i="6"/>
  <c r="H694" i="6"/>
  <c r="H690" i="6"/>
  <c r="H686" i="6"/>
  <c r="H682" i="6"/>
  <c r="H678" i="6"/>
  <c r="H674" i="6"/>
  <c r="H670" i="6"/>
  <c r="H666" i="6"/>
  <c r="H662" i="6"/>
  <c r="H658" i="6"/>
  <c r="H654" i="6"/>
  <c r="H650" i="6"/>
  <c r="H646" i="6"/>
  <c r="H642" i="6"/>
  <c r="H638" i="6"/>
  <c r="M638" i="6" s="1"/>
  <c r="H634" i="6"/>
  <c r="H630" i="6"/>
  <c r="M630" i="6" s="1"/>
  <c r="H626" i="6"/>
  <c r="H622" i="6"/>
  <c r="H618" i="6"/>
  <c r="H614" i="6"/>
  <c r="H610" i="6"/>
  <c r="H606" i="6"/>
  <c r="H602" i="6"/>
  <c r="H598" i="6"/>
  <c r="H594" i="6"/>
  <c r="H590" i="6"/>
  <c r="H586" i="6"/>
  <c r="H582" i="6"/>
  <c r="H578" i="6"/>
  <c r="H574" i="6"/>
  <c r="H570" i="6"/>
  <c r="H566" i="6"/>
  <c r="M566" i="6" s="1"/>
  <c r="H562" i="6"/>
  <c r="H558" i="6"/>
  <c r="H554" i="6"/>
  <c r="H550" i="6"/>
  <c r="H546" i="6"/>
  <c r="H542" i="6"/>
  <c r="H538" i="6"/>
  <c r="H534" i="6"/>
  <c r="H530" i="6"/>
  <c r="H526" i="6"/>
  <c r="H522" i="6"/>
  <c r="H518" i="6"/>
  <c r="H514" i="6"/>
  <c r="H510" i="6"/>
  <c r="H506" i="6"/>
  <c r="H502" i="6"/>
  <c r="H498" i="6"/>
  <c r="H494" i="6"/>
  <c r="H490" i="6"/>
  <c r="H486" i="6"/>
  <c r="H482" i="6"/>
  <c r="H478" i="6"/>
  <c r="H474" i="6"/>
  <c r="H470" i="6"/>
  <c r="H466" i="6"/>
  <c r="H462" i="6"/>
  <c r="H458" i="6"/>
  <c r="H454" i="6"/>
  <c r="H450" i="6"/>
  <c r="H446" i="6"/>
  <c r="H442" i="6"/>
  <c r="H438" i="6"/>
  <c r="H434" i="6"/>
  <c r="H430" i="6"/>
  <c r="H426" i="6"/>
  <c r="H422" i="6"/>
  <c r="H418" i="6"/>
  <c r="H414" i="6"/>
  <c r="H410" i="6"/>
  <c r="M410" i="6" s="1"/>
  <c r="H406" i="6"/>
  <c r="H402" i="6"/>
  <c r="H398" i="6"/>
  <c r="H394" i="6"/>
  <c r="H390" i="6"/>
  <c r="H386" i="6"/>
  <c r="H382" i="6"/>
  <c r="H378" i="6"/>
  <c r="H374" i="6"/>
  <c r="H370" i="6"/>
  <c r="H366" i="6"/>
  <c r="H362" i="6"/>
  <c r="H358" i="6"/>
  <c r="H354" i="6"/>
  <c r="M354" i="6" s="1"/>
  <c r="H350" i="6"/>
  <c r="H346" i="6"/>
  <c r="H342" i="6"/>
  <c r="H338" i="6"/>
  <c r="H334" i="6"/>
  <c r="H330" i="6"/>
  <c r="H326" i="6"/>
  <c r="H314" i="6"/>
  <c r="H310" i="6"/>
  <c r="H306" i="6"/>
  <c r="H302" i="6"/>
  <c r="H298" i="6"/>
  <c r="H294" i="6"/>
  <c r="H282" i="6"/>
  <c r="H278" i="6"/>
  <c r="H274" i="6"/>
  <c r="H270" i="6"/>
  <c r="H266" i="6"/>
  <c r="M266" i="6" s="1"/>
  <c r="H262" i="6"/>
  <c r="H250" i="6"/>
  <c r="H246" i="6"/>
  <c r="H242" i="6"/>
  <c r="H238" i="6"/>
  <c r="H234" i="6"/>
  <c r="H230" i="6"/>
  <c r="H218" i="6"/>
  <c r="H214" i="6"/>
  <c r="M214" i="6" s="1"/>
  <c r="H210" i="6"/>
  <c r="H206" i="6"/>
  <c r="H202" i="6"/>
  <c r="H198" i="6"/>
  <c r="H186" i="6"/>
  <c r="H182" i="6"/>
  <c r="H178" i="6"/>
  <c r="H174" i="6"/>
  <c r="H170" i="6"/>
  <c r="M170" i="6" s="1"/>
  <c r="H166" i="6"/>
  <c r="H154" i="6"/>
  <c r="H150" i="6"/>
  <c r="H146" i="6"/>
  <c r="H142" i="6"/>
  <c r="H138" i="6"/>
  <c r="H134" i="6"/>
  <c r="H122" i="6"/>
  <c r="H118" i="6"/>
  <c r="H114" i="6"/>
  <c r="H110" i="6"/>
  <c r="H106" i="6"/>
  <c r="H102" i="6"/>
  <c r="H90" i="6"/>
  <c r="H86" i="6"/>
  <c r="H82" i="6"/>
  <c r="H78" i="6"/>
  <c r="H74" i="6"/>
  <c r="M74" i="6" s="1"/>
  <c r="H70" i="6"/>
  <c r="H58" i="6"/>
  <c r="H54" i="6"/>
  <c r="H50" i="6"/>
  <c r="H46" i="6"/>
  <c r="M46" i="6" s="1"/>
  <c r="H42" i="6"/>
  <c r="H38" i="6"/>
  <c r="H26" i="6"/>
  <c r="H22" i="6"/>
  <c r="H18" i="6"/>
  <c r="H14" i="6"/>
  <c r="H10" i="6"/>
  <c r="H6" i="6"/>
  <c r="H2052" i="6"/>
  <c r="H2032" i="6"/>
  <c r="H1988" i="6"/>
  <c r="H1968" i="6"/>
  <c r="H1904" i="6"/>
  <c r="H1859" i="6"/>
  <c r="H1816" i="6"/>
  <c r="H1795" i="6"/>
  <c r="H1752" i="6"/>
  <c r="H1731" i="6"/>
  <c r="H1688" i="6"/>
  <c r="H1667" i="6"/>
  <c r="H1624" i="6"/>
  <c r="H1603" i="6"/>
  <c r="H1560" i="6"/>
  <c r="H1539" i="6"/>
  <c r="H1496" i="6"/>
  <c r="H1475" i="6"/>
  <c r="H1448" i="6"/>
  <c r="H1416" i="6"/>
  <c r="H1384" i="6"/>
  <c r="H1352" i="6"/>
  <c r="H1320" i="6"/>
  <c r="H1288" i="6"/>
  <c r="H1256" i="6"/>
  <c r="H1224" i="6"/>
  <c r="H1192" i="6"/>
  <c r="H1160" i="6"/>
  <c r="H1128" i="6"/>
  <c r="H1096" i="6"/>
  <c r="H1064" i="6"/>
  <c r="H1032" i="6"/>
  <c r="M1032" i="6" s="1"/>
  <c r="H1000" i="6"/>
  <c r="H968" i="6"/>
  <c r="H936" i="6"/>
  <c r="H908" i="6"/>
  <c r="H867" i="6"/>
  <c r="H824" i="6"/>
  <c r="H796" i="6"/>
  <c r="H695" i="6"/>
  <c r="H667" i="6"/>
  <c r="H595" i="6"/>
  <c r="H2148" i="6"/>
  <c r="H2144" i="6"/>
  <c r="H2140" i="6"/>
  <c r="H2136" i="6"/>
  <c r="H2132" i="6"/>
  <c r="H2128" i="6"/>
  <c r="H2124" i="6"/>
  <c r="H2120" i="6"/>
  <c r="H2116" i="6"/>
  <c r="H2112" i="6"/>
  <c r="H2108" i="6"/>
  <c r="H2104" i="6"/>
  <c r="H2100" i="6"/>
  <c r="H2096" i="6"/>
  <c r="H2092" i="6"/>
  <c r="H2088" i="6"/>
  <c r="H2084" i="6"/>
  <c r="H2080" i="6"/>
  <c r="H2076" i="6"/>
  <c r="H2072" i="6"/>
  <c r="H2068" i="6"/>
  <c r="H2064" i="6"/>
  <c r="H2060" i="6"/>
  <c r="M2060" i="6" s="1"/>
  <c r="H2056" i="6"/>
  <c r="H2044" i="6"/>
  <c r="H2040" i="6"/>
  <c r="H2028" i="6"/>
  <c r="M2028" i="6" s="1"/>
  <c r="H2024" i="6"/>
  <c r="H2012" i="6"/>
  <c r="H2008" i="6"/>
  <c r="H1996" i="6"/>
  <c r="H1992" i="6"/>
  <c r="H1980" i="6"/>
  <c r="H1976" i="6"/>
  <c r="H1964" i="6"/>
  <c r="H1960" i="6"/>
  <c r="H1944" i="6"/>
  <c r="H1928" i="6"/>
  <c r="H1912" i="6"/>
  <c r="H1896" i="6"/>
  <c r="H1880" i="6"/>
  <c r="H1856" i="6"/>
  <c r="H1848" i="6"/>
  <c r="H1840" i="6"/>
  <c r="H1832" i="6"/>
  <c r="H1824" i="6"/>
  <c r="H1808" i="6"/>
  <c r="H1792" i="6"/>
  <c r="H1784" i="6"/>
  <c r="H1776" i="6"/>
  <c r="H1768" i="6"/>
  <c r="H1760" i="6"/>
  <c r="H1744" i="6"/>
  <c r="H1728" i="6"/>
  <c r="H1720" i="6"/>
  <c r="H1712" i="6"/>
  <c r="H1704" i="6"/>
  <c r="M1704" i="6" s="1"/>
  <c r="H1696" i="6"/>
  <c r="H1680" i="6"/>
  <c r="H1664" i="6"/>
  <c r="H1656" i="6"/>
  <c r="H1648" i="6"/>
  <c r="H1640" i="6"/>
  <c r="H1632" i="6"/>
  <c r="H1616" i="6"/>
  <c r="H1600" i="6"/>
  <c r="H1592" i="6"/>
  <c r="H1584" i="6"/>
  <c r="H1576" i="6"/>
  <c r="H1568" i="6"/>
  <c r="H1552" i="6"/>
  <c r="H1536" i="6"/>
  <c r="H1528" i="6"/>
  <c r="H1520" i="6"/>
  <c r="H1512" i="6"/>
  <c r="H1504" i="6"/>
  <c r="H1488" i="6"/>
  <c r="H1472" i="6"/>
  <c r="H1464" i="6"/>
  <c r="H1456" i="6"/>
  <c r="H1440" i="6"/>
  <c r="H1432" i="6"/>
  <c r="H1424" i="6"/>
  <c r="H1408" i="6"/>
  <c r="H1400" i="6"/>
  <c r="H1392" i="6"/>
  <c r="H1376" i="6"/>
  <c r="H1368" i="6"/>
  <c r="H1360" i="6"/>
  <c r="H1344" i="6"/>
  <c r="H1336" i="6"/>
  <c r="H1328" i="6"/>
  <c r="H1312" i="6"/>
  <c r="H1304" i="6"/>
  <c r="H1296" i="6"/>
  <c r="M1296" i="6" s="1"/>
  <c r="H1280" i="6"/>
  <c r="H1272" i="6"/>
  <c r="H1264" i="6"/>
  <c r="H1248" i="6"/>
  <c r="H1240" i="6"/>
  <c r="H1232" i="6"/>
  <c r="H1216" i="6"/>
  <c r="H1208" i="6"/>
  <c r="H1200" i="6"/>
  <c r="H1184" i="6"/>
  <c r="H1176" i="6"/>
  <c r="H1168" i="6"/>
  <c r="H1152" i="6"/>
  <c r="H1144" i="6"/>
  <c r="M1144" i="6" s="1"/>
  <c r="H1136" i="6"/>
  <c r="H1120" i="6"/>
  <c r="M1120" i="6" s="1"/>
  <c r="H1112" i="6"/>
  <c r="H1104" i="6"/>
  <c r="H1088" i="6"/>
  <c r="H1080" i="6"/>
  <c r="H1072" i="6"/>
  <c r="H1056" i="6"/>
  <c r="H1048" i="6"/>
  <c r="H1040" i="6"/>
  <c r="H1024" i="6"/>
  <c r="H1016" i="6"/>
  <c r="M1016" i="6" s="1"/>
  <c r="H1008" i="6"/>
  <c r="H992" i="6"/>
  <c r="H984" i="6"/>
  <c r="H976" i="6"/>
  <c r="H960" i="6"/>
  <c r="H952" i="6"/>
  <c r="H944" i="6"/>
  <c r="H920" i="6"/>
  <c r="H904" i="6"/>
  <c r="H888" i="6"/>
  <c r="H872" i="6"/>
  <c r="H856" i="6"/>
  <c r="H840" i="6"/>
  <c r="H792" i="6"/>
  <c r="H776" i="6"/>
  <c r="H760" i="6"/>
  <c r="H744" i="6"/>
  <c r="H728" i="6"/>
  <c r="H712" i="6"/>
  <c r="H664" i="6"/>
  <c r="H648" i="6"/>
  <c r="H632" i="6"/>
  <c r="H616" i="6"/>
  <c r="H600" i="6"/>
  <c r="H584" i="6"/>
  <c r="H552" i="6"/>
  <c r="H536" i="6"/>
  <c r="H520" i="6"/>
  <c r="H504" i="6"/>
  <c r="H488" i="6"/>
  <c r="H472" i="6"/>
  <c r="H456" i="6"/>
  <c r="H440" i="6"/>
  <c r="H424" i="6"/>
  <c r="H408" i="6"/>
  <c r="H392" i="6"/>
  <c r="H376" i="6"/>
  <c r="H360" i="6"/>
  <c r="H344" i="6"/>
  <c r="H286" i="6"/>
  <c r="H222" i="6"/>
  <c r="M222" i="6" s="1"/>
  <c r="H158" i="6"/>
  <c r="H94" i="6"/>
  <c r="H30" i="6"/>
  <c r="S7" i="6" l="1"/>
  <c r="R7" i="6" l="1"/>
  <c r="Q7" i="6"/>
  <c r="Q9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68BA18-5628-4C4B-AFCA-110F164B356B}" keepAlive="1" name="Zapytanie — telefony" description="Połączenie z zapytaniem „telefony” w skoroszycie." type="5" refreshedVersion="8" background="1" saveData="1">
    <dbPr connection="Provider=Microsoft.Mashup.OleDb.1;Data Source=$Workbook$;Location=telefony;Extended Properties=&quot;&quot;" command="SELECT * FROM [telefony]"/>
  </connection>
  <connection id="2" xr16:uid="{B358EDDD-B3F9-468B-988B-C425CE72D0F7}" keepAlive="1" name="Zapytanie — telefony (2)" description="Połączenie z zapytaniem „telefony (2)” w skoroszycie." type="5" refreshedVersion="8" background="1" saveData="1">
    <dbPr connection="Provider=Microsoft.Mashup.OleDb.1;Data Source=$Workbook$;Location=&quot;telefony (2)&quot;;Extended Properties=&quot;&quot;" command="SELECT * FROM [telefony (2)]"/>
  </connection>
  <connection id="3" xr16:uid="{28B3954D-02F7-46F4-AB72-C576D401E77F}" keepAlive="1" name="Zapytanie — telefony (3)" description="Połączenie z zapytaniem „telefony (3)” w skoroszycie." type="5" refreshedVersion="8" background="1" saveData="1">
    <dbPr connection="Provider=Microsoft.Mashup.OleDb.1;Data Source=$Workbook$;Location=&quot;telefony (3)&quot;;Extended Properties=&quot;&quot;" command="SELECT * FROM [telefony (3)]"/>
  </connection>
  <connection id="4" xr16:uid="{F8FF3D98-ABC7-4FA0-ADC4-8C6CBEA0902A}" keepAlive="1" name="Zapytanie — telefony (4)" description="Połączenie z zapytaniem „telefony (4)” w skoroszycie." type="5" refreshedVersion="8" background="1" saveData="1">
    <dbPr connection="Provider=Microsoft.Mashup.OleDb.1;Data Source=$Workbook$;Location=&quot;telefony (4)&quot;;Extended Properties=&quot;&quot;" command="SELECT * FROM [telefony (4)]"/>
  </connection>
  <connection id="5" xr16:uid="{7E64557C-0216-4B32-A87F-75FC06B4CE45}" keepAlive="1" name="Zapytanie — telefony (5)" description="Połączenie z zapytaniem „telefony (5)” w skoroszycie." type="5" refreshedVersion="8" background="1" saveData="1">
    <dbPr connection="Provider=Microsoft.Mashup.OleDb.1;Data Source=$Workbook$;Location=&quot;telefony (5)&quot;;Extended Properties=&quot;&quot;" command="SELECT * FROM [telefony (5)]"/>
  </connection>
</connections>
</file>

<file path=xl/sharedStrings.xml><?xml version="1.0" encoding="utf-8"?>
<sst xmlns="http://schemas.openxmlformats.org/spreadsheetml/2006/main" count="61" uniqueCount="31">
  <si>
    <t>nr</t>
  </si>
  <si>
    <t>data</t>
  </si>
  <si>
    <t>rozpoczecie</t>
  </si>
  <si>
    <t>zakonczenie</t>
  </si>
  <si>
    <t>Etykiety wierszy</t>
  </si>
  <si>
    <t>Suma końcowa</t>
  </si>
  <si>
    <t>Liczba z rozpoczecie</t>
  </si>
  <si>
    <t>jaki</t>
  </si>
  <si>
    <t>komórkowy</t>
  </si>
  <si>
    <t>stacjonarny</t>
  </si>
  <si>
    <t>zagraniczny</t>
  </si>
  <si>
    <t>Etykiety kolumn</t>
  </si>
  <si>
    <t>Data</t>
  </si>
  <si>
    <t>zaczyna</t>
  </si>
  <si>
    <t>czas</t>
  </si>
  <si>
    <t>Suma z czas</t>
  </si>
  <si>
    <t>12</t>
  </si>
  <si>
    <t>liczba minut</t>
  </si>
  <si>
    <t>czy kolejna minuta</t>
  </si>
  <si>
    <t>czas w minutach</t>
  </si>
  <si>
    <t>abonament</t>
  </si>
  <si>
    <t>koszt zagranisz</t>
  </si>
  <si>
    <t>stacjonarne</t>
  </si>
  <si>
    <t>komórkowe</t>
  </si>
  <si>
    <t>stacjonarne minuty</t>
  </si>
  <si>
    <t>stacjonarne koszt</t>
  </si>
  <si>
    <t>komórkowe koszt</t>
  </si>
  <si>
    <t>zagraniczne koszt</t>
  </si>
  <si>
    <t>Suma</t>
  </si>
  <si>
    <t>sekundach</t>
  </si>
  <si>
    <t>komórkowe  minuty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</si>
</sst>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zł&quot;;[Red]\-#,##0\ &quot;zł&quot;"/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[$-F400]h:mm:ss\ AM/PM"/>
  </numFmts>
  <fonts count="6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b/>
      <sz val="11"/>
      <color rgb="FFFFFFFF"/>
      <name val="Aptos Narrow"/>
      <family val="2"/>
      <charset val="238"/>
      <scheme val="minor"/>
    </font>
    <font>
      <sz val="11"/>
      <color rgb="FF000000"/>
      <name val="Aptos Narrow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EA72E"/>
        <bgColor rgb="FF4EA72E"/>
      </patternFill>
    </fill>
    <fill>
      <patternFill patternType="solid">
        <fgColor rgb="FFDAF2D0"/>
        <bgColor rgb="FFDAF2D0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rgb="FF8ED97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4" borderId="4" xfId="0" applyFont="1" applyFill="1" applyBorder="1"/>
    <xf numFmtId="14" fontId="0" fillId="0" borderId="0" xfId="0" applyNumberFormat="1" applyAlignment="1">
      <alignment horizontal="left"/>
    </xf>
    <xf numFmtId="0" fontId="0" fillId="0" borderId="2" xfId="0" applyFont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3" borderId="5" xfId="0" applyFont="1" applyFill="1" applyBorder="1"/>
    <xf numFmtId="14" fontId="0" fillId="3" borderId="6" xfId="0" applyNumberFormat="1" applyFont="1" applyFill="1" applyBorder="1"/>
    <xf numFmtId="164" fontId="0" fillId="3" borderId="6" xfId="0" applyNumberFormat="1" applyFont="1" applyFill="1" applyBorder="1"/>
    <xf numFmtId="0" fontId="0" fillId="3" borderId="6" xfId="0" applyFont="1" applyFill="1" applyBorder="1"/>
    <xf numFmtId="164" fontId="0" fillId="3" borderId="7" xfId="0" applyNumberFormat="1" applyFont="1" applyFill="1" applyBorder="1"/>
    <xf numFmtId="0" fontId="0" fillId="0" borderId="5" xfId="0" applyFont="1" applyBorder="1"/>
    <xf numFmtId="14" fontId="0" fillId="0" borderId="6" xfId="0" applyNumberFormat="1" applyFont="1" applyBorder="1"/>
    <xf numFmtId="164" fontId="0" fillId="0" borderId="6" xfId="0" applyNumberFormat="1" applyFont="1" applyBorder="1"/>
    <xf numFmtId="0" fontId="0" fillId="0" borderId="6" xfId="0" applyFont="1" applyBorder="1"/>
    <xf numFmtId="164" fontId="0" fillId="0" borderId="7" xfId="0" applyNumberFormat="1" applyFont="1" applyBorder="1"/>
    <xf numFmtId="14" fontId="0" fillId="0" borderId="2" xfId="0" applyNumberFormat="1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0" fontId="4" fillId="5" borderId="8" xfId="0" applyFont="1" applyFill="1" applyBorder="1"/>
    <xf numFmtId="0" fontId="5" fillId="6" borderId="8" xfId="0" applyFont="1" applyFill="1" applyBorder="1"/>
    <xf numFmtId="44" fontId="0" fillId="0" borderId="0" xfId="1" applyFont="1"/>
    <xf numFmtId="6" fontId="0" fillId="0" borderId="0" xfId="0" applyNumberFormat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</cellXfs>
  <cellStyles count="2">
    <cellStyle name="Normalny" xfId="0" builtinId="0"/>
    <cellStyle name="Walutowy" xfId="1" builtinId="4"/>
  </cellStyles>
  <dxfs count="21"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Liczba połączeń do telefonów komórkowych oraz do stacjonarnych każdego dnia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'5.2'!$J$36</c:f>
              <c:strCache>
                <c:ptCount val="1"/>
                <c:pt idx="0">
                  <c:v>komórkowy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'5.2'!$I$37:$I$57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'5.2'!$J$37:$J$57</c:f>
              <c:numCache>
                <c:formatCode>General</c:formatCode>
                <c:ptCount val="21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9-4822-988E-061C935E8D1A}"/>
            </c:ext>
          </c:extLst>
        </c:ser>
        <c:ser>
          <c:idx val="1"/>
          <c:order val="1"/>
          <c:tx>
            <c:strRef>
              <c:f>'5.2'!$K$36</c:f>
              <c:strCache>
                <c:ptCount val="1"/>
                <c:pt idx="0">
                  <c:v>stacjonarny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'5.2'!$I$37:$I$57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'5.2'!$K$37:$K$57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9-4822-988E-061C935E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343936"/>
        <c:axId val="1886334816"/>
      </c:barChart>
      <c:dateAx>
        <c:axId val="188634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</a:p>
            </c:rich>
          </c:tx>
          <c:layout>
            <c:manualLayout>
              <c:xMode val="edge"/>
              <c:yMode val="edge"/>
              <c:x val="0.442404199475065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6334816"/>
        <c:crosses val="autoZero"/>
        <c:auto val="1"/>
        <c:lblOffset val="100"/>
        <c:baseTimeUnit val="days"/>
      </c:dateAx>
      <c:valAx>
        <c:axId val="18863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połączeń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634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29</xdr:row>
      <xdr:rowOff>76200</xdr:rowOff>
    </xdr:from>
    <xdr:to>
      <xdr:col>18</xdr:col>
      <xdr:colOff>47625</xdr:colOff>
      <xdr:row>43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4443C91-3685-C209-A9AF-0530F8EFF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jtek" refreshedDate="45764.566895833334" createdVersion="8" refreshedVersion="8" minRefreshableVersion="3" recordCount="2148" xr:uid="{B916AC70-8DF7-450B-B745-6818A93EC731}">
  <cacheSource type="worksheet">
    <worksheetSource name="telefony3"/>
  </cacheSource>
  <cacheFields count="4">
    <cacheField name="nr" numFmtId="0">
      <sharedItems containsSemiMixedTypes="0" containsString="0" containsNumber="1" containsInteger="1" minValue="1003402" maxValue="9967523741" count="1834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</sharedItems>
    </cacheField>
    <cacheField name="data" numFmtId="14">
      <sharedItems containsSemiMixedTypes="0" containsNonDate="0" containsDate="1" containsString="0" minDate="2017-07-03T00:00:00" maxDate="2017-08-01T00:00:00"/>
    </cacheField>
    <cacheField name="rozpoczecie" numFmtId="164">
      <sharedItems containsSemiMixedTypes="0" containsNonDate="0" containsDate="1" containsString="0" minDate="1899-12-30T08:00:19" maxDate="1899-12-30T15:06:44" count="2065">
        <d v="1899-12-30T08:04:54"/>
        <d v="1899-12-30T08:10:08"/>
        <d v="1899-12-30T08:10:13"/>
        <d v="1899-12-30T08:14:49"/>
        <d v="1899-12-30T08:15:21"/>
        <d v="1899-12-30T08:18:16"/>
        <d v="1899-12-30T08:22:17"/>
        <d v="1899-12-30T08:28:39"/>
        <d v="1899-12-30T08:34:25"/>
        <d v="1899-12-30T08:40:58"/>
        <d v="1899-12-30T08:48:31"/>
        <d v="1899-12-30T08:50:48"/>
        <d v="1899-12-30T08:53:03"/>
        <d v="1899-12-30T09:00:14"/>
        <d v="1899-12-30T09:03:10"/>
        <d v="1899-12-30T09:07:01"/>
        <d v="1899-12-30T09:08:59"/>
        <d v="1899-12-30T09:17:18"/>
        <d v="1899-12-30T09:24:13"/>
        <d v="1899-12-30T09:29:50"/>
        <d v="1899-12-30T09:34:13"/>
        <d v="1899-12-30T09:36:31"/>
        <d v="1899-12-30T09:43:34"/>
        <d v="1899-12-30T09:50:07"/>
        <d v="1899-12-30T09:57:42"/>
        <d v="1899-12-30T09:59:13"/>
        <d v="1899-12-30T10:01:23"/>
        <d v="1899-12-30T10:05:56"/>
        <d v="1899-12-30T10:11:15"/>
        <d v="1899-12-30T10:16:34"/>
        <d v="1899-12-30T10:19:45"/>
        <d v="1899-12-30T10:20:37"/>
        <d v="1899-12-30T10:27:45"/>
        <d v="1899-12-30T10:31:04"/>
        <d v="1899-12-30T10:38:07"/>
        <d v="1899-12-30T10:44:49"/>
        <d v="1899-12-30T10:47:13"/>
        <d v="1899-12-30T10:51:54"/>
        <d v="1899-12-30T10:55:07"/>
        <d v="1899-12-30T10:56:46"/>
        <d v="1899-12-30T11:04:35"/>
        <d v="1899-12-30T11:04:38"/>
        <d v="1899-12-30T11:05:38"/>
        <d v="1899-12-30T11:13:26"/>
        <d v="1899-12-30T11:18:36"/>
        <d v="1899-12-30T11:25:13"/>
        <d v="1899-12-30T11:32:20"/>
        <d v="1899-12-30T11:32:59"/>
        <d v="1899-12-30T11:34:52"/>
        <d v="1899-12-30T11:38:15"/>
        <d v="1899-12-30T11:46:23"/>
        <d v="1899-12-30T11:49:42"/>
        <d v="1899-12-30T11:58:01"/>
        <d v="1899-12-30T12:01:17"/>
        <d v="1899-12-30T12:07:55"/>
        <d v="1899-12-30T12:13:07"/>
        <d v="1899-12-30T12:18:11"/>
        <d v="1899-12-30T12:25:20"/>
        <d v="1899-12-30T12:31:56"/>
        <d v="1899-12-30T12:35:12"/>
        <d v="1899-12-30T12:37:15"/>
        <d v="1899-12-30T12:43:24"/>
        <d v="1899-12-30T12:50:12"/>
        <d v="1899-12-30T12:50:14"/>
        <d v="1899-12-30T12:51:39"/>
        <d v="1899-12-30T12:57:50"/>
        <d v="1899-12-30T13:01:38"/>
        <d v="1899-12-30T13:09:49"/>
        <d v="1899-12-30T13:16:05"/>
        <d v="1899-12-30T13:20:18"/>
        <d v="1899-12-30T13:22:24"/>
        <d v="1899-12-30T13:23:34"/>
        <d v="1899-12-30T13:24:48"/>
        <d v="1899-12-30T13:32:57"/>
        <d v="1899-12-30T13:34:24"/>
        <d v="1899-12-30T13:37:56"/>
        <d v="1899-12-30T13:42:50"/>
        <d v="1899-12-30T13:43:20"/>
        <d v="1899-12-30T13:50:03"/>
        <d v="1899-12-30T13:54:36"/>
        <d v="1899-12-30T13:57:58"/>
        <d v="1899-12-30T14:01:10"/>
        <d v="1899-12-30T14:05:16"/>
        <d v="1899-12-30T14:09:58"/>
        <d v="1899-12-30T14:14:16"/>
        <d v="1899-12-30T14:19:50"/>
        <d v="1899-12-30T14:26:50"/>
        <d v="1899-12-30T14:28:31"/>
        <d v="1899-12-30T14:34:51"/>
        <d v="1899-12-30T14:41:54"/>
        <d v="1899-12-30T14:44:23"/>
        <d v="1899-12-30T14:44:52"/>
        <d v="1899-12-30T14:45:56"/>
        <d v="1899-12-30T14:47:24"/>
        <d v="1899-12-30T14:49:27"/>
        <d v="1899-12-30T14:55:19"/>
        <d v="1899-12-30T15:02:06"/>
        <d v="1899-12-30T08:04:29"/>
        <d v="1899-12-30T08:08:48"/>
        <d v="1899-12-30T08:16:53"/>
        <d v="1899-12-30T08:25:02"/>
        <d v="1899-12-30T08:29:22"/>
        <d v="1899-12-30T08:33:25"/>
        <d v="1899-12-30T08:36:15"/>
        <d v="1899-12-30T08:38:12"/>
        <d v="1899-12-30T08:45:06"/>
        <d v="1899-12-30T08:53:00"/>
        <d v="1899-12-30T08:57:01"/>
        <d v="1899-12-30T09:00:51"/>
        <d v="1899-12-30T09:03:53"/>
        <d v="1899-12-30T09:08:32"/>
        <d v="1899-12-30T09:09:55"/>
        <d v="1899-12-30T09:16:16"/>
        <d v="1899-12-30T09:18:12"/>
        <d v="1899-12-30T09:24:38"/>
        <d v="1899-12-30T09:31:03"/>
        <d v="1899-12-30T09:34:16"/>
        <d v="1899-12-30T09:35:37"/>
        <d v="1899-12-30T09:37:55"/>
        <d v="1899-12-30T09:43:06"/>
        <d v="1899-12-30T09:44:51"/>
        <d v="1899-12-30T09:46:37"/>
        <d v="1899-12-30T09:47:28"/>
        <d v="1899-12-30T09:51:48"/>
        <d v="1899-12-30T09:51:53"/>
        <d v="1899-12-30T09:57:45"/>
        <d v="1899-12-30T10:03:32"/>
        <d v="1899-12-30T10:08:24"/>
        <d v="1899-12-30T10:13:19"/>
        <d v="1899-12-30T10:18:22"/>
        <d v="1899-12-30T10:22:46"/>
        <d v="1899-12-30T10:29:53"/>
        <d v="1899-12-30T10:34:35"/>
        <d v="1899-12-30T10:35:53"/>
        <d v="1899-12-30T10:40:19"/>
        <d v="1899-12-30T10:41:30"/>
        <d v="1899-12-30T10:48:55"/>
        <d v="1899-12-30T10:56:35"/>
        <d v="1899-12-30T11:03:10"/>
        <d v="1899-12-30T11:08:30"/>
        <d v="1899-12-30T11:14:48"/>
        <d v="1899-12-30T11:20:07"/>
        <d v="1899-12-30T11:23:20"/>
        <d v="1899-12-30T11:30:44"/>
        <d v="1899-12-30T11:30:53"/>
        <d v="1899-12-30T11:30:58"/>
        <d v="1899-12-30T11:32:02"/>
        <d v="1899-12-30T11:33:56"/>
        <d v="1899-12-30T11:35:42"/>
        <d v="1899-12-30T11:42:46"/>
        <d v="1899-12-30T11:45:18"/>
        <d v="1899-12-30T11:51:48"/>
        <d v="1899-12-30T11:59:47"/>
        <d v="1899-12-30T12:00:55"/>
        <d v="1899-12-30T12:08:34"/>
        <d v="1899-12-30T12:15:30"/>
        <d v="1899-12-30T12:20:54"/>
        <d v="1899-12-30T12:28:12"/>
        <d v="1899-12-30T12:33:10"/>
        <d v="1899-12-30T12:35:21"/>
        <d v="1899-12-30T12:43:25"/>
        <d v="1899-12-30T12:49:54"/>
        <d v="1899-12-30T12:53:59"/>
        <d v="1899-12-30T12:59:35"/>
        <d v="1899-12-30T13:03:18"/>
        <d v="1899-12-30T13:05:32"/>
        <d v="1899-12-30T13:10:42"/>
        <d v="1899-12-30T13:13:50"/>
        <d v="1899-12-30T13:19:44"/>
        <d v="1899-12-30T13:25:02"/>
        <d v="1899-12-30T13:31:58"/>
        <d v="1899-12-30T13:39:10"/>
        <d v="1899-12-30T13:43:45"/>
        <d v="1899-12-30T13:45:48"/>
        <d v="1899-12-30T13:53:12"/>
        <d v="1899-12-30T13:57:10"/>
        <d v="1899-12-30T14:00:02"/>
        <d v="1899-12-30T14:00:38"/>
        <d v="1899-12-30T14:01:43"/>
        <d v="1899-12-30T14:09:52"/>
        <d v="1899-12-30T14:15:44"/>
        <d v="1899-12-30T14:20:39"/>
        <d v="1899-12-30T14:23:56"/>
        <d v="1899-12-30T14:31:20"/>
        <d v="1899-12-30T14:33:34"/>
        <d v="1899-12-30T14:40:22"/>
        <d v="1899-12-30T14:41:05"/>
        <d v="1899-12-30T14:44:19"/>
        <d v="1899-12-30T14:50:50"/>
        <d v="1899-12-30T14:56:44"/>
        <d v="1899-12-30T14:58:18"/>
        <d v="1899-12-30T15:03:42"/>
        <d v="1899-12-30T08:03:03"/>
        <d v="1899-12-30T08:11:02"/>
        <d v="1899-12-30T08:19:08"/>
        <d v="1899-12-30T08:19:13"/>
        <d v="1899-12-30T08:22:37"/>
        <d v="1899-12-30T08:22:47"/>
        <d v="1899-12-30T08:26:10"/>
        <d v="1899-12-30T08:32:16"/>
        <d v="1899-12-30T08:35:57"/>
        <d v="1899-12-30T08:42:10"/>
        <d v="1899-12-30T08:49:21"/>
        <d v="1899-12-30T08:52:55"/>
        <d v="1899-12-30T08:58:00"/>
        <d v="1899-12-30T09:03:03"/>
        <d v="1899-12-30T09:09:48"/>
        <d v="1899-12-30T09:12:02"/>
        <d v="1899-12-30T09:16:19"/>
        <d v="1899-12-30T09:21:16"/>
        <d v="1899-12-30T09:23:15"/>
        <d v="1899-12-30T09:30:09"/>
        <d v="1899-12-30T09:37:04"/>
        <d v="1899-12-30T09:43:27"/>
        <d v="1899-12-30T09:48:56"/>
        <d v="1899-12-30T09:56:04"/>
        <d v="1899-12-30T10:01:12"/>
        <d v="1899-12-30T10:02:36"/>
        <d v="1899-12-30T10:06:57"/>
        <d v="1899-12-30T10:07:14"/>
        <d v="1899-12-30T10:07:43"/>
        <d v="1899-12-30T10:09:19"/>
        <d v="1899-12-30T10:09:57"/>
        <d v="1899-12-30T10:15:28"/>
        <d v="1899-12-30T10:20:25"/>
        <d v="1899-12-30T10:22:35"/>
        <d v="1899-12-30T10:28:15"/>
        <d v="1899-12-30T10:32:08"/>
        <d v="1899-12-30T10:35:44"/>
        <d v="1899-12-30T10:39:07"/>
        <d v="1899-12-30T10:39:53"/>
        <d v="1899-12-30T10:47:28"/>
        <d v="1899-12-30T10:54:25"/>
        <d v="1899-12-30T10:56:09"/>
        <d v="1899-12-30T10:59:53"/>
        <d v="1899-12-30T11:02:52"/>
        <d v="1899-12-30T11:09:02"/>
        <d v="1899-12-30T11:13:13"/>
        <d v="1899-12-30T11:17:40"/>
        <d v="1899-12-30T11:21:04"/>
        <d v="1899-12-30T11:23:01"/>
        <d v="1899-12-30T11:26:39"/>
        <d v="1899-12-30T11:30:48"/>
        <d v="1899-12-30T11:33:21"/>
        <d v="1899-12-30T11:39:11"/>
        <d v="1899-12-30T11:41:33"/>
        <d v="1899-12-30T11:43:47"/>
        <d v="1899-12-30T11:47:45"/>
        <d v="1899-12-30T11:50:27"/>
        <d v="1899-12-30T11:53:50"/>
        <d v="1899-12-30T11:54:11"/>
        <d v="1899-12-30T12:01:56"/>
        <d v="1899-12-30T12:02:35"/>
        <d v="1899-12-30T12:04:09"/>
        <d v="1899-12-30T12:06:35"/>
        <d v="1899-12-30T12:14:47"/>
        <d v="1899-12-30T12:20:00"/>
        <d v="1899-12-30T12:26:19"/>
        <d v="1899-12-30T12:27:08"/>
        <d v="1899-12-30T12:34:51"/>
        <d v="1899-12-30T12:36:02"/>
        <d v="1899-12-30T12:37:33"/>
        <d v="1899-12-30T12:40:29"/>
        <d v="1899-12-30T12:46:34"/>
        <d v="1899-12-30T12:48:34"/>
        <d v="1899-12-30T12:51:57"/>
        <d v="1899-12-30T12:55:27"/>
        <d v="1899-12-30T13:00:24"/>
        <d v="1899-12-30T13:06:23"/>
        <d v="1899-12-30T13:09:15"/>
        <d v="1899-12-30T13:09:57"/>
        <d v="1899-12-30T13:09:59"/>
        <d v="1899-12-30T13:14:24"/>
        <d v="1899-12-30T13:15:50"/>
        <d v="1899-12-30T13:15:53"/>
        <d v="1899-12-30T13:24:12"/>
        <d v="1899-12-30T13:27:56"/>
        <d v="1899-12-30T13:31:36"/>
        <d v="1899-12-30T13:34:35"/>
        <d v="1899-12-30T13:36:32"/>
        <d v="1899-12-30T13:43:34"/>
        <d v="1899-12-30T13:49:17"/>
        <d v="1899-12-30T13:53:15"/>
        <d v="1899-12-30T13:53:25"/>
        <d v="1899-12-30T13:53:47"/>
        <d v="1899-12-30T13:59:10"/>
        <d v="1899-12-30T14:07:09"/>
        <d v="1899-12-30T14:13:39"/>
        <d v="1899-12-30T14:17:38"/>
        <d v="1899-12-30T14:19:57"/>
        <d v="1899-12-30T14:21:10"/>
        <d v="1899-12-30T14:21:27"/>
        <d v="1899-12-30T14:25:01"/>
        <d v="1899-12-30T14:29:28"/>
        <d v="1899-12-30T14:29:52"/>
        <d v="1899-12-30T14:33:31"/>
        <d v="1899-12-30T14:37:21"/>
        <d v="1899-12-30T14:42:01"/>
        <d v="1899-12-30T14:44:36"/>
        <d v="1899-12-30T14:52:11"/>
        <d v="1899-12-30T14:53:29"/>
        <d v="1899-12-30T14:54:10"/>
        <d v="1899-12-30T14:56:25"/>
        <d v="1899-12-30T14:58:37"/>
        <d v="1899-12-30T15:01:17"/>
        <d v="1899-12-30T08:03:12"/>
        <d v="1899-12-30T08:06:56"/>
        <d v="1899-12-30T08:14:38"/>
        <d v="1899-12-30T08:19:48"/>
        <d v="1899-12-30T08:26:21"/>
        <d v="1899-12-30T08:31:39"/>
        <d v="1899-12-30T08:39:48"/>
        <d v="1899-12-30T08:47:18"/>
        <d v="1899-12-30T08:47:40"/>
        <d v="1899-12-30T08:54:08"/>
        <d v="1899-12-30T08:57:36"/>
        <d v="1899-12-30T09:04:19"/>
        <d v="1899-12-30T09:05:57"/>
        <d v="1899-12-30T09:09:27"/>
        <d v="1899-12-30T09:13:12"/>
        <d v="1899-12-30T09:18:49"/>
        <d v="1899-12-30T09:21:02"/>
        <d v="1899-12-30T09:28:19"/>
        <d v="1899-12-30T09:30:26"/>
        <d v="1899-12-30T09:35:22"/>
        <d v="1899-12-30T09:39:41"/>
        <d v="1899-12-30T09:44:03"/>
        <d v="1899-12-30T09:45:18"/>
        <d v="1899-12-30T09:52:27"/>
        <d v="1899-12-30T09:54:43"/>
        <d v="1899-12-30T09:55:28"/>
        <d v="1899-12-30T09:59:36"/>
        <d v="1899-12-30T10:00:15"/>
        <d v="1899-12-30T10:05:28"/>
        <d v="1899-12-30T10:06:53"/>
        <d v="1899-12-30T10:11:45"/>
        <d v="1899-12-30T10:17:29"/>
        <d v="1899-12-30T10:18:03"/>
        <d v="1899-12-30T10:19:44"/>
        <d v="1899-12-30T10:23:02"/>
        <d v="1899-12-30T10:27:42"/>
        <d v="1899-12-30T10:34:31"/>
        <d v="1899-12-30T10:36:29"/>
        <d v="1899-12-30T10:38:39"/>
        <d v="1899-12-30T10:40:07"/>
        <d v="1899-12-30T10:46:09"/>
        <d v="1899-12-30T10:52:03"/>
        <d v="1899-12-30T10:53:47"/>
        <d v="1899-12-30T11:00:08"/>
        <d v="1899-12-30T11:00:17"/>
        <d v="1899-12-30T11:04:24"/>
        <d v="1899-12-30T11:07:03"/>
        <d v="1899-12-30T11:07:17"/>
        <d v="1899-12-30T11:14:57"/>
        <d v="1899-12-30T11:22:30"/>
        <d v="1899-12-30T11:29:16"/>
        <d v="1899-12-30T11:31:12"/>
        <d v="1899-12-30T11:38:05"/>
        <d v="1899-12-30T11:39:55"/>
        <d v="1899-12-30T11:43:44"/>
        <d v="1899-12-30T11:49:00"/>
        <d v="1899-12-30T11:50:58"/>
        <d v="1899-12-30T11:51:11"/>
        <d v="1899-12-30T11:51:55"/>
        <d v="1899-12-30T11:58:43"/>
        <d v="1899-12-30T12:04:56"/>
        <d v="1899-12-30T12:10:05"/>
        <d v="1899-12-30T12:17:09"/>
        <d v="1899-12-30T12:20:55"/>
        <d v="1899-12-30T12:22:25"/>
        <d v="1899-12-30T12:26:46"/>
        <d v="1899-12-30T12:39:51"/>
        <d v="1899-12-30T12:41:37"/>
        <d v="1899-12-30T12:43:00"/>
        <d v="1899-12-30T12:45:08"/>
        <d v="1899-12-30T12:48:23"/>
        <d v="1899-12-30T12:54:40"/>
        <d v="1899-12-30T12:58:39"/>
        <d v="1899-12-30T12:58:47"/>
        <d v="1899-12-30T13:00:35"/>
        <d v="1899-12-30T13:07:35"/>
        <d v="1899-12-30T13:13:40"/>
        <d v="1899-12-30T13:21:24"/>
        <d v="1899-12-30T13:25:58"/>
        <d v="1899-12-30T13:26:09"/>
        <d v="1899-12-30T13:28:11"/>
        <d v="1899-12-30T13:36:04"/>
        <d v="1899-12-30T13:37:02"/>
        <d v="1899-12-30T13:43:10"/>
        <d v="1899-12-30T13:46:33"/>
        <d v="1899-12-30T13:49:15"/>
        <d v="1899-12-30T13:49:20"/>
        <d v="1899-12-30T13:51:25"/>
        <d v="1899-12-30T13:59:09"/>
        <d v="1899-12-30T14:02:21"/>
        <d v="1899-12-30T14:08:01"/>
        <d v="1899-12-30T14:12:14"/>
        <d v="1899-12-30T14:19:12"/>
        <d v="1899-12-30T14:26:07"/>
        <d v="1899-12-30T14:27:34"/>
        <d v="1899-12-30T14:35:09"/>
        <d v="1899-12-30T14:40:53"/>
        <d v="1899-12-30T14:44:09"/>
        <d v="1899-12-30T14:50:57"/>
        <d v="1899-12-30T14:58:14"/>
        <d v="1899-12-30T14:58:31"/>
        <d v="1899-12-30T14:59:53"/>
        <d v="1899-12-30T15:01:39"/>
        <d v="1899-12-30T08:04:57"/>
        <d v="1899-12-30T08:10:56"/>
        <d v="1899-12-30T08:13:45"/>
        <d v="1899-12-30T08:16:18"/>
        <d v="1899-12-30T08:21:49"/>
        <d v="1899-12-30T08:25:53"/>
        <d v="1899-12-30T08:34:04"/>
        <d v="1899-12-30T08:38:37"/>
        <d v="1899-12-30T08:39:24"/>
        <d v="1899-12-30T08:41:39"/>
        <d v="1899-12-30T08:42:15"/>
        <d v="1899-12-30T08:46:49"/>
        <d v="1899-12-30T08:51:09"/>
        <d v="1899-12-30T08:52:45"/>
        <d v="1899-12-30T08:54:25"/>
        <d v="1899-12-30T08:55:58"/>
        <d v="1899-12-30T08:59:13"/>
        <d v="1899-12-30T09:02:31"/>
        <d v="1899-12-30T09:04:02"/>
        <d v="1899-12-30T09:07:11"/>
        <d v="1899-12-30T09:12:21"/>
        <d v="1899-12-30T09:20:29"/>
        <d v="1899-12-30T09:22:55"/>
        <d v="1899-12-30T09:24:26"/>
        <d v="1899-12-30T09:32:08"/>
        <d v="1899-12-30T09:40:05"/>
        <d v="1899-12-30T09:41:44"/>
        <d v="1899-12-30T09:43:42"/>
        <d v="1899-12-30T09:50:46"/>
        <d v="1899-12-30T09:50:54"/>
        <d v="1899-12-30T09:53:59"/>
        <d v="1899-12-30T09:54:09"/>
        <d v="1899-12-30T10:00:12"/>
        <d v="1899-12-30T10:02:21"/>
        <d v="1899-12-30T10:04:40"/>
        <d v="1899-12-30T10:12:51"/>
        <d v="1899-12-30T10:19:26"/>
        <d v="1899-12-30T10:21:19"/>
        <d v="1899-12-30T10:23:43"/>
        <d v="1899-12-30T10:30:02"/>
        <d v="1899-12-30T10:36:15"/>
        <d v="1899-12-30T10:41:26"/>
        <d v="1899-12-30T10:44:46"/>
        <d v="1899-12-30T10:46:57"/>
        <d v="1899-12-30T10:49:19"/>
        <d v="1899-12-30T10:54:00"/>
        <d v="1899-12-30T11:01:41"/>
        <d v="1899-12-30T11:02:08"/>
        <d v="1899-12-30T11:07:33"/>
        <d v="1899-12-30T11:15:14"/>
        <d v="1899-12-30T11:18:38"/>
        <d v="1899-12-30T11:20:55"/>
        <d v="1899-12-30T11:22:42"/>
        <d v="1899-12-30T11:24:53"/>
        <d v="1899-12-30T11:29:32"/>
        <d v="1899-12-30T11:36:41"/>
        <d v="1899-12-30T11:41:16"/>
        <d v="1899-12-30T11:48:34"/>
        <d v="1899-12-30T11:55:14"/>
        <d v="1899-12-30T12:03:21"/>
        <d v="1899-12-30T12:07:11"/>
        <d v="1899-12-30T12:12:43"/>
        <d v="1899-12-30T12:18:03"/>
        <d v="1899-12-30T12:25:07"/>
        <d v="1899-12-30T12:27:07"/>
        <d v="1899-12-30T12:33:57"/>
        <d v="1899-12-30T12:35:47"/>
        <d v="1899-12-30T12:38:45"/>
        <d v="1899-12-30T12:42:04"/>
        <d v="1899-12-30T12:42:41"/>
        <d v="1899-12-30T12:42:45"/>
        <d v="1899-12-30T12:49:48"/>
        <d v="1899-12-30T12:55:30"/>
        <d v="1899-12-30T13:02:00"/>
        <d v="1899-12-30T13:02:35"/>
        <d v="1899-12-30T13:02:58"/>
        <d v="1899-12-30T13:03:04"/>
        <d v="1899-12-30T13:08:26"/>
        <d v="1899-12-30T13:09:58"/>
        <d v="1899-12-30T13:17:14"/>
        <d v="1899-12-30T13:19:40"/>
        <d v="1899-12-30T13:26:41"/>
        <d v="1899-12-30T13:31:24"/>
        <d v="1899-12-30T13:37:51"/>
        <d v="1899-12-30T13:42:09"/>
        <d v="1899-12-30T13:48:20"/>
        <d v="1899-12-30T13:51:52"/>
        <d v="1899-12-30T13:54:05"/>
        <d v="1899-12-30T14:02:11"/>
        <d v="1899-12-30T14:02:31"/>
        <d v="1899-12-30T14:07:11"/>
        <d v="1899-12-30T14:19:17"/>
        <d v="1899-12-30T14:24:43"/>
        <d v="1899-12-30T14:29:30"/>
        <d v="1899-12-30T14:34:55"/>
        <d v="1899-12-30T14:37:24"/>
        <d v="1899-12-30T14:44:20"/>
        <d v="1899-12-30T14:46:26"/>
        <d v="1899-12-30T14:51:23"/>
        <d v="1899-12-30T14:57:13"/>
        <d v="1899-12-30T15:00:32"/>
        <d v="1899-12-30T08:06:08"/>
        <d v="1899-12-30T08:09:50"/>
        <d v="1899-12-30T08:14:06"/>
        <d v="1899-12-30T08:14:51"/>
        <d v="1899-12-30T08:21:04"/>
        <d v="1899-12-30T08:27:36"/>
        <d v="1899-12-30T08:30:58"/>
        <d v="1899-12-30T08:34:57"/>
        <d v="1899-12-30T08:42:28"/>
        <d v="1899-12-30T08:49:58"/>
        <d v="1899-12-30T08:51:18"/>
        <d v="1899-12-30T08:53:01"/>
        <d v="1899-12-30T08:53:46"/>
        <d v="1899-12-30T08:55:47"/>
        <d v="1899-12-30T09:03:34"/>
        <d v="1899-12-30T09:06:12"/>
        <d v="1899-12-30T09:07:47"/>
        <d v="1899-12-30T09:12:20"/>
        <d v="1899-12-30T09:17:30"/>
        <d v="1899-12-30T09:20:45"/>
        <d v="1899-12-30T09:24:23"/>
        <d v="1899-12-30T09:26:02"/>
        <d v="1899-12-30T09:33:45"/>
        <d v="1899-12-30T09:39:49"/>
        <d v="1899-12-30T09:45:32"/>
        <d v="1899-12-30T09:50:22"/>
        <d v="1899-12-30T09:56:29"/>
        <d v="1899-12-30T09:58:22"/>
        <d v="1899-12-30T10:00:59"/>
        <d v="1899-12-30T10:02:50"/>
        <d v="1899-12-30T10:04:50"/>
        <d v="1899-12-30T10:10:31"/>
        <d v="1899-12-30T10:18:05"/>
        <d v="1899-12-30T10:26:03"/>
        <d v="1899-12-30T10:33:03"/>
        <d v="1899-12-30T10:36:38"/>
        <d v="1899-12-30T10:41:51"/>
        <d v="1899-12-30T10:42:08"/>
        <d v="1899-12-30T10:42:50"/>
        <d v="1899-12-30T10:49:32"/>
        <d v="1899-12-30T10:57:33"/>
        <d v="1899-12-30T11:03:58"/>
        <d v="1899-12-30T11:11:00"/>
        <d v="1899-12-30T11:11:45"/>
        <d v="1899-12-30T11:16:11"/>
        <d v="1899-12-30T11:23:28"/>
        <d v="1899-12-30T11:24:31"/>
        <d v="1899-12-30T11:31:03"/>
        <d v="1899-12-30T11:37:56"/>
        <d v="1899-12-30T11:42:58"/>
        <d v="1899-12-30T11:46:24"/>
        <d v="1899-12-30T11:52:38"/>
        <d v="1899-12-30T11:55:19"/>
        <d v="1899-12-30T12:09:09"/>
        <d v="1899-12-30T12:14:33"/>
        <d v="1899-12-30T12:15:42"/>
        <d v="1899-12-30T12:16:05"/>
        <d v="1899-12-30T12:16:40"/>
        <d v="1899-12-30T12:19:08"/>
        <d v="1899-12-30T12:23:05"/>
        <d v="1899-12-30T12:30:35"/>
        <d v="1899-12-30T12:30:44"/>
        <d v="1899-12-30T12:32:28"/>
        <d v="1899-12-30T12:34:27"/>
        <d v="1899-12-30T12:40:52"/>
        <d v="1899-12-30T12:46:09"/>
        <d v="1899-12-30T12:47:24"/>
        <d v="1899-12-30T12:55:21"/>
        <d v="1899-12-30T13:00:27"/>
        <d v="1899-12-30T13:01:49"/>
        <d v="1899-12-30T13:03:50"/>
        <d v="1899-12-30T13:07:34"/>
        <d v="1899-12-30T13:12:40"/>
        <d v="1899-12-30T13:15:33"/>
        <d v="1899-12-30T13:21:22"/>
        <d v="1899-12-30T13:23:59"/>
        <d v="1899-12-30T13:24:27"/>
        <d v="1899-12-30T13:29:47"/>
        <d v="1899-12-30T13:36:19"/>
        <d v="1899-12-30T13:40:31"/>
        <d v="1899-12-30T13:48:48"/>
        <d v="1899-12-30T13:55:46"/>
        <d v="1899-12-30T13:57:56"/>
        <d v="1899-12-30T13:58:52"/>
        <d v="1899-12-30T14:00:16"/>
        <d v="1899-12-30T14:03:29"/>
        <d v="1899-12-30T14:04:57"/>
        <d v="1899-12-30T14:07:50"/>
        <d v="1899-12-30T14:08:19"/>
        <d v="1899-12-30T14:09:16"/>
        <d v="1899-12-30T14:13:36"/>
        <d v="1899-12-30T14:19:15"/>
        <d v="1899-12-30T14:24:36"/>
        <d v="1899-12-30T14:31:27"/>
        <d v="1899-12-30T14:32:20"/>
        <d v="1899-12-30T14:40:25"/>
        <d v="1899-12-30T14:48:28"/>
        <d v="1899-12-30T14:55:55"/>
        <d v="1899-12-30T15:03:16"/>
        <d v="1899-12-30T08:02:20"/>
        <d v="1899-12-30T08:05:22"/>
        <d v="1899-12-30T08:09:42"/>
        <d v="1899-12-30T08:13:59"/>
        <d v="1899-12-30T08:20:49"/>
        <d v="1899-12-30T08:25:56"/>
        <d v="1899-12-30T08:32:17"/>
        <d v="1899-12-30T08:37:56"/>
        <d v="1899-12-30T08:41:20"/>
        <d v="1899-12-30T08:44:05"/>
        <d v="1899-12-30T08:51:48"/>
        <d v="1899-12-30T08:58:43"/>
        <d v="1899-12-30T09:02:39"/>
        <d v="1899-12-30T09:02:49"/>
        <d v="1899-12-30T09:10:34"/>
        <d v="1899-12-30T09:14:32"/>
        <d v="1899-12-30T09:18:41"/>
        <d v="1899-12-30T09:24:28"/>
        <d v="1899-12-30T09:25:21"/>
        <d v="1899-12-30T09:31:06"/>
        <d v="1899-12-30T09:33:22"/>
        <d v="1899-12-30T09:41:28"/>
        <d v="1899-12-30T09:47:12"/>
        <d v="1899-12-30T09:53:51"/>
        <d v="1899-12-30T09:56:37"/>
        <d v="1899-12-30T10:00:00"/>
        <d v="1899-12-30T10:03:52"/>
        <d v="1899-12-30T10:10:20"/>
        <d v="1899-12-30T10:16:35"/>
        <d v="1899-12-30T10:19:08"/>
        <d v="1899-12-30T10:26:58"/>
        <d v="1899-12-30T10:33:48"/>
        <d v="1899-12-30T10:39:06"/>
        <d v="1899-12-30T10:43:04"/>
        <d v="1899-12-30T10:44:25"/>
        <d v="1899-12-30T10:50:16"/>
        <d v="1899-12-30T10:54:51"/>
        <d v="1899-12-30T11:00:35"/>
        <d v="1899-12-30T11:08:21"/>
        <d v="1899-12-30T11:13:02"/>
        <d v="1899-12-30T11:15:58"/>
        <d v="1899-12-30T11:19:35"/>
        <d v="1899-12-30T11:27:27"/>
        <d v="1899-12-30T11:31:17"/>
        <d v="1899-12-30T11:38:34"/>
        <d v="1899-12-30T11:45:31"/>
        <d v="1899-12-30T11:46:07"/>
        <d v="1899-12-30T11:51:21"/>
        <d v="1899-12-30T11:59:16"/>
        <d v="1899-12-30T12:04:42"/>
        <d v="1899-12-30T12:05:25"/>
        <d v="1899-12-30T12:12:29"/>
        <d v="1899-12-30T12:18:28"/>
        <d v="1899-12-30T12:26:42"/>
        <d v="1899-12-30T12:34:33"/>
        <d v="1899-12-30T12:37:20"/>
        <d v="1899-12-30T12:45:34"/>
        <d v="1899-12-30T12:48:59"/>
        <d v="1899-12-30T12:56:27"/>
        <d v="1899-12-30T12:56:53"/>
        <d v="1899-12-30T12:56:55"/>
        <d v="1899-12-30T13:03:29"/>
        <d v="1899-12-30T13:03:49"/>
        <d v="1899-12-30T13:09:05"/>
        <d v="1899-12-30T13:13:01"/>
        <d v="1899-12-30T13:17:24"/>
        <d v="1899-12-30T13:18:05"/>
        <d v="1899-12-30T13:34:28"/>
        <d v="1899-12-30T13:39:57"/>
        <d v="1899-12-30T13:43:28"/>
        <d v="1899-12-30T13:49:21"/>
        <d v="1899-12-30T13:54:20"/>
        <d v="1899-12-30T13:58:38"/>
        <d v="1899-12-30T14:04:39"/>
        <d v="1899-12-30T14:05:27"/>
        <d v="1899-12-30T14:08:07"/>
        <d v="1899-12-30T14:09:39"/>
        <d v="1899-12-30T14:09:45"/>
        <d v="1899-12-30T14:14:56"/>
        <d v="1899-12-30T14:18:09"/>
        <d v="1899-12-30T14:24:32"/>
        <d v="1899-12-30T14:25:07"/>
        <d v="1899-12-30T14:28:37"/>
        <d v="1899-12-30T14:34:23"/>
        <d v="1899-12-30T14:40:59"/>
        <d v="1899-12-30T14:47:58"/>
        <d v="1899-12-30T14:53:46"/>
        <d v="1899-12-30T15:00:19"/>
        <d v="1899-12-30T08:03:23"/>
        <d v="1899-12-30T08:05:31"/>
        <d v="1899-12-30T08:12:16"/>
        <d v="1899-12-30T08:18:55"/>
        <d v="1899-12-30T08:20:00"/>
        <d v="1899-12-30T08:25:40"/>
        <d v="1899-12-30T08:33:10"/>
        <d v="1899-12-30T08:39:16"/>
        <d v="1899-12-30T08:45:53"/>
        <d v="1899-12-30T08:49:44"/>
        <d v="1899-12-30T09:00:04"/>
        <d v="1899-12-30T09:01:40"/>
        <d v="1899-12-30T09:02:05"/>
        <d v="1899-12-30T09:06:15"/>
        <d v="1899-12-30T09:07:52"/>
        <d v="1899-12-30T09:11:25"/>
        <d v="1899-12-30T09:11:46"/>
        <d v="1899-12-30T09:18:15"/>
        <d v="1899-12-30T09:21:09"/>
        <d v="1899-12-30T09:24:34"/>
        <d v="1899-12-30T09:31:49"/>
        <d v="1899-12-30T09:39:34"/>
        <d v="1899-12-30T09:47:51"/>
        <d v="1899-12-30T09:48:42"/>
        <d v="1899-12-30T09:51:32"/>
        <d v="1899-12-30T09:53:33"/>
        <d v="1899-12-30T09:56:22"/>
        <d v="1899-12-30T10:02:41"/>
        <d v="1899-12-30T10:10:08"/>
        <d v="1899-12-30T10:14:10"/>
        <d v="1899-12-30T10:15:50"/>
        <d v="1899-12-30T10:19:48"/>
        <d v="1899-12-30T10:24:42"/>
        <d v="1899-12-30T10:29:32"/>
        <d v="1899-12-30T10:35:43"/>
        <d v="1899-12-30T10:43:09"/>
        <d v="1899-12-30T10:45:15"/>
        <d v="1899-12-30T10:45:22"/>
        <d v="1899-12-30T10:48:09"/>
        <d v="1899-12-30T10:55:16"/>
        <d v="1899-12-30T10:57:42"/>
        <d v="1899-12-30T11:05:32"/>
        <d v="1899-12-30T11:11:57"/>
        <d v="1899-12-30T11:14:56"/>
        <d v="1899-12-30T11:21:58"/>
        <d v="1899-12-30T11:28:36"/>
        <d v="1899-12-30T11:34:49"/>
        <d v="1899-12-30T11:43:07"/>
        <d v="1899-12-30T11:46:30"/>
        <d v="1899-12-30T11:53:33"/>
        <d v="1899-12-30T12:00:22"/>
        <d v="1899-12-30T12:01:02"/>
        <d v="1899-12-30T12:08:36"/>
        <d v="1899-12-30T12:12:40"/>
        <d v="1899-12-30T12:14:02"/>
        <d v="1899-12-30T12:22:19"/>
        <d v="1899-12-30T12:22:29"/>
        <d v="1899-12-30T12:28:56"/>
        <d v="1899-12-30T12:31:17"/>
        <d v="1899-12-30T12:33:06"/>
        <d v="1899-12-30T12:33:44"/>
        <d v="1899-12-30T12:38:09"/>
        <d v="1899-12-30T12:40:49"/>
        <d v="1899-12-30T12:45:01"/>
        <d v="1899-12-30T12:51:58"/>
        <d v="1899-12-30T12:54:42"/>
        <d v="1899-12-30T12:55:07"/>
        <d v="1899-12-30T12:55:47"/>
        <d v="1899-12-30T13:03:14"/>
        <d v="1899-12-30T13:07:32"/>
        <d v="1899-12-30T13:09:30"/>
        <d v="1899-12-30T13:13:42"/>
        <d v="1899-12-30T13:20:09"/>
        <d v="1899-12-30T13:22:20"/>
        <d v="1899-12-30T13:24:31"/>
        <d v="1899-12-30T13:25:04"/>
        <d v="1899-12-30T13:27:28"/>
        <d v="1899-12-30T13:32:08"/>
        <d v="1899-12-30T13:33:44"/>
        <d v="1899-12-30T13:34:00"/>
        <d v="1899-12-30T13:39:38"/>
        <d v="1899-12-30T13:40:08"/>
        <d v="1899-12-30T13:44:08"/>
        <d v="1899-12-30T13:47:13"/>
        <d v="1899-12-30T13:52:44"/>
        <d v="1899-12-30T13:55:59"/>
        <d v="1899-12-30T13:59:02"/>
        <d v="1899-12-30T14:03:44"/>
        <d v="1899-12-30T14:08:18"/>
        <d v="1899-12-30T14:14:42"/>
        <d v="1899-12-30T14:22:11"/>
        <d v="1899-12-30T14:22:58"/>
        <d v="1899-12-30T14:24:57"/>
        <d v="1899-12-30T14:31:37"/>
        <d v="1899-12-30T14:38:49"/>
        <d v="1899-12-30T14:46:06"/>
        <d v="1899-12-30T14:53:55"/>
        <d v="1899-12-30T14:58:10"/>
        <d v="1899-12-30T14:59:16"/>
        <d v="1899-12-30T15:01:40"/>
        <d v="1899-12-30T08:06:54"/>
        <d v="1899-12-30T08:13:19"/>
        <d v="1899-12-30T08:21:36"/>
        <d v="1899-12-30T08:28:29"/>
        <d v="1899-12-30T08:36:45"/>
        <d v="1899-12-30T08:41:21"/>
        <d v="1899-12-30T08:43:19"/>
        <d v="1899-12-30T08:45:41"/>
        <d v="1899-12-30T08:46:51"/>
        <d v="1899-12-30T08:48:33"/>
        <d v="1899-12-30T08:53:52"/>
        <d v="1899-12-30T08:57:37"/>
        <d v="1899-12-30T09:02:13"/>
        <d v="1899-12-30T09:03:35"/>
        <d v="1899-12-30T09:05:47"/>
        <d v="1899-12-30T09:07:28"/>
        <d v="1899-12-30T09:14:07"/>
        <d v="1899-12-30T09:21:07"/>
        <d v="1899-12-30T09:24:24"/>
        <d v="1899-12-30T09:32:00"/>
        <d v="1899-12-30T09:35:50"/>
        <d v="1899-12-30T09:43:46"/>
        <d v="1899-12-30T09:45:20"/>
        <d v="1899-12-30T09:52:33"/>
        <d v="1899-12-30T09:52:53"/>
        <d v="1899-12-30T10:00:54"/>
        <d v="1899-12-30T10:04:30"/>
        <d v="1899-12-30T10:06:07"/>
        <d v="1899-12-30T10:10:50"/>
        <d v="1899-12-30T10:17:59"/>
        <d v="1899-12-30T10:23:29"/>
        <d v="1899-12-30T10:30:28"/>
        <d v="1899-12-30T10:33:24"/>
        <d v="1899-12-30T10:37:37"/>
        <d v="1899-12-30T10:44:09"/>
        <d v="1899-12-30T10:49:54"/>
        <d v="1899-12-30T10:55:03"/>
        <d v="1899-12-30T10:57:50"/>
        <d v="1899-12-30T11:01:57"/>
        <d v="1899-12-30T11:08:48"/>
        <d v="1899-12-30T11:10:46"/>
        <d v="1899-12-30T11:18:14"/>
        <d v="1899-12-30T11:18:44"/>
        <d v="1899-12-30T11:21:26"/>
        <d v="1899-12-30T11:29:37"/>
        <d v="1899-12-30T11:42:31"/>
        <d v="1899-12-30T11:47:13"/>
        <d v="1899-12-30T11:49:41"/>
        <d v="1899-12-30T11:52:42"/>
        <d v="1899-12-30T12:00:52"/>
        <d v="1899-12-30T12:02:30"/>
        <d v="1899-12-30T12:09:44"/>
        <d v="1899-12-30T12:10:33"/>
        <d v="1899-12-30T12:15:17"/>
        <d v="1899-12-30T12:17:38"/>
        <d v="1899-12-30T12:23:17"/>
        <d v="1899-12-30T12:24:37"/>
        <d v="1899-12-30T12:28:36"/>
        <d v="1899-12-30T12:33:26"/>
        <d v="1899-12-30T12:33:53"/>
        <d v="1899-12-30T12:38:26"/>
        <d v="1899-12-30T12:41:51"/>
        <d v="1899-12-30T12:43:53"/>
        <d v="1899-12-30T12:50:11"/>
        <d v="1899-12-30T12:58:10"/>
        <d v="1899-12-30T13:02:32"/>
        <d v="1899-12-30T13:07:56"/>
        <d v="1899-12-30T13:09:13"/>
        <d v="1899-12-30T13:16:33"/>
        <d v="1899-12-30T13:19:50"/>
        <d v="1899-12-30T13:20:01"/>
        <d v="1899-12-30T13:25:18"/>
        <d v="1899-12-30T13:31:45"/>
        <d v="1899-12-30T13:34:46"/>
        <d v="1899-12-30T13:41:35"/>
        <d v="1899-12-30T13:44:56"/>
        <d v="1899-12-30T13:45:34"/>
        <d v="1899-12-30T13:50:08"/>
        <d v="1899-12-30T13:56:10"/>
        <d v="1899-12-30T14:04:29"/>
        <d v="1899-12-30T14:12:11"/>
        <d v="1899-12-30T14:13:26"/>
        <d v="1899-12-30T14:15:54"/>
        <d v="1899-12-30T14:20:20"/>
        <d v="1899-12-30T14:24:07"/>
        <d v="1899-12-30T14:28:29"/>
        <d v="1899-12-30T14:35:08"/>
        <d v="1899-12-30T14:43:23"/>
        <d v="1899-12-30T14:47:15"/>
        <d v="1899-12-30T14:48:17"/>
        <d v="1899-12-30T14:53:28"/>
        <d v="1899-12-30T14:55:22"/>
        <d v="1899-12-30T15:03:36"/>
        <d v="1899-12-30T08:04:41"/>
        <d v="1899-12-30T08:05:10"/>
        <d v="1899-12-30T08:06:45"/>
        <d v="1899-12-30T08:10:30"/>
        <d v="1899-12-30T08:13:23"/>
        <d v="1899-12-30T08:15:49"/>
        <d v="1899-12-30T08:17:13"/>
        <d v="1899-12-30T08:27:54"/>
        <d v="1899-12-30T08:31:10"/>
        <d v="1899-12-30T08:39:13"/>
        <d v="1899-12-30T08:41:28"/>
        <d v="1899-12-30T08:45:50"/>
        <d v="1899-12-30T08:51:41"/>
        <d v="1899-12-30T08:54:32"/>
        <d v="1899-12-30T08:59:43"/>
        <d v="1899-12-30T09:00:06"/>
        <d v="1899-12-30T09:06:22"/>
        <d v="1899-12-30T09:13:39"/>
        <d v="1899-12-30T09:15:26"/>
        <d v="1899-12-30T09:20:46"/>
        <d v="1899-12-30T09:28:54"/>
        <d v="1899-12-30T09:36:15"/>
        <d v="1899-12-30T09:40:52"/>
        <d v="1899-12-30T09:45:09"/>
        <d v="1899-12-30T09:50:08"/>
        <d v="1899-12-30T09:51:23"/>
        <d v="1899-12-30T09:59:04"/>
        <d v="1899-12-30T09:59:17"/>
        <d v="1899-12-30T10:01:39"/>
        <d v="1899-12-30T10:08:14"/>
        <d v="1899-12-30T10:13:13"/>
        <d v="1899-12-30T10:20:52"/>
        <d v="1899-12-30T10:24:25"/>
        <d v="1899-12-30T10:26:39"/>
        <d v="1899-12-30T10:32:58"/>
        <d v="1899-12-30T10:34:28"/>
        <d v="1899-12-30T10:34:39"/>
        <d v="1899-12-30T10:37:51"/>
        <d v="1899-12-30T10:40:56"/>
        <d v="1899-12-30T10:41:21"/>
        <d v="1899-12-30T10:42:09"/>
        <d v="1899-12-30T10:44:58"/>
        <d v="1899-12-30T10:46:48"/>
        <d v="1899-12-30T10:51:22"/>
        <d v="1899-12-30T10:57:37"/>
        <d v="1899-12-30T11:01:24"/>
        <d v="1899-12-30T11:07:12"/>
        <d v="1899-12-30T11:10:52"/>
        <d v="1899-12-30T11:16:38"/>
        <d v="1899-12-30T11:17:13"/>
        <d v="1899-12-30T11:22:58"/>
        <d v="1899-12-30T11:25:22"/>
        <d v="1899-12-30T11:28:19"/>
        <d v="1899-12-30T11:28:41"/>
        <d v="1899-12-30T11:33:12"/>
        <d v="1899-12-30T11:37:17"/>
        <d v="1899-12-30T11:39:33"/>
        <d v="1899-12-30T11:43:11"/>
        <d v="1899-12-30T11:49:57"/>
        <d v="1899-12-30T11:54:12"/>
        <d v="1899-12-30T12:01:49"/>
        <d v="1899-12-30T12:05:27"/>
        <d v="1899-12-30T12:11:42"/>
        <d v="1899-12-30T12:16:59"/>
        <d v="1899-12-30T12:23:42"/>
        <d v="1899-12-30T12:29:37"/>
        <d v="1899-12-30T12:34:57"/>
        <d v="1899-12-30T12:42:32"/>
        <d v="1899-12-30T12:46:37"/>
        <d v="1899-12-30T12:47:04"/>
        <d v="1899-12-30T12:53:52"/>
        <d v="1899-12-30T12:54:16"/>
        <d v="1899-12-30T12:56:18"/>
        <d v="1899-12-30T12:59:18"/>
        <d v="1899-12-30T13:03:35"/>
        <d v="1899-12-30T13:04:47"/>
        <d v="1899-12-30T13:06:29"/>
        <d v="1899-12-30T13:14:14"/>
        <d v="1899-12-30T13:18:49"/>
        <d v="1899-12-30T13:20:50"/>
        <d v="1899-12-30T13:28:26"/>
        <d v="1899-12-30T13:35:46"/>
        <d v="1899-12-30T13:43:39"/>
        <d v="1899-12-30T13:44:35"/>
        <d v="1899-12-30T13:47:18"/>
        <d v="1899-12-30T13:52:28"/>
        <d v="1899-12-30T13:58:34"/>
        <d v="1899-12-30T14:06:52"/>
        <d v="1899-12-30T14:09:01"/>
        <d v="1899-12-30T14:13:42"/>
        <d v="1899-12-30T14:16:20"/>
        <d v="1899-12-30T14:21:20"/>
        <d v="1899-12-30T14:24:17"/>
        <d v="1899-12-30T14:26:57"/>
        <d v="1899-12-30T14:35:10"/>
        <d v="1899-12-30T14:40:55"/>
        <d v="1899-12-30T14:46:16"/>
        <d v="1899-12-30T14:54:24"/>
        <d v="1899-12-30T15:00:15"/>
        <d v="1899-12-30T08:05:19"/>
        <d v="1899-12-30T08:10:40"/>
        <d v="1899-12-30T08:12:58"/>
        <d v="1899-12-30T08:19:31"/>
        <d v="1899-12-30T08:22:05"/>
        <d v="1899-12-30T08:27:41"/>
        <d v="1899-12-30T08:32:12"/>
        <d v="1899-12-30T08:37:15"/>
        <d v="1899-12-30T08:40:03"/>
        <d v="1899-12-30T08:41:24"/>
        <d v="1899-12-30T08:43:47"/>
        <d v="1899-12-30T08:51:46"/>
        <d v="1899-12-30T08:54:53"/>
        <d v="1899-12-30T09:01:50"/>
        <d v="1899-12-30T09:09:46"/>
        <d v="1899-12-30T09:16:10"/>
        <d v="1899-12-30T09:18:04"/>
        <d v="1899-12-30T09:21:29"/>
        <d v="1899-12-30T09:23:05"/>
        <d v="1899-12-30T09:28:37"/>
        <d v="1899-12-30T09:29:03"/>
        <d v="1899-12-30T09:35:28"/>
        <d v="1899-12-30T09:37:30"/>
        <d v="1899-12-30T09:44:17"/>
        <d v="1899-12-30T09:46:22"/>
        <d v="1899-12-30T09:51:16"/>
        <d v="1899-12-30T09:54:03"/>
        <d v="1899-12-30T09:54:58"/>
        <d v="1899-12-30T09:58:39"/>
        <d v="1899-12-30T10:00:43"/>
        <d v="1899-12-30T10:03:21"/>
        <d v="1899-12-30T10:10:22"/>
        <d v="1899-12-30T10:14:22"/>
        <d v="1899-12-30T10:18:58"/>
        <d v="1899-12-30T10:20:27"/>
        <d v="1899-12-30T10:24:36"/>
        <d v="1899-12-30T10:27:04"/>
        <d v="1899-12-30T10:27:24"/>
        <d v="1899-12-30T10:35:05"/>
        <d v="1899-12-30T10:39:40"/>
        <d v="1899-12-30T10:42:23"/>
        <d v="1899-12-30T10:49:46"/>
        <d v="1899-12-30T10:56:59"/>
        <d v="1899-12-30T11:04:04"/>
        <d v="1899-12-30T11:09:20"/>
        <d v="1899-12-30T11:11:50"/>
        <d v="1899-12-30T11:12:39"/>
        <d v="1899-12-30T11:15:56"/>
        <d v="1899-12-30T11:21:09"/>
        <d v="1899-12-30T11:25:30"/>
        <d v="1899-12-30T11:26:58"/>
        <d v="1899-12-30T11:27:05"/>
        <d v="1899-12-30T11:32:55"/>
        <d v="1899-12-30T11:36:44"/>
        <d v="1899-12-30T11:37:24"/>
        <d v="1899-12-30T11:38:53"/>
        <d v="1899-12-30T11:39:01"/>
        <d v="1899-12-30T11:43:12"/>
        <d v="1899-12-30T11:50:49"/>
        <d v="1899-12-30T11:55:05"/>
        <d v="1899-12-30T11:56:33"/>
        <d v="1899-12-30T12:04:06"/>
        <d v="1899-12-30T12:11:04"/>
        <d v="1899-12-30T12:18:19"/>
        <d v="1899-12-30T12:21:09"/>
        <d v="1899-12-30T12:27:17"/>
        <d v="1899-12-30T12:35:26"/>
        <d v="1899-12-30T12:36:00"/>
        <d v="1899-12-30T12:36:07"/>
        <d v="1899-12-30T12:37:37"/>
        <d v="1899-12-30T12:38:59"/>
        <d v="1899-12-30T12:40:09"/>
        <d v="1899-12-30T12:45:22"/>
        <d v="1899-12-30T12:45:43"/>
        <d v="1899-12-30T12:46:41"/>
        <d v="1899-12-30T12:58:18"/>
        <d v="1899-12-30T13:04:44"/>
        <d v="1899-12-30T13:06:50"/>
        <d v="1899-12-30T13:10:40"/>
        <d v="1899-12-30T13:18:34"/>
        <d v="1899-12-30T13:19:29"/>
        <d v="1899-12-30T13:27:36"/>
        <d v="1899-12-30T13:33:04"/>
        <d v="1899-12-30T13:33:46"/>
        <d v="1899-12-30T13:39:16"/>
        <d v="1899-12-30T13:41:21"/>
        <d v="1899-12-30T13:43:15"/>
        <d v="1899-12-30T13:47:31"/>
        <d v="1899-12-30T13:55:21"/>
        <d v="1899-12-30T14:03:03"/>
        <d v="1899-12-30T14:09:40"/>
        <d v="1899-12-30T14:16:23"/>
        <d v="1899-12-30T14:17:56"/>
        <d v="1899-12-30T14:18:37"/>
        <d v="1899-12-30T14:18:58"/>
        <d v="1899-12-30T14:24:22"/>
        <d v="1899-12-30T14:25:12"/>
        <d v="1899-12-30T14:27:07"/>
        <d v="1899-12-30T14:31:08"/>
        <d v="1899-12-30T14:35:17"/>
        <d v="1899-12-30T14:42:10"/>
        <d v="1899-12-30T14:45:13"/>
        <d v="1899-12-30T14:51:59"/>
        <d v="1899-12-30T14:57:01"/>
        <d v="1899-12-30T15:02:16"/>
        <d v="1899-12-30T08:00:19"/>
        <d v="1899-12-30T08:03:35"/>
        <d v="1899-12-30T08:11:32"/>
        <d v="1899-12-30T08:18:03"/>
        <d v="1899-12-30T08:25:06"/>
        <d v="1899-12-30T08:30:12"/>
        <d v="1899-12-30T08:34:21"/>
        <d v="1899-12-30T08:40:35"/>
        <d v="1899-12-30T08:44:28"/>
        <d v="1899-12-30T08:51:54"/>
        <d v="1899-12-30T08:55:23"/>
        <d v="1899-12-30T09:03:17"/>
        <d v="1899-12-30T09:07:27"/>
        <d v="1899-12-30T09:13:43"/>
        <d v="1899-12-30T09:14:38"/>
        <d v="1899-12-30T09:22:57"/>
        <d v="1899-12-30T09:29:33"/>
        <d v="1899-12-30T09:35:29"/>
        <d v="1899-12-30T09:39:48"/>
        <d v="1899-12-30T09:40:44"/>
        <d v="1899-12-30T09:40:58"/>
        <d v="1899-12-30T09:45:57"/>
        <d v="1899-12-30T09:46:04"/>
        <d v="1899-12-30T09:50:02"/>
        <d v="1899-12-30T09:52:08"/>
        <d v="1899-12-30T09:56:53"/>
        <d v="1899-12-30T09:59:48"/>
        <d v="1899-12-30T10:06:27"/>
        <d v="1899-12-30T10:12:29"/>
        <d v="1899-12-30T10:19:02"/>
        <d v="1899-12-30T10:19:10"/>
        <d v="1899-12-30T10:19:34"/>
        <d v="1899-12-30T10:25:15"/>
        <d v="1899-12-30T10:27:03"/>
        <d v="1899-12-30T10:31:02"/>
        <d v="1899-12-30T10:34:03"/>
        <d v="1899-12-30T10:39:09"/>
        <d v="1899-12-30T10:44:19"/>
        <d v="1899-12-30T10:51:26"/>
        <d v="1899-12-30T10:54:01"/>
        <d v="1899-12-30T10:54:18"/>
        <d v="1899-12-30T10:57:48"/>
        <d v="1899-12-30T11:01:39"/>
        <d v="1899-12-30T11:04:14"/>
        <d v="1899-12-30T11:04:17"/>
        <d v="1899-12-30T11:10:40"/>
        <d v="1899-12-30T11:14:58"/>
        <d v="1899-12-30T11:17:52"/>
        <d v="1899-12-30T11:19:48"/>
        <d v="1899-12-30T11:22:29"/>
        <d v="1899-12-30T11:24:04"/>
        <d v="1899-12-30T11:24:05"/>
        <d v="1899-12-30T11:30:28"/>
        <d v="1899-12-30T11:36:39"/>
        <d v="1899-12-30T11:36:40"/>
        <d v="1899-12-30T11:41:30"/>
        <d v="1899-12-30T11:41:37"/>
        <d v="1899-12-30T11:44:09"/>
        <d v="1899-12-30T11:49:36"/>
        <d v="1899-12-30T11:52:18"/>
        <d v="1899-12-30T11:59:33"/>
        <d v="1899-12-30T12:05:32"/>
        <d v="1899-12-30T12:09:20"/>
        <d v="1899-12-30T12:14:06"/>
        <d v="1899-12-30T12:16:46"/>
        <d v="1899-12-30T12:23:15"/>
        <d v="1899-12-30T12:23:26"/>
        <d v="1899-12-30T12:29:41"/>
        <d v="1899-12-30T12:37:22"/>
        <d v="1899-12-30T12:43:34"/>
        <d v="1899-12-30T12:49:08"/>
        <d v="1899-12-30T12:54:09"/>
        <d v="1899-12-30T13:02:26"/>
        <d v="1899-12-30T13:07:29"/>
        <d v="1899-12-30T13:12:07"/>
        <d v="1899-12-30T13:12:34"/>
        <d v="1899-12-30T13:18:27"/>
        <d v="1899-12-30T13:21:18"/>
        <d v="1899-12-30T13:29:34"/>
        <d v="1899-12-30T13:36:41"/>
        <d v="1899-12-30T13:44:47"/>
        <d v="1899-12-30T13:52:55"/>
        <d v="1899-12-30T13:55:02"/>
        <d v="1899-12-30T14:02:45"/>
        <d v="1899-12-30T14:03:02"/>
        <d v="1899-12-30T14:08:46"/>
        <d v="1899-12-30T14:16:44"/>
        <d v="1899-12-30T14:23:29"/>
        <d v="1899-12-30T14:27:52"/>
        <d v="1899-12-30T14:30:06"/>
        <d v="1899-12-30T14:37:26"/>
        <d v="1899-12-30T14:43:40"/>
        <d v="1899-12-30T14:48:08"/>
        <d v="1899-12-30T14:55:27"/>
        <d v="1899-12-30T14:55:39"/>
        <d v="1899-12-30T15:00:49"/>
        <d v="1899-12-30T08:03:44"/>
        <d v="1899-12-30T08:08:00"/>
        <d v="1899-12-30T08:14:03"/>
        <d v="1899-12-30T08:19:45"/>
        <d v="1899-12-30T08:24:35"/>
        <d v="1899-12-30T08:28:23"/>
        <d v="1899-12-30T08:34:16"/>
        <d v="1899-12-30T08:36:02"/>
        <d v="1899-12-30T08:42:52"/>
        <d v="1899-12-30T08:51:10"/>
        <d v="1899-12-30T08:54:10"/>
        <d v="1899-12-30T08:59:47"/>
        <d v="1899-12-30T09:07:37"/>
        <d v="1899-12-30T09:08:03"/>
        <d v="1899-12-30T09:09:42"/>
        <d v="1899-12-30T09:14:35"/>
        <d v="1899-12-30T09:14:53"/>
        <d v="1899-12-30T09:19:12"/>
        <d v="1899-12-30T09:21:18"/>
        <d v="1899-12-30T09:21:24"/>
        <d v="1899-12-30T09:27:38"/>
        <d v="1899-12-30T09:30:21"/>
        <d v="1899-12-30T09:35:06"/>
        <d v="1899-12-30T09:35:25"/>
        <d v="1899-12-30T09:39:23"/>
        <d v="1899-12-30T09:46:42"/>
        <d v="1899-12-30T09:52:09"/>
        <d v="1899-12-30T09:54:23"/>
        <d v="1899-12-30T10:04:45"/>
        <d v="1899-12-30T10:07:12"/>
        <d v="1899-12-30T10:10:53"/>
        <d v="1899-12-30T10:14:39"/>
        <d v="1899-12-30T10:17:56"/>
        <d v="1899-12-30T10:21:48"/>
        <d v="1899-12-30T10:21:52"/>
        <d v="1899-12-30T10:24:28"/>
        <d v="1899-12-30T10:26:32"/>
        <d v="1899-12-30T10:29:47"/>
        <d v="1899-12-30T10:31:07"/>
        <d v="1899-12-30T10:38:00"/>
        <d v="1899-12-30T10:43:10"/>
        <d v="1899-12-30T10:51:03"/>
        <d v="1899-12-30T10:59:04"/>
        <d v="1899-12-30T11:10:16"/>
        <d v="1899-12-30T11:13:32"/>
        <d v="1899-12-30T11:21:06"/>
        <d v="1899-12-30T11:28:57"/>
        <d v="1899-12-30T11:36:42"/>
        <d v="1899-12-30T11:43:03"/>
        <d v="1899-12-30T11:45:02"/>
        <d v="1899-12-30T11:49:30"/>
        <d v="1899-12-30T11:54:36"/>
        <d v="1899-12-30T12:03:10"/>
        <d v="1899-12-30T12:10:48"/>
        <d v="1899-12-30T12:10:54"/>
        <d v="1899-12-30T12:19:05"/>
        <d v="1899-12-30T12:25:01"/>
        <d v="1899-12-30T12:32:57"/>
        <d v="1899-12-30T12:33:50"/>
        <d v="1899-12-30T12:39:50"/>
        <d v="1899-12-30T12:46:13"/>
        <d v="1899-12-30T12:50:59"/>
        <d v="1899-12-30T12:51:46"/>
        <d v="1899-12-30T12:58:21"/>
        <d v="1899-12-30T13:03:56"/>
        <d v="1899-12-30T13:11:57"/>
        <d v="1899-12-30T13:13:45"/>
        <d v="1899-12-30T13:14:31"/>
        <d v="1899-12-30T13:17:35"/>
        <d v="1899-12-30T13:25:12"/>
        <d v="1899-12-30T13:30:23"/>
        <d v="1899-12-30T13:38:18"/>
        <d v="1899-12-30T13:38:36"/>
        <d v="1899-12-30T13:41:15"/>
        <d v="1899-12-30T13:45:19"/>
        <d v="1899-12-30T13:48:22"/>
        <d v="1899-12-30T13:54:50"/>
        <d v="1899-12-30T13:56:14"/>
        <d v="1899-12-30T14:04:10"/>
        <d v="1899-12-30T14:06:42"/>
        <d v="1899-12-30T14:10:54"/>
        <d v="1899-12-30T14:19:06"/>
        <d v="1899-12-30T14:19:55"/>
        <d v="1899-12-30T14:19:58"/>
        <d v="1899-12-30T14:28:12"/>
        <d v="1899-12-30T14:33:00"/>
        <d v="1899-12-30T14:36:30"/>
        <d v="1899-12-30T14:39:34"/>
        <d v="1899-12-30T14:41:23"/>
        <d v="1899-12-30T14:47:44"/>
        <d v="1899-12-30T14:54:47"/>
        <d v="1899-12-30T14:56:57"/>
        <d v="1899-12-30T14:58:29"/>
        <d v="1899-12-30T15:06:44"/>
        <d v="1899-12-30T08:01:39"/>
        <d v="1899-12-30T08:09:47"/>
        <d v="1899-12-30T08:11:15"/>
        <d v="1899-12-30T08:14:57"/>
        <d v="1899-12-30T08:21:57"/>
        <d v="1899-12-30T08:28:46"/>
        <d v="1899-12-30T08:32:29"/>
        <d v="1899-12-30T08:36:53"/>
        <d v="1899-12-30T08:41:36"/>
        <d v="1899-12-30T08:45:13"/>
        <d v="1899-12-30T08:52:58"/>
        <d v="1899-12-30T09:02:17"/>
        <d v="1899-12-30T09:07:53"/>
        <d v="1899-12-30T09:12:53"/>
        <d v="1899-12-30T09:15:50"/>
        <d v="1899-12-30T09:22:24"/>
        <d v="1899-12-30T09:26:59"/>
        <d v="1899-12-30T09:28:02"/>
        <d v="1899-12-30T09:33:16"/>
        <d v="1899-12-30T09:34:39"/>
        <d v="1899-12-30T09:38:45"/>
        <d v="1899-12-30T09:46:13"/>
        <d v="1899-12-30T09:53:41"/>
        <d v="1899-12-30T09:54:19"/>
        <d v="1899-12-30T09:56:58"/>
        <d v="1899-12-30T10:00:09"/>
        <d v="1899-12-30T10:04:31"/>
        <d v="1899-12-30T10:12:30"/>
        <d v="1899-12-30T10:15:46"/>
        <d v="1899-12-30T10:21:41"/>
        <d v="1899-12-30T10:27:56"/>
        <d v="1899-12-30T10:36:03"/>
        <d v="1899-12-30T10:42:28"/>
        <d v="1899-12-30T10:48:34"/>
        <d v="1899-12-30T10:55:15"/>
        <d v="1899-12-30T10:59:27"/>
        <d v="1899-12-30T11:04:46"/>
        <d v="1899-12-30T11:05:39"/>
        <d v="1899-12-30T11:11:08"/>
        <d v="1899-12-30T11:18:19"/>
        <d v="1899-12-30T11:20:19"/>
        <d v="1899-12-30T11:24:27"/>
        <d v="1899-12-30T11:31:40"/>
        <d v="1899-12-30T11:35:14"/>
        <d v="1899-12-30T11:42:55"/>
        <d v="1899-12-30T11:45:49"/>
        <d v="1899-12-30T11:47:05"/>
        <d v="1899-12-30T11:53:05"/>
        <d v="1899-12-30T11:57:36"/>
        <d v="1899-12-30T12:04:18"/>
        <d v="1899-12-30T12:08:22"/>
        <d v="1899-12-30T12:11:55"/>
        <d v="1899-12-30T12:12:41"/>
        <d v="1899-12-30T12:14:49"/>
        <d v="1899-12-30T12:21:46"/>
        <d v="1899-12-30T12:21:47"/>
        <d v="1899-12-30T12:27:46"/>
        <d v="1899-12-30T12:32:03"/>
        <d v="1899-12-30T12:32:16"/>
        <d v="1899-12-30T12:34:16"/>
        <d v="1899-12-30T12:40:31"/>
        <d v="1899-12-30T12:44:24"/>
        <d v="1899-12-30T12:47:36"/>
        <d v="1899-12-30T12:55:01"/>
        <d v="1899-12-30T12:57:05"/>
        <d v="1899-12-30T13:04:05"/>
        <d v="1899-12-30T13:05:37"/>
        <d v="1899-12-30T13:11:14"/>
        <d v="1899-12-30T13:16:25"/>
        <d v="1899-12-30T13:18:52"/>
        <d v="1899-12-30T13:23:55"/>
        <d v="1899-12-30T13:29:00"/>
        <d v="1899-12-30T13:31:01"/>
        <d v="1899-12-30T13:34:08"/>
        <d v="1899-12-30T13:42:19"/>
        <d v="1899-12-30T13:48:15"/>
        <d v="1899-12-30T13:50:28"/>
        <d v="1899-12-30T13:52:03"/>
        <d v="1899-12-30T13:58:10"/>
        <d v="1899-12-30T13:59:56"/>
        <d v="1899-12-30T14:03:20"/>
        <d v="1899-12-30T14:10:22"/>
        <d v="1899-12-30T14:18:33"/>
        <d v="1899-12-30T14:19:35"/>
        <d v="1899-12-30T14:20:53"/>
        <d v="1899-12-30T14:24:42"/>
        <d v="1899-12-30T14:27:37"/>
        <d v="1899-12-30T14:28:00"/>
        <d v="1899-12-30T14:28:04"/>
        <d v="1899-12-30T14:33:59"/>
        <d v="1899-12-30T14:38:16"/>
        <d v="1899-12-30T14:43:01"/>
        <d v="1899-12-30T14:46:07"/>
        <d v="1899-12-30T14:46:27"/>
        <d v="1899-12-30T14:53:56"/>
        <d v="1899-12-30T15:00:21"/>
        <d v="1899-12-30T08:01:16"/>
        <d v="1899-12-30T08:02:36"/>
        <d v="1899-12-30T08:04:27"/>
        <d v="1899-12-30T08:11:52"/>
        <d v="1899-12-30T08:12:27"/>
        <d v="1899-12-30T08:17:46"/>
        <d v="1899-12-30T08:19:33"/>
        <d v="1899-12-30T08:20:20"/>
        <d v="1899-12-30T08:23:27"/>
        <d v="1899-12-30T08:24:03"/>
        <d v="1899-12-30T08:26:15"/>
        <d v="1899-12-30T08:29:47"/>
        <d v="1899-12-30T08:37:08"/>
        <d v="1899-12-30T08:40:38"/>
        <d v="1899-12-30T08:47:30"/>
        <d v="1899-12-30T08:54:43"/>
        <d v="1899-12-30T09:01:00"/>
        <d v="1899-12-30T09:05:38"/>
        <d v="1899-12-30T09:08:27"/>
        <d v="1899-12-30T09:19:25"/>
        <d v="1899-12-30T09:22:53"/>
        <d v="1899-12-30T09:28:22"/>
        <d v="1899-12-30T09:35:20"/>
        <d v="1899-12-30T09:42:40"/>
        <d v="1899-12-30T09:42:42"/>
        <d v="1899-12-30T09:43:17"/>
        <d v="1899-12-30T09:46:00"/>
        <d v="1899-12-30T09:57:31"/>
        <d v="1899-12-30T10:05:35"/>
        <d v="1899-12-30T10:06:01"/>
        <d v="1899-12-30T10:16:32"/>
        <d v="1899-12-30T10:19:14"/>
        <d v="1899-12-30T10:20:17"/>
        <d v="1899-12-30T10:24:58"/>
        <d v="1899-12-30T10:27:35"/>
        <d v="1899-12-30T10:29:43"/>
        <d v="1899-12-30T10:37:48"/>
        <d v="1899-12-30T10:44:52"/>
        <d v="1899-12-30T10:50:42"/>
        <d v="1899-12-30T10:54:36"/>
        <d v="1899-12-30T10:57:56"/>
        <d v="1899-12-30T11:04:11"/>
        <d v="1899-12-30T11:10:22"/>
        <d v="1899-12-30T11:17:53"/>
        <d v="1899-12-30T11:21:07"/>
        <d v="1899-12-30T11:26:51"/>
        <d v="1899-12-30T11:28:48"/>
        <d v="1899-12-30T11:35:19"/>
        <d v="1899-12-30T11:37:32"/>
        <d v="1899-12-30T11:41:09"/>
        <d v="1899-12-30T11:49:05"/>
        <d v="1899-12-30T11:50:19"/>
        <d v="1899-12-30T11:57:17"/>
        <d v="1899-12-30T12:00:14"/>
        <d v="1899-12-30T12:12:06"/>
        <d v="1899-12-30T12:17:17"/>
        <d v="1899-12-30T12:18:00"/>
        <d v="1899-12-30T12:21:54"/>
        <d v="1899-12-30T12:27:53"/>
        <d v="1899-12-30T12:32:18"/>
        <d v="1899-12-30T12:35:34"/>
        <d v="1899-12-30T12:39:36"/>
        <d v="1899-12-30T12:46:40"/>
        <d v="1899-12-30T12:54:53"/>
        <d v="1899-12-30T12:55:10"/>
        <d v="1899-12-30T13:00:58"/>
        <d v="1899-12-30T13:06:42"/>
        <d v="1899-12-30T13:08:34"/>
        <d v="1899-12-30T13:11:20"/>
        <d v="1899-12-30T13:16:29"/>
        <d v="1899-12-30T13:22:48"/>
        <d v="1899-12-30T13:30:41"/>
        <d v="1899-12-30T13:34:44"/>
        <d v="1899-12-30T13:42:47"/>
        <d v="1899-12-30T13:48:43"/>
        <d v="1899-12-30T13:54:58"/>
        <d v="1899-12-30T14:02:42"/>
        <d v="1899-12-30T14:09:59"/>
        <d v="1899-12-30T14:15:23"/>
        <d v="1899-12-30T14:19:52"/>
        <d v="1899-12-30T14:26:40"/>
        <d v="1899-12-30T14:30:42"/>
        <d v="1899-12-30T14:35:16"/>
        <d v="1899-12-30T14:41:33"/>
        <d v="1899-12-30T14:45:15"/>
        <d v="1899-12-30T14:48:21"/>
        <d v="1899-12-30T14:53:47"/>
        <d v="1899-12-30T14:59:47"/>
        <d v="1899-12-30T15:01:37"/>
        <d v="1899-12-30T08:04:12"/>
        <d v="1899-12-30T08:05:41"/>
        <d v="1899-12-30T08:09:59"/>
        <d v="1899-12-30T08:16:44"/>
        <d v="1899-12-30T08:21:14"/>
        <d v="1899-12-30T08:22:16"/>
        <d v="1899-12-30T08:24:36"/>
        <d v="1899-12-30T08:25:52"/>
        <d v="1899-12-30T08:38:17"/>
        <d v="1899-12-30T08:39:17"/>
        <d v="1899-12-30T08:41:54"/>
        <d v="1899-12-30T08:43:13"/>
        <d v="1899-12-30T08:51:11"/>
        <d v="1899-12-30T08:53:10"/>
        <d v="1899-12-30T08:54:58"/>
        <d v="1899-12-30T08:57:04"/>
        <d v="1899-12-30T09:03:56"/>
        <d v="1899-12-30T09:06:58"/>
        <d v="1899-12-30T09:12:40"/>
        <d v="1899-12-30T09:16:21"/>
        <d v="1899-12-30T09:24:37"/>
        <d v="1899-12-30T09:27:07"/>
        <d v="1899-12-30T09:27:14"/>
        <d v="1899-12-30T09:29:02"/>
        <d v="1899-12-30T09:30:27"/>
        <d v="1899-12-30T09:34:03"/>
        <d v="1899-12-30T09:45:14"/>
        <d v="1899-12-30T09:49:24"/>
        <d v="1899-12-30T10:08:17"/>
        <d v="1899-12-30T10:12:53"/>
        <d v="1899-12-30T10:12:55"/>
        <d v="1899-12-30T10:18:30"/>
        <d v="1899-12-30T10:21:07"/>
        <d v="1899-12-30T10:28:23"/>
        <d v="1899-12-30T10:34:46"/>
        <d v="1899-12-30T10:36:16"/>
        <d v="1899-12-30T10:42:40"/>
        <d v="1899-12-30T10:43:24"/>
        <d v="1899-12-30T10:46:36"/>
        <d v="1899-12-30T10:53:39"/>
        <d v="1899-12-30T10:54:56"/>
        <d v="1899-12-30T11:09:27"/>
        <d v="1899-12-30T11:16:23"/>
        <d v="1899-12-30T11:19:31"/>
        <d v="1899-12-30T11:25:18"/>
        <d v="1899-12-30T11:32:23"/>
        <d v="1899-12-30T11:36:22"/>
        <d v="1899-12-30T11:40:47"/>
        <d v="1899-12-30T11:42:18"/>
        <d v="1899-12-30T11:43:15"/>
        <d v="1899-12-30T11:48:54"/>
        <d v="1899-12-30T11:49:33"/>
        <d v="1899-12-30T11:51:36"/>
        <d v="1899-12-30T11:54:43"/>
        <d v="1899-12-30T11:57:57"/>
        <d v="1899-12-30T12:04:25"/>
        <d v="1899-12-30T12:08:24"/>
        <d v="1899-12-30T12:08:48"/>
        <d v="1899-12-30T12:10:17"/>
        <d v="1899-12-30T12:18:18"/>
        <d v="1899-12-30T12:25:09"/>
        <d v="1899-12-30T12:28:16"/>
        <d v="1899-12-30T12:36:18"/>
        <d v="1899-12-30T12:41:04"/>
        <d v="1899-12-30T12:49:01"/>
        <d v="1899-12-30T12:56:52"/>
        <d v="1899-12-30T12:58:28"/>
        <d v="1899-12-30T13:03:31"/>
        <d v="1899-12-30T13:04:29"/>
        <d v="1899-12-30T13:08:17"/>
        <d v="1899-12-30T13:08:44"/>
        <d v="1899-12-30T13:14:13"/>
        <d v="1899-12-30T13:19:05"/>
        <d v="1899-12-30T13:26:49"/>
        <d v="1899-12-30T13:29:14"/>
        <d v="1899-12-30T13:31:25"/>
        <d v="1899-12-30T13:39:04"/>
        <d v="1899-12-30T13:45:26"/>
        <d v="1899-12-30T13:45:27"/>
        <d v="1899-12-30T13:49:11"/>
        <d v="1899-12-30T13:50:19"/>
        <d v="1899-12-30T13:53:03"/>
        <d v="1899-12-30T13:59:35"/>
        <d v="1899-12-30T14:04:36"/>
        <d v="1899-12-30T14:09:20"/>
        <d v="1899-12-30T14:14:17"/>
        <d v="1899-12-30T14:14:40"/>
        <d v="1899-12-30T14:19:09"/>
        <d v="1899-12-30T14:22:03"/>
        <d v="1899-12-30T14:24:50"/>
        <d v="1899-12-30T14:27:03"/>
        <d v="1899-12-30T14:33:53"/>
        <d v="1899-12-30T14:39:51"/>
        <d v="1899-12-30T14:45:11"/>
        <d v="1899-12-30T14:50:18"/>
        <d v="1899-12-30T14:55:00"/>
        <d v="1899-12-30T15:01:31"/>
        <d v="1899-12-30T08:05:07"/>
        <d v="1899-12-30T08:11:42"/>
        <d v="1899-12-30T08:13:37"/>
        <d v="1899-12-30T08:18:19"/>
        <d v="1899-12-30T08:23:51"/>
        <d v="1899-12-30T08:27:51"/>
        <d v="1899-12-30T08:28:50"/>
        <d v="1899-12-30T08:32:41"/>
        <d v="1899-12-30T08:36:42"/>
        <d v="1899-12-30T08:43:24"/>
        <d v="1899-12-30T08:49:32"/>
        <d v="1899-12-30T08:50:42"/>
        <d v="1899-12-30T08:56:00"/>
        <d v="1899-12-30T08:56:48"/>
        <d v="1899-12-30T09:04:24"/>
        <d v="1899-12-30T09:10:31"/>
        <d v="1899-12-30T09:16:24"/>
        <d v="1899-12-30T09:16:50"/>
        <d v="1899-12-30T09:22:09"/>
        <d v="1899-12-30T09:23:48"/>
        <d v="1899-12-30T09:24:25"/>
        <d v="1899-12-30T09:32:27"/>
        <d v="1899-12-30T09:34:18"/>
        <d v="1899-12-30T09:34:50"/>
        <d v="1899-12-30T09:43:57"/>
        <d v="1899-12-30T09:50:06"/>
        <d v="1899-12-30T09:50:14"/>
        <d v="1899-12-30T09:51:11"/>
        <d v="1899-12-30T09:56:52"/>
        <d v="1899-12-30T10:04:55"/>
        <d v="1899-12-30T10:07:31"/>
        <d v="1899-12-30T10:15:03"/>
        <d v="1899-12-30T10:19:16"/>
        <d v="1899-12-30T10:25:38"/>
        <d v="1899-12-30T10:31:56"/>
        <d v="1899-12-30T10:36:56"/>
        <d v="1899-12-30T10:42:10"/>
        <d v="1899-12-30T10:48:04"/>
        <d v="1899-12-30T10:51:08"/>
        <d v="1899-12-30T10:53:26"/>
        <d v="1899-12-30T11:00:46"/>
        <d v="1899-12-30T11:07:54"/>
        <d v="1899-12-30T11:10:32"/>
        <d v="1899-12-30T11:17:55"/>
        <d v="1899-12-30T11:22:21"/>
        <d v="1899-12-30T11:25:19"/>
        <d v="1899-12-30T11:26:54"/>
        <d v="1899-12-30T11:28:03"/>
        <d v="1899-12-30T11:30:35"/>
        <d v="1899-12-30T11:37:47"/>
        <d v="1899-12-30T11:39:19"/>
        <d v="1899-12-30T11:40:04"/>
        <d v="1899-12-30T11:45:15"/>
        <d v="1899-12-30T11:53:08"/>
        <d v="1899-12-30T11:53:37"/>
        <d v="1899-12-30T11:56:15"/>
        <d v="1899-12-30T11:57:04"/>
        <d v="1899-12-30T12:00:24"/>
        <d v="1899-12-30T12:06:17"/>
        <d v="1899-12-30T12:07:51"/>
        <d v="1899-12-30T12:14:46"/>
        <d v="1899-12-30T12:19:47"/>
        <d v="1899-12-30T12:20:51"/>
        <d v="1899-12-30T12:26:36"/>
        <d v="1899-12-30T12:31:02"/>
        <d v="1899-12-30T12:32:09"/>
        <d v="1899-12-30T12:34:28"/>
        <d v="1899-12-30T12:37:13"/>
        <d v="1899-12-30T12:38:14"/>
        <d v="1899-12-30T12:45:45"/>
        <d v="1899-12-30T12:49:46"/>
        <d v="1899-12-30T12:50:55"/>
        <d v="1899-12-30T13:02:16"/>
        <d v="1899-12-30T13:02:39"/>
        <d v="1899-12-30T13:14:49"/>
        <d v="1899-12-30T13:16:37"/>
        <d v="1899-12-30T13:19:27"/>
        <d v="1899-12-30T13:26:53"/>
        <d v="1899-12-30T13:33:01"/>
        <d v="1899-12-30T13:35:20"/>
        <d v="1899-12-30T13:35:40"/>
        <d v="1899-12-30T13:40:13"/>
        <d v="1899-12-30T13:40:26"/>
        <d v="1899-12-30T13:44:54"/>
        <d v="1899-12-30T13:45:38"/>
        <d v="1899-12-30T13:53:14"/>
        <d v="1899-12-30T14:01:18"/>
        <d v="1899-12-30T14:06:30"/>
        <d v="1899-12-30T14:08:09"/>
        <d v="1899-12-30T14:14:39"/>
        <d v="1899-12-30T14:18:23"/>
        <d v="1899-12-30T14:23:18"/>
        <d v="1899-12-30T14:28:55"/>
        <d v="1899-12-30T14:30:22"/>
        <d v="1899-12-30T14:32:40"/>
        <d v="1899-12-30T14:36:40"/>
        <d v="1899-12-30T14:41:19"/>
        <d v="1899-12-30T14:45:02"/>
        <d v="1899-12-30T14:51:18"/>
        <d v="1899-12-30T14:52:23"/>
        <d v="1899-12-30T14:52:55"/>
        <d v="1899-12-30T14:54:57"/>
        <d v="1899-12-30T14:59:36"/>
        <d v="1899-12-30T15:06:08"/>
        <d v="1899-12-30T08:03:37"/>
        <d v="1899-12-30T08:05:26"/>
        <d v="1899-12-30T08:13:12"/>
        <d v="1899-12-30T08:17:53"/>
        <d v="1899-12-30T08:20:32"/>
        <d v="1899-12-30T08:23:55"/>
        <d v="1899-12-30T08:30:33"/>
        <d v="1899-12-30T08:37:04"/>
        <d v="1899-12-30T08:45:16"/>
        <d v="1899-12-30T08:52:28"/>
        <d v="1899-12-30T08:57:12"/>
        <d v="1899-12-30T09:04:57"/>
        <d v="1899-12-30T09:05:42"/>
        <d v="1899-12-30T09:06:42"/>
        <d v="1899-12-30T09:07:24"/>
        <d v="1899-12-30T09:10:03"/>
        <d v="1899-12-30T09:11:39"/>
        <d v="1899-12-30T09:12:04"/>
        <d v="1899-12-30T09:15:52"/>
        <d v="1899-12-30T09:19:45"/>
        <d v="1899-12-30T09:20:58"/>
        <d v="1899-12-30T09:29:17"/>
        <d v="1899-12-30T09:37:53"/>
        <d v="1899-12-30T09:41:59"/>
        <d v="1899-12-30T09:47:07"/>
        <d v="1899-12-30T09:54:17"/>
        <d v="1899-12-30T09:56:01"/>
        <d v="1899-12-30T09:56:21"/>
        <d v="1899-12-30T10:08:06"/>
        <d v="1899-12-30T10:10:05"/>
        <d v="1899-12-30T10:23:35"/>
        <d v="1899-12-30T10:30:57"/>
        <d v="1899-12-30T10:32:07"/>
        <d v="1899-12-30T10:37:25"/>
        <d v="1899-12-30T10:37:46"/>
        <d v="1899-12-30T10:37:54"/>
        <d v="1899-12-30T10:37:56"/>
        <d v="1899-12-30T10:43:50"/>
        <d v="1899-12-30T10:45:21"/>
        <d v="1899-12-30T10:47:36"/>
        <d v="1899-12-30T10:48:19"/>
        <d v="1899-12-30T10:48:27"/>
        <d v="1899-12-30T10:52:48"/>
        <d v="1899-12-30T10:55:39"/>
        <d v="1899-12-30T10:55:59"/>
        <d v="1899-12-30T10:58:28"/>
        <d v="1899-12-30T11:06:41"/>
        <d v="1899-12-30T11:08:37"/>
        <d v="1899-12-30T11:12:32"/>
        <d v="1899-12-30T11:20:38"/>
        <d v="1899-12-30T11:24:13"/>
        <d v="1899-12-30T11:38:54"/>
        <d v="1899-12-30T11:41:17"/>
        <d v="1899-12-30T11:43:26"/>
        <d v="1899-12-30T11:45:54"/>
        <d v="1899-12-30T11:47:33"/>
        <d v="1899-12-30T11:51:37"/>
        <d v="1899-12-30T11:53:24"/>
        <d v="1899-12-30T11:59:19"/>
        <d v="1899-12-30T12:06:39"/>
        <d v="1899-12-30T12:09:40"/>
        <d v="1899-12-30T12:12:37"/>
        <d v="1899-12-30T12:16:25"/>
        <d v="1899-12-30T12:22:16"/>
        <d v="1899-12-30T12:24:40"/>
        <d v="1899-12-30T12:31:18"/>
        <d v="1899-12-30T12:32:37"/>
        <d v="1899-12-30T12:40:11"/>
        <d v="1899-12-30T12:42:18"/>
        <d v="1899-12-30T12:47:16"/>
        <d v="1899-12-30T12:48:10"/>
        <d v="1899-12-30T12:49:32"/>
        <d v="1899-12-30T12:51:52"/>
        <d v="1899-12-30T12:52:48"/>
        <d v="1899-12-30T12:57:51"/>
        <d v="1899-12-30T12:58:36"/>
        <d v="1899-12-30T13:06:09"/>
        <d v="1899-12-30T13:12:46"/>
        <d v="1899-12-30T13:18:40"/>
        <d v="1899-12-30T13:20:42"/>
        <d v="1899-12-30T13:27:49"/>
        <d v="1899-12-30T13:29:45"/>
        <d v="1899-12-30T13:30:29"/>
        <d v="1899-12-30T13:33:20"/>
        <d v="1899-12-30T13:38:00"/>
        <d v="1899-12-30T13:40:01"/>
        <d v="1899-12-30T13:44:36"/>
        <d v="1899-12-30T13:50:20"/>
        <d v="1899-12-30T13:55:31"/>
        <d v="1899-12-30T13:56:40"/>
        <d v="1899-12-30T14:01:05"/>
        <d v="1899-12-30T14:06:18"/>
        <d v="1899-12-30T14:13:22"/>
        <d v="1899-12-30T14:14:15"/>
        <d v="1899-12-30T14:22:13"/>
        <d v="1899-12-30T14:29:32"/>
        <d v="1899-12-30T14:32:59"/>
        <d v="1899-12-30T14:37:41"/>
        <d v="1899-12-30T14:43:45"/>
        <d v="1899-12-30T14:48:50"/>
        <d v="1899-12-30T14:54:05"/>
        <d v="1899-12-30T14:59:32"/>
        <d v="1899-12-30T15:03:56"/>
        <d v="1899-12-30T08:06:01"/>
        <d v="1899-12-30T08:08:47"/>
        <d v="1899-12-30T08:12:46"/>
        <d v="1899-12-30T08:19:05"/>
        <d v="1899-12-30T08:22:38"/>
        <d v="1899-12-30T08:23:39"/>
        <d v="1899-12-30T08:25:41"/>
        <d v="1899-12-30T08:25:58"/>
        <d v="1899-12-30T08:31:01"/>
        <d v="1899-12-30T08:32:32"/>
        <d v="1899-12-30T08:37:33"/>
        <d v="1899-12-30T08:38:47"/>
        <d v="1899-12-30T08:40:32"/>
        <d v="1899-12-30T08:47:01"/>
        <d v="1899-12-30T08:55:18"/>
        <d v="1899-12-30T08:58:09"/>
        <d v="1899-12-30T09:02:22"/>
        <d v="1899-12-30T09:06:49"/>
        <d v="1899-12-30T09:13:51"/>
        <d v="1899-12-30T09:21:34"/>
        <d v="1899-12-30T09:28:06"/>
        <d v="1899-12-30T09:31:15"/>
        <d v="1899-12-30T09:33:18"/>
        <d v="1899-12-30T09:39:50"/>
        <d v="1899-12-30T09:46:14"/>
        <d v="1899-12-30T09:46:49"/>
        <d v="1899-12-30T09:53:55"/>
        <d v="1899-12-30T09:55:38"/>
        <d v="1899-12-30T10:01:41"/>
        <d v="1899-12-30T10:11:06"/>
        <d v="1899-12-30T10:17:02"/>
        <d v="1899-12-30T10:18:08"/>
        <d v="1899-12-30T10:22:59"/>
        <d v="1899-12-30T10:24:47"/>
        <d v="1899-12-30T10:31:26"/>
        <d v="1899-12-30T10:33:39"/>
        <d v="1899-12-30T10:33:42"/>
        <d v="1899-12-30T10:40:40"/>
        <d v="1899-12-30T10:47:57"/>
        <d v="1899-12-30T10:58:30"/>
        <d v="1899-12-30T11:04:56"/>
        <d v="1899-12-30T11:09:14"/>
        <d v="1899-12-30T11:12:18"/>
        <d v="1899-12-30T11:17:50"/>
        <d v="1899-12-30T11:24:44"/>
        <d v="1899-12-30T11:32:26"/>
        <d v="1899-12-30T11:38:49"/>
        <d v="1899-12-30T11:39:15"/>
        <d v="1899-12-30T11:46:41"/>
        <d v="1899-12-30T11:53:41"/>
        <d v="1899-12-30T11:55:55"/>
        <d v="1899-12-30T12:01:47"/>
        <d v="1899-12-30T12:05:12"/>
        <d v="1899-12-30T12:10:24"/>
        <d v="1899-12-30T12:15:39"/>
        <d v="1899-12-30T12:22:31"/>
        <d v="1899-12-30T12:28:51"/>
        <d v="1899-12-30T12:29:18"/>
        <d v="1899-12-30T12:34:06"/>
        <d v="1899-12-30T12:43:06"/>
        <d v="1899-12-30T12:47:45"/>
        <d v="1899-12-30T12:59:41"/>
        <d v="1899-12-30T13:06:15"/>
        <d v="1899-12-30T13:07:33"/>
        <d v="1899-12-30T13:13:20"/>
        <d v="1899-12-30T13:13:41"/>
        <d v="1899-12-30T13:22:21"/>
        <d v="1899-12-30T13:26:20"/>
        <d v="1899-12-30T13:30:16"/>
        <d v="1899-12-30T13:36:12"/>
        <d v="1899-12-30T13:44:10"/>
        <d v="1899-12-30T13:48:55"/>
        <d v="1899-12-30T13:55:42"/>
        <d v="1899-12-30T14:03:41"/>
        <d v="1899-12-30T14:03:52"/>
        <d v="1899-12-30T14:04:38"/>
        <d v="1899-12-30T14:05:46"/>
        <d v="1899-12-30T14:12:53"/>
        <d v="1899-12-30T14:18:36"/>
        <d v="1899-12-30T14:26:19"/>
        <d v="1899-12-30T14:28:53"/>
        <d v="1899-12-30T14:35:54"/>
        <d v="1899-12-30T14:39:10"/>
        <d v="1899-12-30T14:44:04"/>
        <d v="1899-12-30T14:52:12"/>
        <d v="1899-12-30T14:55:46"/>
        <d v="1899-12-30T15:00:45"/>
        <d v="1899-12-30T08:05:11"/>
        <d v="1899-12-30T08:05:14"/>
        <d v="1899-12-30T08:07:10"/>
        <d v="1899-12-30T08:08:33"/>
        <d v="1899-12-30T08:16:46"/>
        <d v="1899-12-30T08:21:30"/>
        <d v="1899-12-30T08:23:02"/>
        <d v="1899-12-30T08:23:46"/>
        <d v="1899-12-30T08:31:29"/>
        <d v="1899-12-30T08:34:48"/>
        <d v="1899-12-30T08:35:37"/>
        <d v="1899-12-30T08:37:47"/>
        <d v="1899-12-30T08:43:02"/>
        <d v="1899-12-30T08:49:28"/>
        <d v="1899-12-30T08:55:08"/>
        <d v="1899-12-30T08:57:31"/>
        <d v="1899-12-30T09:00:12"/>
        <d v="1899-12-30T09:04:14"/>
        <d v="1899-12-30T09:11:36"/>
        <d v="1899-12-30T09:19:26"/>
        <d v="1899-12-30T09:21:41"/>
        <d v="1899-12-30T09:25:29"/>
        <d v="1899-12-30T09:25:58"/>
        <d v="1899-12-30T09:33:29"/>
        <d v="1899-12-30T09:34:53"/>
        <d v="1899-12-30T09:40:00"/>
        <d v="1899-12-30T09:48:08"/>
        <d v="1899-12-30T09:49:46"/>
        <d v="1899-12-30T09:57:55"/>
        <d v="1899-12-30T10:06:09"/>
        <d v="1899-12-30T10:09:03"/>
        <d v="1899-12-30T10:11:41"/>
        <d v="1899-12-30T10:16:03"/>
        <d v="1899-12-30T10:21:06"/>
        <d v="1899-12-30T10:24:16"/>
        <d v="1899-12-30T10:27:09"/>
        <d v="1899-12-30T10:33:15"/>
        <d v="1899-12-30T10:42:19"/>
        <d v="1899-12-30T10:48:53"/>
        <d v="1899-12-30T10:55:52"/>
        <d v="1899-12-30T10:58:54"/>
        <d v="1899-12-30T11:06:17"/>
        <d v="1899-12-30T11:08:10"/>
        <d v="1899-12-30T11:13:24"/>
        <d v="1899-12-30T11:18:24"/>
        <d v="1899-12-30T11:23:21"/>
        <d v="1899-12-30T11:27:22"/>
        <d v="1899-12-30T11:28:46"/>
        <d v="1899-12-30T11:30:10"/>
        <d v="1899-12-30T11:31:49"/>
        <d v="1899-12-30T11:33:28"/>
        <d v="1899-12-30T11:36:24"/>
        <d v="1899-12-30T11:39:59"/>
        <d v="1899-12-30T11:46:18"/>
        <d v="1899-12-30T11:50:00"/>
        <d v="1899-12-30T11:51:23"/>
        <d v="1899-12-30T11:53:35"/>
        <d v="1899-12-30T11:57:58"/>
        <d v="1899-12-30T12:03:00"/>
        <d v="1899-12-30T12:05:37"/>
        <d v="1899-12-30T12:11:53"/>
        <d v="1899-12-30T12:14:09"/>
        <d v="1899-12-30T12:19:59"/>
        <d v="1899-12-30T12:21:31"/>
        <d v="1899-12-30T12:24:55"/>
        <d v="1899-12-30T12:27:29"/>
        <d v="1899-12-30T12:35:32"/>
        <d v="1899-12-30T12:37:29"/>
        <d v="1899-12-30T12:47:40"/>
        <d v="1899-12-30T12:51:00"/>
        <d v="1899-12-30T12:54:20"/>
        <d v="1899-12-30T13:00:47"/>
        <d v="1899-12-30T13:06:14"/>
        <d v="1899-12-30T13:10:38"/>
        <d v="1899-12-30T13:16:49"/>
        <d v="1899-12-30T13:23:37"/>
        <d v="1899-12-30T13:28:44"/>
        <d v="1899-12-30T13:36:06"/>
        <d v="1899-12-30T13:38:14"/>
        <d v="1899-12-30T13:41:32"/>
        <d v="1899-12-30T13:42:55"/>
        <d v="1899-12-30T13:43:29"/>
        <d v="1899-12-30T13:49:52"/>
        <d v="1899-12-30T13:52:50"/>
        <d v="1899-12-30T13:59:58"/>
        <d v="1899-12-30T14:00:17"/>
        <d v="1899-12-30T14:08:03"/>
        <d v="1899-12-30T14:10:07"/>
        <d v="1899-12-30T14:15:56"/>
        <d v="1899-12-30T14:20:57"/>
        <d v="1899-12-30T14:28:39"/>
        <d v="1899-12-30T14:34:44"/>
        <d v="1899-12-30T14:43:03"/>
        <d v="1899-12-30T14:46:37"/>
        <d v="1899-12-30T14:52:16"/>
        <d v="1899-12-30T14:55:45"/>
        <d v="1899-12-30T15:00:02"/>
        <d v="1899-12-30T08:01:15"/>
        <d v="1899-12-30T08:08:35"/>
        <d v="1899-12-30T08:15:03"/>
        <d v="1899-12-30T08:18:23"/>
        <d v="1899-12-30T08:26:25"/>
        <d v="1899-12-30T08:28:48"/>
        <d v="1899-12-30T08:35:26"/>
        <d v="1899-12-30T08:38:04"/>
        <d v="1899-12-30T08:46:21"/>
        <d v="1899-12-30T08:49:35"/>
        <d v="1899-12-30T08:55:15"/>
        <d v="1899-12-30T08:56:15"/>
        <d v="1899-12-30T09:03:05"/>
        <d v="1899-12-30T09:09:05"/>
        <d v="1899-12-30T09:09:09"/>
        <d v="1899-12-30T09:16:26"/>
        <d v="1899-12-30T09:20:33"/>
        <d v="1899-12-30T09:21:56"/>
        <d v="1899-12-30T09:26:32"/>
        <d v="1899-12-30T09:32:38"/>
        <d v="1899-12-30T09:34:15"/>
        <d v="1899-12-30T09:40:31"/>
        <d v="1899-12-30T09:43:10"/>
        <d v="1899-12-30T09:46:27"/>
        <d v="1899-12-30T09:47:20"/>
        <d v="1899-12-30T09:55:13"/>
        <d v="1899-12-30T09:55:16"/>
        <d v="1899-12-30T09:57:56"/>
        <d v="1899-12-30T10:02:31"/>
        <d v="1899-12-30T10:02:59"/>
        <d v="1899-12-30T10:04:07"/>
        <d v="1899-12-30T10:06:24"/>
        <d v="1899-12-30T10:08:22"/>
        <d v="1899-12-30T10:13:15"/>
        <d v="1899-12-30T10:21:32"/>
        <d v="1899-12-30T10:28:45"/>
        <d v="1899-12-30T10:29:05"/>
        <d v="1899-12-30T10:37:06"/>
        <d v="1899-12-30T10:45:09"/>
        <d v="1899-12-30T10:51:30"/>
        <d v="1899-12-30T10:53:45"/>
        <d v="1899-12-30T10:58:24"/>
        <d v="1899-12-30T11:00:11"/>
        <d v="1899-12-30T11:01:37"/>
        <d v="1899-12-30T11:04:07"/>
        <d v="1899-12-30T11:06:53"/>
        <d v="1899-12-30T11:13:58"/>
        <d v="1899-12-30T11:16:37"/>
        <d v="1899-12-30T11:19:05"/>
        <d v="1899-12-30T11:21:20"/>
        <d v="1899-12-30T11:21:21"/>
        <d v="1899-12-30T11:21:50"/>
        <d v="1899-12-30T11:21:57"/>
        <d v="1899-12-30T11:22:05"/>
        <d v="1899-12-30T11:29:04"/>
        <d v="1899-12-30T11:31:58"/>
        <d v="1899-12-30T11:33:14"/>
        <d v="1899-12-30T11:33:43"/>
        <d v="1899-12-30T11:37:19"/>
        <d v="1899-12-30T11:40:21"/>
        <d v="1899-12-30T11:44:04"/>
        <d v="1899-12-30T11:51:30"/>
        <d v="1899-12-30T11:57:50"/>
        <d v="1899-12-30T11:58:37"/>
        <d v="1899-12-30T12:00:57"/>
        <d v="1899-12-30T12:05:54"/>
        <d v="1899-12-30T12:05:55"/>
        <d v="1899-12-30T12:14:07"/>
        <d v="1899-12-30T12:19:10"/>
        <d v="1899-12-30T12:26:05"/>
        <d v="1899-12-30T12:31:44"/>
        <d v="1899-12-30T12:32:14"/>
        <d v="1899-12-30T12:34:11"/>
        <d v="1899-12-30T12:36:14"/>
        <d v="1899-12-30T12:43:22"/>
        <d v="1899-12-30T12:46:10"/>
        <d v="1899-12-30T12:49:42"/>
        <d v="1899-12-30T12:52:10"/>
        <d v="1899-12-30T12:54:17"/>
        <d v="1899-12-30T12:57:03"/>
        <d v="1899-12-30T12:59:52"/>
        <d v="1899-12-30T13:07:15"/>
        <d v="1899-12-30T13:12:55"/>
        <d v="1899-12-30T13:14:38"/>
        <d v="1899-12-30T13:28:07"/>
        <d v="1899-12-30T13:32:55"/>
        <d v="1899-12-30T13:34:47"/>
        <d v="1899-12-30T13:39:36"/>
        <d v="1899-12-30T13:44:40"/>
        <d v="1899-12-30T13:51:28"/>
        <d v="1899-12-30T13:52:39"/>
        <d v="1899-12-30T13:53:24"/>
        <d v="1899-12-30T13:54:31"/>
        <d v="1899-12-30T13:57:33"/>
        <d v="1899-12-30T13:59:20"/>
        <d v="1899-12-30T14:10:21"/>
        <d v="1899-12-30T14:13:47"/>
        <d v="1899-12-30T14:17:48"/>
        <d v="1899-12-30T14:20:12"/>
        <d v="1899-12-30T14:26:51"/>
        <d v="1899-12-30T14:29:01"/>
        <d v="1899-12-30T14:31:29"/>
        <d v="1899-12-30T14:35:53"/>
        <d v="1899-12-30T14:40:42"/>
        <d v="1899-12-30T14:43:08"/>
        <d v="1899-12-30T14:45:57"/>
        <d v="1899-12-30T14:50:14"/>
        <d v="1899-12-30T14:57:07"/>
        <d v="1899-12-30T15:02:47"/>
      </sharedItems>
    </cacheField>
    <cacheField name="zakonczenie" numFmtId="164">
      <sharedItems containsSemiMixedTypes="0" containsNonDate="0" containsDate="1" containsString="0" minDate="1899-12-30T08:04:55" maxDate="1899-12-30T15:18: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jtek" refreshedDate="45764.571834606482" createdVersion="8" refreshedVersion="8" minRefreshableVersion="3" recordCount="2148" xr:uid="{88BD4B66-429A-4FE3-9E24-A52CD78A441C}">
  <cacheSource type="worksheet">
    <worksheetSource name="telefony4"/>
  </cacheSource>
  <cacheFields count="5">
    <cacheField name="nr" numFmtId="0">
      <sharedItems containsSemiMixedTypes="0" containsString="0" containsNumber="1" containsInteger="1" minValue="1003402" maxValue="9967523741"/>
    </cacheField>
    <cacheField name="data" numFmtId="14">
      <sharedItems containsSemiMixedTypes="0" containsNonDate="0" containsDate="1" containsString="0" minDate="2017-07-03T00:00:00" maxDate="2017-08-01T00:00:00" count="21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</sharedItems>
    </cacheField>
    <cacheField name="rozpoczecie" numFmtId="164">
      <sharedItems containsSemiMixedTypes="0" containsNonDate="0" containsDate="1" containsString="0" minDate="1899-12-30T08:00:19" maxDate="1899-12-30T15:06:44"/>
    </cacheField>
    <cacheField name="zakonczenie" numFmtId="164">
      <sharedItems containsSemiMixedTypes="0" containsNonDate="0" containsDate="1" containsString="0" minDate="1899-12-30T08:04:55" maxDate="1899-12-30T15:18:49"/>
    </cacheField>
    <cacheField name="jaki" numFmtId="0">
      <sharedItems count="3">
        <s v="stacjonarny"/>
        <s v="komórkowy"/>
        <s v="zagranicz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jtek" refreshedDate="45764.586496875003" createdVersion="8" refreshedVersion="8" minRefreshableVersion="3" recordCount="2148" xr:uid="{8D4858A4-9C65-4156-A3D7-B6A2591146CC}">
  <cacheSource type="worksheet">
    <worksheetSource ref="A1:G2149" sheet="5.3"/>
  </cacheSource>
  <cacheFields count="7">
    <cacheField name="nr" numFmtId="0">
      <sharedItems containsSemiMixedTypes="0" containsString="0" containsNumber="1" containsInteger="1" minValue="1003402" maxValue="9967523741"/>
    </cacheField>
    <cacheField name="data" numFmtId="14">
      <sharedItems containsSemiMixedTypes="0" containsNonDate="0" containsDate="1" containsString="0" minDate="2017-07-03T00:00:00" maxDate="2017-08-01T00:00:00"/>
    </cacheField>
    <cacheField name="rozpoczecie" numFmtId="164">
      <sharedItems containsSemiMixedTypes="0" containsNonDate="0" containsDate="1" containsString="0" minDate="1899-12-30T08:00:19" maxDate="1899-12-30T15:06:44"/>
    </cacheField>
    <cacheField name="zakonczenie" numFmtId="164">
      <sharedItems containsSemiMixedTypes="0" containsNonDate="0" containsDate="1" containsString="0" minDate="1899-12-30T08:04:55" maxDate="1899-12-30T15:18:49"/>
    </cacheField>
    <cacheField name="jaki" numFmtId="0">
      <sharedItems count="3">
        <s v="stacjonarny"/>
        <s v="komórkowy"/>
        <s v="zagraniczny"/>
      </sharedItems>
    </cacheField>
    <cacheField name="zaczyna" numFmtId="0">
      <sharedItems count="90">
        <s v="35"/>
        <s v="45"/>
        <s v="69"/>
        <s v="42"/>
        <s v="54"/>
        <s v="26"/>
        <s v="85"/>
        <s v="44"/>
        <s v="58"/>
        <s v="96"/>
        <s v="47"/>
        <s v="22"/>
        <s v="33"/>
        <s v="83"/>
        <s v="39"/>
        <s v="21"/>
        <s v="17"/>
        <s v="78"/>
        <s v="14"/>
        <s v="74"/>
        <s v="40"/>
        <s v="63"/>
        <s v="38"/>
        <s v="94"/>
        <s v="19"/>
        <s v="82"/>
        <s v="73"/>
        <s v="51"/>
        <s v="79"/>
        <s v="41"/>
        <s v="13"/>
        <s v="46"/>
        <s v="36"/>
        <s v="18"/>
        <s v="81"/>
        <s v="60"/>
        <s v="77"/>
        <s v="68"/>
        <s v="30"/>
        <s v="90"/>
        <s v="20"/>
        <s v="59"/>
        <s v="29"/>
        <s v="11"/>
        <s v="66"/>
        <s v="61"/>
        <s v="84"/>
        <s v="37"/>
        <s v="80"/>
        <s v="99"/>
        <s v="52"/>
        <s v="15"/>
        <s v="91"/>
        <s v="71"/>
        <s v="72"/>
        <s v="16"/>
        <s v="93"/>
        <s v="57"/>
        <s v="55"/>
        <s v="88"/>
        <s v="86"/>
        <s v="12"/>
        <s v="31"/>
        <s v="43"/>
        <s v="98"/>
        <s v="27"/>
        <s v="67"/>
        <s v="48"/>
        <s v="64"/>
        <s v="62"/>
        <s v="49"/>
        <s v="25"/>
        <s v="34"/>
        <s v="70"/>
        <s v="95"/>
        <s v="65"/>
        <s v="53"/>
        <s v="75"/>
        <s v="10"/>
        <s v="56"/>
        <s v="28"/>
        <s v="50"/>
        <s v="97"/>
        <s v="24"/>
        <s v="87"/>
        <s v="32"/>
        <s v="23"/>
        <s v="76"/>
        <s v="89"/>
        <s v="92"/>
      </sharedItems>
    </cacheField>
    <cacheField name="czas" numFmtId="164">
      <sharedItems containsSemiMixedTypes="0" containsNonDate="0" containsDate="1" containsString="0" minDate="1899-12-30T00:00:00" maxDate="1899-12-30T00:16: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x v="0"/>
    <d v="2017-07-03T00:00:00"/>
    <x v="0"/>
    <d v="1899-12-30T08:21:26"/>
  </r>
  <r>
    <x v="1"/>
    <d v="2017-07-03T00:00:00"/>
    <x v="1"/>
    <d v="1899-12-30T08:23:46"/>
  </r>
  <r>
    <x v="1"/>
    <d v="2017-07-03T00:00:00"/>
    <x v="2"/>
    <d v="1899-12-30T08:24:40"/>
  </r>
  <r>
    <x v="2"/>
    <d v="2017-07-03T00:00:00"/>
    <x v="3"/>
    <d v="1899-12-30T08:21:33"/>
  </r>
  <r>
    <x v="3"/>
    <d v="2017-07-03T00:00:00"/>
    <x v="4"/>
    <d v="1899-12-30T08:22:10"/>
  </r>
  <r>
    <x v="4"/>
    <d v="2017-07-03T00:00:00"/>
    <x v="5"/>
    <d v="1899-12-30T08:23:34"/>
  </r>
  <r>
    <x v="5"/>
    <d v="2017-07-03T00:00:00"/>
    <x v="6"/>
    <d v="1899-12-30T08:24:20"/>
  </r>
  <r>
    <x v="6"/>
    <d v="2017-07-03T00:00:00"/>
    <x v="7"/>
    <d v="1899-12-30T08:37:57"/>
  </r>
  <r>
    <x v="1"/>
    <d v="2017-07-03T00:00:00"/>
    <x v="8"/>
    <d v="1899-12-30T08:48:28"/>
  </r>
  <r>
    <x v="7"/>
    <d v="2017-07-03T00:00:00"/>
    <x v="9"/>
    <d v="1899-12-30T08:56:33"/>
  </r>
  <r>
    <x v="8"/>
    <d v="2017-07-03T00:00:00"/>
    <x v="10"/>
    <d v="1899-12-30T09:00:59"/>
  </r>
  <r>
    <x v="9"/>
    <d v="2017-07-03T00:00:00"/>
    <x v="11"/>
    <d v="1899-12-30T09:00:47"/>
  </r>
  <r>
    <x v="10"/>
    <d v="2017-07-03T00:00:00"/>
    <x v="12"/>
    <d v="1899-12-30T08:57:32"/>
  </r>
  <r>
    <x v="5"/>
    <d v="2017-07-03T00:00:00"/>
    <x v="13"/>
    <d v="1899-12-30T09:13:19"/>
  </r>
  <r>
    <x v="11"/>
    <d v="2017-07-03T00:00:00"/>
    <x v="14"/>
    <d v="1899-12-30T09:14:36"/>
  </r>
  <r>
    <x v="9"/>
    <d v="2017-07-03T00:00:00"/>
    <x v="15"/>
    <d v="1899-12-30T09:18:45"/>
  </r>
  <r>
    <x v="8"/>
    <d v="2017-07-03T00:00:00"/>
    <x v="16"/>
    <d v="1899-12-30T09:12:49"/>
  </r>
  <r>
    <x v="12"/>
    <d v="2017-07-03T00:00:00"/>
    <x v="17"/>
    <d v="1899-12-30T09:27:51"/>
  </r>
  <r>
    <x v="13"/>
    <d v="2017-07-03T00:00:00"/>
    <x v="18"/>
    <d v="1899-12-30T09:40:49"/>
  </r>
  <r>
    <x v="14"/>
    <d v="2017-07-03T00:00:00"/>
    <x v="19"/>
    <d v="1899-12-30T09:33:46"/>
  </r>
  <r>
    <x v="15"/>
    <d v="2017-07-03T00:00:00"/>
    <x v="20"/>
    <d v="1899-12-30T09:38:59"/>
  </r>
  <r>
    <x v="16"/>
    <d v="2017-07-03T00:00:00"/>
    <x v="21"/>
    <d v="1899-12-30T09:52:48"/>
  </r>
  <r>
    <x v="17"/>
    <d v="2017-07-03T00:00:00"/>
    <x v="22"/>
    <d v="1899-12-30T09:51:06"/>
  </r>
  <r>
    <x v="18"/>
    <d v="2017-07-03T00:00:00"/>
    <x v="23"/>
    <d v="1899-12-30T09:50:55"/>
  </r>
  <r>
    <x v="19"/>
    <d v="2017-07-03T00:00:00"/>
    <x v="24"/>
    <d v="1899-12-30T10:13:45"/>
  </r>
  <r>
    <x v="20"/>
    <d v="2017-07-03T00:00:00"/>
    <x v="25"/>
    <d v="1899-12-30T10:01:18"/>
  </r>
  <r>
    <x v="21"/>
    <d v="2017-07-03T00:00:00"/>
    <x v="26"/>
    <d v="1899-12-30T10:10:12"/>
  </r>
  <r>
    <x v="22"/>
    <d v="2017-07-03T00:00:00"/>
    <x v="27"/>
    <d v="1899-12-30T10:22:19"/>
  </r>
  <r>
    <x v="23"/>
    <d v="2017-07-03T00:00:00"/>
    <x v="28"/>
    <d v="1899-12-30T10:14:19"/>
  </r>
  <r>
    <x v="24"/>
    <d v="2017-07-03T00:00:00"/>
    <x v="29"/>
    <d v="1899-12-30T10:29:10"/>
  </r>
  <r>
    <x v="25"/>
    <d v="2017-07-03T00:00:00"/>
    <x v="30"/>
    <d v="1899-12-30T10:26:19"/>
  </r>
  <r>
    <x v="26"/>
    <d v="2017-07-03T00:00:00"/>
    <x v="31"/>
    <d v="1899-12-30T10:29:59"/>
  </r>
  <r>
    <x v="27"/>
    <d v="2017-07-03T00:00:00"/>
    <x v="32"/>
    <d v="1899-12-30T10:39:37"/>
  </r>
  <r>
    <x v="27"/>
    <d v="2017-07-03T00:00:00"/>
    <x v="33"/>
    <d v="1899-12-30T10:32:21"/>
  </r>
  <r>
    <x v="28"/>
    <d v="2017-07-03T00:00:00"/>
    <x v="34"/>
    <d v="1899-12-30T10:52:20"/>
  </r>
  <r>
    <x v="29"/>
    <d v="2017-07-03T00:00:00"/>
    <x v="35"/>
    <d v="1899-12-30T10:47:59"/>
  </r>
  <r>
    <x v="30"/>
    <d v="2017-07-03T00:00:00"/>
    <x v="36"/>
    <d v="1899-12-30T11:02:34"/>
  </r>
  <r>
    <x v="1"/>
    <d v="2017-07-03T00:00:00"/>
    <x v="37"/>
    <d v="1899-12-30T10:56:56"/>
  </r>
  <r>
    <x v="31"/>
    <d v="2017-07-03T00:00:00"/>
    <x v="38"/>
    <d v="1899-12-30T10:56:10"/>
  </r>
  <r>
    <x v="32"/>
    <d v="2017-07-03T00:00:00"/>
    <x v="39"/>
    <d v="1899-12-30T11:06:56"/>
  </r>
  <r>
    <x v="17"/>
    <d v="2017-07-03T00:00:00"/>
    <x v="40"/>
    <d v="1899-12-30T11:10:16"/>
  </r>
  <r>
    <x v="33"/>
    <d v="2017-07-03T00:00:00"/>
    <x v="41"/>
    <d v="1899-12-30T11:13:26"/>
  </r>
  <r>
    <x v="34"/>
    <d v="2017-07-03T00:00:00"/>
    <x v="42"/>
    <d v="1899-12-30T11:08:01"/>
  </r>
  <r>
    <x v="35"/>
    <d v="2017-07-03T00:00:00"/>
    <x v="43"/>
    <d v="1899-12-30T11:26:35"/>
  </r>
  <r>
    <x v="36"/>
    <d v="2017-07-03T00:00:00"/>
    <x v="44"/>
    <d v="1899-12-30T11:29:21"/>
  </r>
  <r>
    <x v="37"/>
    <d v="2017-07-03T00:00:00"/>
    <x v="45"/>
    <d v="1899-12-30T11:38:40"/>
  </r>
  <r>
    <x v="38"/>
    <d v="2017-07-03T00:00:00"/>
    <x v="46"/>
    <d v="1899-12-30T11:39:08"/>
  </r>
  <r>
    <x v="39"/>
    <d v="2017-07-03T00:00:00"/>
    <x v="47"/>
    <d v="1899-12-30T11:49:22"/>
  </r>
  <r>
    <x v="40"/>
    <d v="2017-07-03T00:00:00"/>
    <x v="48"/>
    <d v="1899-12-30T11:41:51"/>
  </r>
  <r>
    <x v="41"/>
    <d v="2017-07-03T00:00:00"/>
    <x v="49"/>
    <d v="1899-12-30T11:41:47"/>
  </r>
  <r>
    <x v="42"/>
    <d v="2017-07-03T00:00:00"/>
    <x v="50"/>
    <d v="1899-12-30T11:49:13"/>
  </r>
  <r>
    <x v="43"/>
    <d v="2017-07-03T00:00:00"/>
    <x v="51"/>
    <d v="1899-12-30T12:05:06"/>
  </r>
  <r>
    <x v="44"/>
    <d v="2017-07-03T00:00:00"/>
    <x v="52"/>
    <d v="1899-12-30T12:04:08"/>
  </r>
  <r>
    <x v="1"/>
    <d v="2017-07-03T00:00:00"/>
    <x v="53"/>
    <d v="1899-12-30T12:12:37"/>
  </r>
  <r>
    <x v="45"/>
    <d v="2017-07-03T00:00:00"/>
    <x v="54"/>
    <d v="1899-12-30T12:14:26"/>
  </r>
  <r>
    <x v="46"/>
    <d v="2017-07-03T00:00:00"/>
    <x v="55"/>
    <d v="1899-12-30T12:13:24"/>
  </r>
  <r>
    <x v="47"/>
    <d v="2017-07-03T00:00:00"/>
    <x v="56"/>
    <d v="1899-12-30T12:20:32"/>
  </r>
  <r>
    <x v="48"/>
    <d v="2017-07-03T00:00:00"/>
    <x v="57"/>
    <d v="1899-12-30T12:29:07"/>
  </r>
  <r>
    <x v="3"/>
    <d v="2017-07-03T00:00:00"/>
    <x v="58"/>
    <d v="1899-12-30T12:42:02"/>
  </r>
  <r>
    <x v="49"/>
    <d v="2017-07-03T00:00:00"/>
    <x v="59"/>
    <d v="1899-12-30T12:38:37"/>
  </r>
  <r>
    <x v="1"/>
    <d v="2017-07-03T00:00:00"/>
    <x v="60"/>
    <d v="1899-12-30T12:50:51"/>
  </r>
  <r>
    <x v="50"/>
    <d v="2017-07-03T00:00:00"/>
    <x v="61"/>
    <d v="1899-12-30T12:53:23"/>
  </r>
  <r>
    <x v="51"/>
    <d v="2017-07-03T00:00:00"/>
    <x v="62"/>
    <d v="1899-12-30T12:54:06"/>
  </r>
  <r>
    <x v="52"/>
    <d v="2017-07-03T00:00:00"/>
    <x v="63"/>
    <d v="1899-12-30T12:50:44"/>
  </r>
  <r>
    <x v="53"/>
    <d v="2017-07-03T00:00:00"/>
    <x v="64"/>
    <d v="1899-12-30T13:02:21"/>
  </r>
  <r>
    <x v="54"/>
    <d v="2017-07-03T00:00:00"/>
    <x v="65"/>
    <d v="1899-12-30T13:01:53"/>
  </r>
  <r>
    <x v="55"/>
    <d v="2017-07-03T00:00:00"/>
    <x v="66"/>
    <d v="1899-12-30T13:04:29"/>
  </r>
  <r>
    <x v="22"/>
    <d v="2017-07-03T00:00:00"/>
    <x v="67"/>
    <d v="1899-12-30T13:23:21"/>
  </r>
  <r>
    <x v="56"/>
    <d v="2017-07-03T00:00:00"/>
    <x v="68"/>
    <d v="1899-12-30T13:22:54"/>
  </r>
  <r>
    <x v="57"/>
    <d v="2017-07-03T00:00:00"/>
    <x v="69"/>
    <d v="1899-12-30T13:31:20"/>
  </r>
  <r>
    <x v="58"/>
    <d v="2017-07-03T00:00:00"/>
    <x v="70"/>
    <d v="1899-12-30T13:23:20"/>
  </r>
  <r>
    <x v="59"/>
    <d v="2017-07-03T00:00:00"/>
    <x v="71"/>
    <d v="1899-12-30T13:28:55"/>
  </r>
  <r>
    <x v="36"/>
    <d v="2017-07-03T00:00:00"/>
    <x v="72"/>
    <d v="1899-12-30T13:37:08"/>
  </r>
  <r>
    <x v="60"/>
    <d v="2017-07-03T00:00:00"/>
    <x v="73"/>
    <d v="1899-12-30T13:33:00"/>
  </r>
  <r>
    <x v="53"/>
    <d v="2017-07-03T00:00:00"/>
    <x v="74"/>
    <d v="1899-12-30T13:34:26"/>
  </r>
  <r>
    <x v="61"/>
    <d v="2017-07-03T00:00:00"/>
    <x v="75"/>
    <d v="1899-12-30T13:42:09"/>
  </r>
  <r>
    <x v="62"/>
    <d v="2017-07-03T00:00:00"/>
    <x v="76"/>
    <d v="1899-12-30T13:48:41"/>
  </r>
  <r>
    <x v="63"/>
    <d v="2017-07-03T00:00:00"/>
    <x v="77"/>
    <d v="1899-12-30T13:56:09"/>
  </r>
  <r>
    <x v="64"/>
    <d v="2017-07-03T00:00:00"/>
    <x v="78"/>
    <d v="1899-12-30T13:55:06"/>
  </r>
  <r>
    <x v="65"/>
    <d v="2017-07-03T00:00:00"/>
    <x v="79"/>
    <d v="1899-12-30T13:56:01"/>
  </r>
  <r>
    <x v="66"/>
    <d v="2017-07-03T00:00:00"/>
    <x v="80"/>
    <d v="1899-12-30T14:11:08"/>
  </r>
  <r>
    <x v="67"/>
    <d v="2017-07-03T00:00:00"/>
    <x v="81"/>
    <d v="1899-12-30T14:04:04"/>
  </r>
  <r>
    <x v="64"/>
    <d v="2017-07-03T00:00:00"/>
    <x v="82"/>
    <d v="1899-12-30T14:10:28"/>
  </r>
  <r>
    <x v="68"/>
    <d v="2017-07-03T00:00:00"/>
    <x v="83"/>
    <d v="1899-12-30T14:17:02"/>
  </r>
  <r>
    <x v="69"/>
    <d v="2017-07-03T00:00:00"/>
    <x v="84"/>
    <d v="1899-12-30T14:28:13"/>
  </r>
  <r>
    <x v="70"/>
    <d v="2017-07-03T00:00:00"/>
    <x v="85"/>
    <d v="1899-12-30T14:24:29"/>
  </r>
  <r>
    <x v="71"/>
    <d v="2017-07-03T00:00:00"/>
    <x v="86"/>
    <d v="1899-12-30T14:42:08"/>
  </r>
  <r>
    <x v="72"/>
    <d v="2017-07-03T00:00:00"/>
    <x v="87"/>
    <d v="1899-12-30T14:35:01"/>
  </r>
  <r>
    <x v="4"/>
    <d v="2017-07-03T00:00:00"/>
    <x v="88"/>
    <d v="1899-12-30T14:40:08"/>
  </r>
  <r>
    <x v="73"/>
    <d v="2017-07-03T00:00:00"/>
    <x v="89"/>
    <d v="1899-12-30T14:56:39"/>
  </r>
  <r>
    <x v="74"/>
    <d v="2017-07-03T00:00:00"/>
    <x v="90"/>
    <d v="1899-12-30T14:44:45"/>
  </r>
  <r>
    <x v="75"/>
    <d v="2017-07-03T00:00:00"/>
    <x v="91"/>
    <d v="1899-12-30T14:58:47"/>
  </r>
  <r>
    <x v="76"/>
    <d v="2017-07-03T00:00:00"/>
    <x v="92"/>
    <d v="1899-12-30T14:56:01"/>
  </r>
  <r>
    <x v="77"/>
    <d v="2017-07-03T00:00:00"/>
    <x v="93"/>
    <d v="1899-12-30T15:02:55"/>
  </r>
  <r>
    <x v="78"/>
    <d v="2017-07-03T00:00:00"/>
    <x v="94"/>
    <d v="1899-12-30T14:57:43"/>
  </r>
  <r>
    <x v="79"/>
    <d v="2017-07-03T00:00:00"/>
    <x v="95"/>
    <d v="1899-12-30T14:55:46"/>
  </r>
  <r>
    <x v="80"/>
    <d v="2017-07-03T00:00:00"/>
    <x v="96"/>
    <d v="1899-12-30T15:18:37"/>
  </r>
  <r>
    <x v="81"/>
    <d v="2017-07-04T00:00:00"/>
    <x v="97"/>
    <d v="1899-12-30T08:07:56"/>
  </r>
  <r>
    <x v="82"/>
    <d v="2017-07-04T00:00:00"/>
    <x v="98"/>
    <d v="1899-12-30T08:25:14"/>
  </r>
  <r>
    <x v="16"/>
    <d v="2017-07-04T00:00:00"/>
    <x v="99"/>
    <d v="1899-12-30T08:29:42"/>
  </r>
  <r>
    <x v="83"/>
    <d v="2017-07-04T00:00:00"/>
    <x v="100"/>
    <d v="1899-12-30T08:41:22"/>
  </r>
  <r>
    <x v="84"/>
    <d v="2017-07-04T00:00:00"/>
    <x v="101"/>
    <d v="1899-12-30T08:37:49"/>
  </r>
  <r>
    <x v="85"/>
    <d v="2017-07-04T00:00:00"/>
    <x v="102"/>
    <d v="1899-12-30T08:39:18"/>
  </r>
  <r>
    <x v="84"/>
    <d v="2017-07-04T00:00:00"/>
    <x v="103"/>
    <d v="1899-12-30T08:43:45"/>
  </r>
  <r>
    <x v="86"/>
    <d v="2017-07-04T00:00:00"/>
    <x v="104"/>
    <d v="1899-12-30T08:52:15"/>
  </r>
  <r>
    <x v="47"/>
    <d v="2017-07-04T00:00:00"/>
    <x v="105"/>
    <d v="1899-12-30T08:45:58"/>
  </r>
  <r>
    <x v="87"/>
    <d v="2017-07-04T00:00:00"/>
    <x v="106"/>
    <d v="1899-12-30T09:07:41"/>
  </r>
  <r>
    <x v="88"/>
    <d v="2017-07-04T00:00:00"/>
    <x v="107"/>
    <d v="1899-12-30T09:12:49"/>
  </r>
  <r>
    <x v="89"/>
    <d v="2017-07-04T00:00:00"/>
    <x v="108"/>
    <d v="1899-12-30T09:07:00"/>
  </r>
  <r>
    <x v="64"/>
    <d v="2017-07-04T00:00:00"/>
    <x v="109"/>
    <d v="1899-12-30T09:10:15"/>
  </r>
  <r>
    <x v="90"/>
    <d v="2017-07-04T00:00:00"/>
    <x v="110"/>
    <d v="1899-12-30T09:19:41"/>
  </r>
  <r>
    <x v="91"/>
    <d v="2017-07-04T00:00:00"/>
    <x v="111"/>
    <d v="1899-12-30T09:15:03"/>
  </r>
  <r>
    <x v="92"/>
    <d v="2017-07-04T00:00:00"/>
    <x v="112"/>
    <d v="1899-12-30T09:19:13"/>
  </r>
  <r>
    <x v="93"/>
    <d v="2017-07-04T00:00:00"/>
    <x v="113"/>
    <d v="1899-12-30T09:26:10"/>
  </r>
  <r>
    <x v="69"/>
    <d v="2017-07-04T00:00:00"/>
    <x v="114"/>
    <d v="1899-12-30T09:25:36"/>
  </r>
  <r>
    <x v="94"/>
    <d v="2017-07-04T00:00:00"/>
    <x v="115"/>
    <d v="1899-12-30T09:39:24"/>
  </r>
  <r>
    <x v="95"/>
    <d v="2017-07-04T00:00:00"/>
    <x v="116"/>
    <d v="1899-12-30T09:50:53"/>
  </r>
  <r>
    <x v="96"/>
    <d v="2017-07-04T00:00:00"/>
    <x v="117"/>
    <d v="1899-12-30T09:42:42"/>
  </r>
  <r>
    <x v="97"/>
    <d v="2017-07-04T00:00:00"/>
    <x v="118"/>
    <d v="1899-12-30T09:49:53"/>
  </r>
  <r>
    <x v="98"/>
    <d v="2017-07-04T00:00:00"/>
    <x v="119"/>
    <d v="1899-12-30T09:44:54"/>
  </r>
  <r>
    <x v="38"/>
    <d v="2017-07-04T00:00:00"/>
    <x v="120"/>
    <d v="1899-12-30T10:01:22"/>
  </r>
  <r>
    <x v="99"/>
    <d v="2017-07-04T00:00:00"/>
    <x v="121"/>
    <d v="1899-12-30T09:50:48"/>
  </r>
  <r>
    <x v="100"/>
    <d v="2017-07-04T00:00:00"/>
    <x v="122"/>
    <d v="1899-12-30T09:57:32"/>
  </r>
  <r>
    <x v="50"/>
    <d v="2017-07-04T00:00:00"/>
    <x v="123"/>
    <d v="1899-12-30T09:59:14"/>
  </r>
  <r>
    <x v="101"/>
    <d v="2017-07-04T00:00:00"/>
    <x v="124"/>
    <d v="1899-12-30T10:07:08"/>
  </r>
  <r>
    <x v="102"/>
    <d v="2017-07-04T00:00:00"/>
    <x v="125"/>
    <d v="1899-12-30T10:00:02"/>
  </r>
  <r>
    <x v="1"/>
    <d v="2017-07-04T00:00:00"/>
    <x v="126"/>
    <d v="1899-12-30T10:05:15"/>
  </r>
  <r>
    <x v="43"/>
    <d v="2017-07-04T00:00:00"/>
    <x v="127"/>
    <d v="1899-12-30T10:16:49"/>
  </r>
  <r>
    <x v="103"/>
    <d v="2017-07-04T00:00:00"/>
    <x v="128"/>
    <d v="1899-12-30T10:26:12"/>
  </r>
  <r>
    <x v="104"/>
    <d v="2017-07-04T00:00:00"/>
    <x v="129"/>
    <d v="1899-12-30T10:26:17"/>
  </r>
  <r>
    <x v="105"/>
    <d v="2017-07-04T00:00:00"/>
    <x v="130"/>
    <d v="1899-12-30T10:28:02"/>
  </r>
  <r>
    <x v="106"/>
    <d v="2017-07-04T00:00:00"/>
    <x v="131"/>
    <d v="1899-12-30T10:45:49"/>
  </r>
  <r>
    <x v="107"/>
    <d v="2017-07-04T00:00:00"/>
    <x v="132"/>
    <d v="1899-12-30T10:46:44"/>
  </r>
  <r>
    <x v="108"/>
    <d v="2017-07-04T00:00:00"/>
    <x v="133"/>
    <d v="1899-12-30T10:43:46"/>
  </r>
  <r>
    <x v="109"/>
    <d v="2017-07-04T00:00:00"/>
    <x v="134"/>
    <d v="1899-12-30T10:53:09"/>
  </r>
  <r>
    <x v="110"/>
    <d v="2017-07-04T00:00:00"/>
    <x v="135"/>
    <d v="1899-12-30T10:54:02"/>
  </r>
  <r>
    <x v="111"/>
    <d v="2017-07-04T00:00:00"/>
    <x v="136"/>
    <d v="1899-12-30T10:56:22"/>
  </r>
  <r>
    <x v="112"/>
    <d v="2017-07-04T00:00:00"/>
    <x v="137"/>
    <d v="1899-12-30T11:02:33"/>
  </r>
  <r>
    <x v="113"/>
    <d v="2017-07-04T00:00:00"/>
    <x v="138"/>
    <d v="1899-12-30T11:18:42"/>
  </r>
  <r>
    <x v="113"/>
    <d v="2017-07-04T00:00:00"/>
    <x v="139"/>
    <d v="1899-12-30T11:14:32"/>
  </r>
  <r>
    <x v="114"/>
    <d v="2017-07-04T00:00:00"/>
    <x v="140"/>
    <d v="1899-12-30T11:27:34"/>
  </r>
  <r>
    <x v="115"/>
    <d v="2017-07-04T00:00:00"/>
    <x v="141"/>
    <d v="1899-12-30T11:20:57"/>
  </r>
  <r>
    <x v="116"/>
    <d v="2017-07-04T00:00:00"/>
    <x v="142"/>
    <d v="1899-12-30T11:31:16"/>
  </r>
  <r>
    <x v="117"/>
    <d v="2017-07-04T00:00:00"/>
    <x v="143"/>
    <d v="1899-12-30T11:34:36"/>
  </r>
  <r>
    <x v="118"/>
    <d v="2017-07-04T00:00:00"/>
    <x v="144"/>
    <d v="1899-12-30T11:47:24"/>
  </r>
  <r>
    <x v="119"/>
    <d v="2017-07-04T00:00:00"/>
    <x v="145"/>
    <d v="1899-12-30T11:44:52"/>
  </r>
  <r>
    <x v="120"/>
    <d v="2017-07-04T00:00:00"/>
    <x v="146"/>
    <d v="1899-12-30T11:41:14"/>
  </r>
  <r>
    <x v="121"/>
    <d v="2017-07-04T00:00:00"/>
    <x v="147"/>
    <d v="1899-12-30T11:47:16"/>
  </r>
  <r>
    <x v="122"/>
    <d v="2017-07-04T00:00:00"/>
    <x v="148"/>
    <d v="1899-12-30T11:47:36"/>
  </r>
  <r>
    <x v="123"/>
    <d v="2017-07-04T00:00:00"/>
    <x v="149"/>
    <d v="1899-12-30T11:55:26"/>
  </r>
  <r>
    <x v="124"/>
    <d v="2017-07-04T00:00:00"/>
    <x v="150"/>
    <d v="1899-12-30T12:00:40"/>
  </r>
  <r>
    <x v="125"/>
    <d v="2017-07-04T00:00:00"/>
    <x v="151"/>
    <d v="1899-12-30T12:03:20"/>
  </r>
  <r>
    <x v="126"/>
    <d v="2017-07-04T00:00:00"/>
    <x v="152"/>
    <d v="1899-12-30T12:13:50"/>
  </r>
  <r>
    <x v="127"/>
    <d v="2017-07-04T00:00:00"/>
    <x v="153"/>
    <d v="1899-12-30T12:12:37"/>
  </r>
  <r>
    <x v="128"/>
    <d v="2017-07-04T00:00:00"/>
    <x v="154"/>
    <d v="1899-12-30T12:22:11"/>
  </r>
  <r>
    <x v="129"/>
    <d v="2017-07-04T00:00:00"/>
    <x v="155"/>
    <d v="1899-12-30T12:27:13"/>
  </r>
  <r>
    <x v="130"/>
    <d v="2017-07-04T00:00:00"/>
    <x v="156"/>
    <d v="1899-12-30T12:26:45"/>
  </r>
  <r>
    <x v="131"/>
    <d v="2017-07-04T00:00:00"/>
    <x v="157"/>
    <d v="1899-12-30T12:32:38"/>
  </r>
  <r>
    <x v="132"/>
    <d v="2017-07-04T00:00:00"/>
    <x v="158"/>
    <d v="1899-12-30T12:34:25"/>
  </r>
  <r>
    <x v="94"/>
    <d v="2017-07-04T00:00:00"/>
    <x v="159"/>
    <d v="1899-12-30T12:51:04"/>
  </r>
  <r>
    <x v="133"/>
    <d v="2017-07-04T00:00:00"/>
    <x v="160"/>
    <d v="1899-12-30T12:47:10"/>
  </r>
  <r>
    <x v="134"/>
    <d v="2017-07-04T00:00:00"/>
    <x v="161"/>
    <d v="1899-12-30T12:56:32"/>
  </r>
  <r>
    <x v="80"/>
    <d v="2017-07-04T00:00:00"/>
    <x v="162"/>
    <d v="1899-12-30T13:08:46"/>
  </r>
  <r>
    <x v="83"/>
    <d v="2017-07-04T00:00:00"/>
    <x v="163"/>
    <d v="1899-12-30T13:12:58"/>
  </r>
  <r>
    <x v="135"/>
    <d v="2017-07-04T00:00:00"/>
    <x v="164"/>
    <d v="1899-12-30T13:04:06"/>
  </r>
  <r>
    <x v="136"/>
    <d v="2017-07-04T00:00:00"/>
    <x v="165"/>
    <d v="1899-12-30T13:08:23"/>
  </r>
  <r>
    <x v="137"/>
    <d v="2017-07-04T00:00:00"/>
    <x v="166"/>
    <d v="1899-12-30T13:15:34"/>
  </r>
  <r>
    <x v="138"/>
    <d v="2017-07-04T00:00:00"/>
    <x v="167"/>
    <d v="1899-12-30T13:18:16"/>
  </r>
  <r>
    <x v="139"/>
    <d v="2017-07-04T00:00:00"/>
    <x v="168"/>
    <d v="1899-12-30T13:24:00"/>
  </r>
  <r>
    <x v="140"/>
    <d v="2017-07-04T00:00:00"/>
    <x v="169"/>
    <d v="1899-12-30T13:31:20"/>
  </r>
  <r>
    <x v="141"/>
    <d v="2017-07-04T00:00:00"/>
    <x v="170"/>
    <d v="1899-12-30T13:32:32"/>
  </r>
  <r>
    <x v="142"/>
    <d v="2017-07-04T00:00:00"/>
    <x v="171"/>
    <d v="1899-12-30T13:48:21"/>
  </r>
  <r>
    <x v="143"/>
    <d v="2017-07-04T00:00:00"/>
    <x v="172"/>
    <d v="1899-12-30T13:46:09"/>
  </r>
  <r>
    <x v="144"/>
    <d v="2017-07-04T00:00:00"/>
    <x v="173"/>
    <d v="1899-12-30T14:01:15"/>
  </r>
  <r>
    <x v="145"/>
    <d v="2017-07-04T00:00:00"/>
    <x v="174"/>
    <d v="1899-12-30T13:59:28"/>
  </r>
  <r>
    <x v="146"/>
    <d v="2017-07-04T00:00:00"/>
    <x v="175"/>
    <d v="1899-12-30T13:57:27"/>
  </r>
  <r>
    <x v="4"/>
    <d v="2017-07-04T00:00:00"/>
    <x v="176"/>
    <d v="1899-12-30T14:01:09"/>
  </r>
  <r>
    <x v="147"/>
    <d v="2017-07-04T00:00:00"/>
    <x v="177"/>
    <d v="1899-12-30T14:12:17"/>
  </r>
  <r>
    <x v="148"/>
    <d v="2017-07-04T00:00:00"/>
    <x v="178"/>
    <d v="1899-12-30T14:07:37"/>
  </r>
  <r>
    <x v="149"/>
    <d v="2017-07-04T00:00:00"/>
    <x v="178"/>
    <d v="1899-12-30T14:10:52"/>
  </r>
  <r>
    <x v="150"/>
    <d v="2017-07-04T00:00:00"/>
    <x v="179"/>
    <d v="1899-12-30T14:24:41"/>
  </r>
  <r>
    <x v="151"/>
    <d v="2017-07-04T00:00:00"/>
    <x v="180"/>
    <d v="1899-12-30T14:22:22"/>
  </r>
  <r>
    <x v="152"/>
    <d v="2017-07-04T00:00:00"/>
    <x v="181"/>
    <d v="1899-12-30T14:27:47"/>
  </r>
  <r>
    <x v="153"/>
    <d v="2017-07-04T00:00:00"/>
    <x v="182"/>
    <d v="1899-12-30T14:30:22"/>
  </r>
  <r>
    <x v="80"/>
    <d v="2017-07-04T00:00:00"/>
    <x v="183"/>
    <d v="1899-12-30T14:31:20"/>
  </r>
  <r>
    <x v="154"/>
    <d v="2017-07-04T00:00:00"/>
    <x v="184"/>
    <d v="1899-12-30T14:40:19"/>
  </r>
  <r>
    <x v="155"/>
    <d v="2017-07-04T00:00:00"/>
    <x v="185"/>
    <d v="1899-12-30T14:47:34"/>
  </r>
  <r>
    <x v="156"/>
    <d v="2017-07-04T00:00:00"/>
    <x v="186"/>
    <d v="1899-12-30T14:51:19"/>
  </r>
  <r>
    <x v="157"/>
    <d v="2017-07-04T00:00:00"/>
    <x v="187"/>
    <d v="1899-12-30T14:55:12"/>
  </r>
  <r>
    <x v="158"/>
    <d v="2017-07-04T00:00:00"/>
    <x v="188"/>
    <d v="1899-12-30T14:57:04"/>
  </r>
  <r>
    <x v="159"/>
    <d v="2017-07-04T00:00:00"/>
    <x v="188"/>
    <d v="1899-12-30T15:02:17"/>
  </r>
  <r>
    <x v="111"/>
    <d v="2017-07-04T00:00:00"/>
    <x v="189"/>
    <d v="1899-12-30T15:08:01"/>
  </r>
  <r>
    <x v="160"/>
    <d v="2017-07-04T00:00:00"/>
    <x v="190"/>
    <d v="1899-12-30T15:10:23"/>
  </r>
  <r>
    <x v="161"/>
    <d v="2017-07-04T00:00:00"/>
    <x v="191"/>
    <d v="1899-12-30T15:10:18"/>
  </r>
  <r>
    <x v="150"/>
    <d v="2017-07-05T00:00:00"/>
    <x v="192"/>
    <d v="1899-12-30T08:14:41"/>
  </r>
  <r>
    <x v="162"/>
    <d v="2017-07-05T00:00:00"/>
    <x v="193"/>
    <d v="1899-12-30T08:20:24"/>
  </r>
  <r>
    <x v="163"/>
    <d v="2017-07-05T00:00:00"/>
    <x v="194"/>
    <d v="1899-12-30T08:22:41"/>
  </r>
  <r>
    <x v="164"/>
    <d v="2017-07-05T00:00:00"/>
    <x v="195"/>
    <d v="1899-12-30T08:20:08"/>
  </r>
  <r>
    <x v="14"/>
    <d v="2017-07-05T00:00:00"/>
    <x v="196"/>
    <d v="1899-12-30T08:29:30"/>
  </r>
  <r>
    <x v="165"/>
    <d v="2017-07-05T00:00:00"/>
    <x v="197"/>
    <d v="1899-12-30T08:39:15"/>
  </r>
  <r>
    <x v="166"/>
    <d v="2017-07-05T00:00:00"/>
    <x v="198"/>
    <d v="1899-12-30T08:33:41"/>
  </r>
  <r>
    <x v="167"/>
    <d v="2017-07-05T00:00:00"/>
    <x v="199"/>
    <d v="1899-12-30T08:40:44"/>
  </r>
  <r>
    <x v="35"/>
    <d v="2017-07-05T00:00:00"/>
    <x v="200"/>
    <d v="1899-12-30T08:50:18"/>
  </r>
  <r>
    <x v="168"/>
    <d v="2017-07-05T00:00:00"/>
    <x v="201"/>
    <d v="1899-12-30T08:48:55"/>
  </r>
  <r>
    <x v="169"/>
    <d v="2017-07-05T00:00:00"/>
    <x v="202"/>
    <d v="1899-12-30T09:05:06"/>
  </r>
  <r>
    <x v="170"/>
    <d v="2017-07-05T00:00:00"/>
    <x v="203"/>
    <d v="1899-12-30T08:55:20"/>
  </r>
  <r>
    <x v="171"/>
    <d v="2017-07-05T00:00:00"/>
    <x v="204"/>
    <d v="1899-12-30T09:03:17"/>
  </r>
  <r>
    <x v="172"/>
    <d v="2017-07-05T00:00:00"/>
    <x v="205"/>
    <d v="1899-12-30T09:05:34"/>
  </r>
  <r>
    <x v="173"/>
    <d v="2017-07-05T00:00:00"/>
    <x v="206"/>
    <d v="1899-12-30T09:25:51"/>
  </r>
  <r>
    <x v="174"/>
    <d v="2017-07-05T00:00:00"/>
    <x v="207"/>
    <d v="1899-12-30T09:13:42"/>
  </r>
  <r>
    <x v="175"/>
    <d v="2017-07-05T00:00:00"/>
    <x v="208"/>
    <d v="1899-12-30T09:27:14"/>
  </r>
  <r>
    <x v="176"/>
    <d v="2017-07-05T00:00:00"/>
    <x v="209"/>
    <d v="1899-12-30T09:37:18"/>
  </r>
  <r>
    <x v="177"/>
    <d v="2017-07-05T00:00:00"/>
    <x v="210"/>
    <d v="1899-12-30T09:34:08"/>
  </r>
  <r>
    <x v="40"/>
    <d v="2017-07-05T00:00:00"/>
    <x v="211"/>
    <d v="1899-12-30T09:33:25"/>
  </r>
  <r>
    <x v="178"/>
    <d v="2017-07-05T00:00:00"/>
    <x v="212"/>
    <d v="1899-12-30T09:47:02"/>
  </r>
  <r>
    <x v="179"/>
    <d v="2017-07-05T00:00:00"/>
    <x v="213"/>
    <d v="1899-12-30T09:53:08"/>
  </r>
  <r>
    <x v="179"/>
    <d v="2017-07-05T00:00:00"/>
    <x v="214"/>
    <d v="1899-12-30T10:03:45"/>
  </r>
  <r>
    <x v="180"/>
    <d v="2017-07-05T00:00:00"/>
    <x v="215"/>
    <d v="1899-12-30T10:05:53"/>
  </r>
  <r>
    <x v="181"/>
    <d v="2017-07-05T00:00:00"/>
    <x v="216"/>
    <d v="1899-12-30T10:17:38"/>
  </r>
  <r>
    <x v="182"/>
    <d v="2017-07-05T00:00:00"/>
    <x v="217"/>
    <d v="1899-12-30T10:16:48"/>
  </r>
  <r>
    <x v="183"/>
    <d v="2017-07-05T00:00:00"/>
    <x v="218"/>
    <d v="1899-12-30T10:14:34"/>
  </r>
  <r>
    <x v="184"/>
    <d v="2017-07-05T00:00:00"/>
    <x v="219"/>
    <d v="1899-12-30T10:09:30"/>
  </r>
  <r>
    <x v="185"/>
    <d v="2017-07-05T00:00:00"/>
    <x v="220"/>
    <d v="1899-12-30T10:17:50"/>
  </r>
  <r>
    <x v="186"/>
    <d v="2017-07-05T00:00:00"/>
    <x v="221"/>
    <d v="1899-12-30T10:12:07"/>
  </r>
  <r>
    <x v="187"/>
    <d v="2017-07-05T00:00:00"/>
    <x v="222"/>
    <d v="1899-12-30T10:12:31"/>
  </r>
  <r>
    <x v="188"/>
    <d v="2017-07-05T00:00:00"/>
    <x v="223"/>
    <d v="1899-12-30T10:25:05"/>
  </r>
  <r>
    <x v="189"/>
    <d v="2017-07-05T00:00:00"/>
    <x v="224"/>
    <d v="1899-12-30T10:29:50"/>
  </r>
  <r>
    <x v="26"/>
    <d v="2017-07-05T00:00:00"/>
    <x v="225"/>
    <d v="1899-12-30T10:36:58"/>
  </r>
  <r>
    <x v="190"/>
    <d v="2017-07-05T00:00:00"/>
    <x v="226"/>
    <d v="1899-12-30T10:43:53"/>
  </r>
  <r>
    <x v="191"/>
    <d v="2017-07-05T00:00:00"/>
    <x v="227"/>
    <d v="1899-12-30T10:45:08"/>
  </r>
  <r>
    <x v="192"/>
    <d v="2017-07-05T00:00:00"/>
    <x v="228"/>
    <d v="1899-12-30T10:51:12"/>
  </r>
  <r>
    <x v="193"/>
    <d v="2017-07-05T00:00:00"/>
    <x v="229"/>
    <d v="1899-12-30T10:43:39"/>
  </r>
  <r>
    <x v="194"/>
    <d v="2017-07-05T00:00:00"/>
    <x v="230"/>
    <d v="1899-12-30T10:49:32"/>
  </r>
  <r>
    <x v="195"/>
    <d v="2017-07-05T00:00:00"/>
    <x v="231"/>
    <d v="1899-12-30T10:52:55"/>
  </r>
  <r>
    <x v="196"/>
    <d v="2017-07-05T00:00:00"/>
    <x v="232"/>
    <d v="1899-12-30T10:56:06"/>
  </r>
  <r>
    <x v="197"/>
    <d v="2017-07-05T00:00:00"/>
    <x v="233"/>
    <d v="1899-12-30T11:03:42"/>
  </r>
  <r>
    <x v="198"/>
    <d v="2017-07-05T00:00:00"/>
    <x v="234"/>
    <d v="1899-12-30T11:14:11"/>
  </r>
  <r>
    <x v="199"/>
    <d v="2017-07-05T00:00:00"/>
    <x v="235"/>
    <d v="1899-12-30T11:13:53"/>
  </r>
  <r>
    <x v="200"/>
    <d v="2017-07-05T00:00:00"/>
    <x v="236"/>
    <d v="1899-12-30T11:18:04"/>
  </r>
  <r>
    <x v="33"/>
    <d v="2017-07-05T00:00:00"/>
    <x v="237"/>
    <d v="1899-12-30T11:15:04"/>
  </r>
  <r>
    <x v="201"/>
    <d v="2017-07-05T00:00:00"/>
    <x v="238"/>
    <d v="1899-12-30T11:25:13"/>
  </r>
  <r>
    <x v="202"/>
    <d v="2017-07-05T00:00:00"/>
    <x v="239"/>
    <d v="1899-12-30T11:24:06"/>
  </r>
  <r>
    <x v="203"/>
    <d v="2017-07-05T00:00:00"/>
    <x v="240"/>
    <d v="1899-12-30T11:27:33"/>
  </r>
  <r>
    <x v="204"/>
    <d v="2017-07-05T00:00:00"/>
    <x v="241"/>
    <d v="1899-12-30T11:34:40"/>
  </r>
  <r>
    <x v="205"/>
    <d v="2017-07-05T00:00:00"/>
    <x v="242"/>
    <d v="1899-12-30T11:40:43"/>
  </r>
  <r>
    <x v="179"/>
    <d v="2017-07-05T00:00:00"/>
    <x v="243"/>
    <d v="1899-12-30T11:39:35"/>
  </r>
  <r>
    <x v="206"/>
    <d v="2017-07-05T00:00:00"/>
    <x v="244"/>
    <d v="1899-12-30T11:53:34"/>
  </r>
  <r>
    <x v="207"/>
    <d v="2017-07-05T00:00:00"/>
    <x v="245"/>
    <d v="1899-12-30T11:52:56"/>
  </r>
  <r>
    <x v="208"/>
    <d v="2017-07-05T00:00:00"/>
    <x v="246"/>
    <d v="1899-12-30T11:47:30"/>
  </r>
  <r>
    <x v="209"/>
    <d v="2017-07-05T00:00:00"/>
    <x v="247"/>
    <d v="1899-12-30T11:49:41"/>
  </r>
  <r>
    <x v="210"/>
    <d v="2017-07-05T00:00:00"/>
    <x v="248"/>
    <d v="1899-12-30T11:51:25"/>
  </r>
  <r>
    <x v="211"/>
    <d v="2017-07-05T00:00:00"/>
    <x v="249"/>
    <d v="1899-12-30T12:07:26"/>
  </r>
  <r>
    <x v="212"/>
    <d v="2017-07-05T00:00:00"/>
    <x v="250"/>
    <d v="1899-12-30T11:58:22"/>
  </r>
  <r>
    <x v="213"/>
    <d v="2017-07-05T00:00:00"/>
    <x v="251"/>
    <d v="1899-12-30T12:12:35"/>
  </r>
  <r>
    <x v="214"/>
    <d v="2017-07-05T00:00:00"/>
    <x v="252"/>
    <d v="1899-12-30T12:03:35"/>
  </r>
  <r>
    <x v="215"/>
    <d v="2017-07-05T00:00:00"/>
    <x v="253"/>
    <d v="1899-12-30T12:17:59"/>
  </r>
  <r>
    <x v="20"/>
    <d v="2017-07-05T00:00:00"/>
    <x v="254"/>
    <d v="1899-12-30T12:22:05"/>
  </r>
  <r>
    <x v="216"/>
    <d v="2017-07-05T00:00:00"/>
    <x v="255"/>
    <d v="1899-12-30T12:22:26"/>
  </r>
  <r>
    <x v="217"/>
    <d v="2017-07-05T00:00:00"/>
    <x v="256"/>
    <d v="1899-12-30T12:24:06"/>
  </r>
  <r>
    <x v="218"/>
    <d v="2017-07-05T00:00:00"/>
    <x v="257"/>
    <d v="1899-12-30T12:28:36"/>
  </r>
  <r>
    <x v="219"/>
    <d v="2017-07-05T00:00:00"/>
    <x v="258"/>
    <d v="1899-12-30T12:37:59"/>
  </r>
  <r>
    <x v="220"/>
    <d v="2017-07-05T00:00:00"/>
    <x v="259"/>
    <d v="1899-12-30T12:49:43"/>
  </r>
  <r>
    <x v="0"/>
    <d v="2017-07-05T00:00:00"/>
    <x v="260"/>
    <d v="1899-12-30T12:38:07"/>
  </r>
  <r>
    <x v="221"/>
    <d v="2017-07-05T00:00:00"/>
    <x v="261"/>
    <d v="1899-12-30T12:38:20"/>
  </r>
  <r>
    <x v="222"/>
    <d v="2017-07-05T00:00:00"/>
    <x v="262"/>
    <d v="1899-12-30T12:46:01"/>
  </r>
  <r>
    <x v="223"/>
    <d v="2017-07-05T00:00:00"/>
    <x v="263"/>
    <d v="1899-12-30T12:59:17"/>
  </r>
  <r>
    <x v="224"/>
    <d v="2017-07-05T00:00:00"/>
    <x v="264"/>
    <d v="1899-12-30T12:57:29"/>
  </r>
  <r>
    <x v="225"/>
    <d v="2017-07-05T00:00:00"/>
    <x v="265"/>
    <d v="1899-12-30T12:59:06"/>
  </r>
  <r>
    <x v="226"/>
    <d v="2017-07-05T00:00:00"/>
    <x v="266"/>
    <d v="1899-12-30T12:56:48"/>
  </r>
  <r>
    <x v="227"/>
    <d v="2017-07-05T00:00:00"/>
    <x v="267"/>
    <d v="1899-12-30T13:07:12"/>
  </r>
  <r>
    <x v="206"/>
    <d v="2017-07-05T00:00:00"/>
    <x v="268"/>
    <d v="1899-12-30T13:18:16"/>
  </r>
  <r>
    <x v="228"/>
    <d v="2017-07-05T00:00:00"/>
    <x v="269"/>
    <d v="1899-12-30T13:20:11"/>
  </r>
  <r>
    <x v="229"/>
    <d v="2017-07-05T00:00:00"/>
    <x v="270"/>
    <d v="1899-12-30T13:24:40"/>
  </r>
  <r>
    <x v="230"/>
    <d v="2017-07-05T00:00:00"/>
    <x v="271"/>
    <d v="1899-12-30T13:26:16"/>
  </r>
  <r>
    <x v="231"/>
    <d v="2017-07-05T00:00:00"/>
    <x v="272"/>
    <d v="1899-12-30T13:24:28"/>
  </r>
  <r>
    <x v="213"/>
    <d v="2017-07-05T00:00:00"/>
    <x v="273"/>
    <d v="1899-12-30T13:32:14"/>
  </r>
  <r>
    <x v="232"/>
    <d v="2017-07-05T00:00:00"/>
    <x v="274"/>
    <d v="1899-12-30T13:31:31"/>
  </r>
  <r>
    <x v="133"/>
    <d v="2017-07-05T00:00:00"/>
    <x v="275"/>
    <d v="1899-12-30T13:28:48"/>
  </r>
  <r>
    <x v="233"/>
    <d v="2017-07-05T00:00:00"/>
    <x v="276"/>
    <d v="1899-12-30T13:36:43"/>
  </r>
  <r>
    <x v="234"/>
    <d v="2017-07-05T00:00:00"/>
    <x v="277"/>
    <d v="1899-12-30T13:47:34"/>
  </r>
  <r>
    <x v="27"/>
    <d v="2017-07-05T00:00:00"/>
    <x v="278"/>
    <d v="1899-12-30T13:40:32"/>
  </r>
  <r>
    <x v="235"/>
    <d v="2017-07-05T00:00:00"/>
    <x v="279"/>
    <d v="1899-12-30T13:50:22"/>
  </r>
  <r>
    <x v="236"/>
    <d v="2017-07-05T00:00:00"/>
    <x v="280"/>
    <d v="1899-12-30T13:48:06"/>
  </r>
  <r>
    <x v="237"/>
    <d v="2017-07-05T00:00:00"/>
    <x v="281"/>
    <d v="1899-12-30T13:50:08"/>
  </r>
  <r>
    <x v="238"/>
    <d v="2017-07-05T00:00:00"/>
    <x v="282"/>
    <d v="1899-12-30T13:54:33"/>
  </r>
  <r>
    <x v="239"/>
    <d v="2017-07-05T00:00:00"/>
    <x v="283"/>
    <d v="1899-12-30T13:56:52"/>
  </r>
  <r>
    <x v="240"/>
    <d v="2017-07-05T00:00:00"/>
    <x v="284"/>
    <d v="1899-12-30T14:08:45"/>
  </r>
  <r>
    <x v="241"/>
    <d v="2017-07-05T00:00:00"/>
    <x v="285"/>
    <d v="1899-12-30T14:02:46"/>
  </r>
  <r>
    <x v="242"/>
    <d v="2017-07-05T00:00:00"/>
    <x v="286"/>
    <d v="1899-12-30T14:18:50"/>
  </r>
  <r>
    <x v="243"/>
    <d v="2017-07-05T00:00:00"/>
    <x v="287"/>
    <d v="1899-12-30T14:22:09"/>
  </r>
  <r>
    <x v="244"/>
    <d v="2017-07-05T00:00:00"/>
    <x v="288"/>
    <d v="1899-12-30T14:23:00"/>
  </r>
  <r>
    <x v="245"/>
    <d v="2017-07-05T00:00:00"/>
    <x v="289"/>
    <d v="1899-12-30T14:34:15"/>
  </r>
  <r>
    <x v="246"/>
    <d v="2017-07-05T00:00:00"/>
    <x v="290"/>
    <d v="1899-12-30T14:27:13"/>
  </r>
  <r>
    <x v="247"/>
    <d v="2017-07-05T00:00:00"/>
    <x v="291"/>
    <d v="1899-12-30T14:25:07"/>
  </r>
  <r>
    <x v="248"/>
    <d v="2017-07-05T00:00:00"/>
    <x v="292"/>
    <d v="1899-12-30T14:34:54"/>
  </r>
  <r>
    <x v="249"/>
    <d v="2017-07-05T00:00:00"/>
    <x v="293"/>
    <d v="1899-12-30T14:44:09"/>
  </r>
  <r>
    <x v="1"/>
    <d v="2017-07-05T00:00:00"/>
    <x v="294"/>
    <d v="1899-12-30T14:41:01"/>
  </r>
  <r>
    <x v="250"/>
    <d v="2017-07-05T00:00:00"/>
    <x v="295"/>
    <d v="1899-12-30T14:36:31"/>
  </r>
  <r>
    <x v="251"/>
    <d v="2017-07-05T00:00:00"/>
    <x v="296"/>
    <d v="1899-12-30T14:40:14"/>
  </r>
  <r>
    <x v="252"/>
    <d v="2017-07-05T00:00:00"/>
    <x v="297"/>
    <d v="1899-12-30T14:52:47"/>
  </r>
  <r>
    <x v="253"/>
    <d v="2017-07-05T00:00:00"/>
    <x v="298"/>
    <d v="1899-12-30T14:50:33"/>
  </r>
  <r>
    <x v="254"/>
    <d v="2017-07-05T00:00:00"/>
    <x v="299"/>
    <d v="1899-12-30T14:56:17"/>
  </r>
  <r>
    <x v="71"/>
    <d v="2017-07-05T00:00:00"/>
    <x v="300"/>
    <d v="1899-12-30T15:03:06"/>
  </r>
  <r>
    <x v="255"/>
    <d v="2017-07-05T00:00:00"/>
    <x v="301"/>
    <d v="1899-12-30T15:02:42"/>
  </r>
  <r>
    <x v="256"/>
    <d v="2017-07-05T00:00:00"/>
    <x v="302"/>
    <d v="1899-12-30T14:57:43"/>
  </r>
  <r>
    <x v="257"/>
    <d v="2017-07-05T00:00:00"/>
    <x v="303"/>
    <d v="1899-12-30T15:06:17"/>
  </r>
  <r>
    <x v="258"/>
    <d v="2017-07-05T00:00:00"/>
    <x v="304"/>
    <d v="1899-12-30T15:03:57"/>
  </r>
  <r>
    <x v="259"/>
    <d v="2017-07-06T00:00:00"/>
    <x v="305"/>
    <d v="1899-12-30T08:11:35"/>
  </r>
  <r>
    <x v="260"/>
    <d v="2017-07-06T00:00:00"/>
    <x v="306"/>
    <d v="1899-12-30T08:12:57"/>
  </r>
  <r>
    <x v="261"/>
    <d v="2017-07-06T00:00:00"/>
    <x v="307"/>
    <d v="1899-12-30T08:23:30"/>
  </r>
  <r>
    <x v="262"/>
    <d v="2017-07-06T00:00:00"/>
    <x v="308"/>
    <d v="1899-12-30T08:22:44"/>
  </r>
  <r>
    <x v="246"/>
    <d v="2017-07-06T00:00:00"/>
    <x v="309"/>
    <d v="1899-12-30T08:33:39"/>
  </r>
  <r>
    <x v="263"/>
    <d v="2017-07-06T00:00:00"/>
    <x v="310"/>
    <d v="1899-12-30T08:42:51"/>
  </r>
  <r>
    <x v="264"/>
    <d v="2017-07-06T00:00:00"/>
    <x v="311"/>
    <d v="1899-12-30T08:46:06"/>
  </r>
  <r>
    <x v="265"/>
    <d v="2017-07-06T00:00:00"/>
    <x v="312"/>
    <d v="1899-12-30T08:53:21"/>
  </r>
  <r>
    <x v="266"/>
    <d v="2017-07-06T00:00:00"/>
    <x v="313"/>
    <d v="1899-12-30T09:02:07"/>
  </r>
  <r>
    <x v="267"/>
    <d v="2017-07-06T00:00:00"/>
    <x v="314"/>
    <d v="1899-12-30T08:55:35"/>
  </r>
  <r>
    <x v="268"/>
    <d v="2017-07-06T00:00:00"/>
    <x v="315"/>
    <d v="1899-12-30T09:06:45"/>
  </r>
  <r>
    <x v="269"/>
    <d v="2017-07-06T00:00:00"/>
    <x v="316"/>
    <d v="1899-12-30T09:12:38"/>
  </r>
  <r>
    <x v="270"/>
    <d v="2017-07-06T00:00:00"/>
    <x v="317"/>
    <d v="1899-12-30T09:07:13"/>
  </r>
  <r>
    <x v="271"/>
    <d v="2017-07-06T00:00:00"/>
    <x v="318"/>
    <d v="1899-12-30T09:18:28"/>
  </r>
  <r>
    <x v="272"/>
    <d v="2017-07-06T00:00:00"/>
    <x v="319"/>
    <d v="1899-12-30T09:29:35"/>
  </r>
  <r>
    <x v="5"/>
    <d v="2017-07-06T00:00:00"/>
    <x v="320"/>
    <d v="1899-12-30T09:23:41"/>
  </r>
  <r>
    <x v="273"/>
    <d v="2017-07-06T00:00:00"/>
    <x v="321"/>
    <d v="1899-12-30T09:28:47"/>
  </r>
  <r>
    <x v="57"/>
    <d v="2017-07-06T00:00:00"/>
    <x v="322"/>
    <d v="1899-12-30T09:43:13"/>
  </r>
  <r>
    <x v="274"/>
    <d v="2017-07-06T00:00:00"/>
    <x v="323"/>
    <d v="1899-12-30T09:34:06"/>
  </r>
  <r>
    <x v="275"/>
    <d v="2017-07-06T00:00:00"/>
    <x v="324"/>
    <d v="1899-12-30T09:36:22"/>
  </r>
  <r>
    <x v="276"/>
    <d v="2017-07-06T00:00:00"/>
    <x v="325"/>
    <d v="1899-12-30T09:43:59"/>
  </r>
  <r>
    <x v="277"/>
    <d v="2017-07-06T00:00:00"/>
    <x v="326"/>
    <d v="1899-12-30T09:56:32"/>
  </r>
  <r>
    <x v="278"/>
    <d v="2017-07-06T00:00:00"/>
    <x v="327"/>
    <d v="1899-12-30T09:59:01"/>
  </r>
  <r>
    <x v="279"/>
    <d v="2017-07-06T00:00:00"/>
    <x v="328"/>
    <d v="1899-12-30T10:07:14"/>
  </r>
  <r>
    <x v="280"/>
    <d v="2017-07-06T00:00:00"/>
    <x v="329"/>
    <d v="1899-12-30T10:04:08"/>
  </r>
  <r>
    <x v="281"/>
    <d v="2017-07-06T00:00:00"/>
    <x v="330"/>
    <d v="1899-12-30T10:00:03"/>
  </r>
  <r>
    <x v="66"/>
    <d v="2017-07-06T00:00:00"/>
    <x v="331"/>
    <d v="1899-12-30T10:06:29"/>
  </r>
  <r>
    <x v="8"/>
    <d v="2017-07-06T00:00:00"/>
    <x v="332"/>
    <d v="1899-12-30T10:09:15"/>
  </r>
  <r>
    <x v="282"/>
    <d v="2017-07-06T00:00:00"/>
    <x v="333"/>
    <d v="1899-12-30T10:06:03"/>
  </r>
  <r>
    <x v="283"/>
    <d v="2017-07-06T00:00:00"/>
    <x v="334"/>
    <d v="1899-12-30T10:20:21"/>
  </r>
  <r>
    <x v="284"/>
    <d v="2017-07-06T00:00:00"/>
    <x v="335"/>
    <d v="1899-12-30T10:23:25"/>
  </r>
  <r>
    <x v="285"/>
    <d v="2017-07-06T00:00:00"/>
    <x v="336"/>
    <d v="1899-12-30T10:34:06"/>
  </r>
  <r>
    <x v="286"/>
    <d v="2017-07-06T00:00:00"/>
    <x v="337"/>
    <d v="1899-12-30T10:26:52"/>
  </r>
  <r>
    <x v="287"/>
    <d v="2017-07-06T00:00:00"/>
    <x v="338"/>
    <d v="1899-12-30T10:25:38"/>
  </r>
  <r>
    <x v="288"/>
    <d v="2017-07-06T00:00:00"/>
    <x v="339"/>
    <d v="1899-12-30T10:38:51"/>
  </r>
  <r>
    <x v="289"/>
    <d v="2017-07-06T00:00:00"/>
    <x v="340"/>
    <d v="1899-12-30T10:35:26"/>
  </r>
  <r>
    <x v="290"/>
    <d v="2017-07-06T00:00:00"/>
    <x v="341"/>
    <d v="1899-12-30T10:37:43"/>
  </r>
  <r>
    <x v="291"/>
    <d v="2017-07-06T00:00:00"/>
    <x v="342"/>
    <d v="1899-12-30T10:46:22"/>
  </r>
  <r>
    <x v="292"/>
    <d v="2017-07-06T00:00:00"/>
    <x v="343"/>
    <d v="1899-12-30T10:41:13"/>
  </r>
  <r>
    <x v="293"/>
    <d v="2017-07-06T00:00:00"/>
    <x v="344"/>
    <d v="1899-12-30T10:46:54"/>
  </r>
  <r>
    <x v="20"/>
    <d v="2017-07-06T00:00:00"/>
    <x v="345"/>
    <d v="1899-12-30T10:57:02"/>
  </r>
  <r>
    <x v="294"/>
    <d v="2017-07-06T00:00:00"/>
    <x v="346"/>
    <d v="1899-12-30T10:53:24"/>
  </r>
  <r>
    <x v="295"/>
    <d v="2017-07-06T00:00:00"/>
    <x v="347"/>
    <d v="1899-12-30T11:08:15"/>
  </r>
  <r>
    <x v="296"/>
    <d v="2017-07-06T00:00:00"/>
    <x v="348"/>
    <d v="1899-12-30T11:07:53"/>
  </r>
  <r>
    <x v="97"/>
    <d v="2017-07-06T00:00:00"/>
    <x v="349"/>
    <d v="1899-12-30T11:12:07"/>
  </r>
  <r>
    <x v="244"/>
    <d v="2017-07-06T00:00:00"/>
    <x v="350"/>
    <d v="1899-12-30T11:14:27"/>
  </r>
  <r>
    <x v="297"/>
    <d v="2017-07-06T00:00:00"/>
    <x v="351"/>
    <d v="1899-12-30T11:08:27"/>
  </r>
  <r>
    <x v="298"/>
    <d v="2017-07-06T00:00:00"/>
    <x v="352"/>
    <d v="1899-12-30T11:22:56"/>
  </r>
  <r>
    <x v="299"/>
    <d v="2017-07-06T00:00:00"/>
    <x v="353"/>
    <d v="1899-12-30T11:21:24"/>
  </r>
  <r>
    <x v="300"/>
    <d v="2017-07-06T00:00:00"/>
    <x v="354"/>
    <d v="1899-12-30T11:22:54"/>
  </r>
  <r>
    <x v="301"/>
    <d v="2017-07-06T00:00:00"/>
    <x v="355"/>
    <d v="1899-12-30T11:44:30"/>
  </r>
  <r>
    <x v="302"/>
    <d v="2017-07-06T00:00:00"/>
    <x v="356"/>
    <d v="1899-12-30T11:38:58"/>
  </r>
  <r>
    <x v="303"/>
    <d v="2017-07-06T00:00:00"/>
    <x v="357"/>
    <d v="1899-12-30T11:48:58"/>
  </r>
  <r>
    <x v="304"/>
    <d v="2017-07-06T00:00:00"/>
    <x v="358"/>
    <d v="1899-12-30T11:51:06"/>
  </r>
  <r>
    <x v="305"/>
    <d v="2017-07-06T00:00:00"/>
    <x v="359"/>
    <d v="1899-12-30T11:50:33"/>
  </r>
  <r>
    <x v="306"/>
    <d v="2017-07-06T00:00:00"/>
    <x v="360"/>
    <d v="1899-12-30T11:56:50"/>
  </r>
  <r>
    <x v="307"/>
    <d v="2017-07-06T00:00:00"/>
    <x v="361"/>
    <d v="1899-12-30T12:06:17"/>
  </r>
  <r>
    <x v="308"/>
    <d v="2017-07-06T00:00:00"/>
    <x v="362"/>
    <d v="1899-12-30T12:06:03"/>
  </r>
  <r>
    <x v="309"/>
    <d v="2017-07-06T00:00:00"/>
    <x v="363"/>
    <d v="1899-12-30T11:58:42"/>
  </r>
  <r>
    <x v="310"/>
    <d v="2017-07-06T00:00:00"/>
    <x v="364"/>
    <d v="1899-12-30T12:01:25"/>
  </r>
  <r>
    <x v="311"/>
    <d v="2017-07-06T00:00:00"/>
    <x v="365"/>
    <d v="1899-12-30T12:20:03"/>
  </r>
  <r>
    <x v="312"/>
    <d v="2017-07-06T00:00:00"/>
    <x v="366"/>
    <d v="1899-12-30T12:17:05"/>
  </r>
  <r>
    <x v="313"/>
    <d v="2017-07-06T00:00:00"/>
    <x v="367"/>
    <d v="1899-12-30T12:32:57"/>
  </r>
  <r>
    <x v="314"/>
    <d v="2017-07-06T00:00:00"/>
    <x v="368"/>
    <d v="1899-12-30T12:22:37"/>
  </r>
  <r>
    <x v="315"/>
    <d v="2017-07-06T00:00:00"/>
    <x v="369"/>
    <d v="1899-12-30T12:37:03"/>
  </r>
  <r>
    <x v="316"/>
    <d v="2017-07-06T00:00:00"/>
    <x v="370"/>
    <d v="1899-12-30T12:39:59"/>
  </r>
  <r>
    <x v="317"/>
    <d v="2017-07-06T00:00:00"/>
    <x v="58"/>
    <d v="1899-12-30T12:45:42"/>
  </r>
  <r>
    <x v="318"/>
    <d v="2017-07-06T00:00:00"/>
    <x v="371"/>
    <d v="1899-12-30T12:41:03"/>
  </r>
  <r>
    <x v="319"/>
    <d v="2017-07-06T00:00:00"/>
    <x v="372"/>
    <d v="1899-12-30T12:53:52"/>
  </r>
  <r>
    <x v="320"/>
    <d v="2017-07-06T00:00:00"/>
    <x v="373"/>
    <d v="1899-12-30T12:43:53"/>
  </r>
  <r>
    <x v="321"/>
    <d v="2017-07-06T00:00:00"/>
    <x v="374"/>
    <d v="1899-12-30T12:53:50"/>
  </r>
  <r>
    <x v="322"/>
    <d v="2017-07-06T00:00:00"/>
    <x v="375"/>
    <d v="1899-12-30T12:49:58"/>
  </r>
  <r>
    <x v="323"/>
    <d v="2017-07-06T00:00:00"/>
    <x v="376"/>
    <d v="1899-12-30T13:04:30"/>
  </r>
  <r>
    <x v="324"/>
    <d v="2017-07-06T00:00:00"/>
    <x v="377"/>
    <d v="1899-12-30T13:04:07"/>
  </r>
  <r>
    <x v="262"/>
    <d v="2017-07-06T00:00:00"/>
    <x v="378"/>
    <d v="1899-12-30T13:11:56"/>
  </r>
  <r>
    <x v="325"/>
    <d v="2017-07-06T00:00:00"/>
    <x v="379"/>
    <d v="1899-12-30T13:11:20"/>
  </r>
  <r>
    <x v="326"/>
    <d v="2017-07-06T00:00:00"/>
    <x v="380"/>
    <d v="1899-12-30T13:08:51"/>
  </r>
  <r>
    <x v="327"/>
    <d v="2017-07-06T00:00:00"/>
    <x v="381"/>
    <d v="1899-12-30T13:15:35"/>
  </r>
  <r>
    <x v="328"/>
    <d v="2017-07-06T00:00:00"/>
    <x v="274"/>
    <d v="1899-12-30T13:26:39"/>
  </r>
  <r>
    <x v="329"/>
    <d v="2017-07-06T00:00:00"/>
    <x v="382"/>
    <d v="1899-12-30T13:21:50"/>
  </r>
  <r>
    <x v="330"/>
    <d v="2017-07-06T00:00:00"/>
    <x v="383"/>
    <d v="1899-12-30T13:34:22"/>
  </r>
  <r>
    <x v="289"/>
    <d v="2017-07-06T00:00:00"/>
    <x v="384"/>
    <d v="1899-12-30T13:41:22"/>
  </r>
  <r>
    <x v="331"/>
    <d v="2017-07-06T00:00:00"/>
    <x v="385"/>
    <d v="1899-12-30T13:31:49"/>
  </r>
  <r>
    <x v="332"/>
    <d v="2017-07-06T00:00:00"/>
    <x v="386"/>
    <d v="1899-12-30T13:38:23"/>
  </r>
  <r>
    <x v="333"/>
    <d v="2017-07-06T00:00:00"/>
    <x v="387"/>
    <d v="1899-12-30T13:53:10"/>
  </r>
  <r>
    <x v="334"/>
    <d v="2017-07-06T00:00:00"/>
    <x v="388"/>
    <d v="1899-12-30T13:48:25"/>
  </r>
  <r>
    <x v="335"/>
    <d v="2017-07-06T00:00:00"/>
    <x v="389"/>
    <d v="1899-12-30T14:01:01"/>
  </r>
  <r>
    <x v="336"/>
    <d v="2017-07-06T00:00:00"/>
    <x v="390"/>
    <d v="1899-12-30T13:54:56"/>
  </r>
  <r>
    <x v="337"/>
    <d v="2017-07-06T00:00:00"/>
    <x v="391"/>
    <d v="1899-12-30T13:54:07"/>
  </r>
  <r>
    <x v="338"/>
    <d v="2017-07-06T00:00:00"/>
    <x v="392"/>
    <d v="1899-12-30T14:00:50"/>
  </r>
  <r>
    <x v="339"/>
    <d v="2017-07-06T00:00:00"/>
    <x v="393"/>
    <d v="1899-12-30T13:59:39"/>
  </r>
  <r>
    <x v="340"/>
    <d v="2017-07-06T00:00:00"/>
    <x v="394"/>
    <d v="1899-12-30T14:14:25"/>
  </r>
  <r>
    <x v="341"/>
    <d v="2017-07-06T00:00:00"/>
    <x v="395"/>
    <d v="1899-12-30T14:18:27"/>
  </r>
  <r>
    <x v="342"/>
    <d v="2017-07-06T00:00:00"/>
    <x v="396"/>
    <d v="1899-12-30T14:15:01"/>
  </r>
  <r>
    <x v="343"/>
    <d v="2017-07-06T00:00:00"/>
    <x v="397"/>
    <d v="1899-12-30T14:20:28"/>
  </r>
  <r>
    <x v="344"/>
    <d v="2017-07-06T00:00:00"/>
    <x v="398"/>
    <d v="1899-12-30T14:37:26"/>
  </r>
  <r>
    <x v="345"/>
    <d v="2017-07-06T00:00:00"/>
    <x v="399"/>
    <d v="1899-12-30T14:35:16"/>
  </r>
  <r>
    <x v="346"/>
    <d v="2017-07-06T00:00:00"/>
    <x v="400"/>
    <d v="1899-12-30T14:42:41"/>
  </r>
  <r>
    <x v="347"/>
    <d v="2017-07-06T00:00:00"/>
    <x v="401"/>
    <d v="1899-12-30T14:55:56"/>
  </r>
  <r>
    <x v="348"/>
    <d v="2017-07-06T00:00:00"/>
    <x v="402"/>
    <d v="1899-12-30T14:58:03"/>
  </r>
  <r>
    <x v="349"/>
    <d v="2017-07-06T00:00:00"/>
    <x v="403"/>
    <d v="1899-12-30T14:59:24"/>
  </r>
  <r>
    <x v="350"/>
    <d v="2017-07-06T00:00:00"/>
    <x v="404"/>
    <d v="1899-12-30T15:11:31"/>
  </r>
  <r>
    <x v="351"/>
    <d v="2017-07-06T00:00:00"/>
    <x v="405"/>
    <d v="1899-12-30T15:02:47"/>
  </r>
  <r>
    <x v="143"/>
    <d v="2017-07-06T00:00:00"/>
    <x v="406"/>
    <d v="1899-12-30T15:11:01"/>
  </r>
  <r>
    <x v="352"/>
    <d v="2017-07-06T00:00:00"/>
    <x v="407"/>
    <d v="1899-12-30T15:09:50"/>
  </r>
  <r>
    <x v="353"/>
    <d v="2017-07-07T00:00:00"/>
    <x v="408"/>
    <d v="1899-12-30T08:19:41"/>
  </r>
  <r>
    <x v="354"/>
    <d v="2017-07-07T00:00:00"/>
    <x v="409"/>
    <d v="1899-12-30T08:16:32"/>
  </r>
  <r>
    <x v="355"/>
    <d v="2017-07-07T00:00:00"/>
    <x v="410"/>
    <d v="1899-12-30T08:16:54"/>
  </r>
  <r>
    <x v="356"/>
    <d v="2017-07-07T00:00:00"/>
    <x v="411"/>
    <d v="1899-12-30T08:21:24"/>
  </r>
  <r>
    <x v="356"/>
    <d v="2017-07-07T00:00:00"/>
    <x v="412"/>
    <d v="1899-12-30T08:24:13"/>
  </r>
  <r>
    <x v="357"/>
    <d v="2017-07-07T00:00:00"/>
    <x v="413"/>
    <d v="1899-12-30T08:36:57"/>
  </r>
  <r>
    <x v="358"/>
    <d v="2017-07-07T00:00:00"/>
    <x v="414"/>
    <d v="1899-12-30T08:46:16"/>
  </r>
  <r>
    <x v="359"/>
    <d v="2017-07-07T00:00:00"/>
    <x v="415"/>
    <d v="1899-12-30T08:47:51"/>
  </r>
  <r>
    <x v="360"/>
    <d v="2017-07-07T00:00:00"/>
    <x v="416"/>
    <d v="1899-12-30T08:46:39"/>
  </r>
  <r>
    <x v="361"/>
    <d v="2017-07-07T00:00:00"/>
    <x v="417"/>
    <d v="1899-12-30T08:43:39"/>
  </r>
  <r>
    <x v="362"/>
    <d v="2017-07-07T00:00:00"/>
    <x v="418"/>
    <d v="1899-12-30T08:47:22"/>
  </r>
  <r>
    <x v="129"/>
    <d v="2017-07-07T00:00:00"/>
    <x v="419"/>
    <d v="1899-12-30T09:03:01"/>
  </r>
  <r>
    <x v="363"/>
    <d v="2017-07-07T00:00:00"/>
    <x v="420"/>
    <d v="1899-12-30T08:51:50"/>
  </r>
  <r>
    <x v="364"/>
    <d v="2017-07-07T00:00:00"/>
    <x v="421"/>
    <d v="1899-12-30T08:54:57"/>
  </r>
  <r>
    <x v="239"/>
    <d v="2017-07-07T00:00:00"/>
    <x v="422"/>
    <d v="1899-12-30T09:00:30"/>
  </r>
  <r>
    <x v="365"/>
    <d v="2017-07-07T00:00:00"/>
    <x v="423"/>
    <d v="1899-12-30T09:06:34"/>
  </r>
  <r>
    <x v="366"/>
    <d v="2017-07-07T00:00:00"/>
    <x v="424"/>
    <d v="1899-12-30T09:09:18"/>
  </r>
  <r>
    <x v="64"/>
    <d v="2017-07-07T00:00:00"/>
    <x v="425"/>
    <d v="1899-12-30T09:09:58"/>
  </r>
  <r>
    <x v="367"/>
    <d v="2017-07-07T00:00:00"/>
    <x v="426"/>
    <d v="1899-12-30T09:06:09"/>
  </r>
  <r>
    <x v="368"/>
    <d v="2017-07-07T00:00:00"/>
    <x v="427"/>
    <d v="1899-12-30T09:13:27"/>
  </r>
  <r>
    <x v="369"/>
    <d v="2017-07-07T00:00:00"/>
    <x v="428"/>
    <d v="1899-12-30T09:21:06"/>
  </r>
  <r>
    <x v="370"/>
    <d v="2017-07-07T00:00:00"/>
    <x v="429"/>
    <d v="1899-12-30T09:22:59"/>
  </r>
  <r>
    <x v="371"/>
    <d v="2017-07-07T00:00:00"/>
    <x v="430"/>
    <d v="1899-12-30T09:30:32"/>
  </r>
  <r>
    <x v="372"/>
    <d v="2017-07-07T00:00:00"/>
    <x v="431"/>
    <d v="1899-12-30T09:28:36"/>
  </r>
  <r>
    <x v="373"/>
    <d v="2017-07-07T00:00:00"/>
    <x v="432"/>
    <d v="1899-12-30T09:45:55"/>
  </r>
  <r>
    <x v="374"/>
    <d v="2017-07-07T00:00:00"/>
    <x v="433"/>
    <d v="1899-12-30T09:51:43"/>
  </r>
  <r>
    <x v="375"/>
    <d v="2017-07-07T00:00:00"/>
    <x v="434"/>
    <d v="1899-12-30T09:53:27"/>
  </r>
  <r>
    <x v="376"/>
    <d v="2017-07-07T00:00:00"/>
    <x v="435"/>
    <d v="1899-12-30T09:48:47"/>
  </r>
  <r>
    <x v="377"/>
    <d v="2017-07-07T00:00:00"/>
    <x v="436"/>
    <d v="1899-12-30T09:51:20"/>
  </r>
  <r>
    <x v="378"/>
    <d v="2017-07-07T00:00:00"/>
    <x v="437"/>
    <d v="1899-12-30T09:58:44"/>
  </r>
  <r>
    <x v="379"/>
    <d v="2017-07-07T00:00:00"/>
    <x v="438"/>
    <d v="1899-12-30T09:55:08"/>
  </r>
  <r>
    <x v="380"/>
    <d v="2017-07-07T00:00:00"/>
    <x v="439"/>
    <d v="1899-12-30T09:57:54"/>
  </r>
  <r>
    <x v="167"/>
    <d v="2017-07-07T00:00:00"/>
    <x v="440"/>
    <d v="1899-12-30T10:11:07"/>
  </r>
  <r>
    <x v="381"/>
    <d v="2017-07-07T00:00:00"/>
    <x v="441"/>
    <d v="1899-12-30T10:14:58"/>
  </r>
  <r>
    <x v="382"/>
    <d v="2017-07-07T00:00:00"/>
    <x v="442"/>
    <d v="1899-12-30T10:09:57"/>
  </r>
  <r>
    <x v="383"/>
    <d v="2017-07-07T00:00:00"/>
    <x v="218"/>
    <d v="1899-12-30T10:15:24"/>
  </r>
  <r>
    <x v="384"/>
    <d v="2017-07-07T00:00:00"/>
    <x v="443"/>
    <d v="1899-12-30T10:25:53"/>
  </r>
  <r>
    <x v="385"/>
    <d v="2017-07-07T00:00:00"/>
    <x v="444"/>
    <d v="1899-12-30T10:35:23"/>
  </r>
  <r>
    <x v="386"/>
    <d v="2017-07-07T00:00:00"/>
    <x v="445"/>
    <d v="1899-12-30T10:21:58"/>
  </r>
  <r>
    <x v="387"/>
    <d v="2017-07-07T00:00:00"/>
    <x v="446"/>
    <d v="1899-12-30T10:30:53"/>
  </r>
  <r>
    <x v="219"/>
    <d v="2017-07-07T00:00:00"/>
    <x v="447"/>
    <d v="1899-12-30T10:45:13"/>
  </r>
  <r>
    <x v="64"/>
    <d v="2017-07-07T00:00:00"/>
    <x v="448"/>
    <d v="1899-12-30T10:41:59"/>
  </r>
  <r>
    <x v="388"/>
    <d v="2017-07-07T00:00:00"/>
    <x v="449"/>
    <d v="1899-12-30T10:51:55"/>
  </r>
  <r>
    <x v="389"/>
    <d v="2017-07-07T00:00:00"/>
    <x v="450"/>
    <d v="1899-12-30T10:54:29"/>
  </r>
  <r>
    <x v="390"/>
    <d v="2017-07-07T00:00:00"/>
    <x v="451"/>
    <d v="1899-12-30T10:57:36"/>
  </r>
  <r>
    <x v="391"/>
    <d v="2017-07-07T00:00:00"/>
    <x v="452"/>
    <d v="1899-12-30T11:00:28"/>
  </r>
  <r>
    <x v="392"/>
    <d v="2017-07-07T00:00:00"/>
    <x v="453"/>
    <d v="1899-12-30T11:04:38"/>
  </r>
  <r>
    <x v="393"/>
    <d v="2017-07-07T00:00:00"/>
    <x v="454"/>
    <d v="1899-12-30T11:03:43"/>
  </r>
  <r>
    <x v="394"/>
    <d v="2017-07-07T00:00:00"/>
    <x v="455"/>
    <d v="1899-12-30T11:04:32"/>
  </r>
  <r>
    <x v="395"/>
    <d v="2017-07-07T00:00:00"/>
    <x v="456"/>
    <d v="1899-12-30T11:14:02"/>
  </r>
  <r>
    <x v="122"/>
    <d v="2017-07-07T00:00:00"/>
    <x v="457"/>
    <d v="1899-12-30T11:19:49"/>
  </r>
  <r>
    <x v="396"/>
    <d v="2017-07-07T00:00:00"/>
    <x v="458"/>
    <d v="1899-12-30T11:23:39"/>
  </r>
  <r>
    <x v="397"/>
    <d v="2017-07-07T00:00:00"/>
    <x v="459"/>
    <d v="1899-12-30T11:23:42"/>
  </r>
  <r>
    <x v="398"/>
    <d v="2017-07-07T00:00:00"/>
    <x v="460"/>
    <d v="1899-12-30T11:38:54"/>
  </r>
  <r>
    <x v="399"/>
    <d v="2017-07-07T00:00:00"/>
    <x v="461"/>
    <d v="1899-12-30T11:30:29"/>
  </r>
  <r>
    <x v="400"/>
    <d v="2017-07-07T00:00:00"/>
    <x v="462"/>
    <d v="1899-12-30T11:41:04"/>
  </r>
  <r>
    <x v="401"/>
    <d v="2017-07-07T00:00:00"/>
    <x v="463"/>
    <d v="1899-12-30T11:49:27"/>
  </r>
  <r>
    <x v="402"/>
    <d v="2017-07-07T00:00:00"/>
    <x v="464"/>
    <d v="1899-12-30T11:43:56"/>
  </r>
  <r>
    <x v="176"/>
    <d v="2017-07-07T00:00:00"/>
    <x v="465"/>
    <d v="1899-12-30T12:01:15"/>
  </r>
  <r>
    <x v="403"/>
    <d v="2017-07-07T00:00:00"/>
    <x v="466"/>
    <d v="1899-12-30T12:03:50"/>
  </r>
  <r>
    <x v="404"/>
    <d v="2017-07-07T00:00:00"/>
    <x v="467"/>
    <d v="1899-12-30T12:05:04"/>
  </r>
  <r>
    <x v="405"/>
    <d v="2017-07-07T00:00:00"/>
    <x v="468"/>
    <d v="1899-12-30T12:11:38"/>
  </r>
  <r>
    <x v="406"/>
    <d v="2017-07-07T00:00:00"/>
    <x v="469"/>
    <d v="1899-12-30T12:14:23"/>
  </r>
  <r>
    <x v="407"/>
    <d v="2017-07-07T00:00:00"/>
    <x v="470"/>
    <d v="1899-12-30T12:28:26"/>
  </r>
  <r>
    <x v="408"/>
    <d v="2017-07-07T00:00:00"/>
    <x v="471"/>
    <d v="1899-12-30T12:31:04"/>
  </r>
  <r>
    <x v="409"/>
    <d v="2017-07-07T00:00:00"/>
    <x v="472"/>
    <d v="1899-12-30T12:36:39"/>
  </r>
  <r>
    <x v="410"/>
    <d v="2017-07-07T00:00:00"/>
    <x v="473"/>
    <d v="1899-12-30T12:44:35"/>
  </r>
  <r>
    <x v="411"/>
    <d v="2017-07-07T00:00:00"/>
    <x v="474"/>
    <d v="1899-12-30T12:47:58"/>
  </r>
  <r>
    <x v="412"/>
    <d v="2017-07-07T00:00:00"/>
    <x v="475"/>
    <d v="1899-12-30T12:47:02"/>
  </r>
  <r>
    <x v="413"/>
    <d v="2017-07-07T00:00:00"/>
    <x v="476"/>
    <d v="1899-12-30T12:53:22"/>
  </r>
  <r>
    <x v="414"/>
    <d v="2017-07-07T00:00:00"/>
    <x v="477"/>
    <d v="1899-12-30T12:51:57"/>
  </r>
  <r>
    <x v="415"/>
    <d v="2017-07-07T00:00:00"/>
    <x v="478"/>
    <d v="1899-12-30T12:55:40"/>
  </r>
  <r>
    <x v="228"/>
    <d v="2017-07-07T00:00:00"/>
    <x v="264"/>
    <d v="1899-12-30T12:58:47"/>
  </r>
  <r>
    <x v="416"/>
    <d v="2017-07-07T00:00:00"/>
    <x v="479"/>
    <d v="1899-12-30T13:05:16"/>
  </r>
  <r>
    <x v="417"/>
    <d v="2017-07-07T00:00:00"/>
    <x v="480"/>
    <d v="1899-12-30T12:55:44"/>
  </r>
  <r>
    <x v="418"/>
    <d v="2017-07-07T00:00:00"/>
    <x v="163"/>
    <d v="1899-12-30T13:15:39"/>
  </r>
  <r>
    <x v="419"/>
    <d v="2017-07-07T00:00:00"/>
    <x v="481"/>
    <d v="1899-12-30T13:04:00"/>
  </r>
  <r>
    <x v="420"/>
    <d v="2017-07-07T00:00:00"/>
    <x v="482"/>
    <d v="1899-12-30T13:12:03"/>
  </r>
  <r>
    <x v="420"/>
    <d v="2017-07-07T00:00:00"/>
    <x v="483"/>
    <d v="1899-12-30T13:09:56"/>
  </r>
  <r>
    <x v="421"/>
    <d v="2017-07-07T00:00:00"/>
    <x v="484"/>
    <d v="1899-12-30T13:07:23"/>
  </r>
  <r>
    <x v="422"/>
    <d v="2017-07-07T00:00:00"/>
    <x v="485"/>
    <d v="1899-12-30T13:10:06"/>
  </r>
  <r>
    <x v="423"/>
    <d v="2017-07-07T00:00:00"/>
    <x v="486"/>
    <d v="1899-12-30T13:22:25"/>
  </r>
  <r>
    <x v="424"/>
    <d v="2017-07-07T00:00:00"/>
    <x v="487"/>
    <d v="1899-12-30T13:23:48"/>
  </r>
  <r>
    <x v="425"/>
    <d v="2017-07-07T00:00:00"/>
    <x v="488"/>
    <d v="1899-12-30T13:35:01"/>
  </r>
  <r>
    <x v="94"/>
    <d v="2017-07-07T00:00:00"/>
    <x v="489"/>
    <d v="1899-12-30T13:37:41"/>
  </r>
  <r>
    <x v="426"/>
    <d v="2017-07-07T00:00:00"/>
    <x v="490"/>
    <d v="1899-12-30T13:43:04"/>
  </r>
  <r>
    <x v="427"/>
    <d v="2017-07-07T00:00:00"/>
    <x v="491"/>
    <d v="1899-12-30T13:49:23"/>
  </r>
  <r>
    <x v="428"/>
    <d v="2017-07-07T00:00:00"/>
    <x v="492"/>
    <d v="1899-12-30T13:50:13"/>
  </r>
  <r>
    <x v="429"/>
    <d v="2017-07-07T00:00:00"/>
    <x v="493"/>
    <d v="1899-12-30T13:48:31"/>
  </r>
  <r>
    <x v="430"/>
    <d v="2017-07-07T00:00:00"/>
    <x v="494"/>
    <d v="1899-12-30T14:04:22"/>
  </r>
  <r>
    <x v="431"/>
    <d v="2017-07-07T00:00:00"/>
    <x v="495"/>
    <d v="1899-12-30T14:07:02"/>
  </r>
  <r>
    <x v="170"/>
    <d v="2017-07-07T00:00:00"/>
    <x v="496"/>
    <d v="1899-12-30T14:05:10"/>
  </r>
  <r>
    <x v="432"/>
    <d v="2017-07-07T00:00:00"/>
    <x v="497"/>
    <d v="1899-12-30T14:04:21"/>
  </r>
  <r>
    <x v="433"/>
    <d v="2017-07-07T00:00:00"/>
    <x v="498"/>
    <d v="1899-12-30T14:13:36"/>
  </r>
  <r>
    <x v="434"/>
    <d v="2017-07-07T00:00:00"/>
    <x v="287"/>
    <d v="1899-12-30T14:15:00"/>
  </r>
  <r>
    <x v="435"/>
    <d v="2017-07-07T00:00:00"/>
    <x v="499"/>
    <d v="1899-12-30T14:30:16"/>
  </r>
  <r>
    <x v="436"/>
    <d v="2017-07-07T00:00:00"/>
    <x v="500"/>
    <d v="1899-12-30T14:39:56"/>
  </r>
  <r>
    <x v="437"/>
    <d v="2017-07-07T00:00:00"/>
    <x v="501"/>
    <d v="1899-12-30T14:32:29"/>
  </r>
  <r>
    <x v="438"/>
    <d v="2017-07-07T00:00:00"/>
    <x v="502"/>
    <d v="1899-12-30T14:38:31"/>
  </r>
  <r>
    <x v="439"/>
    <d v="2017-07-07T00:00:00"/>
    <x v="503"/>
    <d v="1899-12-30T14:54:02"/>
  </r>
  <r>
    <x v="440"/>
    <d v="2017-07-07T00:00:00"/>
    <x v="504"/>
    <d v="1899-12-30T14:57:44"/>
  </r>
  <r>
    <x v="441"/>
    <d v="2017-07-07T00:00:00"/>
    <x v="505"/>
    <d v="1899-12-30T14:52:02"/>
  </r>
  <r>
    <x v="442"/>
    <d v="2017-07-07T00:00:00"/>
    <x v="506"/>
    <d v="1899-12-30T15:05:12"/>
  </r>
  <r>
    <x v="443"/>
    <d v="2017-07-07T00:00:00"/>
    <x v="507"/>
    <d v="1899-12-30T15:11:56"/>
  </r>
  <r>
    <x v="444"/>
    <d v="2017-07-07T00:00:00"/>
    <x v="508"/>
    <d v="1899-12-30T15:14:23"/>
  </r>
  <r>
    <x v="445"/>
    <d v="2017-07-10T00:00:00"/>
    <x v="509"/>
    <d v="1899-12-30T08:22:17"/>
  </r>
  <r>
    <x v="446"/>
    <d v="2017-07-10T00:00:00"/>
    <x v="510"/>
    <d v="1899-12-30T08:23:18"/>
  </r>
  <r>
    <x v="123"/>
    <d v="2017-07-10T00:00:00"/>
    <x v="511"/>
    <d v="1899-12-30T08:14:59"/>
  </r>
  <r>
    <x v="447"/>
    <d v="2017-07-10T00:00:00"/>
    <x v="512"/>
    <d v="1899-12-30T08:22:58"/>
  </r>
  <r>
    <x v="448"/>
    <d v="2017-07-10T00:00:00"/>
    <x v="513"/>
    <d v="1899-12-30T08:34:29"/>
  </r>
  <r>
    <x v="449"/>
    <d v="2017-07-10T00:00:00"/>
    <x v="514"/>
    <d v="1899-12-30T08:28:01"/>
  </r>
  <r>
    <x v="450"/>
    <d v="2017-07-10T00:00:00"/>
    <x v="515"/>
    <d v="1899-12-30T08:34:04"/>
  </r>
  <r>
    <x v="451"/>
    <d v="2017-07-10T00:00:00"/>
    <x v="516"/>
    <d v="1899-12-30T08:37:42"/>
  </r>
  <r>
    <x v="452"/>
    <d v="2017-07-10T00:00:00"/>
    <x v="517"/>
    <d v="1899-12-30T08:54:09"/>
  </r>
  <r>
    <x v="453"/>
    <d v="2017-07-10T00:00:00"/>
    <x v="518"/>
    <d v="1899-12-30T09:00:57"/>
  </r>
  <r>
    <x v="454"/>
    <d v="2017-07-10T00:00:00"/>
    <x v="519"/>
    <d v="1899-12-30T09:02:14"/>
  </r>
  <r>
    <x v="455"/>
    <d v="2017-07-10T00:00:00"/>
    <x v="421"/>
    <d v="1899-12-30T09:07:02"/>
  </r>
  <r>
    <x v="456"/>
    <d v="2017-07-10T00:00:00"/>
    <x v="520"/>
    <d v="1899-12-30T09:00:25"/>
  </r>
  <r>
    <x v="231"/>
    <d v="2017-07-10T00:00:00"/>
    <x v="521"/>
    <d v="1899-12-30T09:01:03"/>
  </r>
  <r>
    <x v="134"/>
    <d v="2017-07-10T00:00:00"/>
    <x v="522"/>
    <d v="1899-12-30T08:57:35"/>
  </r>
  <r>
    <x v="457"/>
    <d v="2017-07-10T00:00:00"/>
    <x v="523"/>
    <d v="1899-12-30T09:15:59"/>
  </r>
  <r>
    <x v="458"/>
    <d v="2017-07-10T00:00:00"/>
    <x v="524"/>
    <d v="1899-12-30T09:17:05"/>
  </r>
  <r>
    <x v="459"/>
    <d v="2017-07-10T00:00:00"/>
    <x v="525"/>
    <d v="1899-12-30T09:14:11"/>
  </r>
  <r>
    <x v="460"/>
    <d v="2017-07-10T00:00:00"/>
    <x v="526"/>
    <d v="1899-12-30T09:27:31"/>
  </r>
  <r>
    <x v="461"/>
    <d v="2017-07-10T00:00:00"/>
    <x v="527"/>
    <d v="1899-12-30T09:25:50"/>
  </r>
  <r>
    <x v="462"/>
    <d v="2017-07-10T00:00:00"/>
    <x v="528"/>
    <d v="1899-12-30T09:34:07"/>
  </r>
  <r>
    <x v="463"/>
    <d v="2017-07-10T00:00:00"/>
    <x v="529"/>
    <d v="1899-12-30T09:31:52"/>
  </r>
  <r>
    <x v="464"/>
    <d v="2017-07-10T00:00:00"/>
    <x v="530"/>
    <d v="1899-12-30T09:27:05"/>
  </r>
  <r>
    <x v="465"/>
    <d v="2017-07-10T00:00:00"/>
    <x v="531"/>
    <d v="1899-12-30T09:47:33"/>
  </r>
  <r>
    <x v="466"/>
    <d v="2017-07-10T00:00:00"/>
    <x v="532"/>
    <d v="1899-12-30T09:40:06"/>
  </r>
  <r>
    <x v="467"/>
    <d v="2017-07-10T00:00:00"/>
    <x v="533"/>
    <d v="1899-12-30T09:52:52"/>
  </r>
  <r>
    <x v="468"/>
    <d v="2017-07-10T00:00:00"/>
    <x v="534"/>
    <d v="1899-12-30T10:04:03"/>
  </r>
  <r>
    <x v="469"/>
    <d v="2017-07-10T00:00:00"/>
    <x v="535"/>
    <d v="1899-12-30T10:12:43"/>
  </r>
  <r>
    <x v="470"/>
    <d v="2017-07-10T00:00:00"/>
    <x v="536"/>
    <d v="1899-12-30T10:13:21"/>
  </r>
  <r>
    <x v="471"/>
    <d v="2017-07-10T00:00:00"/>
    <x v="537"/>
    <d v="1899-12-30T10:16:39"/>
  </r>
  <r>
    <x v="472"/>
    <d v="2017-07-10T00:00:00"/>
    <x v="538"/>
    <d v="1899-12-30T10:17:26"/>
  </r>
  <r>
    <x v="473"/>
    <d v="2017-07-10T00:00:00"/>
    <x v="539"/>
    <d v="1899-12-30T10:14:53"/>
  </r>
  <r>
    <x v="474"/>
    <d v="2017-07-10T00:00:00"/>
    <x v="540"/>
    <d v="1899-12-30T10:24:02"/>
  </r>
  <r>
    <x v="475"/>
    <d v="2017-07-10T00:00:00"/>
    <x v="541"/>
    <d v="1899-12-30T10:32:51"/>
  </r>
  <r>
    <x v="366"/>
    <d v="2017-07-10T00:00:00"/>
    <x v="542"/>
    <d v="1899-12-30T10:27:42"/>
  </r>
  <r>
    <x v="440"/>
    <d v="2017-07-10T00:00:00"/>
    <x v="543"/>
    <d v="1899-12-30T10:49:16"/>
  </r>
  <r>
    <x v="476"/>
    <d v="2017-07-10T00:00:00"/>
    <x v="544"/>
    <d v="1899-12-30T10:38:55"/>
  </r>
  <r>
    <x v="477"/>
    <d v="2017-07-10T00:00:00"/>
    <x v="545"/>
    <d v="1899-12-30T10:55:01"/>
  </r>
  <r>
    <x v="478"/>
    <d v="2017-07-10T00:00:00"/>
    <x v="546"/>
    <d v="1899-12-30T10:48:23"/>
  </r>
  <r>
    <x v="479"/>
    <d v="2017-07-10T00:00:00"/>
    <x v="547"/>
    <d v="1899-12-30T10:49:17"/>
  </r>
  <r>
    <x v="480"/>
    <d v="2017-07-10T00:00:00"/>
    <x v="548"/>
    <d v="1899-12-30T10:56:41"/>
  </r>
  <r>
    <x v="261"/>
    <d v="2017-07-10T00:00:00"/>
    <x v="549"/>
    <d v="1899-12-30T11:09:51"/>
  </r>
  <r>
    <x v="481"/>
    <d v="2017-07-10T00:00:00"/>
    <x v="550"/>
    <d v="1899-12-30T11:16:39"/>
  </r>
  <r>
    <x v="482"/>
    <d v="2017-07-10T00:00:00"/>
    <x v="551"/>
    <d v="1899-12-30T11:12:57"/>
  </r>
  <r>
    <x v="483"/>
    <d v="2017-07-10T00:00:00"/>
    <x v="552"/>
    <d v="1899-12-30T11:27:08"/>
  </r>
  <r>
    <x v="484"/>
    <d v="2017-07-10T00:00:00"/>
    <x v="553"/>
    <d v="1899-12-30T11:20:22"/>
  </r>
  <r>
    <x v="485"/>
    <d v="2017-07-10T00:00:00"/>
    <x v="554"/>
    <d v="1899-12-30T11:28:53"/>
  </r>
  <r>
    <x v="343"/>
    <d v="2017-07-10T00:00:00"/>
    <x v="555"/>
    <d v="1899-12-30T11:37:45"/>
  </r>
  <r>
    <x v="486"/>
    <d v="2017-07-10T00:00:00"/>
    <x v="556"/>
    <d v="1899-12-30T11:33:12"/>
  </r>
  <r>
    <x v="487"/>
    <d v="2017-07-10T00:00:00"/>
    <x v="557"/>
    <d v="1899-12-30T11:53:32"/>
  </r>
  <r>
    <x v="23"/>
    <d v="2017-07-10T00:00:00"/>
    <x v="558"/>
    <d v="1899-12-30T11:56:41"/>
  </r>
  <r>
    <x v="488"/>
    <d v="2017-07-10T00:00:00"/>
    <x v="559"/>
    <d v="1899-12-30T11:52:04"/>
  </r>
  <r>
    <x v="489"/>
    <d v="2017-07-10T00:00:00"/>
    <x v="560"/>
    <d v="1899-12-30T12:08:30"/>
  </r>
  <r>
    <x v="490"/>
    <d v="2017-07-10T00:00:00"/>
    <x v="561"/>
    <d v="1899-12-30T12:11:28"/>
  </r>
  <r>
    <x v="491"/>
    <d v="2017-07-10T00:00:00"/>
    <x v="53"/>
    <d v="1899-12-30T12:01:35"/>
  </r>
  <r>
    <x v="53"/>
    <d v="2017-07-10T00:00:00"/>
    <x v="562"/>
    <d v="1899-12-30T12:24:43"/>
  </r>
  <r>
    <x v="492"/>
    <d v="2017-07-10T00:00:00"/>
    <x v="563"/>
    <d v="1899-12-30T12:27:04"/>
  </r>
  <r>
    <x v="493"/>
    <d v="2017-07-10T00:00:00"/>
    <x v="564"/>
    <d v="1899-12-30T12:16:56"/>
  </r>
  <r>
    <x v="494"/>
    <d v="2017-07-10T00:00:00"/>
    <x v="565"/>
    <d v="1899-12-30T12:24:45"/>
  </r>
  <r>
    <x v="495"/>
    <d v="2017-07-10T00:00:00"/>
    <x v="566"/>
    <d v="1899-12-30T12:23:57"/>
  </r>
  <r>
    <x v="496"/>
    <d v="2017-07-10T00:00:00"/>
    <x v="567"/>
    <d v="1899-12-30T12:26:14"/>
  </r>
  <r>
    <x v="462"/>
    <d v="2017-07-10T00:00:00"/>
    <x v="568"/>
    <d v="1899-12-30T12:38:52"/>
  </r>
  <r>
    <x v="158"/>
    <d v="2017-07-10T00:00:00"/>
    <x v="569"/>
    <d v="1899-12-30T12:43:19"/>
  </r>
  <r>
    <x v="497"/>
    <d v="2017-07-10T00:00:00"/>
    <x v="570"/>
    <d v="1899-12-30T12:46:28"/>
  </r>
  <r>
    <x v="498"/>
    <d v="2017-07-10T00:00:00"/>
    <x v="571"/>
    <d v="1899-12-30T12:32:36"/>
  </r>
  <r>
    <x v="499"/>
    <d v="2017-07-10T00:00:00"/>
    <x v="572"/>
    <d v="1899-12-30T12:48:39"/>
  </r>
  <r>
    <x v="500"/>
    <d v="2017-07-10T00:00:00"/>
    <x v="573"/>
    <d v="1899-12-30T12:44:25"/>
  </r>
  <r>
    <x v="501"/>
    <d v="2017-07-10T00:00:00"/>
    <x v="574"/>
    <d v="1899-12-30T12:53:49"/>
  </r>
  <r>
    <x v="502"/>
    <d v="2017-07-10T00:00:00"/>
    <x v="575"/>
    <d v="1899-12-30T12:54:07"/>
  </r>
  <r>
    <x v="503"/>
    <d v="2017-07-10T00:00:00"/>
    <x v="576"/>
    <d v="1899-12-30T13:01:41"/>
  </r>
  <r>
    <x v="504"/>
    <d v="2017-07-10T00:00:00"/>
    <x v="577"/>
    <d v="1899-12-30T13:10:05"/>
  </r>
  <r>
    <x v="427"/>
    <d v="2017-07-10T00:00:00"/>
    <x v="578"/>
    <d v="1899-12-30T13:04:00"/>
  </r>
  <r>
    <x v="505"/>
    <d v="2017-07-10T00:00:00"/>
    <x v="579"/>
    <d v="1899-12-30T13:13:18"/>
  </r>
  <r>
    <x v="506"/>
    <d v="2017-07-10T00:00:00"/>
    <x v="580"/>
    <d v="1899-12-30T13:12:00"/>
  </r>
  <r>
    <x v="507"/>
    <d v="2017-07-10T00:00:00"/>
    <x v="581"/>
    <d v="1899-12-30T13:26:12"/>
  </r>
  <r>
    <x v="508"/>
    <d v="2017-07-10T00:00:00"/>
    <x v="582"/>
    <d v="1899-12-30T13:31:13"/>
  </r>
  <r>
    <x v="509"/>
    <d v="2017-07-10T00:00:00"/>
    <x v="583"/>
    <d v="1899-12-30T13:24:15"/>
  </r>
  <r>
    <x v="510"/>
    <d v="2017-07-10T00:00:00"/>
    <x v="584"/>
    <d v="1899-12-30T13:30:13"/>
  </r>
  <r>
    <x v="511"/>
    <d v="2017-07-10T00:00:00"/>
    <x v="585"/>
    <d v="1899-12-30T13:31:55"/>
  </r>
  <r>
    <x v="512"/>
    <d v="2017-07-10T00:00:00"/>
    <x v="586"/>
    <d v="1899-12-30T13:46:15"/>
  </r>
  <r>
    <x v="513"/>
    <d v="2017-07-10T00:00:00"/>
    <x v="587"/>
    <d v="1899-12-30T13:45:44"/>
  </r>
  <r>
    <x v="514"/>
    <d v="2017-07-10T00:00:00"/>
    <x v="588"/>
    <d v="1899-12-30T13:49:07"/>
  </r>
  <r>
    <x v="515"/>
    <d v="2017-07-10T00:00:00"/>
    <x v="589"/>
    <d v="1899-12-30T13:51:25"/>
  </r>
  <r>
    <x v="516"/>
    <d v="2017-07-10T00:00:00"/>
    <x v="590"/>
    <d v="1899-12-30T13:57:57"/>
  </r>
  <r>
    <x v="517"/>
    <d v="2017-07-10T00:00:00"/>
    <x v="591"/>
    <d v="1899-12-30T14:10:37"/>
  </r>
  <r>
    <x v="169"/>
    <d v="2017-07-10T00:00:00"/>
    <x v="592"/>
    <d v="1899-12-30T14:03:52"/>
  </r>
  <r>
    <x v="518"/>
    <d v="2017-07-10T00:00:00"/>
    <x v="593"/>
    <d v="1899-12-30T14:14:54"/>
  </r>
  <r>
    <x v="519"/>
    <d v="2017-07-10T00:00:00"/>
    <x v="594"/>
    <d v="1899-12-30T14:14:41"/>
  </r>
  <r>
    <x v="520"/>
    <d v="2017-07-10T00:00:00"/>
    <x v="595"/>
    <d v="1899-12-30T14:06:08"/>
  </r>
  <r>
    <x v="521"/>
    <d v="2017-07-10T00:00:00"/>
    <x v="596"/>
    <d v="1899-12-30T14:10:00"/>
  </r>
  <r>
    <x v="522"/>
    <d v="2017-07-10T00:00:00"/>
    <x v="597"/>
    <d v="1899-12-30T14:15:49"/>
  </r>
  <r>
    <x v="523"/>
    <d v="2017-07-10T00:00:00"/>
    <x v="598"/>
    <d v="1899-12-30T14:25:04"/>
  </r>
  <r>
    <x v="524"/>
    <d v="2017-07-10T00:00:00"/>
    <x v="599"/>
    <d v="1899-12-30T14:14:52"/>
  </r>
  <r>
    <x v="525"/>
    <d v="2017-07-10T00:00:00"/>
    <x v="600"/>
    <d v="1899-12-30T14:19:42"/>
  </r>
  <r>
    <x v="526"/>
    <d v="2017-07-10T00:00:00"/>
    <x v="601"/>
    <d v="1899-12-30T14:37:49"/>
  </r>
  <r>
    <x v="527"/>
    <d v="2017-07-10T00:00:00"/>
    <x v="602"/>
    <d v="1899-12-30T14:39:19"/>
  </r>
  <r>
    <x v="528"/>
    <d v="2017-07-10T00:00:00"/>
    <x v="603"/>
    <d v="1899-12-30T14:45:01"/>
  </r>
  <r>
    <x v="529"/>
    <d v="2017-07-10T00:00:00"/>
    <x v="604"/>
    <d v="1899-12-30T14:52:07"/>
  </r>
  <r>
    <x v="246"/>
    <d v="2017-07-10T00:00:00"/>
    <x v="605"/>
    <d v="1899-12-30T14:55:09"/>
  </r>
  <r>
    <x v="530"/>
    <d v="2017-07-10T00:00:00"/>
    <x v="606"/>
    <d v="1899-12-30T14:57:00"/>
  </r>
  <r>
    <x v="531"/>
    <d v="2017-07-10T00:00:00"/>
    <x v="607"/>
    <d v="1899-12-30T15:14:03"/>
  </r>
  <r>
    <x v="532"/>
    <d v="2017-07-11T00:00:00"/>
    <x v="608"/>
    <d v="1899-12-30T08:06:42"/>
  </r>
  <r>
    <x v="533"/>
    <d v="2017-07-11T00:00:00"/>
    <x v="609"/>
    <d v="1899-12-30T08:07:48"/>
  </r>
  <r>
    <x v="534"/>
    <d v="2017-07-11T00:00:00"/>
    <x v="610"/>
    <d v="1899-12-30T08:13:34"/>
  </r>
  <r>
    <x v="535"/>
    <d v="2017-07-11T00:00:00"/>
    <x v="611"/>
    <d v="1899-12-30T08:14:04"/>
  </r>
  <r>
    <x v="536"/>
    <d v="2017-07-11T00:00:00"/>
    <x v="612"/>
    <d v="1899-12-30T08:30:50"/>
  </r>
  <r>
    <x v="537"/>
    <d v="2017-07-11T00:00:00"/>
    <x v="613"/>
    <d v="1899-12-30T08:31:17"/>
  </r>
  <r>
    <x v="538"/>
    <d v="2017-07-11T00:00:00"/>
    <x v="614"/>
    <d v="1899-12-30T08:36:16"/>
  </r>
  <r>
    <x v="539"/>
    <d v="2017-07-11T00:00:00"/>
    <x v="615"/>
    <d v="1899-12-30T08:43:38"/>
  </r>
  <r>
    <x v="540"/>
    <d v="2017-07-11T00:00:00"/>
    <x v="616"/>
    <d v="1899-12-30T08:55:02"/>
  </r>
  <r>
    <x v="541"/>
    <d v="2017-07-11T00:00:00"/>
    <x v="617"/>
    <d v="1899-12-30T08:44:29"/>
  </r>
  <r>
    <x v="542"/>
    <d v="2017-07-11T00:00:00"/>
    <x v="618"/>
    <d v="1899-12-30T08:53:33"/>
  </r>
  <r>
    <x v="543"/>
    <d v="2017-07-11T00:00:00"/>
    <x v="619"/>
    <d v="1899-12-30T09:02:30"/>
  </r>
  <r>
    <x v="544"/>
    <d v="2017-07-11T00:00:00"/>
    <x v="620"/>
    <d v="1899-12-30T09:08:15"/>
  </r>
  <r>
    <x v="545"/>
    <d v="2017-07-11T00:00:00"/>
    <x v="621"/>
    <d v="1899-12-30T09:09:12"/>
  </r>
  <r>
    <x v="546"/>
    <d v="2017-07-11T00:00:00"/>
    <x v="622"/>
    <d v="1899-12-30T09:22:06"/>
  </r>
  <r>
    <x v="547"/>
    <d v="2017-07-11T00:00:00"/>
    <x v="623"/>
    <d v="1899-12-30T09:20:35"/>
  </r>
  <r>
    <x v="548"/>
    <d v="2017-07-11T00:00:00"/>
    <x v="624"/>
    <d v="1899-12-30T09:28:12"/>
  </r>
  <r>
    <x v="549"/>
    <d v="2017-07-11T00:00:00"/>
    <x v="625"/>
    <d v="1899-12-30T09:35:03"/>
  </r>
  <r>
    <x v="16"/>
    <d v="2017-07-11T00:00:00"/>
    <x v="626"/>
    <d v="1899-12-30T09:40:39"/>
  </r>
  <r>
    <x v="550"/>
    <d v="2017-07-11T00:00:00"/>
    <x v="627"/>
    <d v="1899-12-30T09:42:10"/>
  </r>
  <r>
    <x v="551"/>
    <d v="2017-07-11T00:00:00"/>
    <x v="628"/>
    <d v="1899-12-30T09:42:29"/>
  </r>
  <r>
    <x v="552"/>
    <d v="2017-07-11T00:00:00"/>
    <x v="629"/>
    <d v="1899-12-30T09:50:28"/>
  </r>
  <r>
    <x v="553"/>
    <d v="2017-07-11T00:00:00"/>
    <x v="630"/>
    <d v="1899-12-30T10:02:09"/>
  </r>
  <r>
    <x v="554"/>
    <d v="2017-07-11T00:00:00"/>
    <x v="631"/>
    <d v="1899-12-30T10:02:34"/>
  </r>
  <r>
    <x v="555"/>
    <d v="2017-07-11T00:00:00"/>
    <x v="632"/>
    <d v="1899-12-30T10:04:36"/>
  </r>
  <r>
    <x v="556"/>
    <d v="2017-07-11T00:00:00"/>
    <x v="633"/>
    <d v="1899-12-30T10:07:33"/>
  </r>
  <r>
    <x v="557"/>
    <d v="2017-07-11T00:00:00"/>
    <x v="634"/>
    <d v="1899-12-30T10:19:14"/>
  </r>
  <r>
    <x v="558"/>
    <d v="2017-07-11T00:00:00"/>
    <x v="635"/>
    <d v="1899-12-30T10:22:21"/>
  </r>
  <r>
    <x v="559"/>
    <d v="2017-07-11T00:00:00"/>
    <x v="636"/>
    <d v="1899-12-30T10:23:08"/>
  </r>
  <r>
    <x v="560"/>
    <d v="2017-07-11T00:00:00"/>
    <x v="637"/>
    <d v="1899-12-30T10:19:33"/>
  </r>
  <r>
    <x v="561"/>
    <d v="2017-07-11T00:00:00"/>
    <x v="638"/>
    <d v="1899-12-30T10:30:12"/>
  </r>
  <r>
    <x v="562"/>
    <d v="2017-07-11T00:00:00"/>
    <x v="639"/>
    <d v="1899-12-30T10:43:33"/>
  </r>
  <r>
    <x v="563"/>
    <d v="2017-07-11T00:00:00"/>
    <x v="640"/>
    <d v="1899-12-30T10:50:52"/>
  </r>
  <r>
    <x v="564"/>
    <d v="2017-07-11T00:00:00"/>
    <x v="641"/>
    <d v="1899-12-30T10:44:45"/>
  </r>
  <r>
    <x v="565"/>
    <d v="2017-07-11T00:00:00"/>
    <x v="642"/>
    <d v="1899-12-30T10:52:06"/>
  </r>
  <r>
    <x v="566"/>
    <d v="2017-07-11T00:00:00"/>
    <x v="452"/>
    <d v="1899-12-30T10:54:11"/>
  </r>
  <r>
    <x v="567"/>
    <d v="2017-07-11T00:00:00"/>
    <x v="643"/>
    <d v="1899-12-30T10:58:38"/>
  </r>
  <r>
    <x v="568"/>
    <d v="2017-07-11T00:00:00"/>
    <x v="644"/>
    <d v="1899-12-30T10:57:38"/>
  </r>
  <r>
    <x v="569"/>
    <d v="2017-07-11T00:00:00"/>
    <x v="645"/>
    <d v="1899-12-30T11:16:36"/>
  </r>
  <r>
    <x v="570"/>
    <d v="2017-07-11T00:00:00"/>
    <x v="646"/>
    <d v="1899-12-30T11:10:50"/>
  </r>
  <r>
    <x v="82"/>
    <d v="2017-07-11T00:00:00"/>
    <x v="647"/>
    <d v="1899-12-30T11:13:56"/>
  </r>
  <r>
    <x v="571"/>
    <d v="2017-07-11T00:00:00"/>
    <x v="648"/>
    <d v="1899-12-30T11:27:50"/>
  </r>
  <r>
    <x v="572"/>
    <d v="2017-07-11T00:00:00"/>
    <x v="649"/>
    <d v="1899-12-30T11:27:48"/>
  </r>
  <r>
    <x v="573"/>
    <d v="2017-07-11T00:00:00"/>
    <x v="650"/>
    <d v="1899-12-30T11:33:38"/>
  </r>
  <r>
    <x v="574"/>
    <d v="2017-07-11T00:00:00"/>
    <x v="651"/>
    <d v="1899-12-30T11:45:11"/>
  </r>
  <r>
    <x v="575"/>
    <d v="2017-07-11T00:00:00"/>
    <x v="652"/>
    <d v="1899-12-30T11:52:50"/>
  </r>
  <r>
    <x v="576"/>
    <d v="2017-07-11T00:00:00"/>
    <x v="653"/>
    <d v="1899-12-30T11:47:40"/>
  </r>
  <r>
    <x v="458"/>
    <d v="2017-07-11T00:00:00"/>
    <x v="654"/>
    <d v="1899-12-30T11:46:47"/>
  </r>
  <r>
    <x v="577"/>
    <d v="2017-07-11T00:00:00"/>
    <x v="655"/>
    <d v="1899-12-30T11:54:06"/>
  </r>
  <r>
    <x v="578"/>
    <d v="2017-07-11T00:00:00"/>
    <x v="656"/>
    <d v="1899-12-30T12:13:25"/>
  </r>
  <r>
    <x v="579"/>
    <d v="2017-07-11T00:00:00"/>
    <x v="657"/>
    <d v="1899-12-30T12:05:52"/>
  </r>
  <r>
    <x v="580"/>
    <d v="2017-07-11T00:00:00"/>
    <x v="658"/>
    <d v="1899-12-30T12:13:04"/>
  </r>
  <r>
    <x v="581"/>
    <d v="2017-07-11T00:00:00"/>
    <x v="659"/>
    <d v="1899-12-30T12:19:04"/>
  </r>
  <r>
    <x v="16"/>
    <d v="2017-07-11T00:00:00"/>
    <x v="660"/>
    <d v="1899-12-30T12:24:00"/>
  </r>
  <r>
    <x v="582"/>
    <d v="2017-07-11T00:00:00"/>
    <x v="661"/>
    <d v="1899-12-30T12:40:28"/>
  </r>
  <r>
    <x v="583"/>
    <d v="2017-07-11T00:00:00"/>
    <x v="662"/>
    <d v="1899-12-30T12:44:56"/>
  </r>
  <r>
    <x v="584"/>
    <d v="2017-07-11T00:00:00"/>
    <x v="663"/>
    <d v="1899-12-30T12:50:37"/>
  </r>
  <r>
    <x v="585"/>
    <d v="2017-07-11T00:00:00"/>
    <x v="664"/>
    <d v="1899-12-30T12:47:52"/>
  </r>
  <r>
    <x v="586"/>
    <d v="2017-07-11T00:00:00"/>
    <x v="665"/>
    <d v="1899-12-30T13:04:16"/>
  </r>
  <r>
    <x v="587"/>
    <d v="2017-07-11T00:00:00"/>
    <x v="666"/>
    <d v="1899-12-30T12:58:56"/>
  </r>
  <r>
    <x v="588"/>
    <d v="2017-07-11T00:00:00"/>
    <x v="666"/>
    <d v="1899-12-30T13:12:40"/>
  </r>
  <r>
    <x v="491"/>
    <d v="2017-07-11T00:00:00"/>
    <x v="667"/>
    <d v="1899-12-30T13:13:02"/>
  </r>
  <r>
    <x v="589"/>
    <d v="2017-07-11T00:00:00"/>
    <x v="668"/>
    <d v="1899-12-30T12:57:58"/>
  </r>
  <r>
    <x v="40"/>
    <d v="2017-07-11T00:00:00"/>
    <x v="163"/>
    <d v="1899-12-30T13:05:55"/>
  </r>
  <r>
    <x v="590"/>
    <d v="2017-07-11T00:00:00"/>
    <x v="669"/>
    <d v="1899-12-30T13:17:07"/>
  </r>
  <r>
    <x v="591"/>
    <d v="2017-07-11T00:00:00"/>
    <x v="670"/>
    <d v="1899-12-30T13:10:52"/>
  </r>
  <r>
    <x v="592"/>
    <d v="2017-07-11T00:00:00"/>
    <x v="671"/>
    <d v="1899-12-30T13:19:56"/>
  </r>
  <r>
    <x v="593"/>
    <d v="2017-07-11T00:00:00"/>
    <x v="672"/>
    <d v="1899-12-30T13:21:32"/>
  </r>
  <r>
    <x v="594"/>
    <d v="2017-07-11T00:00:00"/>
    <x v="673"/>
    <d v="1899-12-30T13:30:54"/>
  </r>
  <r>
    <x v="595"/>
    <d v="2017-07-11T00:00:00"/>
    <x v="674"/>
    <d v="1899-12-30T13:29:35"/>
  </r>
  <r>
    <x v="596"/>
    <d v="2017-07-11T00:00:00"/>
    <x v="384"/>
    <d v="1899-12-30T13:37:57"/>
  </r>
  <r>
    <x v="218"/>
    <d v="2017-07-11T00:00:00"/>
    <x v="675"/>
    <d v="1899-12-30T13:36:09"/>
  </r>
  <r>
    <x v="597"/>
    <d v="2017-07-11T00:00:00"/>
    <x v="676"/>
    <d v="1899-12-30T13:42:57"/>
  </r>
  <r>
    <x v="598"/>
    <d v="2017-07-11T00:00:00"/>
    <x v="677"/>
    <d v="1899-12-30T13:59:35"/>
  </r>
  <r>
    <x v="599"/>
    <d v="2017-07-11T00:00:00"/>
    <x v="391"/>
    <d v="1899-12-30T13:59:33"/>
  </r>
  <r>
    <x v="600"/>
    <d v="2017-07-11T00:00:00"/>
    <x v="678"/>
    <d v="1899-12-30T13:59:40"/>
  </r>
  <r>
    <x v="111"/>
    <d v="2017-07-11T00:00:00"/>
    <x v="679"/>
    <d v="1899-12-30T13:54:35"/>
  </r>
  <r>
    <x v="601"/>
    <d v="2017-07-11T00:00:00"/>
    <x v="680"/>
    <d v="1899-12-30T14:02:06"/>
  </r>
  <r>
    <x v="602"/>
    <d v="2017-07-11T00:00:00"/>
    <x v="681"/>
    <d v="1899-12-30T14:09:43"/>
  </r>
  <r>
    <x v="603"/>
    <d v="2017-07-11T00:00:00"/>
    <x v="682"/>
    <d v="1899-12-30T14:20:15"/>
  </r>
  <r>
    <x v="604"/>
    <d v="2017-07-11T00:00:00"/>
    <x v="683"/>
    <d v="1899-12-30T14:15:30"/>
  </r>
  <r>
    <x v="509"/>
    <d v="2017-07-11T00:00:00"/>
    <x v="684"/>
    <d v="1899-12-30T14:12:44"/>
  </r>
  <r>
    <x v="605"/>
    <d v="2017-07-11T00:00:00"/>
    <x v="685"/>
    <d v="1899-12-30T14:22:03"/>
  </r>
  <r>
    <x v="606"/>
    <d v="2017-07-11T00:00:00"/>
    <x v="686"/>
    <d v="1899-12-30T14:29:43"/>
  </r>
  <r>
    <x v="607"/>
    <d v="2017-07-11T00:00:00"/>
    <x v="687"/>
    <d v="1899-12-30T14:24:43"/>
  </r>
  <r>
    <x v="344"/>
    <d v="2017-07-11T00:00:00"/>
    <x v="688"/>
    <d v="1899-12-30T14:34:22"/>
  </r>
  <r>
    <x v="111"/>
    <d v="2017-07-11T00:00:00"/>
    <x v="689"/>
    <d v="1899-12-30T14:36:17"/>
  </r>
  <r>
    <x v="414"/>
    <d v="2017-07-11T00:00:00"/>
    <x v="690"/>
    <d v="1899-12-30T14:45:01"/>
  </r>
  <r>
    <x v="608"/>
    <d v="2017-07-11T00:00:00"/>
    <x v="691"/>
    <d v="1899-12-30T14:45:28"/>
  </r>
  <r>
    <x v="609"/>
    <d v="2017-07-11T00:00:00"/>
    <x v="692"/>
    <d v="1899-12-30T14:42:09"/>
  </r>
  <r>
    <x v="610"/>
    <d v="2017-07-11T00:00:00"/>
    <x v="693"/>
    <d v="1899-12-30T14:50:44"/>
  </r>
  <r>
    <x v="611"/>
    <d v="2017-07-11T00:00:00"/>
    <x v="694"/>
    <d v="1899-12-30T14:59:39"/>
  </r>
  <r>
    <x v="440"/>
    <d v="2017-07-11T00:00:00"/>
    <x v="695"/>
    <d v="1899-12-30T15:10:28"/>
  </r>
  <r>
    <x v="612"/>
    <d v="2017-07-12T00:00:00"/>
    <x v="696"/>
    <d v="1899-12-30T08:11:24"/>
  </r>
  <r>
    <x v="613"/>
    <d v="2017-07-12T00:00:00"/>
    <x v="697"/>
    <d v="1899-12-30T08:06:25"/>
  </r>
  <r>
    <x v="614"/>
    <d v="2017-07-12T00:00:00"/>
    <x v="698"/>
    <d v="1899-12-30T08:15:00"/>
  </r>
  <r>
    <x v="615"/>
    <d v="2017-07-12T00:00:00"/>
    <x v="699"/>
    <d v="1899-12-30T08:31:16"/>
  </r>
  <r>
    <x v="616"/>
    <d v="2017-07-12T00:00:00"/>
    <x v="700"/>
    <d v="1899-12-30T08:28:45"/>
  </r>
  <r>
    <x v="617"/>
    <d v="2017-07-12T00:00:00"/>
    <x v="701"/>
    <d v="1899-12-30T08:30:27"/>
  </r>
  <r>
    <x v="106"/>
    <d v="2017-07-12T00:00:00"/>
    <x v="702"/>
    <d v="1899-12-30T08:45:46"/>
  </r>
  <r>
    <x v="618"/>
    <d v="2017-07-12T00:00:00"/>
    <x v="703"/>
    <d v="1899-12-30T08:42:54"/>
  </r>
  <r>
    <x v="619"/>
    <d v="2017-07-12T00:00:00"/>
    <x v="704"/>
    <d v="1899-12-30T08:49:13"/>
  </r>
  <r>
    <x v="620"/>
    <d v="2017-07-12T00:00:00"/>
    <x v="705"/>
    <d v="1899-12-30T08:50:43"/>
  </r>
  <r>
    <x v="621"/>
    <d v="2017-07-12T00:00:00"/>
    <x v="12"/>
    <d v="1899-12-30T09:07:43"/>
  </r>
  <r>
    <x v="622"/>
    <d v="2017-07-12T00:00:00"/>
    <x v="706"/>
    <d v="1899-12-30T09:03:20"/>
  </r>
  <r>
    <x v="623"/>
    <d v="2017-07-12T00:00:00"/>
    <x v="707"/>
    <d v="1899-12-30T09:09:29"/>
  </r>
  <r>
    <x v="624"/>
    <d v="2017-07-12T00:00:00"/>
    <x v="708"/>
    <d v="1899-12-30T09:09:58"/>
  </r>
  <r>
    <x v="625"/>
    <d v="2017-07-12T00:00:00"/>
    <x v="709"/>
    <d v="1899-12-30T09:20:32"/>
  </r>
  <r>
    <x v="626"/>
    <d v="2017-07-12T00:00:00"/>
    <x v="710"/>
    <d v="1899-12-30T09:17:51"/>
  </r>
  <r>
    <x v="155"/>
    <d v="2017-07-12T00:00:00"/>
    <x v="711"/>
    <d v="1899-12-30T09:16:02"/>
  </r>
  <r>
    <x v="627"/>
    <d v="2017-07-12T00:00:00"/>
    <x v="712"/>
    <d v="1899-12-30T09:23:52"/>
  </r>
  <r>
    <x v="628"/>
    <d v="2017-07-12T00:00:00"/>
    <x v="713"/>
    <d v="1899-12-30T09:19:25"/>
  </r>
  <r>
    <x v="629"/>
    <d v="2017-07-12T00:00:00"/>
    <x v="714"/>
    <d v="1899-12-30T09:23:48"/>
  </r>
  <r>
    <x v="630"/>
    <d v="2017-07-12T00:00:00"/>
    <x v="715"/>
    <d v="1899-12-30T09:27:53"/>
  </r>
  <r>
    <x v="631"/>
    <d v="2017-07-12T00:00:00"/>
    <x v="716"/>
    <d v="1899-12-30T09:45:23"/>
  </r>
  <r>
    <x v="632"/>
    <d v="2017-07-12T00:00:00"/>
    <x v="717"/>
    <d v="1899-12-30T09:47:58"/>
  </r>
  <r>
    <x v="633"/>
    <d v="2017-07-12T00:00:00"/>
    <x v="718"/>
    <d v="1899-12-30T09:58:51"/>
  </r>
  <r>
    <x v="574"/>
    <d v="2017-07-12T00:00:00"/>
    <x v="719"/>
    <d v="1899-12-30T09:49:41"/>
  </r>
  <r>
    <x v="634"/>
    <d v="2017-07-12T00:00:00"/>
    <x v="720"/>
    <d v="1899-12-30T09:51:32"/>
  </r>
  <r>
    <x v="635"/>
    <d v="2017-07-12T00:00:00"/>
    <x v="721"/>
    <d v="1899-12-30T09:54:26"/>
  </r>
  <r>
    <x v="636"/>
    <d v="2017-07-12T00:00:00"/>
    <x v="722"/>
    <d v="1899-12-30T10:05:01"/>
  </r>
  <r>
    <x v="637"/>
    <d v="2017-07-12T00:00:00"/>
    <x v="723"/>
    <d v="1899-12-30T10:05:20"/>
  </r>
  <r>
    <x v="638"/>
    <d v="2017-07-12T00:00:00"/>
    <x v="724"/>
    <d v="1899-12-30T10:25:08"/>
  </r>
  <r>
    <x v="639"/>
    <d v="2017-07-12T00:00:00"/>
    <x v="725"/>
    <d v="1899-12-30T10:25:13"/>
  </r>
  <r>
    <x v="640"/>
    <d v="2017-07-12T00:00:00"/>
    <x v="726"/>
    <d v="1899-12-30T10:26:53"/>
  </r>
  <r>
    <x v="641"/>
    <d v="2017-07-12T00:00:00"/>
    <x v="727"/>
    <d v="1899-12-30T10:21:34"/>
  </r>
  <r>
    <x v="64"/>
    <d v="2017-07-12T00:00:00"/>
    <x v="728"/>
    <d v="1899-12-30T10:41:01"/>
  </r>
  <r>
    <x v="642"/>
    <d v="2017-07-12T00:00:00"/>
    <x v="729"/>
    <d v="1899-12-30T10:43:37"/>
  </r>
  <r>
    <x v="643"/>
    <d v="2017-07-12T00:00:00"/>
    <x v="730"/>
    <d v="1899-12-30T10:39:32"/>
  </r>
  <r>
    <x v="644"/>
    <d v="2017-07-12T00:00:00"/>
    <x v="731"/>
    <d v="1899-12-30T10:53:27"/>
  </r>
  <r>
    <x v="645"/>
    <d v="2017-07-12T00:00:00"/>
    <x v="732"/>
    <d v="1899-12-30T10:51:42"/>
  </r>
  <r>
    <x v="506"/>
    <d v="2017-07-12T00:00:00"/>
    <x v="733"/>
    <d v="1899-12-30T10:48:53"/>
  </r>
  <r>
    <x v="646"/>
    <d v="2017-07-12T00:00:00"/>
    <x v="734"/>
    <d v="1899-12-30T11:04:37"/>
  </r>
  <r>
    <x v="647"/>
    <d v="2017-07-12T00:00:00"/>
    <x v="735"/>
    <d v="1899-12-30T11:03:26"/>
  </r>
  <r>
    <x v="648"/>
    <d v="2017-07-12T00:00:00"/>
    <x v="736"/>
    <d v="1899-12-30T11:00:28"/>
  </r>
  <r>
    <x v="649"/>
    <d v="2017-07-12T00:00:00"/>
    <x v="737"/>
    <d v="1899-12-30T11:18:58"/>
  </r>
  <r>
    <x v="239"/>
    <d v="2017-07-12T00:00:00"/>
    <x v="738"/>
    <d v="1899-12-30T11:24:28"/>
  </r>
  <r>
    <x v="650"/>
    <d v="2017-07-12T00:00:00"/>
    <x v="739"/>
    <d v="1899-12-30T11:21:25"/>
  </r>
  <r>
    <x v="418"/>
    <d v="2017-07-12T00:00:00"/>
    <x v="740"/>
    <d v="1899-12-30T11:29:27"/>
  </r>
  <r>
    <x v="651"/>
    <d v="2017-07-12T00:00:00"/>
    <x v="741"/>
    <d v="1899-12-30T11:37:34"/>
  </r>
  <r>
    <x v="652"/>
    <d v="2017-07-12T00:00:00"/>
    <x v="742"/>
    <d v="1899-12-30T11:41:45"/>
  </r>
  <r>
    <x v="653"/>
    <d v="2017-07-12T00:00:00"/>
    <x v="743"/>
    <d v="1899-12-30T11:51:50"/>
  </r>
  <r>
    <x v="654"/>
    <d v="2017-07-12T00:00:00"/>
    <x v="744"/>
    <d v="1899-12-30T11:53:19"/>
  </r>
  <r>
    <x v="655"/>
    <d v="2017-07-12T00:00:00"/>
    <x v="745"/>
    <d v="1899-12-30T12:03:48"/>
  </r>
  <r>
    <x v="174"/>
    <d v="2017-07-12T00:00:00"/>
    <x v="746"/>
    <d v="1899-12-30T12:04:58"/>
  </r>
  <r>
    <x v="656"/>
    <d v="2017-07-12T00:00:00"/>
    <x v="747"/>
    <d v="1899-12-30T12:12:21"/>
  </r>
  <r>
    <x v="657"/>
    <d v="2017-07-12T00:00:00"/>
    <x v="748"/>
    <d v="1899-12-30T12:23:31"/>
  </r>
  <r>
    <x v="658"/>
    <d v="2017-07-12T00:00:00"/>
    <x v="749"/>
    <d v="1899-12-30T12:19:26"/>
  </r>
  <r>
    <x v="156"/>
    <d v="2017-07-12T00:00:00"/>
    <x v="750"/>
    <d v="1899-12-30T12:15:27"/>
  </r>
  <r>
    <x v="435"/>
    <d v="2017-07-12T00:00:00"/>
    <x v="751"/>
    <d v="1899-12-30T12:22:20"/>
  </r>
  <r>
    <x v="659"/>
    <d v="2017-07-12T00:00:00"/>
    <x v="752"/>
    <d v="1899-12-30T12:31:16"/>
  </r>
  <r>
    <x v="660"/>
    <d v="2017-07-12T00:00:00"/>
    <x v="753"/>
    <d v="1899-12-30T12:43:01"/>
  </r>
  <r>
    <x v="420"/>
    <d v="2017-07-12T00:00:00"/>
    <x v="754"/>
    <d v="1899-12-30T12:37:32"/>
  </r>
  <r>
    <x v="661"/>
    <d v="2017-07-12T00:00:00"/>
    <x v="755"/>
    <d v="1899-12-30T12:46:48"/>
  </r>
  <r>
    <x v="139"/>
    <d v="2017-07-12T00:00:00"/>
    <x v="756"/>
    <d v="1899-12-30T12:33:51"/>
  </r>
  <r>
    <x v="662"/>
    <d v="2017-07-12T00:00:00"/>
    <x v="757"/>
    <d v="1899-12-30T12:44:59"/>
  </r>
  <r>
    <x v="663"/>
    <d v="2017-07-12T00:00:00"/>
    <x v="758"/>
    <d v="1899-12-30T12:47:03"/>
  </r>
  <r>
    <x v="618"/>
    <d v="2017-07-12T00:00:00"/>
    <x v="759"/>
    <d v="1899-12-30T12:46:58"/>
  </r>
  <r>
    <x v="41"/>
    <d v="2017-07-12T00:00:00"/>
    <x v="760"/>
    <d v="1899-12-30T12:52:18"/>
  </r>
  <r>
    <x v="664"/>
    <d v="2017-07-12T00:00:00"/>
    <x v="761"/>
    <d v="1899-12-30T12:57:46"/>
  </r>
  <r>
    <x v="665"/>
    <d v="2017-07-12T00:00:00"/>
    <x v="762"/>
    <d v="1899-12-30T13:02:03"/>
  </r>
  <r>
    <x v="666"/>
    <d v="2017-07-12T00:00:00"/>
    <x v="763"/>
    <d v="1899-12-30T12:58:49"/>
  </r>
  <r>
    <x v="667"/>
    <d v="2017-07-12T00:00:00"/>
    <x v="764"/>
    <d v="1899-12-30T13:05:21"/>
  </r>
  <r>
    <x v="616"/>
    <d v="2017-07-12T00:00:00"/>
    <x v="765"/>
    <d v="1899-12-30T13:11:16"/>
  </r>
  <r>
    <x v="563"/>
    <d v="2017-07-12T00:00:00"/>
    <x v="766"/>
    <d v="1899-12-30T13:10:51"/>
  </r>
  <r>
    <x v="442"/>
    <d v="2017-07-12T00:00:00"/>
    <x v="767"/>
    <d v="1899-12-30T13:26:27"/>
  </r>
  <r>
    <x v="668"/>
    <d v="2017-07-12T00:00:00"/>
    <x v="768"/>
    <d v="1899-12-30T13:21:43"/>
  </r>
  <r>
    <x v="669"/>
    <d v="2017-07-12T00:00:00"/>
    <x v="769"/>
    <d v="1899-12-30T13:37:15"/>
  </r>
  <r>
    <x v="670"/>
    <d v="2017-07-12T00:00:00"/>
    <x v="770"/>
    <d v="1899-12-30T13:25:17"/>
  </r>
  <r>
    <x v="671"/>
    <d v="2017-07-12T00:00:00"/>
    <x v="771"/>
    <d v="1899-12-30T13:39:54"/>
  </r>
  <r>
    <x v="672"/>
    <d v="2017-07-12T00:00:00"/>
    <x v="772"/>
    <d v="1899-12-30T13:30:29"/>
  </r>
  <r>
    <x v="673"/>
    <d v="2017-07-12T00:00:00"/>
    <x v="773"/>
    <d v="1899-12-30T13:46:23"/>
  </r>
  <r>
    <x v="544"/>
    <d v="2017-07-12T00:00:00"/>
    <x v="774"/>
    <d v="1899-12-30T13:34:23"/>
  </r>
  <r>
    <x v="674"/>
    <d v="2017-07-12T00:00:00"/>
    <x v="775"/>
    <d v="1899-12-30T13:38:08"/>
  </r>
  <r>
    <x v="675"/>
    <d v="2017-07-12T00:00:00"/>
    <x v="74"/>
    <d v="1899-12-30T13:40:23"/>
  </r>
  <r>
    <x v="676"/>
    <d v="2017-07-12T00:00:00"/>
    <x v="776"/>
    <d v="1899-12-30T13:52:56"/>
  </r>
  <r>
    <x v="677"/>
    <d v="2017-07-12T00:00:00"/>
    <x v="777"/>
    <d v="1899-12-30T13:46:35"/>
  </r>
  <r>
    <x v="678"/>
    <d v="2017-07-12T00:00:00"/>
    <x v="778"/>
    <d v="1899-12-30T13:46:37"/>
  </r>
  <r>
    <x v="679"/>
    <d v="2017-07-12T00:00:00"/>
    <x v="779"/>
    <d v="1899-12-30T13:50:56"/>
  </r>
  <r>
    <x v="680"/>
    <d v="2017-07-12T00:00:00"/>
    <x v="779"/>
    <d v="1899-12-30T14:02:35"/>
  </r>
  <r>
    <x v="681"/>
    <d v="2017-07-12T00:00:00"/>
    <x v="780"/>
    <d v="1899-12-30T14:07:13"/>
  </r>
  <r>
    <x v="682"/>
    <d v="2017-07-12T00:00:00"/>
    <x v="781"/>
    <d v="1899-12-30T13:58:02"/>
  </r>
  <r>
    <x v="435"/>
    <d v="2017-07-12T00:00:00"/>
    <x v="782"/>
    <d v="1899-12-30T14:14:37"/>
  </r>
  <r>
    <x v="683"/>
    <d v="2017-07-12T00:00:00"/>
    <x v="783"/>
    <d v="1899-12-30T14:10:09"/>
  </r>
  <r>
    <x v="684"/>
    <d v="2017-07-12T00:00:00"/>
    <x v="784"/>
    <d v="1899-12-30T14:23:04"/>
  </r>
  <r>
    <x v="685"/>
    <d v="2017-07-12T00:00:00"/>
    <x v="785"/>
    <d v="1899-12-30T14:22:24"/>
  </r>
  <r>
    <x v="686"/>
    <d v="2017-07-12T00:00:00"/>
    <x v="786"/>
    <d v="1899-12-30T14:25:50"/>
  </r>
  <r>
    <x v="687"/>
    <d v="2017-07-12T00:00:00"/>
    <x v="787"/>
    <d v="1899-12-30T14:26:38"/>
  </r>
  <r>
    <x v="688"/>
    <d v="2017-07-12T00:00:00"/>
    <x v="788"/>
    <d v="1899-12-30T14:37:00"/>
  </r>
  <r>
    <x v="71"/>
    <d v="2017-07-12T00:00:00"/>
    <x v="789"/>
    <d v="1899-12-30T14:35:36"/>
  </r>
  <r>
    <x v="328"/>
    <d v="2017-07-12T00:00:00"/>
    <x v="790"/>
    <d v="1899-12-30T14:48:13"/>
  </r>
  <r>
    <x v="689"/>
    <d v="2017-07-12T00:00:00"/>
    <x v="791"/>
    <d v="1899-12-30T14:46:23"/>
  </r>
  <r>
    <x v="690"/>
    <d v="2017-07-12T00:00:00"/>
    <x v="792"/>
    <d v="1899-12-30T15:03:00"/>
  </r>
  <r>
    <x v="123"/>
    <d v="2017-07-12T00:00:00"/>
    <x v="793"/>
    <d v="1899-12-30T15:10:41"/>
  </r>
  <r>
    <x v="691"/>
    <d v="2017-07-12T00:00:00"/>
    <x v="794"/>
    <d v="1899-12-30T15:02:13"/>
  </r>
  <r>
    <x v="692"/>
    <d v="2017-07-12T00:00:00"/>
    <x v="795"/>
    <d v="1899-12-30T15:14:17"/>
  </r>
  <r>
    <x v="693"/>
    <d v="2017-07-13T00:00:00"/>
    <x v="796"/>
    <d v="1899-12-30T08:16:11"/>
  </r>
  <r>
    <x v="694"/>
    <d v="2017-07-13T00:00:00"/>
    <x v="797"/>
    <d v="1899-12-30T08:17:52"/>
  </r>
  <r>
    <x v="84"/>
    <d v="2017-07-13T00:00:00"/>
    <x v="798"/>
    <d v="1899-12-30T08:26:58"/>
  </r>
  <r>
    <x v="695"/>
    <d v="2017-07-13T00:00:00"/>
    <x v="799"/>
    <d v="1899-12-30T08:36:48"/>
  </r>
  <r>
    <x v="696"/>
    <d v="2017-07-13T00:00:00"/>
    <x v="800"/>
    <d v="1899-12-30T08:51:33"/>
  </r>
  <r>
    <x v="697"/>
    <d v="2017-07-13T00:00:00"/>
    <x v="801"/>
    <d v="1899-12-30T08:56:07"/>
  </r>
  <r>
    <x v="698"/>
    <d v="2017-07-13T00:00:00"/>
    <x v="802"/>
    <d v="1899-12-30T08:45:42"/>
  </r>
  <r>
    <x v="699"/>
    <d v="2017-07-13T00:00:00"/>
    <x v="803"/>
    <d v="1899-12-30T08:55:45"/>
  </r>
  <r>
    <x v="422"/>
    <d v="2017-07-13T00:00:00"/>
    <x v="804"/>
    <d v="1899-12-30T08:49:41"/>
  </r>
  <r>
    <x v="189"/>
    <d v="2017-07-13T00:00:00"/>
    <x v="805"/>
    <d v="1899-12-30T09:04:05"/>
  </r>
  <r>
    <x v="700"/>
    <d v="2017-07-13T00:00:00"/>
    <x v="806"/>
    <d v="1899-12-30T09:01:28"/>
  </r>
  <r>
    <x v="701"/>
    <d v="2017-07-13T00:00:00"/>
    <x v="807"/>
    <d v="1899-12-30T08:58:41"/>
  </r>
  <r>
    <x v="702"/>
    <d v="2017-07-13T00:00:00"/>
    <x v="808"/>
    <d v="1899-12-30T09:03:01"/>
  </r>
  <r>
    <x v="703"/>
    <d v="2017-07-13T00:00:00"/>
    <x v="809"/>
    <d v="1899-12-30T09:03:48"/>
  </r>
  <r>
    <x v="704"/>
    <d v="2017-07-13T00:00:00"/>
    <x v="810"/>
    <d v="1899-12-30T09:08:59"/>
  </r>
  <r>
    <x v="462"/>
    <d v="2017-07-13T00:00:00"/>
    <x v="811"/>
    <d v="1899-12-30T09:12:05"/>
  </r>
  <r>
    <x v="705"/>
    <d v="2017-07-13T00:00:00"/>
    <x v="812"/>
    <d v="1899-12-30T09:22:26"/>
  </r>
  <r>
    <x v="706"/>
    <d v="2017-07-13T00:00:00"/>
    <x v="813"/>
    <d v="1899-12-30T09:37:30"/>
  </r>
  <r>
    <x v="22"/>
    <d v="2017-07-13T00:00:00"/>
    <x v="814"/>
    <d v="1899-12-30T09:29:19"/>
  </r>
  <r>
    <x v="707"/>
    <d v="2017-07-13T00:00:00"/>
    <x v="815"/>
    <d v="1899-12-30T09:37:13"/>
  </r>
  <r>
    <x v="708"/>
    <d v="2017-07-13T00:00:00"/>
    <x v="816"/>
    <d v="1899-12-30T09:50:28"/>
  </r>
  <r>
    <x v="709"/>
    <d v="2017-07-13T00:00:00"/>
    <x v="817"/>
    <d v="1899-12-30T09:56:41"/>
  </r>
  <r>
    <x v="710"/>
    <d v="2017-07-13T00:00:00"/>
    <x v="818"/>
    <d v="1899-12-30T09:59:29"/>
  </r>
  <r>
    <x v="711"/>
    <d v="2017-07-13T00:00:00"/>
    <x v="819"/>
    <d v="1899-12-30T10:03:46"/>
  </r>
  <r>
    <x v="712"/>
    <d v="2017-07-13T00:00:00"/>
    <x v="820"/>
    <d v="1899-12-30T10:06:55"/>
  </r>
  <r>
    <x v="713"/>
    <d v="2017-07-13T00:00:00"/>
    <x v="821"/>
    <d v="1899-12-30T10:06:34"/>
  </r>
  <r>
    <x v="167"/>
    <d v="2017-07-13T00:00:00"/>
    <x v="822"/>
    <d v="1899-12-30T10:13:15"/>
  </r>
  <r>
    <x v="714"/>
    <d v="2017-07-13T00:00:00"/>
    <x v="823"/>
    <d v="1899-12-30T10:13:35"/>
  </r>
  <r>
    <x v="715"/>
    <d v="2017-07-13T00:00:00"/>
    <x v="824"/>
    <d v="1899-12-30T10:13:25"/>
  </r>
  <r>
    <x v="145"/>
    <d v="2017-07-13T00:00:00"/>
    <x v="825"/>
    <d v="1899-12-30T10:24:52"/>
  </r>
  <r>
    <x v="716"/>
    <d v="2017-07-13T00:00:00"/>
    <x v="826"/>
    <d v="1899-12-30T10:25:19"/>
  </r>
  <r>
    <x v="717"/>
    <d v="2017-07-13T00:00:00"/>
    <x v="827"/>
    <d v="1899-12-30T10:41:40"/>
  </r>
  <r>
    <x v="718"/>
    <d v="2017-07-13T00:00:00"/>
    <x v="828"/>
    <d v="1899-12-30T10:37:54"/>
  </r>
  <r>
    <x v="719"/>
    <d v="2017-07-13T00:00:00"/>
    <x v="829"/>
    <d v="1899-12-30T10:40:31"/>
  </r>
  <r>
    <x v="720"/>
    <d v="2017-07-13T00:00:00"/>
    <x v="830"/>
    <d v="1899-12-30T10:54:43"/>
  </r>
  <r>
    <x v="721"/>
    <d v="2017-07-13T00:00:00"/>
    <x v="831"/>
    <d v="1899-12-30T10:57:56"/>
  </r>
  <r>
    <x v="722"/>
    <d v="2017-07-13T00:00:00"/>
    <x v="832"/>
    <d v="1899-12-30T11:08:54"/>
  </r>
  <r>
    <x v="723"/>
    <d v="2017-07-13T00:00:00"/>
    <x v="833"/>
    <d v="1899-12-30T11:11:43"/>
  </r>
  <r>
    <x v="724"/>
    <d v="2017-07-13T00:00:00"/>
    <x v="834"/>
    <d v="1899-12-30T11:09:54"/>
  </r>
  <r>
    <x v="725"/>
    <d v="2017-07-13T00:00:00"/>
    <x v="835"/>
    <d v="1899-12-30T11:13:44"/>
  </r>
  <r>
    <x v="726"/>
    <d v="2017-07-13T00:00:00"/>
    <x v="836"/>
    <d v="1899-12-30T11:10:53"/>
  </r>
  <r>
    <x v="727"/>
    <d v="2017-07-13T00:00:00"/>
    <x v="837"/>
    <d v="1899-12-30T11:19:20"/>
  </r>
  <r>
    <x v="728"/>
    <d v="2017-07-13T00:00:00"/>
    <x v="838"/>
    <d v="1899-12-30T11:26:18"/>
  </r>
  <r>
    <x v="729"/>
    <d v="2017-07-13T00:00:00"/>
    <x v="839"/>
    <d v="1899-12-30T11:31:19"/>
  </r>
  <r>
    <x v="587"/>
    <d v="2017-07-13T00:00:00"/>
    <x v="840"/>
    <d v="1899-12-30T11:31:49"/>
  </r>
  <r>
    <x v="730"/>
    <d v="2017-07-13T00:00:00"/>
    <x v="148"/>
    <d v="1899-12-30T11:44:03"/>
  </r>
  <r>
    <x v="731"/>
    <d v="2017-07-13T00:00:00"/>
    <x v="841"/>
    <d v="1899-12-30T11:54:23"/>
  </r>
  <r>
    <x v="732"/>
    <d v="2017-07-13T00:00:00"/>
    <x v="842"/>
    <d v="1899-12-30T11:57:59"/>
  </r>
  <r>
    <x v="733"/>
    <d v="2017-07-13T00:00:00"/>
    <x v="843"/>
    <d v="1899-12-30T12:05:43"/>
  </r>
  <r>
    <x v="76"/>
    <d v="2017-07-13T00:00:00"/>
    <x v="844"/>
    <d v="1899-12-30T11:58:32"/>
  </r>
  <r>
    <x v="734"/>
    <d v="2017-07-13T00:00:00"/>
    <x v="845"/>
    <d v="1899-12-30T12:05:36"/>
  </r>
  <r>
    <x v="735"/>
    <d v="2017-07-13T00:00:00"/>
    <x v="846"/>
    <d v="1899-12-30T12:10:24"/>
  </r>
  <r>
    <x v="736"/>
    <d v="2017-07-13T00:00:00"/>
    <x v="847"/>
    <d v="1899-12-30T12:19:54"/>
  </r>
  <r>
    <x v="737"/>
    <d v="2017-07-13T00:00:00"/>
    <x v="848"/>
    <d v="1899-12-30T12:14:29"/>
  </r>
  <r>
    <x v="738"/>
    <d v="2017-07-13T00:00:00"/>
    <x v="849"/>
    <d v="1899-12-30T12:17:02"/>
  </r>
  <r>
    <x v="739"/>
    <d v="2017-07-13T00:00:00"/>
    <x v="850"/>
    <d v="1899-12-30T12:24:55"/>
  </r>
  <r>
    <x v="740"/>
    <d v="2017-07-13T00:00:00"/>
    <x v="851"/>
    <d v="1899-12-30T12:35:27"/>
  </r>
  <r>
    <x v="741"/>
    <d v="2017-07-13T00:00:00"/>
    <x v="852"/>
    <d v="1899-12-30T12:38:39"/>
  </r>
  <r>
    <x v="742"/>
    <d v="2017-07-13T00:00:00"/>
    <x v="853"/>
    <d v="1899-12-30T12:42:07"/>
  </r>
  <r>
    <x v="508"/>
    <d v="2017-07-13T00:00:00"/>
    <x v="854"/>
    <d v="1899-12-30T12:42:42"/>
  </r>
  <r>
    <x v="743"/>
    <d v="2017-07-13T00:00:00"/>
    <x v="855"/>
    <d v="1899-12-30T12:44:36"/>
  </r>
  <r>
    <x v="744"/>
    <d v="2017-07-13T00:00:00"/>
    <x v="856"/>
    <d v="1899-12-30T12:51:46"/>
  </r>
  <r>
    <x v="745"/>
    <d v="2017-07-13T00:00:00"/>
    <x v="857"/>
    <d v="1899-12-30T12:42:24"/>
  </r>
  <r>
    <x v="746"/>
    <d v="2017-07-13T00:00:00"/>
    <x v="858"/>
    <d v="1899-12-30T12:54:41"/>
  </r>
  <r>
    <x v="747"/>
    <d v="2017-07-13T00:00:00"/>
    <x v="859"/>
    <d v="1899-12-30T12:55:35"/>
  </r>
  <r>
    <x v="169"/>
    <d v="2017-07-13T00:00:00"/>
    <x v="860"/>
    <d v="1899-12-30T13:12:34"/>
  </r>
  <r>
    <x v="748"/>
    <d v="2017-07-13T00:00:00"/>
    <x v="861"/>
    <d v="1899-12-30T13:11:35"/>
  </r>
  <r>
    <x v="749"/>
    <d v="2017-07-13T00:00:00"/>
    <x v="862"/>
    <d v="1899-12-30T13:24:33"/>
  </r>
  <r>
    <x v="750"/>
    <d v="2017-07-13T00:00:00"/>
    <x v="863"/>
    <d v="1899-12-30T13:09:30"/>
  </r>
  <r>
    <x v="751"/>
    <d v="2017-07-13T00:00:00"/>
    <x v="864"/>
    <d v="1899-12-30T13:30:02"/>
  </r>
  <r>
    <x v="752"/>
    <d v="2017-07-13T00:00:00"/>
    <x v="865"/>
    <d v="1899-12-30T13:31:18"/>
  </r>
  <r>
    <x v="753"/>
    <d v="2017-07-13T00:00:00"/>
    <x v="866"/>
    <d v="1899-12-30T13:31:22"/>
  </r>
  <r>
    <x v="726"/>
    <d v="2017-07-13T00:00:00"/>
    <x v="867"/>
    <d v="1899-12-30T13:35:47"/>
  </r>
  <r>
    <x v="754"/>
    <d v="2017-07-13T00:00:00"/>
    <x v="868"/>
    <d v="1899-12-30T13:45:46"/>
  </r>
  <r>
    <x v="53"/>
    <d v="2017-07-13T00:00:00"/>
    <x v="869"/>
    <d v="1899-12-30T13:50:48"/>
  </r>
  <r>
    <x v="755"/>
    <d v="2017-07-13T00:00:00"/>
    <x v="870"/>
    <d v="1899-12-30T13:46:24"/>
  </r>
  <r>
    <x v="756"/>
    <d v="2017-07-13T00:00:00"/>
    <x v="871"/>
    <d v="1899-12-30T13:50:21"/>
  </r>
  <r>
    <x v="757"/>
    <d v="2017-07-13T00:00:00"/>
    <x v="872"/>
    <d v="1899-12-30T13:48:41"/>
  </r>
  <r>
    <x v="758"/>
    <d v="2017-07-13T00:00:00"/>
    <x v="873"/>
    <d v="1899-12-30T13:54:00"/>
  </r>
  <r>
    <x v="759"/>
    <d v="2017-07-13T00:00:00"/>
    <x v="874"/>
    <d v="1899-12-30T14:11:45"/>
  </r>
  <r>
    <x v="760"/>
    <d v="2017-07-13T00:00:00"/>
    <x v="875"/>
    <d v="1899-12-30T14:20:54"/>
  </r>
  <r>
    <x v="761"/>
    <d v="2017-07-13T00:00:00"/>
    <x v="876"/>
    <d v="1899-12-30T14:24:47"/>
  </r>
  <r>
    <x v="762"/>
    <d v="2017-07-13T00:00:00"/>
    <x v="877"/>
    <d v="1899-12-30T14:19:17"/>
  </r>
  <r>
    <x v="763"/>
    <d v="2017-07-13T00:00:00"/>
    <x v="878"/>
    <d v="1899-12-30T14:29:02"/>
  </r>
  <r>
    <x v="764"/>
    <d v="2017-07-13T00:00:00"/>
    <x v="879"/>
    <d v="1899-12-30T14:34:07"/>
  </r>
  <r>
    <x v="765"/>
    <d v="2017-07-13T00:00:00"/>
    <x v="880"/>
    <d v="1899-12-30T14:26:38"/>
  </r>
  <r>
    <x v="766"/>
    <d v="2017-07-13T00:00:00"/>
    <x v="881"/>
    <d v="1899-12-30T14:39:06"/>
  </r>
  <r>
    <x v="767"/>
    <d v="2017-07-13T00:00:00"/>
    <x v="882"/>
    <d v="1899-12-30T14:35:31"/>
  </r>
  <r>
    <x v="768"/>
    <d v="2017-07-13T00:00:00"/>
    <x v="883"/>
    <d v="1899-12-30T14:59:33"/>
  </r>
  <r>
    <x v="769"/>
    <d v="2017-07-13T00:00:00"/>
    <x v="884"/>
    <d v="1899-12-30T15:03:24"/>
  </r>
  <r>
    <x v="770"/>
    <d v="2017-07-13T00:00:00"/>
    <x v="885"/>
    <d v="1899-12-30T14:49:21"/>
  </r>
  <r>
    <x v="771"/>
    <d v="2017-07-13T00:00:00"/>
    <x v="886"/>
    <d v="1899-12-30T14:53:50"/>
  </r>
  <r>
    <x v="772"/>
    <d v="2017-07-13T00:00:00"/>
    <x v="887"/>
    <d v="1899-12-30T15:00:35"/>
  </r>
  <r>
    <x v="773"/>
    <d v="2017-07-13T00:00:00"/>
    <x v="888"/>
    <d v="1899-12-30T15:09:19"/>
  </r>
  <r>
    <x v="774"/>
    <d v="2017-07-14T00:00:00"/>
    <x v="889"/>
    <d v="1899-12-30T08:15:08"/>
  </r>
  <r>
    <x v="775"/>
    <d v="2017-07-14T00:00:00"/>
    <x v="890"/>
    <d v="1899-12-30T08:16:21"/>
  </r>
  <r>
    <x v="776"/>
    <d v="2017-07-14T00:00:00"/>
    <x v="891"/>
    <d v="1899-12-30T08:12:58"/>
  </r>
  <r>
    <x v="777"/>
    <d v="2017-07-14T00:00:00"/>
    <x v="892"/>
    <d v="1899-12-30T08:14:24"/>
  </r>
  <r>
    <x v="778"/>
    <d v="2017-07-14T00:00:00"/>
    <x v="893"/>
    <d v="1899-12-30T08:21:28"/>
  </r>
  <r>
    <x v="779"/>
    <d v="2017-07-14T00:00:00"/>
    <x v="894"/>
    <d v="1899-12-30T08:18:19"/>
  </r>
  <r>
    <x v="780"/>
    <d v="2017-07-14T00:00:00"/>
    <x v="895"/>
    <d v="1899-12-30T08:29:58"/>
  </r>
  <r>
    <x v="781"/>
    <d v="2017-07-14T00:00:00"/>
    <x v="412"/>
    <d v="1899-12-30T08:37:21"/>
  </r>
  <r>
    <x v="782"/>
    <d v="2017-07-14T00:00:00"/>
    <x v="896"/>
    <d v="1899-12-30T08:42:04"/>
  </r>
  <r>
    <x v="783"/>
    <d v="2017-07-14T00:00:00"/>
    <x v="897"/>
    <d v="1899-12-30T08:45:30"/>
  </r>
  <r>
    <x v="784"/>
    <d v="2017-07-14T00:00:00"/>
    <x v="414"/>
    <d v="1899-12-30T08:46:23"/>
  </r>
  <r>
    <x v="785"/>
    <d v="2017-07-14T00:00:00"/>
    <x v="898"/>
    <d v="1899-12-30T08:51:47"/>
  </r>
  <r>
    <x v="786"/>
    <d v="2017-07-14T00:00:00"/>
    <x v="899"/>
    <d v="1899-12-30T08:43:20"/>
  </r>
  <r>
    <x v="787"/>
    <d v="2017-07-14T00:00:00"/>
    <x v="900"/>
    <d v="1899-12-30T09:01:23"/>
  </r>
  <r>
    <x v="788"/>
    <d v="2017-07-14T00:00:00"/>
    <x v="901"/>
    <d v="1899-12-30T08:52:43"/>
  </r>
  <r>
    <x v="789"/>
    <d v="2017-07-14T00:00:00"/>
    <x v="902"/>
    <d v="1899-12-30T09:08:08"/>
  </r>
  <r>
    <x v="790"/>
    <d v="2017-07-14T00:00:00"/>
    <x v="903"/>
    <d v="1899-12-30T09:10:06"/>
  </r>
  <r>
    <x v="791"/>
    <d v="2017-07-14T00:00:00"/>
    <x v="904"/>
    <d v="1899-12-30T09:04:45"/>
  </r>
  <r>
    <x v="792"/>
    <d v="2017-07-14T00:00:00"/>
    <x v="905"/>
    <d v="1899-12-30T09:12:48"/>
  </r>
  <r>
    <x v="793"/>
    <d v="2017-07-14T00:00:00"/>
    <x v="906"/>
    <d v="1899-12-30T09:22:35"/>
  </r>
  <r>
    <x v="794"/>
    <d v="2017-07-14T00:00:00"/>
    <x v="907"/>
    <d v="1899-12-30T09:30:41"/>
  </r>
  <r>
    <x v="795"/>
    <d v="2017-07-14T00:00:00"/>
    <x v="908"/>
    <d v="1899-12-30T09:22:06"/>
  </r>
  <r>
    <x v="796"/>
    <d v="2017-07-14T00:00:00"/>
    <x v="909"/>
    <d v="1899-12-30T09:39:46"/>
  </r>
  <r>
    <x v="507"/>
    <d v="2017-07-14T00:00:00"/>
    <x v="910"/>
    <d v="1899-12-30T09:38:38"/>
  </r>
  <r>
    <x v="797"/>
    <d v="2017-07-14T00:00:00"/>
    <x v="911"/>
    <d v="1899-12-30T09:52:23"/>
  </r>
  <r>
    <x v="798"/>
    <d v="2017-07-14T00:00:00"/>
    <x v="912"/>
    <d v="1899-12-30T09:45:15"/>
  </r>
  <r>
    <x v="799"/>
    <d v="2017-07-14T00:00:00"/>
    <x v="913"/>
    <d v="1899-12-30T09:59:25"/>
  </r>
  <r>
    <x v="800"/>
    <d v="2017-07-14T00:00:00"/>
    <x v="914"/>
    <d v="1899-12-30T09:54:33"/>
  </r>
  <r>
    <x v="801"/>
    <d v="2017-07-14T00:00:00"/>
    <x v="915"/>
    <d v="1899-12-30T10:01:49"/>
  </r>
  <r>
    <x v="802"/>
    <d v="2017-07-14T00:00:00"/>
    <x v="916"/>
    <d v="1899-12-30T10:05:05"/>
  </r>
  <r>
    <x v="803"/>
    <d v="2017-07-14T00:00:00"/>
    <x v="917"/>
    <d v="1899-12-30T10:17:34"/>
  </r>
  <r>
    <x v="724"/>
    <d v="2017-07-14T00:00:00"/>
    <x v="918"/>
    <d v="1899-12-30T10:10:24"/>
  </r>
  <r>
    <x v="804"/>
    <d v="2017-07-14T00:00:00"/>
    <x v="919"/>
    <d v="1899-12-30T10:26:35"/>
  </r>
  <r>
    <x v="805"/>
    <d v="2017-07-14T00:00:00"/>
    <x v="920"/>
    <d v="1899-12-30T10:33:28"/>
  </r>
  <r>
    <x v="806"/>
    <d v="2017-07-14T00:00:00"/>
    <x v="921"/>
    <d v="1899-12-30T10:40:03"/>
  </r>
  <r>
    <x v="756"/>
    <d v="2017-07-14T00:00:00"/>
    <x v="922"/>
    <d v="1899-12-30T10:43:07"/>
  </r>
  <r>
    <x v="80"/>
    <d v="2017-07-14T00:00:00"/>
    <x v="923"/>
    <d v="1899-12-30T10:37:15"/>
  </r>
  <r>
    <x v="807"/>
    <d v="2017-07-14T00:00:00"/>
    <x v="924"/>
    <d v="1899-12-30T10:43:02"/>
  </r>
  <r>
    <x v="808"/>
    <d v="2017-07-14T00:00:00"/>
    <x v="925"/>
    <d v="1899-12-30T10:47:29"/>
  </r>
  <r>
    <x v="809"/>
    <d v="2017-07-14T00:00:00"/>
    <x v="926"/>
    <d v="1899-12-30T10:41:27"/>
  </r>
  <r>
    <x v="810"/>
    <d v="2017-07-14T00:00:00"/>
    <x v="927"/>
    <d v="1899-12-30T10:46:24"/>
  </r>
  <r>
    <x v="811"/>
    <d v="2017-07-14T00:00:00"/>
    <x v="928"/>
    <d v="1899-12-30T10:51:44"/>
  </r>
  <r>
    <x v="812"/>
    <d v="2017-07-14T00:00:00"/>
    <x v="929"/>
    <d v="1899-12-30T10:47:23"/>
  </r>
  <r>
    <x v="743"/>
    <d v="2017-07-14T00:00:00"/>
    <x v="930"/>
    <d v="1899-12-30T10:45:12"/>
  </r>
  <r>
    <x v="9"/>
    <d v="2017-07-14T00:00:00"/>
    <x v="931"/>
    <d v="1899-12-30T11:02:44"/>
  </r>
  <r>
    <x v="813"/>
    <d v="2017-07-14T00:00:00"/>
    <x v="932"/>
    <d v="1899-12-30T10:57:21"/>
  </r>
  <r>
    <x v="814"/>
    <d v="2017-07-14T00:00:00"/>
    <x v="933"/>
    <d v="1899-12-30T10:57:47"/>
  </r>
  <r>
    <x v="815"/>
    <d v="2017-07-14T00:00:00"/>
    <x v="934"/>
    <d v="1899-12-30T11:07:21"/>
  </r>
  <r>
    <x v="816"/>
    <d v="2017-07-14T00:00:00"/>
    <x v="454"/>
    <d v="1899-12-30T11:04:57"/>
  </r>
  <r>
    <x v="817"/>
    <d v="2017-07-14T00:00:00"/>
    <x v="935"/>
    <d v="1899-12-30T11:08:18"/>
  </r>
  <r>
    <x v="818"/>
    <d v="2017-07-14T00:00:00"/>
    <x v="936"/>
    <d v="1899-12-30T11:13:17"/>
  </r>
  <r>
    <x v="41"/>
    <d v="2017-07-14T00:00:00"/>
    <x v="937"/>
    <d v="1899-12-30T11:27:11"/>
  </r>
  <r>
    <x v="819"/>
    <d v="2017-07-14T00:00:00"/>
    <x v="938"/>
    <d v="1899-12-30T11:17:33"/>
  </r>
  <r>
    <x v="820"/>
    <d v="2017-07-14T00:00:00"/>
    <x v="939"/>
    <d v="1899-12-30T11:38:57"/>
  </r>
  <r>
    <x v="821"/>
    <d v="2017-07-14T00:00:00"/>
    <x v="940"/>
    <d v="1899-12-30T11:26:02"/>
  </r>
  <r>
    <x v="822"/>
    <d v="2017-07-14T00:00:00"/>
    <x v="941"/>
    <d v="1899-12-30T11:29:50"/>
  </r>
  <r>
    <x v="823"/>
    <d v="2017-07-14T00:00:00"/>
    <x v="942"/>
    <d v="1899-12-30T11:38:26"/>
  </r>
  <r>
    <x v="824"/>
    <d v="2017-07-14T00:00:00"/>
    <x v="943"/>
    <d v="1899-12-30T11:39:28"/>
  </r>
  <r>
    <x v="825"/>
    <d v="2017-07-14T00:00:00"/>
    <x v="944"/>
    <d v="1899-12-30T11:39:18"/>
  </r>
  <r>
    <x v="826"/>
    <d v="2017-07-14T00:00:00"/>
    <x v="945"/>
    <d v="1899-12-30T11:51:18"/>
  </r>
  <r>
    <x v="827"/>
    <d v="2017-07-14T00:00:00"/>
    <x v="946"/>
    <d v="1899-12-30T11:45:41"/>
  </r>
  <r>
    <x v="828"/>
    <d v="2017-07-14T00:00:00"/>
    <x v="947"/>
    <d v="1899-12-30T12:03:31"/>
  </r>
  <r>
    <x v="829"/>
    <d v="2017-07-14T00:00:00"/>
    <x v="948"/>
    <d v="1899-12-30T12:06:30"/>
  </r>
  <r>
    <x v="543"/>
    <d v="2017-07-14T00:00:00"/>
    <x v="949"/>
    <d v="1899-12-30T12:17:03"/>
  </r>
  <r>
    <x v="830"/>
    <d v="2017-07-14T00:00:00"/>
    <x v="950"/>
    <d v="1899-12-30T12:15:02"/>
  </r>
  <r>
    <x v="831"/>
    <d v="2017-07-14T00:00:00"/>
    <x v="951"/>
    <d v="1899-12-30T12:12:25"/>
  </r>
  <r>
    <x v="832"/>
    <d v="2017-07-14T00:00:00"/>
    <x v="952"/>
    <d v="1899-12-30T12:17:44"/>
  </r>
  <r>
    <x v="833"/>
    <d v="2017-07-14T00:00:00"/>
    <x v="953"/>
    <d v="1899-12-30T12:24:30"/>
  </r>
  <r>
    <x v="834"/>
    <d v="2017-07-14T00:00:00"/>
    <x v="954"/>
    <d v="1899-12-30T12:40:35"/>
  </r>
  <r>
    <x v="835"/>
    <d v="2017-07-14T00:00:00"/>
    <x v="955"/>
    <d v="1899-12-30T12:40:35"/>
  </r>
  <r>
    <x v="836"/>
    <d v="2017-07-14T00:00:00"/>
    <x v="956"/>
    <d v="1899-12-30T12:58:44"/>
  </r>
  <r>
    <x v="837"/>
    <d v="2017-07-14T00:00:00"/>
    <x v="957"/>
    <d v="1899-12-30T12:49:09"/>
  </r>
  <r>
    <x v="701"/>
    <d v="2017-07-14T00:00:00"/>
    <x v="958"/>
    <d v="1899-12-30T12:59:33"/>
  </r>
  <r>
    <x v="838"/>
    <d v="2017-07-14T00:00:00"/>
    <x v="959"/>
    <d v="1899-12-30T13:10:28"/>
  </r>
  <r>
    <x v="589"/>
    <d v="2017-07-14T00:00:00"/>
    <x v="960"/>
    <d v="1899-12-30T12:54:18"/>
  </r>
  <r>
    <x v="839"/>
    <d v="2017-07-14T00:00:00"/>
    <x v="961"/>
    <d v="1899-12-30T13:05:23"/>
  </r>
  <r>
    <x v="840"/>
    <d v="2017-07-14T00:00:00"/>
    <x v="962"/>
    <d v="1899-12-30T13:10:29"/>
  </r>
  <r>
    <x v="841"/>
    <d v="2017-07-14T00:00:00"/>
    <x v="963"/>
    <d v="1899-12-30T13:14:15"/>
  </r>
  <r>
    <x v="659"/>
    <d v="2017-07-14T00:00:00"/>
    <x v="964"/>
    <d v="1899-12-30T13:10:16"/>
  </r>
  <r>
    <x v="842"/>
    <d v="2017-07-14T00:00:00"/>
    <x v="965"/>
    <d v="1899-12-30T13:14:13"/>
  </r>
  <r>
    <x v="843"/>
    <d v="2017-07-14T00:00:00"/>
    <x v="966"/>
    <d v="1899-12-30T13:22:13"/>
  </r>
  <r>
    <x v="56"/>
    <d v="2017-07-14T00:00:00"/>
    <x v="967"/>
    <d v="1899-12-30T13:30:03"/>
  </r>
  <r>
    <x v="844"/>
    <d v="2017-07-14T00:00:00"/>
    <x v="968"/>
    <d v="1899-12-30T13:31:41"/>
  </r>
  <r>
    <x v="845"/>
    <d v="2017-07-14T00:00:00"/>
    <x v="969"/>
    <d v="1899-12-30T13:41:36"/>
  </r>
  <r>
    <x v="846"/>
    <d v="2017-07-14T00:00:00"/>
    <x v="970"/>
    <d v="1899-12-30T13:48:29"/>
  </r>
  <r>
    <x v="847"/>
    <d v="2017-07-14T00:00:00"/>
    <x v="971"/>
    <d v="1899-12-30T13:56:22"/>
  </r>
  <r>
    <x v="848"/>
    <d v="2017-07-14T00:00:00"/>
    <x v="972"/>
    <d v="1899-12-30T13:55:05"/>
  </r>
  <r>
    <x v="438"/>
    <d v="2017-07-14T00:00:00"/>
    <x v="973"/>
    <d v="1899-12-30T13:53:00"/>
  </r>
  <r>
    <x v="311"/>
    <d v="2017-07-14T00:00:00"/>
    <x v="974"/>
    <d v="1899-12-30T14:06:52"/>
  </r>
  <r>
    <x v="122"/>
    <d v="2017-07-14T00:00:00"/>
    <x v="975"/>
    <d v="1899-12-30T14:05:47"/>
  </r>
  <r>
    <x v="849"/>
    <d v="2017-07-14T00:00:00"/>
    <x v="976"/>
    <d v="1899-12-30T14:11:32"/>
  </r>
  <r>
    <x v="850"/>
    <d v="2017-07-14T00:00:00"/>
    <x v="977"/>
    <d v="1899-12-30T14:11:07"/>
  </r>
  <r>
    <x v="851"/>
    <d v="2017-07-14T00:00:00"/>
    <x v="978"/>
    <d v="1899-12-30T14:19:08"/>
  </r>
  <r>
    <x v="852"/>
    <d v="2017-07-14T00:00:00"/>
    <x v="979"/>
    <d v="1899-12-30T14:29:39"/>
  </r>
  <r>
    <x v="853"/>
    <d v="2017-07-14T00:00:00"/>
    <x v="980"/>
    <d v="1899-12-30T14:31:24"/>
  </r>
  <r>
    <x v="854"/>
    <d v="2017-07-14T00:00:00"/>
    <x v="981"/>
    <d v="1899-12-30T14:24:20"/>
  </r>
  <r>
    <x v="855"/>
    <d v="2017-07-14T00:00:00"/>
    <x v="982"/>
    <d v="1899-12-30T14:28:36"/>
  </r>
  <r>
    <x v="856"/>
    <d v="2017-07-14T00:00:00"/>
    <x v="983"/>
    <d v="1899-12-30T14:47:15"/>
  </r>
  <r>
    <x v="857"/>
    <d v="2017-07-14T00:00:00"/>
    <x v="984"/>
    <d v="1899-12-30T14:48:27"/>
  </r>
  <r>
    <x v="858"/>
    <d v="2017-07-14T00:00:00"/>
    <x v="985"/>
    <d v="1899-12-30T14:55:28"/>
  </r>
  <r>
    <x v="859"/>
    <d v="2017-07-14T00:00:00"/>
    <x v="986"/>
    <d v="1899-12-30T15:04:32"/>
  </r>
  <r>
    <x v="860"/>
    <d v="2017-07-14T00:00:00"/>
    <x v="987"/>
    <d v="1899-12-30T15:00:16"/>
  </r>
  <r>
    <x v="507"/>
    <d v="2017-07-17T00:00:00"/>
    <x v="988"/>
    <d v="1899-12-30T08:16:19"/>
  </r>
  <r>
    <x v="861"/>
    <d v="2017-07-17T00:00:00"/>
    <x v="989"/>
    <d v="1899-12-30T08:23:35"/>
  </r>
  <r>
    <x v="862"/>
    <d v="2017-07-17T00:00:00"/>
    <x v="990"/>
    <d v="1899-12-30T08:17:48"/>
  </r>
  <r>
    <x v="863"/>
    <d v="2017-07-17T00:00:00"/>
    <x v="991"/>
    <d v="1899-12-30T08:35:40"/>
  </r>
  <r>
    <x v="864"/>
    <d v="2017-07-17T00:00:00"/>
    <x v="992"/>
    <d v="1899-12-30T08:35:13"/>
  </r>
  <r>
    <x v="865"/>
    <d v="2017-07-17T00:00:00"/>
    <x v="993"/>
    <d v="1899-12-30T08:43:23"/>
  </r>
  <r>
    <x v="866"/>
    <d v="2017-07-17T00:00:00"/>
    <x v="994"/>
    <d v="1899-12-30T08:35:28"/>
  </r>
  <r>
    <x v="867"/>
    <d v="2017-07-17T00:00:00"/>
    <x v="995"/>
    <d v="1899-12-30T08:43:00"/>
  </r>
  <r>
    <x v="868"/>
    <d v="2017-07-17T00:00:00"/>
    <x v="996"/>
    <d v="1899-12-30T08:47:28"/>
  </r>
  <r>
    <x v="869"/>
    <d v="2017-07-17T00:00:00"/>
    <x v="997"/>
    <d v="1899-12-30T08:42:28"/>
  </r>
  <r>
    <x v="870"/>
    <d v="2017-07-17T00:00:00"/>
    <x v="998"/>
    <d v="1899-12-30T08:51:18"/>
  </r>
  <r>
    <x v="871"/>
    <d v="2017-07-17T00:00:00"/>
    <x v="999"/>
    <d v="1899-12-30T08:54:56"/>
  </r>
  <r>
    <x v="872"/>
    <d v="2017-07-17T00:00:00"/>
    <x v="1000"/>
    <d v="1899-12-30T08:56:42"/>
  </r>
  <r>
    <x v="664"/>
    <d v="2017-07-17T00:00:00"/>
    <x v="1001"/>
    <d v="1899-12-30T09:04:21"/>
  </r>
  <r>
    <x v="873"/>
    <d v="2017-07-17T00:00:00"/>
    <x v="1002"/>
    <d v="1899-12-30T09:16:32"/>
  </r>
  <r>
    <x v="874"/>
    <d v="2017-07-17T00:00:00"/>
    <x v="1003"/>
    <d v="1899-12-30T09:20:59"/>
  </r>
  <r>
    <x v="875"/>
    <d v="2017-07-17T00:00:00"/>
    <x v="1004"/>
    <d v="1899-12-30T09:25:21"/>
  </r>
  <r>
    <x v="876"/>
    <d v="2017-07-17T00:00:00"/>
    <x v="1005"/>
    <d v="1899-12-30T09:37:03"/>
  </r>
  <r>
    <x v="877"/>
    <d v="2017-07-17T00:00:00"/>
    <x v="1006"/>
    <d v="1899-12-30T09:24:47"/>
  </r>
  <r>
    <x v="878"/>
    <d v="2017-07-17T00:00:00"/>
    <x v="1007"/>
    <d v="1899-12-30T09:28:52"/>
  </r>
  <r>
    <x v="879"/>
    <d v="2017-07-17T00:00:00"/>
    <x v="1008"/>
    <d v="1899-12-30T09:31:39"/>
  </r>
  <r>
    <x v="880"/>
    <d v="2017-07-17T00:00:00"/>
    <x v="1009"/>
    <d v="1899-12-30T09:49:30"/>
  </r>
  <r>
    <x v="881"/>
    <d v="2017-07-17T00:00:00"/>
    <x v="1010"/>
    <d v="1899-12-30T09:48:04"/>
  </r>
  <r>
    <x v="882"/>
    <d v="2017-07-17T00:00:00"/>
    <x v="1011"/>
    <d v="1899-12-30T09:54:21"/>
  </r>
  <r>
    <x v="236"/>
    <d v="2017-07-17T00:00:00"/>
    <x v="1012"/>
    <d v="1899-12-30T09:58:44"/>
  </r>
  <r>
    <x v="883"/>
    <d v="2017-07-17T00:00:00"/>
    <x v="1013"/>
    <d v="1899-12-30T09:55:13"/>
  </r>
  <r>
    <x v="884"/>
    <d v="2017-07-17T00:00:00"/>
    <x v="1014"/>
    <d v="1899-12-30T10:01:15"/>
  </r>
  <r>
    <x v="885"/>
    <d v="2017-07-17T00:00:00"/>
    <x v="1015"/>
    <d v="1899-12-30T09:57:07"/>
  </r>
  <r>
    <x v="886"/>
    <d v="2017-07-17T00:00:00"/>
    <x v="1016"/>
    <d v="1899-12-30T10:02:17"/>
  </r>
  <r>
    <x v="887"/>
    <d v="2017-07-17T00:00:00"/>
    <x v="1017"/>
    <d v="1899-12-30T10:17:00"/>
  </r>
  <r>
    <x v="888"/>
    <d v="2017-07-17T00:00:00"/>
    <x v="1018"/>
    <d v="1899-12-30T10:04:21"/>
  </r>
  <r>
    <x v="889"/>
    <d v="2017-07-17T00:00:00"/>
    <x v="1019"/>
    <d v="1899-12-30T10:17:33"/>
  </r>
  <r>
    <x v="890"/>
    <d v="2017-07-17T00:00:00"/>
    <x v="1020"/>
    <d v="1899-12-30T10:14:51"/>
  </r>
  <r>
    <x v="891"/>
    <d v="2017-07-17T00:00:00"/>
    <x v="1021"/>
    <d v="1899-12-30T10:33:15"/>
  </r>
  <r>
    <x v="892"/>
    <d v="2017-07-17T00:00:00"/>
    <x v="1022"/>
    <d v="1899-12-30T10:24:48"/>
  </r>
  <r>
    <x v="893"/>
    <d v="2017-07-17T00:00:00"/>
    <x v="1023"/>
    <d v="1899-12-30T10:27:44"/>
  </r>
  <r>
    <x v="206"/>
    <d v="2017-07-17T00:00:00"/>
    <x v="1024"/>
    <d v="1899-12-30T10:28:44"/>
  </r>
  <r>
    <x v="894"/>
    <d v="2017-07-17T00:00:00"/>
    <x v="1025"/>
    <d v="1899-12-30T10:28:08"/>
  </r>
  <r>
    <x v="895"/>
    <d v="2017-07-17T00:00:00"/>
    <x v="1026"/>
    <d v="1899-12-30T10:45:14"/>
  </r>
  <r>
    <x v="896"/>
    <d v="2017-07-17T00:00:00"/>
    <x v="1027"/>
    <d v="1899-12-30T10:44:15"/>
  </r>
  <r>
    <x v="897"/>
    <d v="2017-07-17T00:00:00"/>
    <x v="1028"/>
    <d v="1899-12-30T10:47:42"/>
  </r>
  <r>
    <x v="898"/>
    <d v="2017-07-17T00:00:00"/>
    <x v="1029"/>
    <d v="1899-12-30T10:54:55"/>
  </r>
  <r>
    <x v="794"/>
    <d v="2017-07-17T00:00:00"/>
    <x v="1030"/>
    <d v="1899-12-30T11:03:18"/>
  </r>
  <r>
    <x v="899"/>
    <d v="2017-07-17T00:00:00"/>
    <x v="1031"/>
    <d v="1899-12-30T11:07:46"/>
  </r>
  <r>
    <x v="900"/>
    <d v="2017-07-17T00:00:00"/>
    <x v="1032"/>
    <d v="1899-12-30T11:22:56"/>
  </r>
  <r>
    <x v="589"/>
    <d v="2017-07-17T00:00:00"/>
    <x v="1033"/>
    <d v="1899-12-30T11:21:57"/>
  </r>
  <r>
    <x v="901"/>
    <d v="2017-07-17T00:00:00"/>
    <x v="1034"/>
    <d v="1899-12-30T11:29:08"/>
  </r>
  <r>
    <x v="902"/>
    <d v="2017-07-17T00:00:00"/>
    <x v="1035"/>
    <d v="1899-12-30T11:17:29"/>
  </r>
  <r>
    <x v="903"/>
    <d v="2017-07-17T00:00:00"/>
    <x v="1036"/>
    <d v="1899-12-30T11:30:20"/>
  </r>
  <r>
    <x v="904"/>
    <d v="2017-07-17T00:00:00"/>
    <x v="1037"/>
    <d v="1899-12-30T11:41:29"/>
  </r>
  <r>
    <x v="905"/>
    <d v="2017-07-17T00:00:00"/>
    <x v="1038"/>
    <d v="1899-12-30T11:29:30"/>
  </r>
  <r>
    <x v="290"/>
    <d v="2017-07-17T00:00:00"/>
    <x v="1039"/>
    <d v="1899-12-30T11:27:17"/>
  </r>
  <r>
    <x v="906"/>
    <d v="2017-07-17T00:00:00"/>
    <x v="1040"/>
    <d v="1899-12-30T11:46:09"/>
  </r>
  <r>
    <x v="907"/>
    <d v="2017-07-17T00:00:00"/>
    <x v="1041"/>
    <d v="1899-12-30T11:47:09"/>
  </r>
  <r>
    <x v="908"/>
    <d v="2017-07-17T00:00:00"/>
    <x v="1042"/>
    <d v="1899-12-30T11:50:58"/>
  </r>
  <r>
    <x v="909"/>
    <d v="2017-07-17T00:00:00"/>
    <x v="1043"/>
    <d v="1899-12-30T11:55:32"/>
  </r>
  <r>
    <x v="910"/>
    <d v="2017-07-17T00:00:00"/>
    <x v="1044"/>
    <d v="1899-12-30T11:47:11"/>
  </r>
  <r>
    <x v="911"/>
    <d v="2017-07-17T00:00:00"/>
    <x v="1045"/>
    <d v="1899-12-30T11:59:26"/>
  </r>
  <r>
    <x v="912"/>
    <d v="2017-07-17T00:00:00"/>
    <x v="1046"/>
    <d v="1899-12-30T11:57:59"/>
  </r>
  <r>
    <x v="913"/>
    <d v="2017-07-17T00:00:00"/>
    <x v="1047"/>
    <d v="1899-12-30T11:58:05"/>
  </r>
  <r>
    <x v="914"/>
    <d v="2017-07-17T00:00:00"/>
    <x v="1048"/>
    <d v="1899-12-30T12:03:36"/>
  </r>
  <r>
    <x v="915"/>
    <d v="2017-07-17T00:00:00"/>
    <x v="1049"/>
    <d v="1899-12-30T12:10:36"/>
  </r>
  <r>
    <x v="916"/>
    <d v="2017-07-17T00:00:00"/>
    <x v="1050"/>
    <d v="1899-12-30T12:26:10"/>
  </r>
  <r>
    <x v="917"/>
    <d v="2017-07-17T00:00:00"/>
    <x v="1051"/>
    <d v="1899-12-30T12:23:17"/>
  </r>
  <r>
    <x v="918"/>
    <d v="2017-07-17T00:00:00"/>
    <x v="1052"/>
    <d v="1899-12-30T12:29:23"/>
  </r>
  <r>
    <x v="919"/>
    <d v="2017-07-17T00:00:00"/>
    <x v="1053"/>
    <d v="1899-12-30T12:33:39"/>
  </r>
  <r>
    <x v="920"/>
    <d v="2017-07-17T00:00:00"/>
    <x v="1054"/>
    <d v="1899-12-30T12:47:25"/>
  </r>
  <r>
    <x v="921"/>
    <d v="2017-07-17T00:00:00"/>
    <x v="1055"/>
    <d v="1899-12-30T12:44:14"/>
  </r>
  <r>
    <x v="922"/>
    <d v="2017-07-17T00:00:00"/>
    <x v="1056"/>
    <d v="1899-12-30T12:46:38"/>
  </r>
  <r>
    <x v="923"/>
    <d v="2017-07-17T00:00:00"/>
    <x v="1057"/>
    <d v="1899-12-30T12:41:02"/>
  </r>
  <r>
    <x v="924"/>
    <d v="2017-07-17T00:00:00"/>
    <x v="1058"/>
    <d v="1899-12-30T12:49:50"/>
  </r>
  <r>
    <x v="925"/>
    <d v="2017-07-17T00:00:00"/>
    <x v="1059"/>
    <d v="1899-12-30T12:41:53"/>
  </r>
  <r>
    <x v="926"/>
    <d v="2017-07-17T00:00:00"/>
    <x v="1060"/>
    <d v="1899-12-30T13:00:36"/>
  </r>
  <r>
    <x v="40"/>
    <d v="2017-07-17T00:00:00"/>
    <x v="1061"/>
    <d v="1899-12-30T12:56:37"/>
  </r>
  <r>
    <x v="748"/>
    <d v="2017-07-17T00:00:00"/>
    <x v="1062"/>
    <d v="1899-12-30T12:57:46"/>
  </r>
  <r>
    <x v="927"/>
    <d v="2017-07-17T00:00:00"/>
    <x v="760"/>
    <d v="1899-12-30T12:52:40"/>
  </r>
  <r>
    <x v="928"/>
    <d v="2017-07-17T00:00:00"/>
    <x v="1063"/>
    <d v="1899-12-30T13:11:21"/>
  </r>
  <r>
    <x v="36"/>
    <d v="2017-07-17T00:00:00"/>
    <x v="1064"/>
    <d v="1899-12-30T13:07:56"/>
  </r>
  <r>
    <x v="929"/>
    <d v="2017-07-17T00:00:00"/>
    <x v="1065"/>
    <d v="1899-12-30T13:09:33"/>
  </r>
  <r>
    <x v="930"/>
    <d v="2017-07-17T00:00:00"/>
    <x v="1066"/>
    <d v="1899-12-30T13:25:58"/>
  </r>
  <r>
    <x v="931"/>
    <d v="2017-07-17T00:00:00"/>
    <x v="1067"/>
    <d v="1899-12-30T13:32:31"/>
  </r>
  <r>
    <x v="932"/>
    <d v="2017-07-17T00:00:00"/>
    <x v="1068"/>
    <d v="1899-12-30T13:23:39"/>
  </r>
  <r>
    <x v="933"/>
    <d v="2017-07-17T00:00:00"/>
    <x v="1069"/>
    <d v="1899-12-30T13:32:23"/>
  </r>
  <r>
    <x v="934"/>
    <d v="2017-07-17T00:00:00"/>
    <x v="1070"/>
    <d v="1899-12-30T13:38:31"/>
  </r>
  <r>
    <x v="935"/>
    <d v="2017-07-17T00:00:00"/>
    <x v="1071"/>
    <d v="1899-12-30T13:47:59"/>
  </r>
  <r>
    <x v="936"/>
    <d v="2017-07-17T00:00:00"/>
    <x v="1072"/>
    <d v="1899-12-30T13:44:58"/>
  </r>
  <r>
    <x v="937"/>
    <d v="2017-07-17T00:00:00"/>
    <x v="1073"/>
    <d v="1899-12-30T13:45:43"/>
  </r>
  <r>
    <x v="938"/>
    <d v="2017-07-17T00:00:00"/>
    <x v="1074"/>
    <d v="1899-12-30T13:58:16"/>
  </r>
  <r>
    <x v="939"/>
    <d v="2017-07-17T00:00:00"/>
    <x v="1075"/>
    <d v="1899-12-30T14:02:57"/>
  </r>
  <r>
    <x v="940"/>
    <d v="2017-07-17T00:00:00"/>
    <x v="1076"/>
    <d v="1899-12-30T13:57:36"/>
  </r>
  <r>
    <x v="941"/>
    <d v="2017-07-17T00:00:00"/>
    <x v="1077"/>
    <d v="1899-12-30T14:12:41"/>
  </r>
  <r>
    <x v="942"/>
    <d v="2017-07-17T00:00:00"/>
    <x v="1078"/>
    <d v="1899-12-30T14:21:07"/>
  </r>
  <r>
    <x v="943"/>
    <d v="2017-07-17T00:00:00"/>
    <x v="1079"/>
    <d v="1899-12-30T14:33:00"/>
  </r>
  <r>
    <x v="553"/>
    <d v="2017-07-17T00:00:00"/>
    <x v="1080"/>
    <d v="1899-12-30T14:19:16"/>
  </r>
  <r>
    <x v="944"/>
    <d v="2017-07-17T00:00:00"/>
    <x v="1081"/>
    <d v="1899-12-30T14:20:50"/>
  </r>
  <r>
    <x v="945"/>
    <d v="2017-07-17T00:00:00"/>
    <x v="1082"/>
    <d v="1899-12-30T14:26:05"/>
  </r>
  <r>
    <x v="946"/>
    <d v="2017-07-17T00:00:00"/>
    <x v="1083"/>
    <d v="1899-12-30T14:34:04"/>
  </r>
  <r>
    <x v="947"/>
    <d v="2017-07-17T00:00:00"/>
    <x v="1084"/>
    <d v="1899-12-30T14:37:59"/>
  </r>
  <r>
    <x v="204"/>
    <d v="2017-07-17T00:00:00"/>
    <x v="1085"/>
    <d v="1899-12-30T14:33:10"/>
  </r>
  <r>
    <x v="948"/>
    <d v="2017-07-17T00:00:00"/>
    <x v="1086"/>
    <d v="1899-12-30T14:40:37"/>
  </r>
  <r>
    <x v="949"/>
    <d v="2017-07-17T00:00:00"/>
    <x v="1087"/>
    <d v="1899-12-30T14:36:11"/>
  </r>
  <r>
    <x v="950"/>
    <d v="2017-07-17T00:00:00"/>
    <x v="1088"/>
    <d v="1899-12-30T14:53:30"/>
  </r>
  <r>
    <x v="951"/>
    <d v="2017-07-17T00:00:00"/>
    <x v="1089"/>
    <d v="1899-12-30T14:47:55"/>
  </r>
  <r>
    <x v="952"/>
    <d v="2017-07-17T00:00:00"/>
    <x v="1090"/>
    <d v="1899-12-30T14:54:15"/>
  </r>
  <r>
    <x v="953"/>
    <d v="2017-07-17T00:00:00"/>
    <x v="1091"/>
    <d v="1899-12-30T15:12:22"/>
  </r>
  <r>
    <x v="839"/>
    <d v="2017-07-17T00:00:00"/>
    <x v="1092"/>
    <d v="1899-12-30T15:04:35"/>
  </r>
  <r>
    <x v="954"/>
    <d v="2017-07-18T00:00:00"/>
    <x v="1093"/>
    <d v="1899-12-30T08:07:35"/>
  </r>
  <r>
    <x v="955"/>
    <d v="2017-07-18T00:00:00"/>
    <x v="1094"/>
    <d v="1899-12-30T08:19:25"/>
  </r>
  <r>
    <x v="956"/>
    <d v="2017-07-18T00:00:00"/>
    <x v="1095"/>
    <d v="1899-12-30T08:23:01"/>
  </r>
  <r>
    <x v="957"/>
    <d v="2017-07-18T00:00:00"/>
    <x v="1096"/>
    <d v="1899-12-30T08:19:27"/>
  </r>
  <r>
    <x v="958"/>
    <d v="2017-07-18T00:00:00"/>
    <x v="1097"/>
    <d v="1899-12-30T08:36:26"/>
  </r>
  <r>
    <x v="959"/>
    <d v="2017-07-18T00:00:00"/>
    <x v="1098"/>
    <d v="1899-12-30T08:42:59"/>
  </r>
  <r>
    <x v="960"/>
    <d v="2017-07-18T00:00:00"/>
    <x v="1099"/>
    <d v="1899-12-30T08:48:15"/>
  </r>
  <r>
    <x v="961"/>
    <d v="2017-07-18T00:00:00"/>
    <x v="1100"/>
    <d v="1899-12-30T08:54:32"/>
  </r>
  <r>
    <x v="962"/>
    <d v="2017-07-18T00:00:00"/>
    <x v="1101"/>
    <d v="1899-12-30T08:47:37"/>
  </r>
  <r>
    <x v="963"/>
    <d v="2017-07-18T00:00:00"/>
    <x v="1102"/>
    <d v="1899-12-30T09:01:14"/>
  </r>
  <r>
    <x v="964"/>
    <d v="2017-07-18T00:00:00"/>
    <x v="1103"/>
    <d v="1899-12-30T09:11:15"/>
  </r>
  <r>
    <x v="965"/>
    <d v="2017-07-18T00:00:00"/>
    <x v="1104"/>
    <d v="1899-12-30T09:12:40"/>
  </r>
  <r>
    <x v="966"/>
    <d v="2017-07-18T00:00:00"/>
    <x v="1105"/>
    <d v="1899-12-30T09:11:24"/>
  </r>
  <r>
    <x v="446"/>
    <d v="2017-07-18T00:00:00"/>
    <x v="1106"/>
    <d v="1899-12-30T09:21:17"/>
  </r>
  <r>
    <x v="967"/>
    <d v="2017-07-18T00:00:00"/>
    <x v="1107"/>
    <d v="1899-12-30T09:16:37"/>
  </r>
  <r>
    <x v="968"/>
    <d v="2017-07-18T00:00:00"/>
    <x v="1108"/>
    <d v="1899-12-30T09:32:56"/>
  </r>
  <r>
    <x v="969"/>
    <d v="2017-07-18T00:00:00"/>
    <x v="1109"/>
    <d v="1899-12-30T09:37:02"/>
  </r>
  <r>
    <x v="970"/>
    <d v="2017-07-18T00:00:00"/>
    <x v="1110"/>
    <d v="1899-12-30T09:46:45"/>
  </r>
  <r>
    <x v="971"/>
    <d v="2017-07-18T00:00:00"/>
    <x v="1111"/>
    <d v="1899-12-30T09:48:11"/>
  </r>
  <r>
    <x v="41"/>
    <d v="2017-07-18T00:00:00"/>
    <x v="1112"/>
    <d v="1899-12-30T09:56:15"/>
  </r>
  <r>
    <x v="972"/>
    <d v="2017-07-18T00:00:00"/>
    <x v="911"/>
    <d v="1899-12-30T09:56:38"/>
  </r>
  <r>
    <x v="973"/>
    <d v="2017-07-18T00:00:00"/>
    <x v="1113"/>
    <d v="1899-12-30T09:41:21"/>
  </r>
  <r>
    <x v="974"/>
    <d v="2017-07-18T00:00:00"/>
    <x v="1114"/>
    <d v="1899-12-30T09:50:54"/>
  </r>
  <r>
    <x v="975"/>
    <d v="2017-07-18T00:00:00"/>
    <x v="1115"/>
    <d v="1899-12-30T09:55:42"/>
  </r>
  <r>
    <x v="976"/>
    <d v="2017-07-18T00:00:00"/>
    <x v="718"/>
    <d v="1899-12-30T09:51:42"/>
  </r>
  <r>
    <x v="122"/>
    <d v="2017-07-18T00:00:00"/>
    <x v="1116"/>
    <d v="1899-12-30T09:52:57"/>
  </r>
  <r>
    <x v="977"/>
    <d v="2017-07-18T00:00:00"/>
    <x v="1117"/>
    <d v="1899-12-30T10:01:29"/>
  </r>
  <r>
    <x v="637"/>
    <d v="2017-07-18T00:00:00"/>
    <x v="439"/>
    <d v="1899-12-30T10:00:19"/>
  </r>
  <r>
    <x v="675"/>
    <d v="2017-07-18T00:00:00"/>
    <x v="1118"/>
    <d v="1899-12-30T09:58:40"/>
  </r>
  <r>
    <x v="978"/>
    <d v="2017-07-18T00:00:00"/>
    <x v="1119"/>
    <d v="1899-12-30T10:11:11"/>
  </r>
  <r>
    <x v="979"/>
    <d v="2017-07-18T00:00:00"/>
    <x v="1120"/>
    <d v="1899-12-30T10:09:15"/>
  </r>
  <r>
    <x v="980"/>
    <d v="2017-07-18T00:00:00"/>
    <x v="1121"/>
    <d v="1899-12-30T10:21:37"/>
  </r>
  <r>
    <x v="981"/>
    <d v="2017-07-18T00:00:00"/>
    <x v="1122"/>
    <d v="1899-12-30T10:25:19"/>
  </r>
  <r>
    <x v="982"/>
    <d v="2017-07-18T00:00:00"/>
    <x v="1123"/>
    <d v="1899-12-30T10:27:42"/>
  </r>
  <r>
    <x v="983"/>
    <d v="2017-07-18T00:00:00"/>
    <x v="1124"/>
    <d v="1899-12-30T10:28:57"/>
  </r>
  <r>
    <x v="451"/>
    <d v="2017-07-18T00:00:00"/>
    <x v="1125"/>
    <d v="1899-12-30T10:33:13"/>
  </r>
  <r>
    <x v="984"/>
    <d v="2017-07-18T00:00:00"/>
    <x v="1126"/>
    <d v="1899-12-30T10:29:56"/>
  </r>
  <r>
    <x v="985"/>
    <d v="2017-07-18T00:00:00"/>
    <x v="1127"/>
    <d v="1899-12-30T10:47:34"/>
  </r>
  <r>
    <x v="824"/>
    <d v="2017-07-18T00:00:00"/>
    <x v="1128"/>
    <d v="1899-12-30T10:46:42"/>
  </r>
  <r>
    <x v="986"/>
    <d v="2017-07-18T00:00:00"/>
    <x v="1129"/>
    <d v="1899-12-30T10:50:47"/>
  </r>
  <r>
    <x v="987"/>
    <d v="2017-07-18T00:00:00"/>
    <x v="1130"/>
    <d v="1899-12-30T10:58:49"/>
  </r>
  <r>
    <x v="988"/>
    <d v="2017-07-18T00:00:00"/>
    <x v="1131"/>
    <d v="1899-12-30T11:01:30"/>
  </r>
  <r>
    <x v="989"/>
    <d v="2017-07-18T00:00:00"/>
    <x v="1132"/>
    <d v="1899-12-30T11:08:43"/>
  </r>
  <r>
    <x v="990"/>
    <d v="2017-07-18T00:00:00"/>
    <x v="1133"/>
    <d v="1899-12-30T10:59:06"/>
  </r>
  <r>
    <x v="991"/>
    <d v="2017-07-18T00:00:00"/>
    <x v="1134"/>
    <d v="1899-12-30T11:07:41"/>
  </r>
  <r>
    <x v="992"/>
    <d v="2017-07-18T00:00:00"/>
    <x v="1135"/>
    <d v="1899-12-30T11:09:02"/>
  </r>
  <r>
    <x v="993"/>
    <d v="2017-07-18T00:00:00"/>
    <x v="1136"/>
    <d v="1899-12-30T11:12:52"/>
  </r>
  <r>
    <x v="994"/>
    <d v="2017-07-18T00:00:00"/>
    <x v="1137"/>
    <d v="1899-12-30T11:20:04"/>
  </r>
  <r>
    <x v="719"/>
    <d v="2017-07-18T00:00:00"/>
    <x v="1138"/>
    <d v="1899-12-30T11:23:56"/>
  </r>
  <r>
    <x v="995"/>
    <d v="2017-07-18T00:00:00"/>
    <x v="1139"/>
    <d v="1899-12-30T11:20:19"/>
  </r>
  <r>
    <x v="442"/>
    <d v="2017-07-18T00:00:00"/>
    <x v="1140"/>
    <d v="1899-12-30T11:22:42"/>
  </r>
  <r>
    <x v="996"/>
    <d v="2017-07-18T00:00:00"/>
    <x v="1141"/>
    <d v="1899-12-30T11:35:18"/>
  </r>
  <r>
    <x v="997"/>
    <d v="2017-07-18T00:00:00"/>
    <x v="1142"/>
    <d v="1899-12-30T11:33:39"/>
  </r>
  <r>
    <x v="998"/>
    <d v="2017-07-18T00:00:00"/>
    <x v="1143"/>
    <d v="1899-12-30T11:25:20"/>
  </r>
  <r>
    <x v="999"/>
    <d v="2017-07-18T00:00:00"/>
    <x v="1144"/>
    <d v="1899-12-30T11:35:47"/>
  </r>
  <r>
    <x v="1000"/>
    <d v="2017-07-18T00:00:00"/>
    <x v="1145"/>
    <d v="1899-12-30T11:36:02"/>
  </r>
  <r>
    <x v="1001"/>
    <d v="2017-07-18T00:00:00"/>
    <x v="1146"/>
    <d v="1899-12-30T11:41:01"/>
  </r>
  <r>
    <x v="1002"/>
    <d v="2017-07-18T00:00:00"/>
    <x v="1147"/>
    <d v="1899-12-30T11:45:52"/>
  </r>
  <r>
    <x v="1003"/>
    <d v="2017-07-18T00:00:00"/>
    <x v="1148"/>
    <d v="1899-12-30T11:54:03"/>
  </r>
  <r>
    <x v="1004"/>
    <d v="2017-07-18T00:00:00"/>
    <x v="1149"/>
    <d v="1899-12-30T11:47:40"/>
  </r>
  <r>
    <x v="1005"/>
    <d v="2017-07-18T00:00:00"/>
    <x v="1150"/>
    <d v="1899-12-30T11:52:10"/>
  </r>
  <r>
    <x v="1006"/>
    <d v="2017-07-18T00:00:00"/>
    <x v="1151"/>
    <d v="1899-12-30T11:54:15"/>
  </r>
  <r>
    <x v="1007"/>
    <d v="2017-07-18T00:00:00"/>
    <x v="1152"/>
    <d v="1899-12-30T11:58:33"/>
  </r>
  <r>
    <x v="1008"/>
    <d v="2017-07-18T00:00:00"/>
    <x v="1153"/>
    <d v="1899-12-30T12:09:58"/>
  </r>
  <r>
    <x v="1009"/>
    <d v="2017-07-18T00:00:00"/>
    <x v="1154"/>
    <d v="1899-12-30T12:12:30"/>
  </r>
  <r>
    <x v="1010"/>
    <d v="2017-07-18T00:00:00"/>
    <x v="1155"/>
    <d v="1899-12-30T12:15:01"/>
  </r>
  <r>
    <x v="1011"/>
    <d v="2017-07-18T00:00:00"/>
    <x v="1156"/>
    <d v="1899-12-30T12:21:22"/>
  </r>
  <r>
    <x v="1012"/>
    <d v="2017-07-18T00:00:00"/>
    <x v="1157"/>
    <d v="1899-12-30T12:28:27"/>
  </r>
  <r>
    <x v="1013"/>
    <d v="2017-07-18T00:00:00"/>
    <x v="1158"/>
    <d v="1899-12-30T12:31:59"/>
  </r>
  <r>
    <x v="1014"/>
    <d v="2017-07-18T00:00:00"/>
    <x v="1159"/>
    <d v="1899-12-30T12:26:34"/>
  </r>
  <r>
    <x v="1015"/>
    <d v="2017-07-18T00:00:00"/>
    <x v="1160"/>
    <d v="1899-12-30T12:36:53"/>
  </r>
  <r>
    <x v="1016"/>
    <d v="2017-07-18T00:00:00"/>
    <x v="1161"/>
    <d v="1899-12-30T12:49:32"/>
  </r>
  <r>
    <x v="392"/>
    <d v="2017-07-18T00:00:00"/>
    <x v="1162"/>
    <d v="1899-12-30T12:46:20"/>
  </r>
  <r>
    <x v="1017"/>
    <d v="2017-07-18T00:00:00"/>
    <x v="1163"/>
    <d v="1899-12-30T12:49:56"/>
  </r>
  <r>
    <x v="1018"/>
    <d v="2017-07-18T00:00:00"/>
    <x v="1164"/>
    <d v="1899-12-30T13:06:50"/>
  </r>
  <r>
    <x v="1019"/>
    <d v="2017-07-18T00:00:00"/>
    <x v="1165"/>
    <d v="1899-12-30T13:17:43"/>
  </r>
  <r>
    <x v="1020"/>
    <d v="2017-07-18T00:00:00"/>
    <x v="1166"/>
    <d v="1899-12-30T13:08:52"/>
  </r>
  <r>
    <x v="1021"/>
    <d v="2017-07-18T00:00:00"/>
    <x v="1167"/>
    <d v="1899-12-30T13:22:31"/>
  </r>
  <r>
    <x v="1022"/>
    <d v="2017-07-18T00:00:00"/>
    <x v="1168"/>
    <d v="1899-12-30T13:22:27"/>
  </r>
  <r>
    <x v="1023"/>
    <d v="2017-07-18T00:00:00"/>
    <x v="1169"/>
    <d v="1899-12-30T13:31:11"/>
  </r>
  <r>
    <x v="1024"/>
    <d v="2017-07-18T00:00:00"/>
    <x v="1170"/>
    <d v="1899-12-30T13:21:20"/>
  </r>
  <r>
    <x v="1025"/>
    <d v="2017-07-18T00:00:00"/>
    <x v="1171"/>
    <d v="1899-12-30T13:31:29"/>
  </r>
  <r>
    <x v="1026"/>
    <d v="2017-07-18T00:00:00"/>
    <x v="1172"/>
    <d v="1899-12-30T13:38:55"/>
  </r>
  <r>
    <x v="1027"/>
    <d v="2017-07-18T00:00:00"/>
    <x v="1173"/>
    <d v="1899-12-30T13:55:08"/>
  </r>
  <r>
    <x v="1028"/>
    <d v="2017-07-18T00:00:00"/>
    <x v="1174"/>
    <d v="1899-12-30T14:00:27"/>
  </r>
  <r>
    <x v="1029"/>
    <d v="2017-07-18T00:00:00"/>
    <x v="1175"/>
    <d v="1899-12-30T14:08:34"/>
  </r>
  <r>
    <x v="723"/>
    <d v="2017-07-18T00:00:00"/>
    <x v="1176"/>
    <d v="1899-12-30T14:11:37"/>
  </r>
  <r>
    <x v="1030"/>
    <d v="2017-07-18T00:00:00"/>
    <x v="1177"/>
    <d v="1899-12-30T14:08:35"/>
  </r>
  <r>
    <x v="1031"/>
    <d v="2017-07-18T00:00:00"/>
    <x v="1178"/>
    <d v="1899-12-30T14:20:11"/>
  </r>
  <r>
    <x v="1032"/>
    <d v="2017-07-18T00:00:00"/>
    <x v="1179"/>
    <d v="1899-12-30T14:19:03"/>
  </r>
  <r>
    <x v="1033"/>
    <d v="2017-07-18T00:00:00"/>
    <x v="1180"/>
    <d v="1899-12-30T14:30:24"/>
  </r>
  <r>
    <x v="736"/>
    <d v="2017-07-18T00:00:00"/>
    <x v="1181"/>
    <d v="1899-12-30T14:37:23"/>
  </r>
  <r>
    <x v="1034"/>
    <d v="2017-07-18T00:00:00"/>
    <x v="1182"/>
    <d v="1899-12-30T14:46:07"/>
  </r>
  <r>
    <x v="1035"/>
    <d v="2017-07-18T00:00:00"/>
    <x v="1183"/>
    <d v="1899-12-30T14:40:12"/>
  </r>
  <r>
    <x v="1036"/>
    <d v="2017-07-18T00:00:00"/>
    <x v="1184"/>
    <d v="1899-12-30T14:50:21"/>
  </r>
  <r>
    <x v="479"/>
    <d v="2017-07-18T00:00:00"/>
    <x v="1185"/>
    <d v="1899-12-30T14:49:47"/>
  </r>
  <r>
    <x v="1037"/>
    <d v="2017-07-18T00:00:00"/>
    <x v="1186"/>
    <d v="1899-12-30T15:10:53"/>
  </r>
  <r>
    <x v="1038"/>
    <d v="2017-07-18T00:00:00"/>
    <x v="1187"/>
    <d v="1899-12-30T14:56:14"/>
  </r>
  <r>
    <x v="1039"/>
    <d v="2017-07-18T00:00:00"/>
    <x v="1188"/>
    <d v="1899-12-30T15:14:17"/>
  </r>
  <r>
    <x v="1040"/>
    <d v="2017-07-19T00:00:00"/>
    <x v="1189"/>
    <d v="1899-12-30T08:19:24"/>
  </r>
  <r>
    <x v="1041"/>
    <d v="2017-07-19T00:00:00"/>
    <x v="1190"/>
    <d v="1899-12-30T08:24:24"/>
  </r>
  <r>
    <x v="1042"/>
    <d v="2017-07-19T00:00:00"/>
    <x v="1191"/>
    <d v="1899-12-30T08:21:06"/>
  </r>
  <r>
    <x v="1043"/>
    <d v="2017-07-19T00:00:00"/>
    <x v="1192"/>
    <d v="1899-12-30T08:29:34"/>
  </r>
  <r>
    <x v="1044"/>
    <d v="2017-07-19T00:00:00"/>
    <x v="1193"/>
    <d v="1899-12-30T08:32:39"/>
  </r>
  <r>
    <x v="1045"/>
    <d v="2017-07-19T00:00:00"/>
    <x v="1194"/>
    <d v="1899-12-30T08:35:26"/>
  </r>
  <r>
    <x v="835"/>
    <d v="2017-07-19T00:00:00"/>
    <x v="1195"/>
    <d v="1899-12-30T08:41:54"/>
  </r>
  <r>
    <x v="1046"/>
    <d v="2017-07-19T00:00:00"/>
    <x v="1196"/>
    <d v="1899-12-30T08:48:40"/>
  </r>
  <r>
    <x v="1047"/>
    <d v="2017-07-19T00:00:00"/>
    <x v="1197"/>
    <d v="1899-12-30T08:48:49"/>
  </r>
  <r>
    <x v="1048"/>
    <d v="2017-07-19T00:00:00"/>
    <x v="1198"/>
    <d v="1899-12-30T08:57:28"/>
  </r>
  <r>
    <x v="1049"/>
    <d v="2017-07-19T00:00:00"/>
    <x v="1199"/>
    <d v="1899-12-30T09:00:15"/>
  </r>
  <r>
    <x v="1050"/>
    <d v="2017-07-19T00:00:00"/>
    <x v="1200"/>
    <d v="1899-12-30T09:09:16"/>
  </r>
  <r>
    <x v="471"/>
    <d v="2017-07-19T00:00:00"/>
    <x v="1201"/>
    <d v="1899-12-30T09:10:39"/>
  </r>
  <r>
    <x v="1051"/>
    <d v="2017-07-19T00:00:00"/>
    <x v="1202"/>
    <d v="1899-12-30T09:11:14"/>
  </r>
  <r>
    <x v="1052"/>
    <d v="2017-07-19T00:00:00"/>
    <x v="1203"/>
    <d v="1899-12-30T09:20:23"/>
  </r>
  <r>
    <x v="1053"/>
    <d v="2017-07-19T00:00:00"/>
    <x v="1204"/>
    <d v="1899-12-30T09:28:24"/>
  </r>
  <r>
    <x v="1054"/>
    <d v="2017-07-19T00:00:00"/>
    <x v="1205"/>
    <d v="1899-12-30T09:29:07"/>
  </r>
  <r>
    <x v="1055"/>
    <d v="2017-07-19T00:00:00"/>
    <x v="1206"/>
    <d v="1899-12-30T09:22:36"/>
  </r>
  <r>
    <x v="1056"/>
    <d v="2017-07-19T00:00:00"/>
    <x v="1207"/>
    <d v="1899-12-30T09:24:04"/>
  </r>
  <r>
    <x v="1057"/>
    <d v="2017-07-19T00:00:00"/>
    <x v="1208"/>
    <d v="1899-12-30T09:22:34"/>
  </r>
  <r>
    <x v="1058"/>
    <d v="2017-07-19T00:00:00"/>
    <x v="1209"/>
    <d v="1899-12-30T09:43:38"/>
  </r>
  <r>
    <x v="1059"/>
    <d v="2017-07-19T00:00:00"/>
    <x v="1210"/>
    <d v="1899-12-30T09:42:22"/>
  </r>
  <r>
    <x v="1060"/>
    <d v="2017-07-19T00:00:00"/>
    <x v="1211"/>
    <d v="1899-12-30T09:40:47"/>
  </r>
  <r>
    <x v="1061"/>
    <d v="2017-07-19T00:00:00"/>
    <x v="1212"/>
    <d v="1899-12-30T09:51:50"/>
  </r>
  <r>
    <x v="1062"/>
    <d v="2017-07-19T00:00:00"/>
    <x v="1213"/>
    <d v="1899-12-30T09:42:46"/>
  </r>
  <r>
    <x v="1063"/>
    <d v="2017-07-19T00:00:00"/>
    <x v="1214"/>
    <d v="1899-12-30T09:54:05"/>
  </r>
  <r>
    <x v="408"/>
    <d v="2017-07-19T00:00:00"/>
    <x v="1215"/>
    <d v="1899-12-30T09:57:22"/>
  </r>
  <r>
    <x v="1064"/>
    <d v="2017-07-19T00:00:00"/>
    <x v="1216"/>
    <d v="1899-12-30T10:07:26"/>
  </r>
  <r>
    <x v="1065"/>
    <d v="2017-07-19T00:00:00"/>
    <x v="916"/>
    <d v="1899-12-30T10:00:44"/>
  </r>
  <r>
    <x v="1066"/>
    <d v="2017-07-19T00:00:00"/>
    <x v="1217"/>
    <d v="1899-12-30T10:15:50"/>
  </r>
  <r>
    <x v="1067"/>
    <d v="2017-07-19T00:00:00"/>
    <x v="1218"/>
    <d v="1899-12-30T10:20:48"/>
  </r>
  <r>
    <x v="1068"/>
    <d v="2017-07-19T00:00:00"/>
    <x v="1219"/>
    <d v="1899-12-30T10:26:35"/>
  </r>
  <r>
    <x v="1069"/>
    <d v="2017-07-19T00:00:00"/>
    <x v="1220"/>
    <d v="1899-12-30T10:22:11"/>
  </r>
  <r>
    <x v="1070"/>
    <d v="2017-07-19T00:00:00"/>
    <x v="1221"/>
    <d v="1899-12-30T10:25:20"/>
  </r>
  <r>
    <x v="1071"/>
    <d v="2017-07-19T00:00:00"/>
    <x v="1222"/>
    <d v="1899-12-30T10:36:08"/>
  </r>
  <r>
    <x v="1072"/>
    <d v="2017-07-19T00:00:00"/>
    <x v="1223"/>
    <d v="1899-12-30T10:31:06"/>
  </r>
  <r>
    <x v="1073"/>
    <d v="2017-07-19T00:00:00"/>
    <x v="1224"/>
    <d v="1899-12-30T10:33:05"/>
  </r>
  <r>
    <x v="1074"/>
    <d v="2017-07-19T00:00:00"/>
    <x v="1225"/>
    <d v="1899-12-30T10:38:51"/>
  </r>
  <r>
    <x v="1075"/>
    <d v="2017-07-19T00:00:00"/>
    <x v="1226"/>
    <d v="1899-12-30T10:34:38"/>
  </r>
  <r>
    <x v="1076"/>
    <d v="2017-07-19T00:00:00"/>
    <x v="1227"/>
    <d v="1899-12-30T10:47:33"/>
  </r>
  <r>
    <x v="1077"/>
    <d v="2017-07-19T00:00:00"/>
    <x v="1228"/>
    <d v="1899-12-30T10:48:06"/>
  </r>
  <r>
    <x v="1078"/>
    <d v="2017-07-19T00:00:00"/>
    <x v="1229"/>
    <d v="1899-12-30T10:58:27"/>
  </r>
  <r>
    <x v="1079"/>
    <d v="2017-07-19T00:00:00"/>
    <x v="1230"/>
    <d v="1899-12-30T11:02:13"/>
  </r>
  <r>
    <x v="563"/>
    <d v="2017-07-19T00:00:00"/>
    <x v="1231"/>
    <d v="1899-12-30T11:00:04"/>
  </r>
  <r>
    <x v="1080"/>
    <d v="2017-07-19T00:00:00"/>
    <x v="737"/>
    <d v="1899-12-30T11:06:12"/>
  </r>
  <r>
    <x v="1081"/>
    <d v="2017-07-19T00:00:00"/>
    <x v="1232"/>
    <d v="1899-12-30T11:22:38"/>
  </r>
  <r>
    <x v="1082"/>
    <d v="2017-07-19T00:00:00"/>
    <x v="1233"/>
    <d v="1899-12-30T11:17:35"/>
  </r>
  <r>
    <x v="257"/>
    <d v="2017-07-19T00:00:00"/>
    <x v="1234"/>
    <d v="1899-12-30T11:34:46"/>
  </r>
  <r>
    <x v="1083"/>
    <d v="2017-07-19T00:00:00"/>
    <x v="1235"/>
    <d v="1899-12-30T11:44:54"/>
  </r>
  <r>
    <x v="1084"/>
    <d v="2017-07-19T00:00:00"/>
    <x v="1235"/>
    <d v="1899-12-30T11:43:52"/>
  </r>
  <r>
    <x v="1085"/>
    <d v="2017-07-19T00:00:00"/>
    <x v="1236"/>
    <d v="1899-12-30T11:52:53"/>
  </r>
  <r>
    <x v="1086"/>
    <d v="2017-07-19T00:00:00"/>
    <x v="1237"/>
    <d v="1899-12-30T11:53:23"/>
  </r>
  <r>
    <x v="1087"/>
    <d v="2017-07-19T00:00:00"/>
    <x v="1238"/>
    <d v="1899-12-30T11:57:32"/>
  </r>
  <r>
    <x v="1088"/>
    <d v="2017-07-19T00:00:00"/>
    <x v="1239"/>
    <d v="1899-12-30T11:56:45"/>
  </r>
  <r>
    <x v="1089"/>
    <d v="2017-07-19T00:00:00"/>
    <x v="1240"/>
    <d v="1899-12-30T12:08:25"/>
  </r>
  <r>
    <x v="1090"/>
    <d v="2017-07-19T00:00:00"/>
    <x v="846"/>
    <d v="1899-12-30T12:18:48"/>
  </r>
  <r>
    <x v="1091"/>
    <d v="2017-07-19T00:00:00"/>
    <x v="1241"/>
    <d v="1899-12-30T12:11:35"/>
  </r>
  <r>
    <x v="1092"/>
    <d v="2017-07-19T00:00:00"/>
    <x v="1242"/>
    <d v="1899-12-30T12:18:35"/>
  </r>
  <r>
    <x v="1093"/>
    <d v="2017-07-19T00:00:00"/>
    <x v="1243"/>
    <d v="1899-12-30T12:16:13"/>
  </r>
  <r>
    <x v="1094"/>
    <d v="2017-07-19T00:00:00"/>
    <x v="1244"/>
    <d v="1899-12-30T12:23:26"/>
  </r>
  <r>
    <x v="1095"/>
    <d v="2017-07-19T00:00:00"/>
    <x v="1245"/>
    <d v="1899-12-30T12:29:36"/>
  </r>
  <r>
    <x v="1096"/>
    <d v="2017-07-19T00:00:00"/>
    <x v="1246"/>
    <d v="1899-12-30T12:39:12"/>
  </r>
  <r>
    <x v="371"/>
    <d v="2017-07-19T00:00:00"/>
    <x v="1247"/>
    <d v="1899-12-30T12:48:25"/>
  </r>
  <r>
    <x v="1097"/>
    <d v="2017-07-19T00:00:00"/>
    <x v="1248"/>
    <d v="1899-12-30T12:56:25"/>
  </r>
  <r>
    <x v="299"/>
    <d v="2017-07-19T00:00:00"/>
    <x v="1249"/>
    <d v="1899-12-30T12:56:37"/>
  </r>
  <r>
    <x v="1098"/>
    <d v="2017-07-19T00:00:00"/>
    <x v="1250"/>
    <d v="1899-12-30T12:50:59"/>
  </r>
  <r>
    <x v="1099"/>
    <d v="2017-07-19T00:00:00"/>
    <x v="1251"/>
    <d v="1899-12-30T13:06:01"/>
  </r>
  <r>
    <x v="1100"/>
    <d v="2017-07-19T00:00:00"/>
    <x v="1252"/>
    <d v="1899-12-30T13:00:25"/>
  </r>
  <r>
    <x v="693"/>
    <d v="2017-07-19T00:00:00"/>
    <x v="1253"/>
    <d v="1899-12-30T13:09:08"/>
  </r>
  <r>
    <x v="1101"/>
    <d v="2017-07-19T00:00:00"/>
    <x v="1254"/>
    <d v="1899-12-30T13:15:17"/>
  </r>
  <r>
    <x v="1102"/>
    <d v="2017-07-19T00:00:00"/>
    <x v="1255"/>
    <d v="1899-12-30T13:19:46"/>
  </r>
  <r>
    <x v="1103"/>
    <d v="2017-07-19T00:00:00"/>
    <x v="1256"/>
    <d v="1899-12-30T13:22:48"/>
  </r>
  <r>
    <x v="1104"/>
    <d v="2017-07-19T00:00:00"/>
    <x v="1257"/>
    <d v="1899-12-30T13:32:57"/>
  </r>
  <r>
    <x v="1105"/>
    <d v="2017-07-19T00:00:00"/>
    <x v="1258"/>
    <d v="1899-12-30T13:27:28"/>
  </r>
  <r>
    <x v="1106"/>
    <d v="2017-07-19T00:00:00"/>
    <x v="1259"/>
    <d v="1899-12-30T13:37:49"/>
  </r>
  <r>
    <x v="1107"/>
    <d v="2017-07-19T00:00:00"/>
    <x v="1260"/>
    <d v="1899-12-30T13:54:50"/>
  </r>
  <r>
    <x v="1108"/>
    <d v="2017-07-19T00:00:00"/>
    <x v="1261"/>
    <d v="1899-12-30T13:52:08"/>
  </r>
  <r>
    <x v="1109"/>
    <d v="2017-07-19T00:00:00"/>
    <x v="1262"/>
    <d v="1899-12-30T13:50:56"/>
  </r>
  <r>
    <x v="1110"/>
    <d v="2017-07-19T00:00:00"/>
    <x v="1263"/>
    <d v="1899-12-30T13:48:51"/>
  </r>
  <r>
    <x v="1111"/>
    <d v="2017-07-19T00:00:00"/>
    <x v="1264"/>
    <d v="1899-12-30T13:56:28"/>
  </r>
  <r>
    <x v="589"/>
    <d v="2017-07-19T00:00:00"/>
    <x v="1265"/>
    <d v="1899-12-30T14:09:15"/>
  </r>
  <r>
    <x v="1093"/>
    <d v="2017-07-19T00:00:00"/>
    <x v="1266"/>
    <d v="1899-12-30T14:09:38"/>
  </r>
  <r>
    <x v="1112"/>
    <d v="2017-07-19T00:00:00"/>
    <x v="1267"/>
    <d v="1899-12-30T14:12:43"/>
  </r>
  <r>
    <x v="1113"/>
    <d v="2017-07-19T00:00:00"/>
    <x v="1268"/>
    <d v="1899-12-30T14:11:05"/>
  </r>
  <r>
    <x v="1114"/>
    <d v="2017-07-19T00:00:00"/>
    <x v="976"/>
    <d v="1899-12-30T14:12:31"/>
  </r>
  <r>
    <x v="1115"/>
    <d v="2017-07-19T00:00:00"/>
    <x v="1269"/>
    <d v="1899-12-30T14:13:02"/>
  </r>
  <r>
    <x v="1116"/>
    <d v="2017-07-19T00:00:00"/>
    <x v="1270"/>
    <d v="1899-12-30T14:28:45"/>
  </r>
  <r>
    <x v="1117"/>
    <d v="2017-07-19T00:00:00"/>
    <x v="1271"/>
    <d v="1899-12-30T14:31:45"/>
  </r>
  <r>
    <x v="686"/>
    <d v="2017-07-19T00:00:00"/>
    <x v="1272"/>
    <d v="1899-12-30T14:31:02"/>
  </r>
  <r>
    <x v="1118"/>
    <d v="2017-07-19T00:00:00"/>
    <x v="1085"/>
    <d v="1899-12-30T14:43:10"/>
  </r>
  <r>
    <x v="1119"/>
    <d v="2017-07-19T00:00:00"/>
    <x v="1273"/>
    <d v="1899-12-30T14:39:39"/>
  </r>
  <r>
    <x v="1120"/>
    <d v="2017-07-19T00:00:00"/>
    <x v="1274"/>
    <d v="1899-12-30T14:36:05"/>
  </r>
  <r>
    <x v="1121"/>
    <d v="2017-07-19T00:00:00"/>
    <x v="1275"/>
    <d v="1899-12-30T14:38:41"/>
  </r>
  <r>
    <x v="1122"/>
    <d v="2017-07-19T00:00:00"/>
    <x v="1276"/>
    <d v="1899-12-30T14:54:30"/>
  </r>
  <r>
    <x v="1123"/>
    <d v="2017-07-19T00:00:00"/>
    <x v="1277"/>
    <d v="1899-12-30T14:47:14"/>
  </r>
  <r>
    <x v="1124"/>
    <d v="2017-07-19T00:00:00"/>
    <x v="1278"/>
    <d v="1899-12-30T15:01:17"/>
  </r>
  <r>
    <x v="1125"/>
    <d v="2017-07-19T00:00:00"/>
    <x v="1279"/>
    <d v="1899-12-30T15:10:21"/>
  </r>
  <r>
    <x v="1126"/>
    <d v="2017-07-19T00:00:00"/>
    <x v="1280"/>
    <d v="1899-12-30T15:11:53"/>
  </r>
  <r>
    <x v="1127"/>
    <d v="2017-07-19T00:00:00"/>
    <x v="1281"/>
    <d v="1899-12-30T14:59:27"/>
  </r>
  <r>
    <x v="264"/>
    <d v="2017-07-19T00:00:00"/>
    <x v="1282"/>
    <d v="1899-12-30T15:11:12"/>
  </r>
  <r>
    <x v="1128"/>
    <d v="2017-07-20T00:00:00"/>
    <x v="1283"/>
    <d v="1899-12-30T08:05:35"/>
  </r>
  <r>
    <x v="1129"/>
    <d v="2017-07-20T00:00:00"/>
    <x v="1284"/>
    <d v="1899-12-30T08:12:22"/>
  </r>
  <r>
    <x v="1130"/>
    <d v="2017-07-20T00:00:00"/>
    <x v="1285"/>
    <d v="1899-12-30T08:27:41"/>
  </r>
  <r>
    <x v="1131"/>
    <d v="2017-07-20T00:00:00"/>
    <x v="1286"/>
    <d v="1899-12-30T08:18:23"/>
  </r>
  <r>
    <x v="1132"/>
    <d v="2017-07-20T00:00:00"/>
    <x v="1287"/>
    <d v="1899-12-30T08:23:59"/>
  </r>
  <r>
    <x v="1133"/>
    <d v="2017-07-20T00:00:00"/>
    <x v="1288"/>
    <d v="1899-12-30T08:32:02"/>
  </r>
  <r>
    <x v="1134"/>
    <d v="2017-07-20T00:00:00"/>
    <x v="1289"/>
    <d v="1899-12-30T08:46:20"/>
  </r>
  <r>
    <x v="1135"/>
    <d v="2017-07-20T00:00:00"/>
    <x v="1290"/>
    <d v="1899-12-30T08:51:16"/>
  </r>
  <r>
    <x v="1136"/>
    <d v="2017-07-20T00:00:00"/>
    <x v="1291"/>
    <d v="1899-12-30T08:46:18"/>
  </r>
  <r>
    <x v="1137"/>
    <d v="2017-07-20T00:00:00"/>
    <x v="1292"/>
    <d v="1899-12-30T08:47:29"/>
  </r>
  <r>
    <x v="1138"/>
    <d v="2017-07-20T00:00:00"/>
    <x v="1293"/>
    <d v="1899-12-30T09:06:10"/>
  </r>
  <r>
    <x v="1139"/>
    <d v="2017-07-20T00:00:00"/>
    <x v="904"/>
    <d v="1899-12-30T09:09:15"/>
  </r>
  <r>
    <x v="1140"/>
    <d v="2017-07-20T00:00:00"/>
    <x v="1294"/>
    <d v="1899-12-30T09:06:17"/>
  </r>
  <r>
    <x v="845"/>
    <d v="2017-07-20T00:00:00"/>
    <x v="1295"/>
    <d v="1899-12-30T09:23:39"/>
  </r>
  <r>
    <x v="1141"/>
    <d v="2017-07-20T00:00:00"/>
    <x v="1296"/>
    <d v="1899-12-30T09:29:29"/>
  </r>
  <r>
    <x v="1142"/>
    <d v="2017-07-20T00:00:00"/>
    <x v="1297"/>
    <d v="1899-12-30T09:27:55"/>
  </r>
  <r>
    <x v="1143"/>
    <d v="2017-07-20T00:00:00"/>
    <x v="1298"/>
    <d v="1899-12-30T09:23:04"/>
  </r>
  <r>
    <x v="839"/>
    <d v="2017-07-20T00:00:00"/>
    <x v="1299"/>
    <d v="1899-12-30T09:40:13"/>
  </r>
  <r>
    <x v="432"/>
    <d v="2017-07-20T00:00:00"/>
    <x v="1300"/>
    <d v="1899-12-30T09:33:43"/>
  </r>
  <r>
    <x v="1144"/>
    <d v="2017-07-20T00:00:00"/>
    <x v="1301"/>
    <d v="1899-12-30T09:34:13"/>
  </r>
  <r>
    <x v="1145"/>
    <d v="2017-07-20T00:00:00"/>
    <x v="1302"/>
    <d v="1899-12-30T09:43:01"/>
  </r>
  <r>
    <x v="1146"/>
    <d v="2017-07-20T00:00:00"/>
    <x v="1303"/>
    <d v="1899-12-30T09:46:18"/>
  </r>
  <r>
    <x v="1147"/>
    <d v="2017-07-20T00:00:00"/>
    <x v="1304"/>
    <d v="1899-12-30T09:47:27"/>
  </r>
  <r>
    <x v="1148"/>
    <d v="2017-07-20T00:00:00"/>
    <x v="1305"/>
    <d v="1899-12-30T10:07:53"/>
  </r>
  <r>
    <x v="1149"/>
    <d v="2017-07-20T00:00:00"/>
    <x v="1306"/>
    <d v="1899-12-30T09:57:25"/>
  </r>
  <r>
    <x v="1150"/>
    <d v="2017-07-20T00:00:00"/>
    <x v="1307"/>
    <d v="1899-12-30T09:57:32"/>
  </r>
  <r>
    <x v="1151"/>
    <d v="2017-07-20T00:00:00"/>
    <x v="1308"/>
    <d v="1899-12-30T10:07:34"/>
  </r>
  <r>
    <x v="1152"/>
    <d v="2017-07-20T00:00:00"/>
    <x v="1309"/>
    <d v="1899-12-30T10:18:35"/>
  </r>
  <r>
    <x v="1153"/>
    <d v="2017-07-20T00:00:00"/>
    <x v="1310"/>
    <d v="1899-12-30T10:28:20"/>
  </r>
  <r>
    <x v="1154"/>
    <d v="2017-07-20T00:00:00"/>
    <x v="1311"/>
    <d v="1899-12-30T10:21:15"/>
  </r>
  <r>
    <x v="1155"/>
    <d v="2017-07-20T00:00:00"/>
    <x v="1312"/>
    <d v="1899-12-30T10:35:49"/>
  </r>
  <r>
    <x v="1156"/>
    <d v="2017-07-20T00:00:00"/>
    <x v="1313"/>
    <d v="1899-12-30T10:42:23"/>
  </r>
  <r>
    <x v="1157"/>
    <d v="2017-07-20T00:00:00"/>
    <x v="1314"/>
    <d v="1899-12-30T10:46:37"/>
  </r>
  <r>
    <x v="1158"/>
    <d v="2017-07-20T00:00:00"/>
    <x v="1315"/>
    <d v="1899-12-30T10:48:17"/>
  </r>
  <r>
    <x v="124"/>
    <d v="2017-07-20T00:00:00"/>
    <x v="1316"/>
    <d v="1899-12-30T11:02:56"/>
  </r>
  <r>
    <x v="1159"/>
    <d v="2017-07-20T00:00:00"/>
    <x v="1317"/>
    <d v="1899-12-30T11:00:37"/>
  </r>
  <r>
    <x v="1160"/>
    <d v="2017-07-20T00:00:00"/>
    <x v="1318"/>
    <d v="1899-12-30T11:02:28"/>
  </r>
  <r>
    <x v="1161"/>
    <d v="2017-07-20T00:00:00"/>
    <x v="1319"/>
    <d v="1899-12-30T11:05:15"/>
  </r>
  <r>
    <x v="1162"/>
    <d v="2017-07-20T00:00:00"/>
    <x v="1320"/>
    <d v="1899-12-30T11:10:55"/>
  </r>
  <r>
    <x v="1163"/>
    <d v="2017-07-20T00:00:00"/>
    <x v="1321"/>
    <d v="1899-12-30T11:22:12"/>
  </r>
  <r>
    <x v="1164"/>
    <d v="2017-07-20T00:00:00"/>
    <x v="1322"/>
    <d v="1899-12-30T11:18:55"/>
  </r>
  <r>
    <x v="1165"/>
    <d v="2017-07-20T00:00:00"/>
    <x v="1323"/>
    <d v="1899-12-30T11:33:02"/>
  </r>
  <r>
    <x v="1166"/>
    <d v="2017-07-20T00:00:00"/>
    <x v="1324"/>
    <d v="1899-12-30T11:26:39"/>
  </r>
  <r>
    <x v="1167"/>
    <d v="2017-07-20T00:00:00"/>
    <x v="1325"/>
    <d v="1899-12-30T11:47:59"/>
  </r>
  <r>
    <x v="1168"/>
    <d v="2017-07-20T00:00:00"/>
    <x v="1326"/>
    <d v="1899-12-30T11:42:42"/>
  </r>
  <r>
    <x v="1169"/>
    <d v="2017-07-20T00:00:00"/>
    <x v="1327"/>
    <d v="1899-12-30T11:47:17"/>
  </r>
  <r>
    <x v="1170"/>
    <d v="2017-07-20T00:00:00"/>
    <x v="1328"/>
    <d v="1899-12-30T11:52:10"/>
  </r>
  <r>
    <x v="1171"/>
    <d v="2017-07-20T00:00:00"/>
    <x v="1329"/>
    <d v="1899-12-30T11:50:56"/>
  </r>
  <r>
    <x v="1172"/>
    <d v="2017-07-20T00:00:00"/>
    <x v="1330"/>
    <d v="1899-12-30T11:53:16"/>
  </r>
  <r>
    <x v="1173"/>
    <d v="2017-07-20T00:00:00"/>
    <x v="1331"/>
    <d v="1899-12-30T12:13:34"/>
  </r>
  <r>
    <x v="1174"/>
    <d v="2017-07-20T00:00:00"/>
    <x v="1332"/>
    <d v="1899-12-30T12:04:30"/>
  </r>
  <r>
    <x v="1175"/>
    <d v="2017-07-20T00:00:00"/>
    <x v="1333"/>
    <d v="1899-12-30T12:20:46"/>
  </r>
  <r>
    <x v="1176"/>
    <d v="2017-07-20T00:00:00"/>
    <x v="1334"/>
    <d v="1899-12-30T12:23:48"/>
  </r>
  <r>
    <x v="1177"/>
    <d v="2017-07-20T00:00:00"/>
    <x v="1335"/>
    <d v="1899-12-30T12:20:18"/>
  </r>
  <r>
    <x v="0"/>
    <d v="2017-07-20T00:00:00"/>
    <x v="1336"/>
    <d v="1899-12-30T12:30:05"/>
  </r>
  <r>
    <x v="1178"/>
    <d v="2017-07-20T00:00:00"/>
    <x v="1337"/>
    <d v="1899-12-30T12:25:44"/>
  </r>
  <r>
    <x v="1179"/>
    <d v="2017-07-20T00:00:00"/>
    <x v="1338"/>
    <d v="1899-12-30T12:22:25"/>
  </r>
  <r>
    <x v="1180"/>
    <d v="2017-07-20T00:00:00"/>
    <x v="1339"/>
    <d v="1899-12-30T12:43:38"/>
  </r>
  <r>
    <x v="1181"/>
    <d v="2017-07-20T00:00:00"/>
    <x v="1340"/>
    <d v="1899-12-30T12:34:04"/>
  </r>
  <r>
    <x v="1182"/>
    <d v="2017-07-20T00:00:00"/>
    <x v="1341"/>
    <d v="1899-12-30T12:44:16"/>
  </r>
  <r>
    <x v="1183"/>
    <d v="2017-07-20T00:00:00"/>
    <x v="1342"/>
    <d v="1899-12-30T12:41:31"/>
  </r>
  <r>
    <x v="1184"/>
    <d v="2017-07-20T00:00:00"/>
    <x v="1343"/>
    <d v="1899-12-30T12:55:50"/>
  </r>
  <r>
    <x v="1185"/>
    <d v="2017-07-20T00:00:00"/>
    <x v="1344"/>
    <d v="1899-12-30T12:50:34"/>
  </r>
  <r>
    <x v="1186"/>
    <d v="2017-07-20T00:00:00"/>
    <x v="1345"/>
    <d v="1899-12-30T12:58:19"/>
  </r>
  <r>
    <x v="1187"/>
    <d v="2017-07-20T00:00:00"/>
    <x v="1346"/>
    <d v="1899-12-30T13:02:55"/>
  </r>
  <r>
    <x v="1188"/>
    <d v="2017-07-20T00:00:00"/>
    <x v="1347"/>
    <d v="1899-12-30T13:03:42"/>
  </r>
  <r>
    <x v="1189"/>
    <d v="2017-07-20T00:00:00"/>
    <x v="1348"/>
    <d v="1899-12-30T13:17:51"/>
  </r>
  <r>
    <x v="141"/>
    <d v="2017-07-20T00:00:00"/>
    <x v="1349"/>
    <d v="1899-12-30T13:10:29"/>
  </r>
  <r>
    <x v="1190"/>
    <d v="2017-07-20T00:00:00"/>
    <x v="1350"/>
    <d v="1899-12-30T13:20:24"/>
  </r>
  <r>
    <x v="1191"/>
    <d v="2017-07-20T00:00:00"/>
    <x v="1351"/>
    <d v="1899-12-30T13:30:47"/>
  </r>
  <r>
    <x v="1192"/>
    <d v="2017-07-20T00:00:00"/>
    <x v="1352"/>
    <d v="1899-12-30T13:34:59"/>
  </r>
  <r>
    <x v="523"/>
    <d v="2017-07-20T00:00:00"/>
    <x v="1353"/>
    <d v="1899-12-30T13:24:27"/>
  </r>
  <r>
    <x v="1193"/>
    <d v="2017-07-20T00:00:00"/>
    <x v="1354"/>
    <d v="1899-12-30T13:32:10"/>
  </r>
  <r>
    <x v="1194"/>
    <d v="2017-07-20T00:00:00"/>
    <x v="1355"/>
    <d v="1899-12-30T13:41:06"/>
  </r>
  <r>
    <x v="1195"/>
    <d v="2017-07-20T00:00:00"/>
    <x v="1356"/>
    <d v="1899-12-30T13:49:36"/>
  </r>
  <r>
    <x v="1196"/>
    <d v="2017-07-20T00:00:00"/>
    <x v="1357"/>
    <d v="1899-12-30T13:47:30"/>
  </r>
  <r>
    <x v="1197"/>
    <d v="2017-07-20T00:00:00"/>
    <x v="1358"/>
    <d v="1899-12-30T13:52:06"/>
  </r>
  <r>
    <x v="1198"/>
    <d v="2017-07-20T00:00:00"/>
    <x v="1359"/>
    <d v="1899-12-30T14:02:58"/>
  </r>
  <r>
    <x v="1199"/>
    <d v="2017-07-20T00:00:00"/>
    <x v="1360"/>
    <d v="1899-12-30T13:54:32"/>
  </r>
  <r>
    <x v="1200"/>
    <d v="2017-07-20T00:00:00"/>
    <x v="1361"/>
    <d v="1899-12-30T14:10:08"/>
  </r>
  <r>
    <x v="1201"/>
    <d v="2017-07-20T00:00:00"/>
    <x v="1362"/>
    <d v="1899-12-30T14:12:29"/>
  </r>
  <r>
    <x v="1202"/>
    <d v="2017-07-20T00:00:00"/>
    <x v="1363"/>
    <d v="1899-12-30T14:09:05"/>
  </r>
  <r>
    <x v="1203"/>
    <d v="2017-07-20T00:00:00"/>
    <x v="1364"/>
    <d v="1899-12-30T14:14:11"/>
  </r>
  <r>
    <x v="1204"/>
    <d v="2017-07-20T00:00:00"/>
    <x v="1365"/>
    <d v="1899-12-30T14:22:39"/>
  </r>
  <r>
    <x v="1205"/>
    <d v="2017-07-20T00:00:00"/>
    <x v="1366"/>
    <d v="1899-12-30T14:20:18"/>
  </r>
  <r>
    <x v="1206"/>
    <d v="2017-07-20T00:00:00"/>
    <x v="1367"/>
    <d v="1899-12-30T14:34:18"/>
  </r>
  <r>
    <x v="1207"/>
    <d v="2017-07-20T00:00:00"/>
    <x v="1368"/>
    <d v="1899-12-30T14:29:21"/>
  </r>
  <r>
    <x v="1208"/>
    <d v="2017-07-20T00:00:00"/>
    <x v="1369"/>
    <d v="1899-12-30T14:32:46"/>
  </r>
  <r>
    <x v="1059"/>
    <d v="2017-07-20T00:00:00"/>
    <x v="1370"/>
    <d v="1899-12-30T14:41:36"/>
  </r>
  <r>
    <x v="1209"/>
    <d v="2017-07-20T00:00:00"/>
    <x v="1371"/>
    <d v="1899-12-30T14:39:00"/>
  </r>
  <r>
    <x v="1210"/>
    <d v="2017-07-20T00:00:00"/>
    <x v="1372"/>
    <d v="1899-12-30T14:38:25"/>
  </r>
  <r>
    <x v="1211"/>
    <d v="2017-07-20T00:00:00"/>
    <x v="1373"/>
    <d v="1899-12-30T14:43:55"/>
  </r>
  <r>
    <x v="1212"/>
    <d v="2017-07-20T00:00:00"/>
    <x v="1374"/>
    <d v="1899-12-30T14:54:28"/>
  </r>
  <r>
    <x v="1213"/>
    <d v="2017-07-20T00:00:00"/>
    <x v="1375"/>
    <d v="1899-12-30T15:00:03"/>
  </r>
  <r>
    <x v="1214"/>
    <d v="2017-07-20T00:00:00"/>
    <x v="1376"/>
    <d v="1899-12-30T15:00:28"/>
  </r>
  <r>
    <x v="1215"/>
    <d v="2017-07-20T00:00:00"/>
    <x v="1377"/>
    <d v="1899-12-30T15:05:14"/>
  </r>
  <r>
    <x v="1216"/>
    <d v="2017-07-20T00:00:00"/>
    <x v="1378"/>
    <d v="1899-12-30T15:04:59"/>
  </r>
  <r>
    <x v="923"/>
    <d v="2017-07-21T00:00:00"/>
    <x v="1379"/>
    <d v="1899-12-30T08:04:55"/>
  </r>
  <r>
    <x v="1217"/>
    <d v="2017-07-21T00:00:00"/>
    <x v="1380"/>
    <d v="1899-12-30T08:06:32"/>
  </r>
  <r>
    <x v="1218"/>
    <d v="2017-07-21T00:00:00"/>
    <x v="1381"/>
    <d v="1899-12-30T08:06:25"/>
  </r>
  <r>
    <x v="1219"/>
    <d v="2017-07-21T00:00:00"/>
    <x v="1382"/>
    <d v="1899-12-30T08:19:27"/>
  </r>
  <r>
    <x v="1220"/>
    <d v="2017-07-21T00:00:00"/>
    <x v="1383"/>
    <d v="1899-12-30T08:18:17"/>
  </r>
  <r>
    <x v="1221"/>
    <d v="2017-07-21T00:00:00"/>
    <x v="1384"/>
    <d v="1899-12-30T08:20:20"/>
  </r>
  <r>
    <x v="1222"/>
    <d v="2017-07-21T00:00:00"/>
    <x v="1385"/>
    <d v="1899-12-30T08:26:58"/>
  </r>
  <r>
    <x v="1223"/>
    <d v="2017-07-21T00:00:00"/>
    <x v="1386"/>
    <d v="1899-12-30T08:27:47"/>
  </r>
  <r>
    <x v="1224"/>
    <d v="2017-07-21T00:00:00"/>
    <x v="1387"/>
    <d v="1899-12-30T08:29:05"/>
  </r>
  <r>
    <x v="1225"/>
    <d v="2017-07-21T00:00:00"/>
    <x v="1388"/>
    <d v="1899-12-30T08:31:47"/>
  </r>
  <r>
    <x v="1226"/>
    <d v="2017-07-21T00:00:00"/>
    <x v="1389"/>
    <d v="1899-12-30T08:28:19"/>
  </r>
  <r>
    <x v="1141"/>
    <d v="2017-07-21T00:00:00"/>
    <x v="1390"/>
    <d v="1899-12-30T08:37:36"/>
  </r>
  <r>
    <x v="1227"/>
    <d v="2017-07-21T00:00:00"/>
    <x v="1391"/>
    <d v="1899-12-30T08:42:59"/>
  </r>
  <r>
    <x v="1228"/>
    <d v="2017-07-21T00:00:00"/>
    <x v="1392"/>
    <d v="1899-12-30T08:43:31"/>
  </r>
  <r>
    <x v="1229"/>
    <d v="2017-07-21T00:00:00"/>
    <x v="1393"/>
    <d v="1899-12-30T08:58:13"/>
  </r>
  <r>
    <x v="1230"/>
    <d v="2017-07-21T00:00:00"/>
    <x v="1394"/>
    <d v="1899-12-30T09:08:17"/>
  </r>
  <r>
    <x v="1231"/>
    <d v="2017-07-21T00:00:00"/>
    <x v="1395"/>
    <d v="1899-12-30T09:16:00"/>
  </r>
  <r>
    <x v="68"/>
    <d v="2017-07-21T00:00:00"/>
    <x v="1396"/>
    <d v="1899-12-30T09:13:35"/>
  </r>
  <r>
    <x v="1232"/>
    <d v="2017-07-21T00:00:00"/>
    <x v="1397"/>
    <d v="1899-12-30T09:20:26"/>
  </r>
  <r>
    <x v="1233"/>
    <d v="2017-07-21T00:00:00"/>
    <x v="208"/>
    <d v="1899-12-30T09:20:30"/>
  </r>
  <r>
    <x v="1234"/>
    <d v="2017-07-21T00:00:00"/>
    <x v="1398"/>
    <d v="1899-12-30T09:34:12"/>
  </r>
  <r>
    <x v="1235"/>
    <d v="2017-07-21T00:00:00"/>
    <x v="1399"/>
    <d v="1899-12-30T09:30:32"/>
  </r>
  <r>
    <x v="1236"/>
    <d v="2017-07-21T00:00:00"/>
    <x v="1400"/>
    <d v="1899-12-30T09:38:02"/>
  </r>
  <r>
    <x v="1237"/>
    <d v="2017-07-21T00:00:00"/>
    <x v="1401"/>
    <d v="1899-12-30T09:36:33"/>
  </r>
  <r>
    <x v="1238"/>
    <d v="2017-07-21T00:00:00"/>
    <x v="629"/>
    <d v="1899-12-30T09:47:51"/>
  </r>
  <r>
    <x v="1239"/>
    <d v="2017-07-21T00:00:00"/>
    <x v="1402"/>
    <d v="1899-12-30T09:48:36"/>
  </r>
  <r>
    <x v="1240"/>
    <d v="2017-07-21T00:00:00"/>
    <x v="1403"/>
    <d v="1899-12-30T09:48:47"/>
  </r>
  <r>
    <x v="1241"/>
    <d v="2017-07-21T00:00:00"/>
    <x v="1404"/>
    <d v="1899-12-30T09:44:05"/>
  </r>
  <r>
    <x v="1242"/>
    <d v="2017-07-21T00:00:00"/>
    <x v="1405"/>
    <d v="1899-12-30T09:50:17"/>
  </r>
  <r>
    <x v="1243"/>
    <d v="2017-07-21T00:00:00"/>
    <x v="1305"/>
    <d v="1899-12-30T09:59:44"/>
  </r>
  <r>
    <x v="1244"/>
    <d v="2017-07-21T00:00:00"/>
    <x v="1406"/>
    <d v="1899-12-30T09:59:38"/>
  </r>
  <r>
    <x v="1245"/>
    <d v="2017-07-21T00:00:00"/>
    <x v="1407"/>
    <d v="1899-12-30T10:15:11"/>
  </r>
  <r>
    <x v="1246"/>
    <d v="2017-07-21T00:00:00"/>
    <x v="1408"/>
    <d v="1899-12-30T10:21:37"/>
  </r>
  <r>
    <x v="1247"/>
    <d v="2017-07-21T00:00:00"/>
    <x v="222"/>
    <d v="1899-12-30T10:22:28"/>
  </r>
  <r>
    <x v="1248"/>
    <d v="2017-07-21T00:00:00"/>
    <x v="1409"/>
    <d v="1899-12-30T10:30:30"/>
  </r>
  <r>
    <x v="1249"/>
    <d v="2017-07-21T00:00:00"/>
    <x v="1410"/>
    <d v="1899-12-30T10:19:38"/>
  </r>
  <r>
    <x v="1250"/>
    <d v="2017-07-21T00:00:00"/>
    <x v="1411"/>
    <d v="1899-12-30T10:35:27"/>
  </r>
  <r>
    <x v="882"/>
    <d v="2017-07-21T00:00:00"/>
    <x v="1412"/>
    <d v="1899-12-30T10:34:12"/>
  </r>
  <r>
    <x v="1251"/>
    <d v="2017-07-21T00:00:00"/>
    <x v="1413"/>
    <d v="1899-12-30T10:41:32"/>
  </r>
  <r>
    <x v="1252"/>
    <d v="2017-07-21T00:00:00"/>
    <x v="1414"/>
    <d v="1899-12-30T10:46:07"/>
  </r>
  <r>
    <x v="41"/>
    <d v="2017-07-21T00:00:00"/>
    <x v="1415"/>
    <d v="1899-12-30T10:51:42"/>
  </r>
  <r>
    <x v="1253"/>
    <d v="2017-07-21T00:00:00"/>
    <x v="1416"/>
    <d v="1899-12-30T10:55:54"/>
  </r>
  <r>
    <x v="839"/>
    <d v="2017-07-21T00:00:00"/>
    <x v="1417"/>
    <d v="1899-12-30T11:01:20"/>
  </r>
  <r>
    <x v="1254"/>
    <d v="2017-07-21T00:00:00"/>
    <x v="1418"/>
    <d v="1899-12-30T11:06:39"/>
  </r>
  <r>
    <x v="1245"/>
    <d v="2017-07-21T00:00:00"/>
    <x v="1419"/>
    <d v="1899-12-30T10:58:44"/>
  </r>
  <r>
    <x v="1255"/>
    <d v="2017-07-21T00:00:00"/>
    <x v="1420"/>
    <d v="1899-12-30T11:06:31"/>
  </r>
  <r>
    <x v="1256"/>
    <d v="2017-07-21T00:00:00"/>
    <x v="1421"/>
    <d v="1899-12-30T11:20:11"/>
  </r>
  <r>
    <x v="1257"/>
    <d v="2017-07-21T00:00:00"/>
    <x v="1422"/>
    <d v="1899-12-30T11:20:15"/>
  </r>
  <r>
    <x v="1258"/>
    <d v="2017-07-21T00:00:00"/>
    <x v="1322"/>
    <d v="1899-12-30T11:31:22"/>
  </r>
  <r>
    <x v="230"/>
    <d v="2017-07-21T00:00:00"/>
    <x v="459"/>
    <d v="1899-12-30T11:28:59"/>
  </r>
  <r>
    <x v="1259"/>
    <d v="2017-07-21T00:00:00"/>
    <x v="1423"/>
    <d v="1899-12-30T11:34:42"/>
  </r>
  <r>
    <x v="1260"/>
    <d v="2017-07-21T00:00:00"/>
    <x v="1424"/>
    <d v="1899-12-30T11:40:58"/>
  </r>
  <r>
    <x v="1261"/>
    <d v="2017-07-21T00:00:00"/>
    <x v="1425"/>
    <d v="1899-12-30T11:45:27"/>
  </r>
  <r>
    <x v="1262"/>
    <d v="2017-07-21T00:00:00"/>
    <x v="1426"/>
    <d v="1899-12-30T11:35:27"/>
  </r>
  <r>
    <x v="1263"/>
    <d v="2017-07-21T00:00:00"/>
    <x v="1427"/>
    <d v="1899-12-30T11:42:31"/>
  </r>
  <r>
    <x v="1264"/>
    <d v="2017-07-21T00:00:00"/>
    <x v="1428"/>
    <d v="1899-12-30T11:55:11"/>
  </r>
  <r>
    <x v="523"/>
    <d v="2017-07-21T00:00:00"/>
    <x v="1429"/>
    <d v="1899-12-30T11:51:06"/>
  </r>
  <r>
    <x v="1265"/>
    <d v="2017-07-21T00:00:00"/>
    <x v="1430"/>
    <d v="1899-12-30T12:05:04"/>
  </r>
  <r>
    <x v="925"/>
    <d v="2017-07-21T00:00:00"/>
    <x v="1431"/>
    <d v="1899-12-30T12:09:24"/>
  </r>
  <r>
    <x v="1266"/>
    <d v="2017-07-21T00:00:00"/>
    <x v="1432"/>
    <d v="1899-12-30T12:07:18"/>
  </r>
  <r>
    <x v="1267"/>
    <d v="2017-07-21T00:00:00"/>
    <x v="1049"/>
    <d v="1899-12-30T12:20:38"/>
  </r>
  <r>
    <x v="1268"/>
    <d v="2017-07-21T00:00:00"/>
    <x v="1433"/>
    <d v="1899-12-30T12:13:57"/>
  </r>
  <r>
    <x v="1269"/>
    <d v="2017-07-21T00:00:00"/>
    <x v="1434"/>
    <d v="1899-12-30T12:32:27"/>
  </r>
  <r>
    <x v="1270"/>
    <d v="2017-07-21T00:00:00"/>
    <x v="1435"/>
    <d v="1899-12-30T12:20:14"/>
  </r>
  <r>
    <x v="1271"/>
    <d v="2017-07-21T00:00:00"/>
    <x v="1436"/>
    <d v="1899-12-30T12:27:38"/>
  </r>
  <r>
    <x v="1272"/>
    <d v="2017-07-21T00:00:00"/>
    <x v="1437"/>
    <d v="1899-12-30T12:36:51"/>
  </r>
  <r>
    <x v="1273"/>
    <d v="2017-07-21T00:00:00"/>
    <x v="1438"/>
    <d v="1899-12-30T12:38:37"/>
  </r>
  <r>
    <x v="1274"/>
    <d v="2017-07-21T00:00:00"/>
    <x v="1439"/>
    <d v="1899-12-30T12:46:21"/>
  </r>
  <r>
    <x v="1275"/>
    <d v="2017-07-21T00:00:00"/>
    <x v="1440"/>
    <d v="1899-12-30T12:43:42"/>
  </r>
  <r>
    <x v="1276"/>
    <d v="2017-07-21T00:00:00"/>
    <x v="1441"/>
    <d v="1899-12-30T12:54:31"/>
  </r>
  <r>
    <x v="1277"/>
    <d v="2017-07-21T00:00:00"/>
    <x v="1442"/>
    <d v="1899-12-30T13:02:52"/>
  </r>
  <r>
    <x v="1026"/>
    <d v="2017-07-21T00:00:00"/>
    <x v="1443"/>
    <d v="1899-12-30T12:57:35"/>
  </r>
  <r>
    <x v="1278"/>
    <d v="2017-07-21T00:00:00"/>
    <x v="1444"/>
    <d v="1899-12-30T13:14:08"/>
  </r>
  <r>
    <x v="1279"/>
    <d v="2017-07-21T00:00:00"/>
    <x v="1445"/>
    <d v="1899-12-30T13:21:24"/>
  </r>
  <r>
    <x v="1280"/>
    <d v="2017-07-21T00:00:00"/>
    <x v="1446"/>
    <d v="1899-12-30T13:18:23"/>
  </r>
  <r>
    <x v="1281"/>
    <d v="2017-07-21T00:00:00"/>
    <x v="1447"/>
    <d v="1899-12-30T13:23:17"/>
  </r>
  <r>
    <x v="1282"/>
    <d v="2017-07-21T00:00:00"/>
    <x v="1448"/>
    <d v="1899-12-30T13:18:46"/>
  </r>
  <r>
    <x v="443"/>
    <d v="2017-07-21T00:00:00"/>
    <x v="382"/>
    <d v="1899-12-30T13:35:52"/>
  </r>
  <r>
    <x v="1283"/>
    <d v="2017-07-21T00:00:00"/>
    <x v="1449"/>
    <d v="1899-12-30T13:32:26"/>
  </r>
  <r>
    <x v="1284"/>
    <d v="2017-07-21T00:00:00"/>
    <x v="1450"/>
    <d v="1899-12-30T13:37:14"/>
  </r>
  <r>
    <x v="1285"/>
    <d v="2017-07-21T00:00:00"/>
    <x v="1451"/>
    <d v="1899-12-30T13:48:16"/>
  </r>
  <r>
    <x v="406"/>
    <d v="2017-07-21T00:00:00"/>
    <x v="1452"/>
    <d v="1899-12-30T13:56:45"/>
  </r>
  <r>
    <x v="1286"/>
    <d v="2017-07-21T00:00:00"/>
    <x v="1453"/>
    <d v="1899-12-30T13:54:08"/>
  </r>
  <r>
    <x v="1287"/>
    <d v="2017-07-21T00:00:00"/>
    <x v="780"/>
    <d v="1899-12-30T14:08:45"/>
  </r>
  <r>
    <x v="1288"/>
    <d v="2017-07-21T00:00:00"/>
    <x v="1454"/>
    <d v="1899-12-30T14:06:06"/>
  </r>
  <r>
    <x v="11"/>
    <d v="2017-07-21T00:00:00"/>
    <x v="1455"/>
    <d v="1899-12-30T14:18:55"/>
  </r>
  <r>
    <x v="1120"/>
    <d v="2017-07-21T00:00:00"/>
    <x v="1456"/>
    <d v="1899-12-30T14:19:00"/>
  </r>
  <r>
    <x v="152"/>
    <d v="2017-07-21T00:00:00"/>
    <x v="1457"/>
    <d v="1899-12-30T14:24:11"/>
  </r>
  <r>
    <x v="1289"/>
    <d v="2017-07-21T00:00:00"/>
    <x v="1458"/>
    <d v="1899-12-30T14:27:47"/>
  </r>
  <r>
    <x v="1290"/>
    <d v="2017-07-21T00:00:00"/>
    <x v="1459"/>
    <d v="1899-12-30T14:38:43"/>
  </r>
  <r>
    <x v="1291"/>
    <d v="2017-07-21T00:00:00"/>
    <x v="86"/>
    <d v="1899-12-30T14:29:08"/>
  </r>
  <r>
    <x v="1292"/>
    <d v="2017-07-21T00:00:00"/>
    <x v="1460"/>
    <d v="1899-12-30T14:36:46"/>
  </r>
  <r>
    <x v="1293"/>
    <d v="2017-07-21T00:00:00"/>
    <x v="1461"/>
    <d v="1899-12-30T14:43:10"/>
  </r>
  <r>
    <x v="1294"/>
    <d v="2017-07-21T00:00:00"/>
    <x v="1462"/>
    <d v="1899-12-30T14:50:10"/>
  </r>
  <r>
    <x v="1295"/>
    <d v="2017-07-21T00:00:00"/>
    <x v="1463"/>
    <d v="1899-12-30T14:58:51"/>
  </r>
  <r>
    <x v="1296"/>
    <d v="2017-07-21T00:00:00"/>
    <x v="1464"/>
    <d v="1899-12-30T14:56:59"/>
  </r>
  <r>
    <x v="1297"/>
    <d v="2017-07-21T00:00:00"/>
    <x v="1465"/>
    <d v="1899-12-30T14:57:00"/>
  </r>
  <r>
    <x v="1298"/>
    <d v="2017-07-21T00:00:00"/>
    <x v="1466"/>
    <d v="1899-12-30T15:05:01"/>
  </r>
  <r>
    <x v="1299"/>
    <d v="2017-07-21T00:00:00"/>
    <x v="1467"/>
    <d v="1899-12-30T15:04:50"/>
  </r>
  <r>
    <x v="265"/>
    <d v="2017-07-24T00:00:00"/>
    <x v="1468"/>
    <d v="1899-12-30T08:19:15"/>
  </r>
  <r>
    <x v="1300"/>
    <d v="2017-07-24T00:00:00"/>
    <x v="1469"/>
    <d v="1899-12-30T08:13:48"/>
  </r>
  <r>
    <x v="1301"/>
    <d v="2017-07-24T00:00:00"/>
    <x v="1470"/>
    <d v="1899-12-30T08:13:12"/>
  </r>
  <r>
    <x v="1302"/>
    <d v="2017-07-24T00:00:00"/>
    <x v="1471"/>
    <d v="1899-12-30T08:19:22"/>
  </r>
  <r>
    <x v="1303"/>
    <d v="2017-07-24T00:00:00"/>
    <x v="1472"/>
    <d v="1899-12-30T08:29:57"/>
  </r>
  <r>
    <x v="1304"/>
    <d v="2017-07-24T00:00:00"/>
    <x v="1473"/>
    <d v="1899-12-30T08:34:04"/>
  </r>
  <r>
    <x v="1305"/>
    <d v="2017-07-24T00:00:00"/>
    <x v="1474"/>
    <d v="1899-12-30T08:36:01"/>
  </r>
  <r>
    <x v="1306"/>
    <d v="2017-07-24T00:00:00"/>
    <x v="1475"/>
    <d v="1899-12-30T08:33:01"/>
  </r>
  <r>
    <x v="1307"/>
    <d v="2017-07-24T00:00:00"/>
    <x v="102"/>
    <d v="1899-12-30T08:36:27"/>
  </r>
  <r>
    <x v="1308"/>
    <d v="2017-07-24T00:00:00"/>
    <x v="1476"/>
    <d v="1899-12-30T08:51:05"/>
  </r>
  <r>
    <x v="1309"/>
    <d v="2017-07-24T00:00:00"/>
    <x v="1477"/>
    <d v="1899-12-30T08:48:01"/>
  </r>
  <r>
    <x v="1310"/>
    <d v="2017-07-24T00:00:00"/>
    <x v="1478"/>
    <d v="1899-12-30T08:52:42"/>
  </r>
  <r>
    <x v="542"/>
    <d v="2017-07-24T00:00:00"/>
    <x v="1479"/>
    <d v="1899-12-30T08:52:21"/>
  </r>
  <r>
    <x v="1311"/>
    <d v="2017-07-24T00:00:00"/>
    <x v="1480"/>
    <d v="1899-12-30T08:59:11"/>
  </r>
  <r>
    <x v="1312"/>
    <d v="2017-07-24T00:00:00"/>
    <x v="1481"/>
    <d v="1899-12-30T09:05:08"/>
  </r>
  <r>
    <x v="1313"/>
    <d v="2017-07-24T00:00:00"/>
    <x v="1482"/>
    <d v="1899-12-30T08:56:21"/>
  </r>
  <r>
    <x v="1314"/>
    <d v="2017-07-24T00:00:00"/>
    <x v="1483"/>
    <d v="1899-12-30T09:13:09"/>
  </r>
  <r>
    <x v="1315"/>
    <d v="2017-07-24T00:00:00"/>
    <x v="1484"/>
    <d v="1899-12-30T09:17:00"/>
  </r>
  <r>
    <x v="1316"/>
    <d v="2017-07-24T00:00:00"/>
    <x v="1485"/>
    <d v="1899-12-30T09:20:35"/>
  </r>
  <r>
    <x v="1317"/>
    <d v="2017-07-24T00:00:00"/>
    <x v="710"/>
    <d v="1899-12-30T09:19:15"/>
  </r>
  <r>
    <x v="1318"/>
    <d v="2017-07-24T00:00:00"/>
    <x v="318"/>
    <d v="1899-12-30T09:20:39"/>
  </r>
  <r>
    <x v="1319"/>
    <d v="2017-07-24T00:00:00"/>
    <x v="1486"/>
    <d v="1899-12-30T09:27:09"/>
  </r>
  <r>
    <x v="1320"/>
    <d v="2017-07-24T00:00:00"/>
    <x v="1487"/>
    <d v="1899-12-30T09:27:03"/>
  </r>
  <r>
    <x v="1321"/>
    <d v="2017-07-24T00:00:00"/>
    <x v="1488"/>
    <d v="1899-12-30T09:31:17"/>
  </r>
  <r>
    <x v="1322"/>
    <d v="2017-07-24T00:00:00"/>
    <x v="1489"/>
    <d v="1899-12-30T09:30:41"/>
  </r>
  <r>
    <x v="1323"/>
    <d v="2017-07-24T00:00:00"/>
    <x v="1490"/>
    <d v="1899-12-30T09:28:29"/>
  </r>
  <r>
    <x v="1324"/>
    <d v="2017-07-24T00:00:00"/>
    <x v="1491"/>
    <d v="1899-12-30T09:44:21"/>
  </r>
  <r>
    <x v="978"/>
    <d v="2017-07-24T00:00:00"/>
    <x v="1492"/>
    <d v="1899-12-30T09:35:40"/>
  </r>
  <r>
    <x v="1325"/>
    <d v="2017-07-24T00:00:00"/>
    <x v="1493"/>
    <d v="1899-12-30T09:42:21"/>
  </r>
  <r>
    <x v="1326"/>
    <d v="2017-07-24T00:00:00"/>
    <x v="324"/>
    <d v="1899-12-30T09:47:34"/>
  </r>
  <r>
    <x v="143"/>
    <d v="2017-07-24T00:00:00"/>
    <x v="1111"/>
    <d v="1899-12-30T09:47:53"/>
  </r>
  <r>
    <x v="1327"/>
    <d v="2017-07-24T00:00:00"/>
    <x v="1494"/>
    <d v="1899-12-30T09:53:06"/>
  </r>
  <r>
    <x v="1328"/>
    <d v="2017-07-24T00:00:00"/>
    <x v="1495"/>
    <d v="1899-12-30T10:04:21"/>
  </r>
  <r>
    <x v="1329"/>
    <d v="2017-07-24T00:00:00"/>
    <x v="330"/>
    <d v="1899-12-30T10:01:47"/>
  </r>
  <r>
    <x v="1330"/>
    <d v="2017-07-24T00:00:00"/>
    <x v="723"/>
    <d v="1899-12-30T10:08:26"/>
  </r>
  <r>
    <x v="1331"/>
    <d v="2017-07-24T00:00:00"/>
    <x v="1496"/>
    <d v="1899-12-30T10:17:14"/>
  </r>
  <r>
    <x v="1332"/>
    <d v="2017-07-24T00:00:00"/>
    <x v="1497"/>
    <d v="1899-12-30T10:16:19"/>
  </r>
  <r>
    <x v="1333"/>
    <d v="2017-07-24T00:00:00"/>
    <x v="1498"/>
    <d v="1899-12-30T10:14:27"/>
  </r>
  <r>
    <x v="1334"/>
    <d v="2017-07-24T00:00:00"/>
    <x v="1499"/>
    <d v="1899-12-30T10:34:27"/>
  </r>
  <r>
    <x v="1335"/>
    <d v="2017-07-24T00:00:00"/>
    <x v="1500"/>
    <d v="1899-12-30T10:30:11"/>
  </r>
  <r>
    <x v="23"/>
    <d v="2017-07-24T00:00:00"/>
    <x v="1501"/>
    <d v="1899-12-30T10:41:11"/>
  </r>
  <r>
    <x v="1336"/>
    <d v="2017-07-24T00:00:00"/>
    <x v="1502"/>
    <d v="1899-12-30T10:44:39"/>
  </r>
  <r>
    <x v="1337"/>
    <d v="2017-07-24T00:00:00"/>
    <x v="1503"/>
    <d v="1899-12-30T10:42:44"/>
  </r>
  <r>
    <x v="1338"/>
    <d v="2017-07-24T00:00:00"/>
    <x v="1504"/>
    <d v="1899-12-30T10:44:27"/>
  </r>
  <r>
    <x v="1339"/>
    <d v="2017-07-24T00:00:00"/>
    <x v="1505"/>
    <d v="1899-12-30T10:55:28"/>
  </r>
  <r>
    <x v="28"/>
    <d v="2017-07-24T00:00:00"/>
    <x v="1506"/>
    <d v="1899-12-30T11:02:11"/>
  </r>
  <r>
    <x v="1340"/>
    <d v="2017-07-24T00:00:00"/>
    <x v="1507"/>
    <d v="1899-12-30T10:59:49"/>
  </r>
  <r>
    <x v="1341"/>
    <d v="2017-07-24T00:00:00"/>
    <x v="1508"/>
    <d v="1899-12-30T11:00:26"/>
  </r>
  <r>
    <x v="1342"/>
    <d v="2017-07-24T00:00:00"/>
    <x v="934"/>
    <d v="1899-12-30T11:15:09"/>
  </r>
  <r>
    <x v="1343"/>
    <d v="2017-07-24T00:00:00"/>
    <x v="1509"/>
    <d v="1899-12-30T11:24:26"/>
  </r>
  <r>
    <x v="1344"/>
    <d v="2017-07-24T00:00:00"/>
    <x v="1510"/>
    <d v="1899-12-30T11:18:29"/>
  </r>
  <r>
    <x v="1345"/>
    <d v="2017-07-24T00:00:00"/>
    <x v="1511"/>
    <d v="1899-12-30T11:20:33"/>
  </r>
  <r>
    <x v="1346"/>
    <d v="2017-07-24T00:00:00"/>
    <x v="1512"/>
    <d v="1899-12-30T11:25:45"/>
  </r>
  <r>
    <x v="1347"/>
    <d v="2017-07-24T00:00:00"/>
    <x v="1513"/>
    <d v="1899-12-30T11:47:33"/>
  </r>
  <r>
    <x v="442"/>
    <d v="2017-07-24T00:00:00"/>
    <x v="1514"/>
    <d v="1899-12-30T11:45:06"/>
  </r>
  <r>
    <x v="1348"/>
    <d v="2017-07-24T00:00:00"/>
    <x v="1515"/>
    <d v="1899-12-30T11:53:13"/>
  </r>
  <r>
    <x v="1349"/>
    <d v="2017-07-24T00:00:00"/>
    <x v="1516"/>
    <d v="1899-12-30T11:54:26"/>
  </r>
  <r>
    <x v="1350"/>
    <d v="2017-07-24T00:00:00"/>
    <x v="1517"/>
    <d v="1899-12-30T11:44:04"/>
  </r>
  <r>
    <x v="1351"/>
    <d v="2017-07-24T00:00:00"/>
    <x v="744"/>
    <d v="1899-12-30T11:56:39"/>
  </r>
  <r>
    <x v="1352"/>
    <d v="2017-07-24T00:00:00"/>
    <x v="1518"/>
    <d v="1899-12-30T11:53:35"/>
  </r>
  <r>
    <x v="1353"/>
    <d v="2017-07-24T00:00:00"/>
    <x v="1519"/>
    <d v="1899-12-30T12:04:33"/>
  </r>
  <r>
    <x v="1354"/>
    <d v="2017-07-24T00:00:00"/>
    <x v="1520"/>
    <d v="1899-12-30T11:52:18"/>
  </r>
  <r>
    <x v="1355"/>
    <d v="2017-07-24T00:00:00"/>
    <x v="1521"/>
    <d v="1899-12-30T12:03:01"/>
  </r>
  <r>
    <x v="1356"/>
    <d v="2017-07-24T00:00:00"/>
    <x v="1522"/>
    <d v="1899-12-30T12:02:49"/>
  </r>
  <r>
    <x v="1357"/>
    <d v="2017-07-24T00:00:00"/>
    <x v="1523"/>
    <d v="1899-12-30T12:19:12"/>
  </r>
  <r>
    <x v="1358"/>
    <d v="2017-07-24T00:00:00"/>
    <x v="1524"/>
    <d v="1899-12-30T12:20:16"/>
  </r>
  <r>
    <x v="103"/>
    <d v="2017-07-24T00:00:00"/>
    <x v="1525"/>
    <d v="1899-12-30T12:19:30"/>
  </r>
  <r>
    <x v="1359"/>
    <d v="2017-07-24T00:00:00"/>
    <x v="1526"/>
    <d v="1899-12-30T12:17:45"/>
  </r>
  <r>
    <x v="1360"/>
    <d v="2017-07-24T00:00:00"/>
    <x v="1527"/>
    <d v="1899-12-30T12:34:40"/>
  </r>
  <r>
    <x v="1361"/>
    <d v="2017-07-24T00:00:00"/>
    <x v="1338"/>
    <d v="1899-12-30T12:28:09"/>
  </r>
  <r>
    <x v="1362"/>
    <d v="2017-07-24T00:00:00"/>
    <x v="1528"/>
    <d v="1899-12-30T12:38:41"/>
  </r>
  <r>
    <x v="1363"/>
    <d v="2017-07-24T00:00:00"/>
    <x v="1529"/>
    <d v="1899-12-30T12:43:38"/>
  </r>
  <r>
    <x v="842"/>
    <d v="2017-07-24T00:00:00"/>
    <x v="1530"/>
    <d v="1899-12-30T12:41:17"/>
  </r>
  <r>
    <x v="1364"/>
    <d v="2017-07-24T00:00:00"/>
    <x v="1531"/>
    <d v="1899-12-30T12:48:14"/>
  </r>
  <r>
    <x v="1365"/>
    <d v="2017-07-24T00:00:00"/>
    <x v="1532"/>
    <d v="1899-12-30T13:05:21"/>
  </r>
  <r>
    <x v="1366"/>
    <d v="2017-07-24T00:00:00"/>
    <x v="1533"/>
    <d v="1899-12-30T13:09:46"/>
  </r>
  <r>
    <x v="1367"/>
    <d v="2017-07-24T00:00:00"/>
    <x v="1534"/>
    <d v="1899-12-30T13:01:04"/>
  </r>
  <r>
    <x v="1368"/>
    <d v="2017-07-24T00:00:00"/>
    <x v="1535"/>
    <d v="1899-12-30T13:14:59"/>
  </r>
  <r>
    <x v="1369"/>
    <d v="2017-07-24T00:00:00"/>
    <x v="1536"/>
    <d v="1899-12-30T13:13:32"/>
  </r>
  <r>
    <x v="1370"/>
    <d v="2017-07-24T00:00:00"/>
    <x v="1537"/>
    <d v="1899-12-30T13:10:47"/>
  </r>
  <r>
    <x v="1371"/>
    <d v="2017-07-24T00:00:00"/>
    <x v="1538"/>
    <d v="1899-12-30T13:13:04"/>
  </r>
  <r>
    <x v="1372"/>
    <d v="2017-07-24T00:00:00"/>
    <x v="1539"/>
    <d v="1899-12-30T13:27:42"/>
  </r>
  <r>
    <x v="1373"/>
    <d v="2017-07-24T00:00:00"/>
    <x v="1540"/>
    <d v="1899-12-30T13:23:20"/>
  </r>
  <r>
    <x v="1374"/>
    <d v="2017-07-24T00:00:00"/>
    <x v="1541"/>
    <d v="1899-12-30T13:42:39"/>
  </r>
  <r>
    <x v="1375"/>
    <d v="2017-07-24T00:00:00"/>
    <x v="1542"/>
    <d v="1899-12-30T13:41:05"/>
  </r>
  <r>
    <x v="544"/>
    <d v="2017-07-24T00:00:00"/>
    <x v="1543"/>
    <d v="1899-12-30T13:37:24"/>
  </r>
  <r>
    <x v="1376"/>
    <d v="2017-07-24T00:00:00"/>
    <x v="1544"/>
    <d v="1899-12-30T13:39:51"/>
  </r>
  <r>
    <x v="1377"/>
    <d v="2017-07-24T00:00:00"/>
    <x v="588"/>
    <d v="1899-12-30T13:52:42"/>
  </r>
  <r>
    <x v="1378"/>
    <d v="2017-07-24T00:00:00"/>
    <x v="972"/>
    <d v="1899-12-30T13:52:59"/>
  </r>
  <r>
    <x v="1379"/>
    <d v="2017-07-24T00:00:00"/>
    <x v="1545"/>
    <d v="1899-12-30T13:47:27"/>
  </r>
  <r>
    <x v="741"/>
    <d v="2017-07-24T00:00:00"/>
    <x v="1546"/>
    <d v="1899-12-30T13:56:29"/>
  </r>
  <r>
    <x v="1380"/>
    <d v="2017-07-24T00:00:00"/>
    <x v="1547"/>
    <d v="1899-12-30T13:50:47"/>
  </r>
  <r>
    <x v="1381"/>
    <d v="2017-07-24T00:00:00"/>
    <x v="1548"/>
    <d v="1899-12-30T13:58:48"/>
  </r>
  <r>
    <x v="1382"/>
    <d v="2017-07-24T00:00:00"/>
    <x v="1549"/>
    <d v="1899-12-30T14:01:46"/>
  </r>
  <r>
    <x v="1383"/>
    <d v="2017-07-24T00:00:00"/>
    <x v="1550"/>
    <d v="1899-12-30T14:02:40"/>
  </r>
  <r>
    <x v="1384"/>
    <d v="2017-07-24T00:00:00"/>
    <x v="1551"/>
    <d v="1899-12-30T14:12:10"/>
  </r>
  <r>
    <x v="41"/>
    <d v="2017-07-24T00:00:00"/>
    <x v="1552"/>
    <d v="1899-12-30T14:10:08"/>
  </r>
  <r>
    <x v="1385"/>
    <d v="2017-07-24T00:00:00"/>
    <x v="1553"/>
    <d v="1899-12-30T14:22:05"/>
  </r>
  <r>
    <x v="1386"/>
    <d v="2017-07-24T00:00:00"/>
    <x v="1554"/>
    <d v="1899-12-30T14:26:21"/>
  </r>
  <r>
    <x v="1387"/>
    <d v="2017-07-24T00:00:00"/>
    <x v="1555"/>
    <d v="1899-12-30T14:29:11"/>
  </r>
  <r>
    <x v="1388"/>
    <d v="2017-07-24T00:00:00"/>
    <x v="1556"/>
    <d v="1899-12-30T14:32:09"/>
  </r>
  <r>
    <x v="1389"/>
    <d v="2017-07-24T00:00:00"/>
    <x v="1557"/>
    <d v="1899-12-30T14:39:28"/>
  </r>
  <r>
    <x v="1390"/>
    <d v="2017-07-24T00:00:00"/>
    <x v="1558"/>
    <d v="1899-12-30T14:28:04"/>
  </r>
  <r>
    <x v="1391"/>
    <d v="2017-07-24T00:00:00"/>
    <x v="1559"/>
    <d v="1899-12-30T14:40:36"/>
  </r>
  <r>
    <x v="1392"/>
    <d v="2017-07-24T00:00:00"/>
    <x v="1560"/>
    <d v="1899-12-30T14:53:50"/>
  </r>
  <r>
    <x v="1393"/>
    <d v="2017-07-24T00:00:00"/>
    <x v="1561"/>
    <d v="1899-12-30T14:56:09"/>
  </r>
  <r>
    <x v="1394"/>
    <d v="2017-07-24T00:00:00"/>
    <x v="1562"/>
    <d v="1899-12-30T14:54:07"/>
  </r>
  <r>
    <x v="1395"/>
    <d v="2017-07-24T00:00:00"/>
    <x v="1563"/>
    <d v="1899-12-30T15:01:03"/>
  </r>
  <r>
    <x v="1396"/>
    <d v="2017-07-24T00:00:00"/>
    <x v="1564"/>
    <d v="1899-12-30T15:16:38"/>
  </r>
  <r>
    <x v="1397"/>
    <d v="2017-07-25T00:00:00"/>
    <x v="1565"/>
    <d v="1899-12-30T08:16:07"/>
  </r>
  <r>
    <x v="1398"/>
    <d v="2017-07-25T00:00:00"/>
    <x v="1566"/>
    <d v="1899-12-30T08:18:54"/>
  </r>
  <r>
    <x v="1399"/>
    <d v="2017-07-25T00:00:00"/>
    <x v="1567"/>
    <d v="1899-12-30T08:14:56"/>
  </r>
  <r>
    <x v="1400"/>
    <d v="2017-07-25T00:00:00"/>
    <x v="1568"/>
    <d v="1899-12-30T08:34:43"/>
  </r>
  <r>
    <x v="575"/>
    <d v="2017-07-25T00:00:00"/>
    <x v="1569"/>
    <d v="1899-12-30T08:27:05"/>
  </r>
  <r>
    <x v="1401"/>
    <d v="2017-07-25T00:00:00"/>
    <x v="1570"/>
    <d v="1899-12-30T08:40:52"/>
  </r>
  <r>
    <x v="1402"/>
    <d v="2017-07-25T00:00:00"/>
    <x v="1571"/>
    <d v="1899-12-30T08:43:09"/>
  </r>
  <r>
    <x v="275"/>
    <d v="2017-07-25T00:00:00"/>
    <x v="1572"/>
    <d v="1899-12-30T08:37:22"/>
  </r>
  <r>
    <x v="1403"/>
    <d v="2017-07-25T00:00:00"/>
    <x v="1573"/>
    <d v="1899-12-30T08:43:52"/>
  </r>
  <r>
    <x v="1404"/>
    <d v="2017-07-25T00:00:00"/>
    <x v="1574"/>
    <d v="1899-12-30T08:59:59"/>
  </r>
  <r>
    <x v="1405"/>
    <d v="2017-07-25T00:00:00"/>
    <x v="1575"/>
    <d v="1899-12-30T08:54:30"/>
  </r>
  <r>
    <x v="1406"/>
    <d v="2017-07-25T00:00:00"/>
    <x v="1576"/>
    <d v="1899-12-30T08:53:51"/>
  </r>
  <r>
    <x v="1407"/>
    <d v="2017-07-25T00:00:00"/>
    <x v="618"/>
    <d v="1899-12-30T09:01:40"/>
  </r>
  <r>
    <x v="1408"/>
    <d v="2017-07-25T00:00:00"/>
    <x v="1577"/>
    <d v="1899-12-30T09:05:31"/>
  </r>
  <r>
    <x v="1409"/>
    <d v="2017-07-25T00:00:00"/>
    <x v="1578"/>
    <d v="1899-12-30T09:04:12"/>
  </r>
  <r>
    <x v="1410"/>
    <d v="2017-07-25T00:00:00"/>
    <x v="1579"/>
    <d v="1899-12-30T09:18:18"/>
  </r>
  <r>
    <x v="1411"/>
    <d v="2017-07-25T00:00:00"/>
    <x v="1580"/>
    <d v="1899-12-30T09:25:50"/>
  </r>
  <r>
    <x v="1412"/>
    <d v="2017-07-25T00:00:00"/>
    <x v="1581"/>
    <d v="1899-12-30T09:21:22"/>
  </r>
  <r>
    <x v="1413"/>
    <d v="2017-07-25T00:00:00"/>
    <x v="1582"/>
    <d v="1899-12-30T09:23:35"/>
  </r>
  <r>
    <x v="1414"/>
    <d v="2017-07-25T00:00:00"/>
    <x v="1583"/>
    <d v="1899-12-30T09:33:05"/>
  </r>
  <r>
    <x v="1415"/>
    <d v="2017-07-25T00:00:00"/>
    <x v="1584"/>
    <d v="1899-12-30T09:29:39"/>
  </r>
  <r>
    <x v="1416"/>
    <d v="2017-07-25T00:00:00"/>
    <x v="1585"/>
    <d v="1899-12-30T09:27:23"/>
  </r>
  <r>
    <x v="1290"/>
    <d v="2017-07-25T00:00:00"/>
    <x v="1586"/>
    <d v="1899-12-30T09:42:07"/>
  </r>
  <r>
    <x v="1417"/>
    <d v="2017-07-25T00:00:00"/>
    <x v="1587"/>
    <d v="1899-12-30T09:39:31"/>
  </r>
  <r>
    <x v="1418"/>
    <d v="2017-07-25T00:00:00"/>
    <x v="1588"/>
    <d v="1899-12-30T09:49:27"/>
  </r>
  <r>
    <x v="1419"/>
    <d v="2017-07-25T00:00:00"/>
    <x v="1111"/>
    <d v="1899-12-30T09:45:10"/>
  </r>
  <r>
    <x v="1083"/>
    <d v="2017-07-25T00:00:00"/>
    <x v="1589"/>
    <d v="1899-12-30T09:51:54"/>
  </r>
  <r>
    <x v="1420"/>
    <d v="2017-07-25T00:00:00"/>
    <x v="1590"/>
    <d v="1899-12-30T09:54:02"/>
  </r>
  <r>
    <x v="1421"/>
    <d v="2017-07-25T00:00:00"/>
    <x v="1591"/>
    <d v="1899-12-30T09:52:40"/>
  </r>
  <r>
    <x v="1422"/>
    <d v="2017-07-25T00:00:00"/>
    <x v="1592"/>
    <d v="1899-12-30T09:59:20"/>
  </r>
  <r>
    <x v="429"/>
    <d v="2017-07-25T00:00:00"/>
    <x v="1593"/>
    <d v="1899-12-30T10:10:09"/>
  </r>
  <r>
    <x v="1423"/>
    <d v="2017-07-25T00:00:00"/>
    <x v="1594"/>
    <d v="1899-12-30T10:05:45"/>
  </r>
  <r>
    <x v="1424"/>
    <d v="2017-07-25T00:00:00"/>
    <x v="1595"/>
    <d v="1899-12-30T10:21:12"/>
  </r>
  <r>
    <x v="1425"/>
    <d v="2017-07-25T00:00:00"/>
    <x v="1596"/>
    <d v="1899-12-30T10:25:41"/>
  </r>
  <r>
    <x v="48"/>
    <d v="2017-07-25T00:00:00"/>
    <x v="1597"/>
    <d v="1899-12-30T10:31:31"/>
  </r>
  <r>
    <x v="797"/>
    <d v="2017-07-25T00:00:00"/>
    <x v="1598"/>
    <d v="1899-12-30T10:39:58"/>
  </r>
  <r>
    <x v="354"/>
    <d v="2017-07-25T00:00:00"/>
    <x v="1599"/>
    <d v="1899-12-30T10:40:17"/>
  </r>
  <r>
    <x v="1426"/>
    <d v="2017-07-25T00:00:00"/>
    <x v="1600"/>
    <d v="1899-12-30T10:50:40"/>
  </r>
  <r>
    <x v="1427"/>
    <d v="2017-07-25T00:00:00"/>
    <x v="1601"/>
    <d v="1899-12-30T10:49:26"/>
  </r>
  <r>
    <x v="1428"/>
    <d v="2017-07-25T00:00:00"/>
    <x v="1602"/>
    <d v="1899-12-30T10:56:11"/>
  </r>
  <r>
    <x v="1429"/>
    <d v="2017-07-25T00:00:00"/>
    <x v="1603"/>
    <d v="1899-12-30T10:57:51"/>
  </r>
  <r>
    <x v="1430"/>
    <d v="2017-07-25T00:00:00"/>
    <x v="1604"/>
    <d v="1899-12-30T10:53:54"/>
  </r>
  <r>
    <x v="1431"/>
    <d v="2017-07-25T00:00:00"/>
    <x v="1605"/>
    <d v="1899-12-30T11:11:29"/>
  </r>
  <r>
    <x v="1432"/>
    <d v="2017-07-25T00:00:00"/>
    <x v="1606"/>
    <d v="1899-12-30T11:24:18"/>
  </r>
  <r>
    <x v="1433"/>
    <d v="2017-07-25T00:00:00"/>
    <x v="1607"/>
    <d v="1899-12-30T11:17:13"/>
  </r>
  <r>
    <x v="1434"/>
    <d v="2017-07-25T00:00:00"/>
    <x v="1608"/>
    <d v="1899-12-30T11:24:33"/>
  </r>
  <r>
    <x v="1435"/>
    <d v="2017-07-25T00:00:00"/>
    <x v="1423"/>
    <d v="1899-12-30T11:24:46"/>
  </r>
  <r>
    <x v="1436"/>
    <d v="2017-07-25T00:00:00"/>
    <x v="1609"/>
    <d v="1899-12-30T11:24:05"/>
  </r>
  <r>
    <x v="1437"/>
    <d v="2017-07-25T00:00:00"/>
    <x v="1610"/>
    <d v="1899-12-30T11:27:23"/>
  </r>
  <r>
    <x v="1438"/>
    <d v="2017-07-25T00:00:00"/>
    <x v="1611"/>
    <d v="1899-12-30T11:41:04"/>
  </r>
  <r>
    <x v="1439"/>
    <d v="2017-07-25T00:00:00"/>
    <x v="1612"/>
    <d v="1899-12-30T11:37:20"/>
  </r>
  <r>
    <x v="1440"/>
    <d v="2017-07-25T00:00:00"/>
    <x v="1613"/>
    <d v="1899-12-30T11:34:52"/>
  </r>
  <r>
    <x v="1441"/>
    <d v="2017-07-25T00:00:00"/>
    <x v="1614"/>
    <d v="1899-12-30T11:43:28"/>
  </r>
  <r>
    <x v="1325"/>
    <d v="2017-07-25T00:00:00"/>
    <x v="1615"/>
    <d v="1899-12-30T11:55:30"/>
  </r>
  <r>
    <x v="949"/>
    <d v="2017-07-25T00:00:00"/>
    <x v="1616"/>
    <d v="1899-12-30T11:52:29"/>
  </r>
  <r>
    <x v="419"/>
    <d v="2017-07-25T00:00:00"/>
    <x v="1617"/>
    <d v="1899-12-30T11:53:14"/>
  </r>
  <r>
    <x v="1442"/>
    <d v="2017-07-25T00:00:00"/>
    <x v="1618"/>
    <d v="1899-12-30T11:59:28"/>
  </r>
  <r>
    <x v="1443"/>
    <d v="2017-07-25T00:00:00"/>
    <x v="1619"/>
    <d v="1899-12-30T11:58:57"/>
  </r>
  <r>
    <x v="1444"/>
    <d v="2017-07-25T00:00:00"/>
    <x v="1620"/>
    <d v="1899-12-30T11:56:56"/>
  </r>
  <r>
    <x v="1445"/>
    <d v="2017-07-25T00:00:00"/>
    <x v="1621"/>
    <d v="1899-12-30T12:07:38"/>
  </r>
  <r>
    <x v="1446"/>
    <d v="2017-07-25T00:00:00"/>
    <x v="1622"/>
    <d v="1899-12-30T12:14:10"/>
  </r>
  <r>
    <x v="1447"/>
    <d v="2017-07-25T00:00:00"/>
    <x v="1623"/>
    <d v="1899-12-30T12:19:17"/>
  </r>
  <r>
    <x v="1448"/>
    <d v="2017-07-25T00:00:00"/>
    <x v="1624"/>
    <d v="1899-12-30T12:10:58"/>
  </r>
  <r>
    <x v="1449"/>
    <d v="2017-07-25T00:00:00"/>
    <x v="1625"/>
    <d v="1899-12-30T12:30:44"/>
  </r>
  <r>
    <x v="1450"/>
    <d v="2017-07-25T00:00:00"/>
    <x v="1626"/>
    <d v="1899-12-30T12:33:11"/>
  </r>
  <r>
    <x v="1451"/>
    <d v="2017-07-25T00:00:00"/>
    <x v="1627"/>
    <d v="1899-12-30T12:25:56"/>
  </r>
  <r>
    <x v="58"/>
    <d v="2017-07-25T00:00:00"/>
    <x v="1628"/>
    <d v="1899-12-30T12:38:33"/>
  </r>
  <r>
    <x v="1452"/>
    <d v="2017-07-25T00:00:00"/>
    <x v="1629"/>
    <d v="1899-12-30T12:38:25"/>
  </r>
  <r>
    <x v="1453"/>
    <d v="2017-07-25T00:00:00"/>
    <x v="1630"/>
    <d v="1899-12-30T12:38:24"/>
  </r>
  <r>
    <x v="64"/>
    <d v="2017-07-25T00:00:00"/>
    <x v="1631"/>
    <d v="1899-12-30T12:50:06"/>
  </r>
  <r>
    <x v="1454"/>
    <d v="2017-07-25T00:00:00"/>
    <x v="1632"/>
    <d v="1899-12-30T12:52:43"/>
  </r>
  <r>
    <x v="1455"/>
    <d v="2017-07-25T00:00:00"/>
    <x v="1633"/>
    <d v="1899-12-30T12:38:56"/>
  </r>
  <r>
    <x v="1456"/>
    <d v="2017-07-25T00:00:00"/>
    <x v="1634"/>
    <d v="1899-12-30T12:53:38"/>
  </r>
  <r>
    <x v="644"/>
    <d v="2017-07-25T00:00:00"/>
    <x v="1635"/>
    <d v="1899-12-30T12:53:33"/>
  </r>
  <r>
    <x v="1457"/>
    <d v="2017-07-25T00:00:00"/>
    <x v="1636"/>
    <d v="1899-12-30T13:00:46"/>
  </r>
  <r>
    <x v="1458"/>
    <d v="2017-07-25T00:00:00"/>
    <x v="1347"/>
    <d v="1899-12-30T12:59:04"/>
  </r>
  <r>
    <x v="1440"/>
    <d v="2017-07-25T00:00:00"/>
    <x v="1637"/>
    <d v="1899-12-30T13:11:22"/>
  </r>
  <r>
    <x v="1459"/>
    <d v="2017-07-25T00:00:00"/>
    <x v="1638"/>
    <d v="1899-12-30T13:08:39"/>
  </r>
  <r>
    <x v="1460"/>
    <d v="2017-07-25T00:00:00"/>
    <x v="486"/>
    <d v="1899-12-30T13:13:07"/>
  </r>
  <r>
    <x v="1440"/>
    <d v="2017-07-25T00:00:00"/>
    <x v="1639"/>
    <d v="1899-12-30T13:21:00"/>
  </r>
  <r>
    <x v="23"/>
    <d v="2017-07-25T00:00:00"/>
    <x v="1640"/>
    <d v="1899-12-30T13:20:12"/>
  </r>
  <r>
    <x v="1461"/>
    <d v="2017-07-25T00:00:00"/>
    <x v="1641"/>
    <d v="1899-12-30T13:26:36"/>
  </r>
  <r>
    <x v="1462"/>
    <d v="2017-07-25T00:00:00"/>
    <x v="1642"/>
    <d v="1899-12-30T13:34:37"/>
  </r>
  <r>
    <x v="1463"/>
    <d v="2017-07-25T00:00:00"/>
    <x v="1643"/>
    <d v="1899-12-30T13:35:36"/>
  </r>
  <r>
    <x v="504"/>
    <d v="2017-07-25T00:00:00"/>
    <x v="1644"/>
    <d v="1899-12-30T13:44:04"/>
  </r>
  <r>
    <x v="1464"/>
    <d v="2017-07-25T00:00:00"/>
    <x v="1645"/>
    <d v="1899-12-30T13:38:58"/>
  </r>
  <r>
    <x v="1465"/>
    <d v="2017-07-25T00:00:00"/>
    <x v="1646"/>
    <d v="1899-12-30T13:54:09"/>
  </r>
  <r>
    <x v="1466"/>
    <d v="2017-07-25T00:00:00"/>
    <x v="1647"/>
    <d v="1899-12-30T13:41:01"/>
  </r>
  <r>
    <x v="1467"/>
    <d v="2017-07-25T00:00:00"/>
    <x v="1648"/>
    <d v="1899-12-30T13:57:21"/>
  </r>
  <r>
    <x v="1468"/>
    <d v="2017-07-25T00:00:00"/>
    <x v="1649"/>
    <d v="1899-12-30T13:45:51"/>
  </r>
  <r>
    <x v="1469"/>
    <d v="2017-07-25T00:00:00"/>
    <x v="1650"/>
    <d v="1899-12-30T13:55:38"/>
  </r>
  <r>
    <x v="539"/>
    <d v="2017-07-25T00:00:00"/>
    <x v="1265"/>
    <d v="1899-12-30T14:10:48"/>
  </r>
  <r>
    <x v="1470"/>
    <d v="2017-07-25T00:00:00"/>
    <x v="1651"/>
    <d v="1899-12-30T14:15:15"/>
  </r>
  <r>
    <x v="1471"/>
    <d v="2017-07-25T00:00:00"/>
    <x v="1652"/>
    <d v="1899-12-30T14:22:29"/>
  </r>
  <r>
    <x v="1472"/>
    <d v="2017-07-25T00:00:00"/>
    <x v="1653"/>
    <d v="1899-12-30T14:11:17"/>
  </r>
  <r>
    <x v="1473"/>
    <d v="2017-07-25T00:00:00"/>
    <x v="1654"/>
    <d v="1899-12-30T14:21:17"/>
  </r>
  <r>
    <x v="1474"/>
    <d v="2017-07-25T00:00:00"/>
    <x v="1655"/>
    <d v="1899-12-30T14:25:00"/>
  </r>
  <r>
    <x v="1475"/>
    <d v="2017-07-25T00:00:00"/>
    <x v="1656"/>
    <d v="1899-12-30T14:28:39"/>
  </r>
  <r>
    <x v="1476"/>
    <d v="2017-07-25T00:00:00"/>
    <x v="1657"/>
    <d v="1899-12-30T14:30:06"/>
  </r>
  <r>
    <x v="649"/>
    <d v="2017-07-25T00:00:00"/>
    <x v="1658"/>
    <d v="1899-12-30T14:42:14"/>
  </r>
  <r>
    <x v="1477"/>
    <d v="2017-07-25T00:00:00"/>
    <x v="1659"/>
    <d v="1899-12-30T14:35:16"/>
  </r>
  <r>
    <x v="1478"/>
    <d v="2017-07-25T00:00:00"/>
    <x v="1660"/>
    <d v="1899-12-30T14:39:56"/>
  </r>
  <r>
    <x v="1479"/>
    <d v="2017-07-25T00:00:00"/>
    <x v="1661"/>
    <d v="1899-12-30T14:54:45"/>
  </r>
  <r>
    <x v="1480"/>
    <d v="2017-07-25T00:00:00"/>
    <x v="1662"/>
    <d v="1899-12-30T14:54:29"/>
  </r>
  <r>
    <x v="823"/>
    <d v="2017-07-25T00:00:00"/>
    <x v="1663"/>
    <d v="1899-12-30T14:52:23"/>
  </r>
  <r>
    <x v="561"/>
    <d v="2017-07-25T00:00:00"/>
    <x v="1664"/>
    <d v="1899-12-30T14:57:37"/>
  </r>
  <r>
    <x v="1481"/>
    <d v="2017-07-25T00:00:00"/>
    <x v="1665"/>
    <d v="1899-12-30T15:03:59"/>
  </r>
  <r>
    <x v="1482"/>
    <d v="2017-07-25T00:00:00"/>
    <x v="1666"/>
    <d v="1899-12-30T14:59:20"/>
  </r>
  <r>
    <x v="1301"/>
    <d v="2017-07-25T00:00:00"/>
    <x v="1667"/>
    <d v="1899-12-30T15:15:51"/>
  </r>
  <r>
    <x v="1483"/>
    <d v="2017-07-25T00:00:00"/>
    <x v="1668"/>
    <d v="1899-12-30T15:18:49"/>
  </r>
  <r>
    <x v="1484"/>
    <d v="2017-07-26T00:00:00"/>
    <x v="1669"/>
    <d v="1899-12-30T08:04:57"/>
  </r>
  <r>
    <x v="1485"/>
    <d v="2017-07-26T00:00:00"/>
    <x v="1670"/>
    <d v="1899-12-30T08:20:32"/>
  </r>
  <r>
    <x v="1486"/>
    <d v="2017-07-26T00:00:00"/>
    <x v="1671"/>
    <d v="1899-12-30T08:24:03"/>
  </r>
  <r>
    <x v="1487"/>
    <d v="2017-07-26T00:00:00"/>
    <x v="1672"/>
    <d v="1899-12-30T08:33:18"/>
  </r>
  <r>
    <x v="1488"/>
    <d v="2017-07-26T00:00:00"/>
    <x v="1673"/>
    <d v="1899-12-30T08:31:22"/>
  </r>
  <r>
    <x v="1489"/>
    <d v="2017-07-26T00:00:00"/>
    <x v="1674"/>
    <d v="1899-12-30T08:35:15"/>
  </r>
  <r>
    <x v="1490"/>
    <d v="2017-07-26T00:00:00"/>
    <x v="1675"/>
    <d v="1899-12-30T08:42:38"/>
  </r>
  <r>
    <x v="785"/>
    <d v="2017-07-26T00:00:00"/>
    <x v="1676"/>
    <d v="1899-12-30T08:47:03"/>
  </r>
  <r>
    <x v="1491"/>
    <d v="2017-07-26T00:00:00"/>
    <x v="1677"/>
    <d v="1899-12-30T09:00:05"/>
  </r>
  <r>
    <x v="1492"/>
    <d v="2017-07-26T00:00:00"/>
    <x v="1678"/>
    <d v="1899-12-30T09:02:15"/>
  </r>
  <r>
    <x v="1493"/>
    <d v="2017-07-26T00:00:00"/>
    <x v="1679"/>
    <d v="1899-12-30T09:08:30"/>
  </r>
  <r>
    <x v="1494"/>
    <d v="2017-07-26T00:00:00"/>
    <x v="1680"/>
    <d v="1899-12-30T09:19:52"/>
  </r>
  <r>
    <x v="1495"/>
    <d v="2017-07-26T00:00:00"/>
    <x v="1681"/>
    <d v="1899-12-30T09:11:00"/>
  </r>
  <r>
    <x v="1496"/>
    <d v="2017-07-26T00:00:00"/>
    <x v="1682"/>
    <d v="1899-12-30T09:22:35"/>
  </r>
  <r>
    <x v="1497"/>
    <d v="2017-07-26T00:00:00"/>
    <x v="1683"/>
    <d v="1899-12-30T09:15:18"/>
  </r>
  <r>
    <x v="1498"/>
    <d v="2017-07-26T00:00:00"/>
    <x v="1684"/>
    <d v="1899-12-30T09:11:21"/>
  </r>
  <r>
    <x v="1499"/>
    <d v="2017-07-26T00:00:00"/>
    <x v="1685"/>
    <d v="1899-12-30T09:13:20"/>
  </r>
  <r>
    <x v="1500"/>
    <d v="2017-07-26T00:00:00"/>
    <x v="1686"/>
    <d v="1899-12-30T09:17:59"/>
  </r>
  <r>
    <x v="1501"/>
    <d v="2017-07-26T00:00:00"/>
    <x v="1687"/>
    <d v="1899-12-30T09:25:41"/>
  </r>
  <r>
    <x v="1502"/>
    <d v="2017-07-26T00:00:00"/>
    <x v="1688"/>
    <d v="1899-12-30T09:21:21"/>
  </r>
  <r>
    <x v="1503"/>
    <d v="2017-07-26T00:00:00"/>
    <x v="1689"/>
    <d v="1899-12-30T09:29:30"/>
  </r>
  <r>
    <x v="1504"/>
    <d v="2017-07-26T00:00:00"/>
    <x v="1690"/>
    <d v="1899-12-30T09:30:14"/>
  </r>
  <r>
    <x v="1505"/>
    <d v="2017-07-26T00:00:00"/>
    <x v="910"/>
    <d v="1899-12-30T09:41:51"/>
  </r>
  <r>
    <x v="1506"/>
    <d v="2017-07-26T00:00:00"/>
    <x v="1691"/>
    <d v="1899-12-30T09:45:29"/>
  </r>
  <r>
    <x v="1507"/>
    <d v="2017-07-26T00:00:00"/>
    <x v="1692"/>
    <d v="1899-12-30T09:42:23"/>
  </r>
  <r>
    <x v="1508"/>
    <d v="2017-07-26T00:00:00"/>
    <x v="1693"/>
    <d v="1899-12-30T09:54:35"/>
  </r>
  <r>
    <x v="1509"/>
    <d v="2017-07-26T00:00:00"/>
    <x v="1694"/>
    <d v="1899-12-30T10:05:28"/>
  </r>
  <r>
    <x v="1510"/>
    <d v="2017-07-26T00:00:00"/>
    <x v="1695"/>
    <d v="1899-12-30T10:05:02"/>
  </r>
  <r>
    <x v="588"/>
    <d v="2017-07-26T00:00:00"/>
    <x v="1696"/>
    <d v="1899-12-30T10:00:15"/>
  </r>
  <r>
    <x v="1511"/>
    <d v="2017-07-26T00:00:00"/>
    <x v="634"/>
    <d v="1899-12-30T10:06:43"/>
  </r>
  <r>
    <x v="1512"/>
    <d v="2017-07-26T00:00:00"/>
    <x v="1697"/>
    <d v="1899-12-30T10:08:43"/>
  </r>
  <r>
    <x v="1513"/>
    <d v="2017-07-26T00:00:00"/>
    <x v="1698"/>
    <d v="1899-12-30T10:16:13"/>
  </r>
  <r>
    <x v="1514"/>
    <d v="2017-07-26T00:00:00"/>
    <x v="1221"/>
    <d v="1899-12-30T10:30:03"/>
  </r>
  <r>
    <x v="1515"/>
    <d v="2017-07-26T00:00:00"/>
    <x v="1699"/>
    <d v="1899-12-30T10:30:10"/>
  </r>
  <r>
    <x v="1516"/>
    <d v="2017-07-26T00:00:00"/>
    <x v="1700"/>
    <d v="1899-12-30T10:41:51"/>
  </r>
  <r>
    <x v="1517"/>
    <d v="2017-07-26T00:00:00"/>
    <x v="1701"/>
    <d v="1899-12-30T10:46:02"/>
  </r>
  <r>
    <x v="1518"/>
    <d v="2017-07-26T00:00:00"/>
    <x v="1702"/>
    <d v="1899-12-30T10:52:52"/>
  </r>
  <r>
    <x v="1519"/>
    <d v="2017-07-26T00:00:00"/>
    <x v="1703"/>
    <d v="1899-12-30T10:38:51"/>
  </r>
  <r>
    <x v="1520"/>
    <d v="2017-07-26T00:00:00"/>
    <x v="1704"/>
    <d v="1899-12-30T10:48:20"/>
  </r>
  <r>
    <x v="1521"/>
    <d v="2017-07-26T00:00:00"/>
    <x v="1705"/>
    <d v="1899-12-30T10:49:59"/>
  </r>
  <r>
    <x v="1522"/>
    <d v="2017-07-26T00:00:00"/>
    <x v="1706"/>
    <d v="1899-12-30T10:57:29"/>
  </r>
  <r>
    <x v="1523"/>
    <d v="2017-07-26T00:00:00"/>
    <x v="1707"/>
    <d v="1899-12-30T10:54:16"/>
  </r>
  <r>
    <x v="347"/>
    <d v="2017-07-26T00:00:00"/>
    <x v="1708"/>
    <d v="1899-12-30T10:56:03"/>
  </r>
  <r>
    <x v="1524"/>
    <d v="2017-07-26T00:00:00"/>
    <x v="1709"/>
    <d v="1899-12-30T11:03:33"/>
  </r>
  <r>
    <x v="1525"/>
    <d v="2017-07-26T00:00:00"/>
    <x v="1710"/>
    <d v="1899-12-30T11:02:39"/>
  </r>
  <r>
    <x v="1526"/>
    <d v="2017-07-26T00:00:00"/>
    <x v="1711"/>
    <d v="1899-12-30T10:54:23"/>
  </r>
  <r>
    <x v="1527"/>
    <d v="2017-07-26T00:00:00"/>
    <x v="1712"/>
    <d v="1899-12-30T10:58:20"/>
  </r>
  <r>
    <x v="1528"/>
    <d v="2017-07-26T00:00:00"/>
    <x v="1713"/>
    <d v="1899-12-30T11:01:09"/>
  </r>
  <r>
    <x v="1529"/>
    <d v="2017-07-26T00:00:00"/>
    <x v="1714"/>
    <d v="1899-12-30T11:13:13"/>
  </r>
  <r>
    <x v="839"/>
    <d v="2017-07-26T00:00:00"/>
    <x v="1715"/>
    <d v="1899-12-30T11:18:40"/>
  </r>
  <r>
    <x v="1530"/>
    <d v="2017-07-26T00:00:00"/>
    <x v="1716"/>
    <d v="1899-12-30T11:17:40"/>
  </r>
  <r>
    <x v="1531"/>
    <d v="2017-07-26T00:00:00"/>
    <x v="1717"/>
    <d v="1899-12-30T11:20:35"/>
  </r>
  <r>
    <x v="1532"/>
    <d v="2017-07-26T00:00:00"/>
    <x v="1717"/>
    <d v="1899-12-30T11:24:59"/>
  </r>
  <r>
    <x v="1533"/>
    <d v="2017-07-26T00:00:00"/>
    <x v="1718"/>
    <d v="1899-12-30T11:35:29"/>
  </r>
  <r>
    <x v="1534"/>
    <d v="2017-07-26T00:00:00"/>
    <x v="1719"/>
    <d v="1899-12-30T11:24:45"/>
  </r>
  <r>
    <x v="1535"/>
    <d v="2017-07-26T00:00:00"/>
    <x v="1513"/>
    <d v="1899-12-30T11:39:38"/>
  </r>
  <r>
    <x v="1536"/>
    <d v="2017-07-26T00:00:00"/>
    <x v="1720"/>
    <d v="1899-12-30T11:42:56"/>
  </r>
  <r>
    <x v="1537"/>
    <d v="2017-07-26T00:00:00"/>
    <x v="1721"/>
    <d v="1899-12-30T11:50:00"/>
  </r>
  <r>
    <x v="1538"/>
    <d v="2017-07-26T00:00:00"/>
    <x v="1722"/>
    <d v="1899-12-30T11:55:11"/>
  </r>
  <r>
    <x v="1539"/>
    <d v="2017-07-26T00:00:00"/>
    <x v="1723"/>
    <d v="1899-12-30T11:59:02"/>
  </r>
  <r>
    <x v="1540"/>
    <d v="2017-07-26T00:00:00"/>
    <x v="1724"/>
    <d v="1899-12-30T11:52:24"/>
  </r>
  <r>
    <x v="1541"/>
    <d v="2017-07-26T00:00:00"/>
    <x v="1725"/>
    <d v="1899-12-30T12:04:30"/>
  </r>
  <r>
    <x v="1542"/>
    <d v="2017-07-26T00:00:00"/>
    <x v="1726"/>
    <d v="1899-12-30T11:59:15"/>
  </r>
  <r>
    <x v="1543"/>
    <d v="2017-07-26T00:00:00"/>
    <x v="1727"/>
    <d v="1899-12-30T12:02:59"/>
  </r>
  <r>
    <x v="1544"/>
    <d v="2017-07-26T00:00:00"/>
    <x v="1728"/>
    <d v="1899-12-30T12:07:05"/>
  </r>
  <r>
    <x v="1545"/>
    <d v="2017-07-26T00:00:00"/>
    <x v="1729"/>
    <d v="1899-12-30T12:17:46"/>
  </r>
  <r>
    <x v="1546"/>
    <d v="2017-07-26T00:00:00"/>
    <x v="1730"/>
    <d v="1899-12-30T12:21:12"/>
  </r>
  <r>
    <x v="1547"/>
    <d v="2017-07-26T00:00:00"/>
    <x v="1731"/>
    <d v="1899-12-30T12:26:52"/>
  </r>
  <r>
    <x v="1548"/>
    <d v="2017-07-26T00:00:00"/>
    <x v="1732"/>
    <d v="1899-12-30T12:35:44"/>
  </r>
  <r>
    <x v="1549"/>
    <d v="2017-07-26T00:00:00"/>
    <x v="1733"/>
    <d v="1899-12-30T12:31:21"/>
  </r>
  <r>
    <x v="1550"/>
    <d v="2017-07-26T00:00:00"/>
    <x v="1734"/>
    <d v="1899-12-30T12:43:11"/>
  </r>
  <r>
    <x v="1551"/>
    <d v="2017-07-26T00:00:00"/>
    <x v="1735"/>
    <d v="1899-12-30T12:44:31"/>
  </r>
  <r>
    <x v="1552"/>
    <d v="2017-07-26T00:00:00"/>
    <x v="1736"/>
    <d v="1899-12-30T12:51:34"/>
  </r>
  <r>
    <x v="1553"/>
    <d v="2017-07-26T00:00:00"/>
    <x v="1737"/>
    <d v="1899-12-30T12:51:59"/>
  </r>
  <r>
    <x v="1314"/>
    <d v="2017-07-26T00:00:00"/>
    <x v="1738"/>
    <d v="1899-12-30T12:50:25"/>
  </r>
  <r>
    <x v="954"/>
    <d v="2017-07-26T00:00:00"/>
    <x v="1739"/>
    <d v="1899-12-30T13:03:10"/>
  </r>
  <r>
    <x v="1554"/>
    <d v="2017-07-26T00:00:00"/>
    <x v="1740"/>
    <d v="1899-12-30T12:54:55"/>
  </r>
  <r>
    <x v="1555"/>
    <d v="2017-07-26T00:00:00"/>
    <x v="1741"/>
    <d v="1899-12-30T13:03:17"/>
  </r>
  <r>
    <x v="870"/>
    <d v="2017-07-26T00:00:00"/>
    <x v="1742"/>
    <d v="1899-12-30T12:53:25"/>
  </r>
  <r>
    <x v="1556"/>
    <d v="2017-07-26T00:00:00"/>
    <x v="1743"/>
    <d v="1899-12-30T13:10:47"/>
  </r>
  <r>
    <x v="1557"/>
    <d v="2017-07-26T00:00:00"/>
    <x v="1744"/>
    <d v="1899-12-30T13:13:29"/>
  </r>
  <r>
    <x v="1558"/>
    <d v="2017-07-26T00:00:00"/>
    <x v="1745"/>
    <d v="1899-12-30T13:20:58"/>
  </r>
  <r>
    <x v="1559"/>
    <d v="2017-07-26T00:00:00"/>
    <x v="1746"/>
    <d v="1899-12-30T13:21:41"/>
  </r>
  <r>
    <x v="1560"/>
    <d v="2017-07-26T00:00:00"/>
    <x v="1747"/>
    <d v="1899-12-30T13:27:52"/>
  </r>
  <r>
    <x v="1561"/>
    <d v="2017-07-26T00:00:00"/>
    <x v="1748"/>
    <d v="1899-12-30T13:31:54"/>
  </r>
  <r>
    <x v="16"/>
    <d v="2017-07-26T00:00:00"/>
    <x v="1749"/>
    <d v="1899-12-30T13:37:15"/>
  </r>
  <r>
    <x v="1562"/>
    <d v="2017-07-26T00:00:00"/>
    <x v="1750"/>
    <d v="1899-12-30T13:34:58"/>
  </r>
  <r>
    <x v="1563"/>
    <d v="2017-07-26T00:00:00"/>
    <x v="1751"/>
    <d v="1899-12-30T13:32:33"/>
  </r>
  <r>
    <x v="1564"/>
    <d v="2017-07-26T00:00:00"/>
    <x v="1752"/>
    <d v="1899-12-30T13:48:57"/>
  </r>
  <r>
    <x v="1565"/>
    <d v="2017-07-26T00:00:00"/>
    <x v="1753"/>
    <d v="1899-12-30T13:39:54"/>
  </r>
  <r>
    <x v="1566"/>
    <d v="2017-07-26T00:00:00"/>
    <x v="1754"/>
    <d v="1899-12-30T13:51:45"/>
  </r>
  <r>
    <x v="1567"/>
    <d v="2017-07-26T00:00:00"/>
    <x v="1755"/>
    <d v="1899-12-30T13:45:15"/>
  </r>
  <r>
    <x v="1568"/>
    <d v="2017-07-26T00:00:00"/>
    <x v="1756"/>
    <d v="1899-12-30T13:58:09"/>
  </r>
  <r>
    <x v="1569"/>
    <d v="2017-07-26T00:00:00"/>
    <x v="1757"/>
    <d v="1899-12-30T14:05:40"/>
  </r>
  <r>
    <x v="1570"/>
    <d v="2017-07-26T00:00:00"/>
    <x v="1758"/>
    <d v="1899-12-30T13:57:34"/>
  </r>
  <r>
    <x v="1571"/>
    <d v="2017-07-26T00:00:00"/>
    <x v="1759"/>
    <d v="1899-12-30T14:04:57"/>
  </r>
  <r>
    <x v="1572"/>
    <d v="2017-07-26T00:00:00"/>
    <x v="1760"/>
    <d v="1899-12-30T14:18:07"/>
  </r>
  <r>
    <x v="894"/>
    <d v="2017-07-26T00:00:00"/>
    <x v="1761"/>
    <d v="1899-12-30T14:28:57"/>
  </r>
  <r>
    <x v="1573"/>
    <d v="2017-07-26T00:00:00"/>
    <x v="1762"/>
    <d v="1899-12-30T14:23:11"/>
  </r>
  <r>
    <x v="121"/>
    <d v="2017-07-26T00:00:00"/>
    <x v="1763"/>
    <d v="1899-12-30T14:37:42"/>
  </r>
  <r>
    <x v="1574"/>
    <d v="2017-07-26T00:00:00"/>
    <x v="1764"/>
    <d v="1899-12-30T14:30:31"/>
  </r>
  <r>
    <x v="1575"/>
    <d v="2017-07-26T00:00:00"/>
    <x v="1765"/>
    <d v="1899-12-30T14:39:12"/>
  </r>
  <r>
    <x v="1576"/>
    <d v="2017-07-26T00:00:00"/>
    <x v="1766"/>
    <d v="1899-12-30T14:51:57"/>
  </r>
  <r>
    <x v="1577"/>
    <d v="2017-07-26T00:00:00"/>
    <x v="1767"/>
    <d v="1899-12-30T14:57:55"/>
  </r>
  <r>
    <x v="1578"/>
    <d v="2017-07-26T00:00:00"/>
    <x v="1768"/>
    <d v="1899-12-30T15:05:17"/>
  </r>
  <r>
    <x v="693"/>
    <d v="2017-07-26T00:00:00"/>
    <x v="1769"/>
    <d v="1899-12-30T14:55:06"/>
  </r>
  <r>
    <x v="915"/>
    <d v="2017-07-26T00:00:00"/>
    <x v="1770"/>
    <d v="1899-12-30T15:02:45"/>
  </r>
  <r>
    <x v="1579"/>
    <d v="2017-07-26T00:00:00"/>
    <x v="1771"/>
    <d v="1899-12-30T15:13:18"/>
  </r>
  <r>
    <x v="1580"/>
    <d v="2017-07-27T00:00:00"/>
    <x v="1772"/>
    <d v="1899-12-30T08:06:04"/>
  </r>
  <r>
    <x v="1581"/>
    <d v="2017-07-27T00:00:00"/>
    <x v="1773"/>
    <d v="1899-12-30T08:13:49"/>
  </r>
  <r>
    <x v="1582"/>
    <d v="2017-07-27T00:00:00"/>
    <x v="1774"/>
    <d v="1899-12-30T08:26:27"/>
  </r>
  <r>
    <x v="1583"/>
    <d v="2017-07-27T00:00:00"/>
    <x v="1775"/>
    <d v="1899-12-30T08:19:12"/>
  </r>
  <r>
    <x v="1584"/>
    <d v="2017-07-27T00:00:00"/>
    <x v="1776"/>
    <d v="1899-12-30T08:30:56"/>
  </r>
  <r>
    <x v="1585"/>
    <d v="2017-07-27T00:00:00"/>
    <x v="1777"/>
    <d v="1899-12-30T08:37:59"/>
  </r>
  <r>
    <x v="1586"/>
    <d v="2017-07-27T00:00:00"/>
    <x v="1778"/>
    <d v="1899-12-30T08:29:53"/>
  </r>
  <r>
    <x v="73"/>
    <d v="2017-07-27T00:00:00"/>
    <x v="1779"/>
    <d v="1899-12-30T08:29:37"/>
  </r>
  <r>
    <x v="1587"/>
    <d v="2017-07-27T00:00:00"/>
    <x v="1780"/>
    <d v="1899-12-30T08:42:01"/>
  </r>
  <r>
    <x v="1588"/>
    <d v="2017-07-27T00:00:00"/>
    <x v="1781"/>
    <d v="1899-12-30T08:43:41"/>
  </r>
  <r>
    <x v="1589"/>
    <d v="2017-07-27T00:00:00"/>
    <x v="1782"/>
    <d v="1899-12-30T08:44:20"/>
  </r>
  <r>
    <x v="1590"/>
    <d v="2017-07-27T00:00:00"/>
    <x v="1783"/>
    <d v="1899-12-30T08:43:00"/>
  </r>
  <r>
    <x v="1575"/>
    <d v="2017-07-27T00:00:00"/>
    <x v="1784"/>
    <d v="1899-12-30T08:55:58"/>
  </r>
  <r>
    <x v="1591"/>
    <d v="2017-07-27T00:00:00"/>
    <x v="1785"/>
    <d v="1899-12-30T08:59:38"/>
  </r>
  <r>
    <x v="1592"/>
    <d v="2017-07-27T00:00:00"/>
    <x v="1394"/>
    <d v="1899-12-30T09:06:06"/>
  </r>
  <r>
    <x v="1593"/>
    <d v="2017-07-27T00:00:00"/>
    <x v="1786"/>
    <d v="1899-12-30T08:56:27"/>
  </r>
  <r>
    <x v="1594"/>
    <d v="2017-07-27T00:00:00"/>
    <x v="1787"/>
    <d v="1899-12-30T09:06:44"/>
  </r>
  <r>
    <x v="1595"/>
    <d v="2017-07-27T00:00:00"/>
    <x v="1788"/>
    <d v="1899-12-30T09:13:34"/>
  </r>
  <r>
    <x v="1596"/>
    <d v="2017-07-27T00:00:00"/>
    <x v="1789"/>
    <d v="1899-12-30T09:12:54"/>
  </r>
  <r>
    <x v="519"/>
    <d v="2017-07-27T00:00:00"/>
    <x v="1790"/>
    <d v="1899-12-30T09:26:29"/>
  </r>
  <r>
    <x v="1597"/>
    <d v="2017-07-27T00:00:00"/>
    <x v="907"/>
    <d v="1899-12-30T09:29:37"/>
  </r>
  <r>
    <x v="1332"/>
    <d v="2017-07-27T00:00:00"/>
    <x v="1791"/>
    <d v="1899-12-30T09:32:18"/>
  </r>
  <r>
    <x v="1598"/>
    <d v="2017-07-27T00:00:00"/>
    <x v="1792"/>
    <d v="1899-12-30T09:30:23"/>
  </r>
  <r>
    <x v="292"/>
    <d v="2017-07-27T00:00:00"/>
    <x v="1793"/>
    <d v="1899-12-30T09:38:38"/>
  </r>
  <r>
    <x v="332"/>
    <d v="2017-07-27T00:00:00"/>
    <x v="1794"/>
    <d v="1899-12-30T09:34:30"/>
  </r>
  <r>
    <x v="1599"/>
    <d v="2017-07-27T00:00:00"/>
    <x v="1795"/>
    <d v="1899-12-30T09:46:32"/>
  </r>
  <r>
    <x v="1600"/>
    <d v="2017-07-27T00:00:00"/>
    <x v="1796"/>
    <d v="1899-12-30T09:46:40"/>
  </r>
  <r>
    <x v="1601"/>
    <d v="2017-07-27T00:00:00"/>
    <x v="1797"/>
    <d v="1899-12-30T10:00:51"/>
  </r>
  <r>
    <x v="594"/>
    <d v="2017-07-27T00:00:00"/>
    <x v="1798"/>
    <d v="1899-12-30T09:59:19"/>
  </r>
  <r>
    <x v="1602"/>
    <d v="2017-07-27T00:00:00"/>
    <x v="1799"/>
    <d v="1899-12-30T10:03:24"/>
  </r>
  <r>
    <x v="28"/>
    <d v="2017-07-27T00:00:00"/>
    <x v="1800"/>
    <d v="1899-12-30T10:10:19"/>
  </r>
  <r>
    <x v="1603"/>
    <d v="2017-07-27T00:00:00"/>
    <x v="222"/>
    <d v="1899-12-30T10:19:12"/>
  </r>
  <r>
    <x v="1604"/>
    <d v="2017-07-27T00:00:00"/>
    <x v="1801"/>
    <d v="1899-12-30T10:12:05"/>
  </r>
  <r>
    <x v="1001"/>
    <d v="2017-07-27T00:00:00"/>
    <x v="1802"/>
    <d v="1899-12-30T10:29:41"/>
  </r>
  <r>
    <x v="1605"/>
    <d v="2017-07-27T00:00:00"/>
    <x v="1803"/>
    <d v="1899-12-30T10:22:39"/>
  </r>
  <r>
    <x v="1606"/>
    <d v="2017-07-27T00:00:00"/>
    <x v="1804"/>
    <d v="1899-12-30T10:32:35"/>
  </r>
  <r>
    <x v="1607"/>
    <d v="2017-07-27T00:00:00"/>
    <x v="1805"/>
    <d v="1899-12-30T10:37:14"/>
  </r>
  <r>
    <x v="1608"/>
    <d v="2017-07-27T00:00:00"/>
    <x v="1806"/>
    <d v="1899-12-30T10:36:37"/>
  </r>
  <r>
    <x v="235"/>
    <d v="2017-07-27T00:00:00"/>
    <x v="1807"/>
    <d v="1899-12-30T10:36:46"/>
  </r>
  <r>
    <x v="1609"/>
    <d v="2017-07-27T00:00:00"/>
    <x v="1808"/>
    <d v="1899-12-30T10:36:36"/>
  </r>
  <r>
    <x v="1610"/>
    <d v="2017-07-27T00:00:00"/>
    <x v="1809"/>
    <d v="1899-12-30T10:49:02"/>
  </r>
  <r>
    <x v="950"/>
    <d v="2017-07-27T00:00:00"/>
    <x v="1810"/>
    <d v="1899-12-30T11:01:43"/>
  </r>
  <r>
    <x v="1611"/>
    <d v="2017-07-27T00:00:00"/>
    <x v="643"/>
    <d v="1899-12-30T10:56:06"/>
  </r>
  <r>
    <x v="1612"/>
    <d v="2017-07-27T00:00:00"/>
    <x v="1811"/>
    <d v="1899-12-30T11:03:00"/>
  </r>
  <r>
    <x v="1613"/>
    <d v="2017-07-27T00:00:00"/>
    <x v="40"/>
    <d v="1899-12-30T11:11:06"/>
  </r>
  <r>
    <x v="1614"/>
    <d v="2017-07-27T00:00:00"/>
    <x v="1812"/>
    <d v="1899-12-30T11:06:12"/>
  </r>
  <r>
    <x v="1615"/>
    <d v="2017-07-27T00:00:00"/>
    <x v="1813"/>
    <d v="1899-12-30T11:23:48"/>
  </r>
  <r>
    <x v="1616"/>
    <d v="2017-07-27T00:00:00"/>
    <x v="1814"/>
    <d v="1899-12-30T11:24:09"/>
  </r>
  <r>
    <x v="1617"/>
    <d v="2017-07-27T00:00:00"/>
    <x v="1815"/>
    <d v="1899-12-30T11:24:41"/>
  </r>
  <r>
    <x v="1618"/>
    <d v="2017-07-27T00:00:00"/>
    <x v="1142"/>
    <d v="1899-12-30T11:30:05"/>
  </r>
  <r>
    <x v="1518"/>
    <d v="2017-07-27T00:00:00"/>
    <x v="1816"/>
    <d v="1899-12-30T11:30:12"/>
  </r>
  <r>
    <x v="1619"/>
    <d v="2017-07-27T00:00:00"/>
    <x v="1817"/>
    <d v="1899-12-30T11:44:04"/>
  </r>
  <r>
    <x v="1620"/>
    <d v="2017-07-27T00:00:00"/>
    <x v="1818"/>
    <d v="1899-12-30T11:41:12"/>
  </r>
  <r>
    <x v="1621"/>
    <d v="2017-07-27T00:00:00"/>
    <x v="1819"/>
    <d v="1899-12-30T11:55:50"/>
  </r>
  <r>
    <x v="1622"/>
    <d v="2017-07-27T00:00:00"/>
    <x v="1820"/>
    <d v="1899-12-30T11:57:39"/>
  </r>
  <r>
    <x v="1623"/>
    <d v="2017-07-27T00:00:00"/>
    <x v="1821"/>
    <d v="1899-12-30T11:55:55"/>
  </r>
  <r>
    <x v="1624"/>
    <d v="2017-07-27T00:00:00"/>
    <x v="1822"/>
    <d v="1899-12-30T12:03:54"/>
  </r>
  <r>
    <x v="759"/>
    <d v="2017-07-27T00:00:00"/>
    <x v="1823"/>
    <d v="1899-12-30T12:12:07"/>
  </r>
  <r>
    <x v="1625"/>
    <d v="2017-07-27T00:00:00"/>
    <x v="1824"/>
    <d v="1899-12-30T12:18:31"/>
  </r>
  <r>
    <x v="1626"/>
    <d v="2017-07-27T00:00:00"/>
    <x v="1825"/>
    <d v="1899-12-30T12:10:59"/>
  </r>
  <r>
    <x v="1627"/>
    <d v="2017-07-27T00:00:00"/>
    <x v="1826"/>
    <d v="1899-12-30T12:23:10"/>
  </r>
  <r>
    <x v="1628"/>
    <d v="2017-07-27T00:00:00"/>
    <x v="1827"/>
    <d v="1899-12-30T12:34:31"/>
  </r>
  <r>
    <x v="1629"/>
    <d v="2017-07-27T00:00:00"/>
    <x v="1828"/>
    <d v="1899-12-30T12:42:09"/>
  </r>
  <r>
    <x v="1630"/>
    <d v="2017-07-27T00:00:00"/>
    <x v="1829"/>
    <d v="1899-12-30T12:30:47"/>
  </r>
  <r>
    <x v="1631"/>
    <d v="2017-07-27T00:00:00"/>
    <x v="1830"/>
    <d v="1899-12-30T12:37:50"/>
  </r>
  <r>
    <x v="1632"/>
    <d v="2017-07-27T00:00:00"/>
    <x v="1054"/>
    <d v="1899-12-30T12:42:47"/>
  </r>
  <r>
    <x v="1633"/>
    <d v="2017-07-27T00:00:00"/>
    <x v="1831"/>
    <d v="1899-12-30T12:53:51"/>
  </r>
  <r>
    <x v="1634"/>
    <d v="2017-07-27T00:00:00"/>
    <x v="1832"/>
    <d v="1899-12-30T12:49:45"/>
  </r>
  <r>
    <x v="1635"/>
    <d v="2017-07-27T00:00:00"/>
    <x v="1742"/>
    <d v="1899-12-30T12:59:03"/>
  </r>
  <r>
    <x v="1636"/>
    <d v="2017-07-27T00:00:00"/>
    <x v="1833"/>
    <d v="1899-12-30T13:02:07"/>
  </r>
  <r>
    <x v="1637"/>
    <d v="2017-07-27T00:00:00"/>
    <x v="267"/>
    <d v="1899-12-30T13:13:57"/>
  </r>
  <r>
    <x v="1638"/>
    <d v="2017-07-27T00:00:00"/>
    <x v="1834"/>
    <d v="1899-12-30T13:10:05"/>
  </r>
  <r>
    <x v="1639"/>
    <d v="2017-07-27T00:00:00"/>
    <x v="1835"/>
    <d v="1899-12-30T13:07:47"/>
  </r>
  <r>
    <x v="1640"/>
    <d v="2017-07-27T00:00:00"/>
    <x v="1836"/>
    <d v="1899-12-30T13:26:50"/>
  </r>
  <r>
    <x v="1641"/>
    <d v="2017-07-27T00:00:00"/>
    <x v="1837"/>
    <d v="1899-12-30T13:27:05"/>
  </r>
  <r>
    <x v="1642"/>
    <d v="2017-07-27T00:00:00"/>
    <x v="1256"/>
    <d v="1899-12-30T13:25:15"/>
  </r>
  <r>
    <x v="1643"/>
    <d v="2017-07-27T00:00:00"/>
    <x v="1838"/>
    <d v="1899-12-30T13:22:51"/>
  </r>
  <r>
    <x v="1644"/>
    <d v="2017-07-27T00:00:00"/>
    <x v="1839"/>
    <d v="1899-12-30T13:32:14"/>
  </r>
  <r>
    <x v="1645"/>
    <d v="2017-07-27T00:00:00"/>
    <x v="1840"/>
    <d v="1899-12-30T13:33:51"/>
  </r>
  <r>
    <x v="1646"/>
    <d v="2017-07-27T00:00:00"/>
    <x v="1841"/>
    <d v="1899-12-30T13:39:02"/>
  </r>
  <r>
    <x v="1647"/>
    <d v="2017-07-27T00:00:00"/>
    <x v="1842"/>
    <d v="1899-12-30T13:49:44"/>
  </r>
  <r>
    <x v="1648"/>
    <d v="2017-07-27T00:00:00"/>
    <x v="1843"/>
    <d v="1899-12-30T13:54:52"/>
  </r>
  <r>
    <x v="1649"/>
    <d v="2017-07-27T00:00:00"/>
    <x v="1844"/>
    <d v="1899-12-30T14:06:46"/>
  </r>
  <r>
    <x v="1650"/>
    <d v="2017-07-27T00:00:00"/>
    <x v="1845"/>
    <d v="1899-12-30T14:19:46"/>
  </r>
  <r>
    <x v="1651"/>
    <d v="2017-07-27T00:00:00"/>
    <x v="1846"/>
    <d v="1899-12-30T14:09:11"/>
  </r>
  <r>
    <x v="1652"/>
    <d v="2017-07-27T00:00:00"/>
    <x v="1847"/>
    <d v="1899-12-30T14:20:34"/>
  </r>
  <r>
    <x v="1653"/>
    <d v="2017-07-27T00:00:00"/>
    <x v="1848"/>
    <d v="1899-12-30T14:16:27"/>
  </r>
  <r>
    <x v="1654"/>
    <d v="2017-07-27T00:00:00"/>
    <x v="1849"/>
    <d v="1899-12-30T14:24:30"/>
  </r>
  <r>
    <x v="1655"/>
    <d v="2017-07-27T00:00:00"/>
    <x v="1850"/>
    <d v="1899-12-30T14:21:16"/>
  </r>
  <r>
    <x v="1656"/>
    <d v="2017-07-27T00:00:00"/>
    <x v="1851"/>
    <d v="1899-12-30T14:41:47"/>
  </r>
  <r>
    <x v="1657"/>
    <d v="2017-07-27T00:00:00"/>
    <x v="1852"/>
    <d v="1899-12-30T14:44:19"/>
  </r>
  <r>
    <x v="1658"/>
    <d v="2017-07-27T00:00:00"/>
    <x v="1853"/>
    <d v="1899-12-30T14:39:26"/>
  </r>
  <r>
    <x v="1659"/>
    <d v="2017-07-27T00:00:00"/>
    <x v="1854"/>
    <d v="1899-12-30T14:44:15"/>
  </r>
  <r>
    <x v="1660"/>
    <d v="2017-07-27T00:00:00"/>
    <x v="1855"/>
    <d v="1899-12-30T14:50:22"/>
  </r>
  <r>
    <x v="1661"/>
    <d v="2017-07-27T00:00:00"/>
    <x v="1856"/>
    <d v="1899-12-30T14:56:46"/>
  </r>
  <r>
    <x v="1662"/>
    <d v="2017-07-27T00:00:00"/>
    <x v="1857"/>
    <d v="1899-12-30T15:00:47"/>
  </r>
  <r>
    <x v="1663"/>
    <d v="2017-07-27T00:00:00"/>
    <x v="1858"/>
    <d v="1899-12-30T15:07:35"/>
  </r>
  <r>
    <x v="1664"/>
    <d v="2017-07-28T00:00:00"/>
    <x v="1859"/>
    <d v="1899-12-30T08:15:22"/>
  </r>
  <r>
    <x v="1665"/>
    <d v="2017-07-28T00:00:00"/>
    <x v="1860"/>
    <d v="1899-12-30T08:06:51"/>
  </r>
  <r>
    <x v="1142"/>
    <d v="2017-07-28T00:00:00"/>
    <x v="1861"/>
    <d v="1899-12-30T08:20:31"/>
  </r>
  <r>
    <x v="1666"/>
    <d v="2017-07-28T00:00:00"/>
    <x v="1862"/>
    <d v="1899-12-30T08:22:00"/>
  </r>
  <r>
    <x v="1667"/>
    <d v="2017-07-28T00:00:00"/>
    <x v="1863"/>
    <d v="1899-12-30T08:31:01"/>
  </r>
  <r>
    <x v="1121"/>
    <d v="2017-07-28T00:00:00"/>
    <x v="1864"/>
    <d v="1899-12-30T08:22:09"/>
  </r>
  <r>
    <x v="1668"/>
    <d v="2017-07-28T00:00:00"/>
    <x v="1865"/>
    <d v="1899-12-30T08:29:16"/>
  </r>
  <r>
    <x v="1669"/>
    <d v="2017-07-28T00:00:00"/>
    <x v="1866"/>
    <d v="1899-12-30T08:31:17"/>
  </r>
  <r>
    <x v="1670"/>
    <d v="2017-07-28T00:00:00"/>
    <x v="1867"/>
    <d v="1899-12-30T08:39:27"/>
  </r>
  <r>
    <x v="1671"/>
    <d v="2017-07-28T00:00:00"/>
    <x v="1868"/>
    <d v="1899-12-30T08:49:48"/>
  </r>
  <r>
    <x v="1672"/>
    <d v="2017-07-28T00:00:00"/>
    <x v="1869"/>
    <d v="1899-12-30T08:50:26"/>
  </r>
  <r>
    <x v="713"/>
    <d v="2017-07-28T00:00:00"/>
    <x v="1870"/>
    <d v="1899-12-30T08:40:46"/>
  </r>
  <r>
    <x v="1673"/>
    <d v="2017-07-28T00:00:00"/>
    <x v="1871"/>
    <d v="1899-12-30T08:48:20"/>
  </r>
  <r>
    <x v="1674"/>
    <d v="2017-07-28T00:00:00"/>
    <x v="1872"/>
    <d v="1899-12-30T08:58:55"/>
  </r>
  <r>
    <x v="1675"/>
    <d v="2017-07-28T00:00:00"/>
    <x v="1873"/>
    <d v="1899-12-30T08:56:46"/>
  </r>
  <r>
    <x v="1676"/>
    <d v="2017-07-28T00:00:00"/>
    <x v="1874"/>
    <d v="1899-12-30T09:06:40"/>
  </r>
  <r>
    <x v="1677"/>
    <d v="2017-07-28T00:00:00"/>
    <x v="1875"/>
    <d v="1899-12-30T09:03:36"/>
  </r>
  <r>
    <x v="1181"/>
    <d v="2017-07-28T00:00:00"/>
    <x v="1876"/>
    <d v="1899-12-30T09:17:48"/>
  </r>
  <r>
    <x v="1678"/>
    <d v="2017-07-28T00:00:00"/>
    <x v="1877"/>
    <d v="1899-12-30T09:17:33"/>
  </r>
  <r>
    <x v="1679"/>
    <d v="2017-07-28T00:00:00"/>
    <x v="1878"/>
    <d v="1899-12-30T09:31:48"/>
  </r>
  <r>
    <x v="1680"/>
    <d v="2017-07-28T00:00:00"/>
    <x v="1879"/>
    <d v="1899-12-30T09:29:41"/>
  </r>
  <r>
    <x v="1681"/>
    <d v="2017-07-28T00:00:00"/>
    <x v="1880"/>
    <d v="1899-12-30T09:37:49"/>
  </r>
  <r>
    <x v="1682"/>
    <d v="2017-07-28T00:00:00"/>
    <x v="1881"/>
    <d v="1899-12-30T09:31:04"/>
  </r>
  <r>
    <x v="1683"/>
    <d v="2017-07-28T00:00:00"/>
    <x v="1882"/>
    <d v="1899-12-30T09:33:55"/>
  </r>
  <r>
    <x v="246"/>
    <d v="2017-07-28T00:00:00"/>
    <x v="1883"/>
    <d v="1899-12-30T09:42:57"/>
  </r>
  <r>
    <x v="666"/>
    <d v="2017-07-28T00:00:00"/>
    <x v="1884"/>
    <d v="1899-12-30T09:44:38"/>
  </r>
  <r>
    <x v="1022"/>
    <d v="2017-07-28T00:00:00"/>
    <x v="1885"/>
    <d v="1899-12-30T10:02:53"/>
  </r>
  <r>
    <x v="1684"/>
    <d v="2017-07-28T00:00:00"/>
    <x v="1886"/>
    <d v="1899-12-30T09:54:25"/>
  </r>
  <r>
    <x v="1387"/>
    <d v="2017-07-28T00:00:00"/>
    <x v="1305"/>
    <d v="1899-12-30T10:00:45"/>
  </r>
  <r>
    <x v="1685"/>
    <d v="2017-07-28T00:00:00"/>
    <x v="1887"/>
    <d v="1899-12-30T10:03:16"/>
  </r>
  <r>
    <x v="1686"/>
    <d v="2017-07-28T00:00:00"/>
    <x v="1888"/>
    <d v="1899-12-30T10:16:41"/>
  </r>
  <r>
    <x v="1687"/>
    <d v="2017-07-28T00:00:00"/>
    <x v="1889"/>
    <d v="1899-12-30T10:10:54"/>
  </r>
  <r>
    <x v="1688"/>
    <d v="2017-07-28T00:00:00"/>
    <x v="1890"/>
    <d v="1899-12-30T10:20:54"/>
  </r>
  <r>
    <x v="1689"/>
    <d v="2017-07-28T00:00:00"/>
    <x v="1891"/>
    <d v="1899-12-30T10:30:12"/>
  </r>
  <r>
    <x v="1690"/>
    <d v="2017-07-28T00:00:00"/>
    <x v="1892"/>
    <d v="1899-12-30T10:31:45"/>
  </r>
  <r>
    <x v="1691"/>
    <d v="2017-07-28T00:00:00"/>
    <x v="1893"/>
    <d v="1899-12-30T10:35:21"/>
  </r>
  <r>
    <x v="1554"/>
    <d v="2017-07-28T00:00:00"/>
    <x v="1894"/>
    <d v="1899-12-30T10:42:04"/>
  </r>
  <r>
    <x v="1692"/>
    <d v="2017-07-28T00:00:00"/>
    <x v="1895"/>
    <d v="1899-12-30T10:44:05"/>
  </r>
  <r>
    <x v="1693"/>
    <d v="2017-07-28T00:00:00"/>
    <x v="1809"/>
    <d v="1899-12-30T10:41:56"/>
  </r>
  <r>
    <x v="1694"/>
    <d v="2017-07-28T00:00:00"/>
    <x v="1896"/>
    <d v="1899-12-30T10:51:39"/>
  </r>
  <r>
    <x v="1695"/>
    <d v="2017-07-28T00:00:00"/>
    <x v="1897"/>
    <d v="1899-12-30T10:57:43"/>
  </r>
  <r>
    <x v="1696"/>
    <d v="2017-07-28T00:00:00"/>
    <x v="1898"/>
    <d v="1899-12-30T11:06:08"/>
  </r>
  <r>
    <x v="1697"/>
    <d v="2017-07-28T00:00:00"/>
    <x v="1899"/>
    <d v="1899-12-30T11:04:26"/>
  </r>
  <r>
    <x v="777"/>
    <d v="2017-07-28T00:00:00"/>
    <x v="1900"/>
    <d v="1899-12-30T11:11:20"/>
  </r>
  <r>
    <x v="1698"/>
    <d v="2017-07-28T00:00:00"/>
    <x v="1901"/>
    <d v="1899-12-30T11:10:15"/>
  </r>
  <r>
    <x v="1699"/>
    <d v="2017-07-28T00:00:00"/>
    <x v="1902"/>
    <d v="1899-12-30T11:21:59"/>
  </r>
  <r>
    <x v="1700"/>
    <d v="2017-07-28T00:00:00"/>
    <x v="1903"/>
    <d v="1899-12-30T11:31:27"/>
  </r>
  <r>
    <x v="1701"/>
    <d v="2017-07-28T00:00:00"/>
    <x v="1904"/>
    <d v="1899-12-30T11:24:54"/>
  </r>
  <r>
    <x v="1702"/>
    <d v="2017-07-28T00:00:00"/>
    <x v="1905"/>
    <d v="1899-12-30T11:31:15"/>
  </r>
  <r>
    <x v="1703"/>
    <d v="2017-07-28T00:00:00"/>
    <x v="1906"/>
    <d v="1899-12-30T11:42:18"/>
  </r>
  <r>
    <x v="54"/>
    <d v="2017-07-28T00:00:00"/>
    <x v="1907"/>
    <d v="1899-12-30T11:33:54"/>
  </r>
  <r>
    <x v="899"/>
    <d v="2017-07-28T00:00:00"/>
    <x v="1908"/>
    <d v="1899-12-30T11:37:17"/>
  </r>
  <r>
    <x v="1704"/>
    <d v="2017-07-28T00:00:00"/>
    <x v="1909"/>
    <d v="1899-12-30T11:42:45"/>
  </r>
  <r>
    <x v="1705"/>
    <d v="2017-07-28T00:00:00"/>
    <x v="1910"/>
    <d v="1899-12-30T11:45:33"/>
  </r>
  <r>
    <x v="1706"/>
    <d v="2017-07-28T00:00:00"/>
    <x v="1911"/>
    <d v="1899-12-30T11:43:27"/>
  </r>
  <r>
    <x v="1707"/>
    <d v="2017-07-28T00:00:00"/>
    <x v="1912"/>
    <d v="1899-12-30T11:55:28"/>
  </r>
  <r>
    <x v="1708"/>
    <d v="2017-07-28T00:00:00"/>
    <x v="1913"/>
    <d v="1899-12-30T12:06:16"/>
  </r>
  <r>
    <x v="1709"/>
    <d v="2017-07-28T00:00:00"/>
    <x v="1914"/>
    <d v="1899-12-30T11:55:26"/>
  </r>
  <r>
    <x v="1710"/>
    <d v="2017-07-28T00:00:00"/>
    <x v="1915"/>
    <d v="1899-12-30T11:55:13"/>
  </r>
  <r>
    <x v="1711"/>
    <d v="2017-07-28T00:00:00"/>
    <x v="1916"/>
    <d v="1899-12-30T12:12:50"/>
  </r>
  <r>
    <x v="1712"/>
    <d v="2017-07-28T00:00:00"/>
    <x v="1917"/>
    <d v="1899-12-30T12:15:51"/>
  </r>
  <r>
    <x v="1713"/>
    <d v="2017-07-28T00:00:00"/>
    <x v="1918"/>
    <d v="1899-12-30T12:08:55"/>
  </r>
  <r>
    <x v="1714"/>
    <d v="2017-07-28T00:00:00"/>
    <x v="1919"/>
    <d v="1899-12-30T12:24:16"/>
  </r>
  <r>
    <x v="1715"/>
    <d v="2017-07-28T00:00:00"/>
    <x v="1920"/>
    <d v="1899-12-30T12:22:08"/>
  </r>
  <r>
    <x v="1716"/>
    <d v="2017-07-28T00:00:00"/>
    <x v="1921"/>
    <d v="1899-12-30T12:30:11"/>
  </r>
  <r>
    <x v="1717"/>
    <d v="2017-07-28T00:00:00"/>
    <x v="1922"/>
    <d v="1899-12-30T12:35:43"/>
  </r>
  <r>
    <x v="1718"/>
    <d v="2017-07-28T00:00:00"/>
    <x v="1923"/>
    <d v="1899-12-30T12:26:37"/>
  </r>
  <r>
    <x v="1719"/>
    <d v="2017-07-28T00:00:00"/>
    <x v="1924"/>
    <d v="1899-12-30T12:27:47"/>
  </r>
  <r>
    <x v="395"/>
    <d v="2017-07-28T00:00:00"/>
    <x v="1925"/>
    <d v="1899-12-30T12:45:46"/>
  </r>
  <r>
    <x v="1720"/>
    <d v="2017-07-28T00:00:00"/>
    <x v="1926"/>
    <d v="1899-12-30T12:47:35"/>
  </r>
  <r>
    <x v="1721"/>
    <d v="2017-07-28T00:00:00"/>
    <x v="1343"/>
    <d v="1899-12-30T12:43:46"/>
  </r>
  <r>
    <x v="1722"/>
    <d v="2017-07-28T00:00:00"/>
    <x v="1927"/>
    <d v="1899-12-30T12:55:45"/>
  </r>
  <r>
    <x v="1723"/>
    <d v="2017-07-28T00:00:00"/>
    <x v="1928"/>
    <d v="1899-12-30T12:52:48"/>
  </r>
  <r>
    <x v="1724"/>
    <d v="2017-07-28T00:00:00"/>
    <x v="1929"/>
    <d v="1899-12-30T13:06:39"/>
  </r>
  <r>
    <x v="1725"/>
    <d v="2017-07-28T00:00:00"/>
    <x v="1930"/>
    <d v="1899-12-30T13:11:15"/>
  </r>
  <r>
    <x v="1726"/>
    <d v="2017-07-28T00:00:00"/>
    <x v="1931"/>
    <d v="1899-12-30T13:08:32"/>
  </r>
  <r>
    <x v="1727"/>
    <d v="2017-07-28T00:00:00"/>
    <x v="1932"/>
    <d v="1899-12-30T13:16:57"/>
  </r>
  <r>
    <x v="1728"/>
    <d v="2017-07-28T00:00:00"/>
    <x v="1933"/>
    <d v="1899-12-30T13:31:17"/>
  </r>
  <r>
    <x v="1729"/>
    <d v="2017-07-28T00:00:00"/>
    <x v="1934"/>
    <d v="1899-12-30T13:25:18"/>
  </r>
  <r>
    <x v="1730"/>
    <d v="2017-07-28T00:00:00"/>
    <x v="1935"/>
    <d v="1899-12-30T13:39:01"/>
  </r>
  <r>
    <x v="1731"/>
    <d v="2017-07-28T00:00:00"/>
    <x v="1936"/>
    <d v="1899-12-30T13:51:15"/>
  </r>
  <r>
    <x v="1732"/>
    <d v="2017-07-28T00:00:00"/>
    <x v="1937"/>
    <d v="1899-12-30T13:51:24"/>
  </r>
  <r>
    <x v="752"/>
    <d v="2017-07-28T00:00:00"/>
    <x v="1938"/>
    <d v="1899-12-30T13:55:55"/>
  </r>
  <r>
    <x v="1733"/>
    <d v="2017-07-28T00:00:00"/>
    <x v="1939"/>
    <d v="1899-12-30T13:50:03"/>
  </r>
  <r>
    <x v="1734"/>
    <d v="2017-07-28T00:00:00"/>
    <x v="1940"/>
    <d v="1899-12-30T13:46:16"/>
  </r>
  <r>
    <x v="1735"/>
    <d v="2017-07-28T00:00:00"/>
    <x v="1941"/>
    <d v="1899-12-30T14:04:15"/>
  </r>
  <r>
    <x v="1736"/>
    <d v="2017-07-28T00:00:00"/>
    <x v="1942"/>
    <d v="1899-12-30T14:04:29"/>
  </r>
  <r>
    <x v="1737"/>
    <d v="2017-07-28T00:00:00"/>
    <x v="1943"/>
    <d v="1899-12-30T14:02:58"/>
  </r>
  <r>
    <x v="1738"/>
    <d v="2017-07-28T00:00:00"/>
    <x v="1944"/>
    <d v="1899-12-30T14:08:53"/>
  </r>
  <r>
    <x v="1739"/>
    <d v="2017-07-28T00:00:00"/>
    <x v="1945"/>
    <d v="1899-12-30T14:15:06"/>
  </r>
  <r>
    <x v="215"/>
    <d v="2017-07-28T00:00:00"/>
    <x v="1946"/>
    <d v="1899-12-30T14:22:59"/>
  </r>
  <r>
    <x v="184"/>
    <d v="2017-07-28T00:00:00"/>
    <x v="1947"/>
    <d v="1899-12-30T14:24:42"/>
  </r>
  <r>
    <x v="1740"/>
    <d v="2017-07-28T00:00:00"/>
    <x v="1948"/>
    <d v="1899-12-30T14:32:18"/>
  </r>
  <r>
    <x v="714"/>
    <d v="2017-07-28T00:00:00"/>
    <x v="1949"/>
    <d v="1899-12-30T14:33:03"/>
  </r>
  <r>
    <x v="1741"/>
    <d v="2017-07-28T00:00:00"/>
    <x v="1950"/>
    <d v="1899-12-30T14:38:39"/>
  </r>
  <r>
    <x v="1742"/>
    <d v="2017-07-28T00:00:00"/>
    <x v="1951"/>
    <d v="1899-12-30T14:55:01"/>
  </r>
  <r>
    <x v="1743"/>
    <d v="2017-07-28T00:00:00"/>
    <x v="1952"/>
    <d v="1899-12-30T14:58:59"/>
  </r>
  <r>
    <x v="1744"/>
    <d v="2017-07-28T00:00:00"/>
    <x v="1953"/>
    <d v="1899-12-30T14:58:33"/>
  </r>
  <r>
    <x v="1745"/>
    <d v="2017-07-28T00:00:00"/>
    <x v="1954"/>
    <d v="1899-12-30T14:59:09"/>
  </r>
  <r>
    <x v="1746"/>
    <d v="2017-07-28T00:00:00"/>
    <x v="1955"/>
    <d v="1899-12-30T15:15:28"/>
  </r>
  <r>
    <x v="1747"/>
    <d v="2017-07-31T00:00:00"/>
    <x v="1956"/>
    <d v="1899-12-30T08:11:54"/>
  </r>
  <r>
    <x v="1748"/>
    <d v="2017-07-31T00:00:00"/>
    <x v="1957"/>
    <d v="1899-12-30T08:14:38"/>
  </r>
  <r>
    <x v="1749"/>
    <d v="2017-07-31T00:00:00"/>
    <x v="1958"/>
    <d v="1899-12-30T08:19:21"/>
  </r>
  <r>
    <x v="1750"/>
    <d v="2017-07-31T00:00:00"/>
    <x v="1959"/>
    <d v="1899-12-30T08:25:42"/>
  </r>
  <r>
    <x v="1751"/>
    <d v="2017-07-31T00:00:00"/>
    <x v="1960"/>
    <d v="1899-12-30T08:31:45"/>
  </r>
  <r>
    <x v="1359"/>
    <d v="2017-07-31T00:00:00"/>
    <x v="1961"/>
    <d v="1899-12-30T08:36:10"/>
  </r>
  <r>
    <x v="1752"/>
    <d v="2017-07-31T00:00:00"/>
    <x v="1962"/>
    <d v="1899-12-30T08:46:38"/>
  </r>
  <r>
    <x v="1290"/>
    <d v="2017-07-31T00:00:00"/>
    <x v="1963"/>
    <d v="1899-12-30T08:51:07"/>
  </r>
  <r>
    <x v="1753"/>
    <d v="2017-07-31T00:00:00"/>
    <x v="617"/>
    <d v="1899-12-30T08:58:11"/>
  </r>
  <r>
    <x v="1754"/>
    <d v="2017-07-31T00:00:00"/>
    <x v="1964"/>
    <d v="1899-12-30T08:52:22"/>
  </r>
  <r>
    <x v="1755"/>
    <d v="2017-07-31T00:00:00"/>
    <x v="1965"/>
    <d v="1899-12-30T09:01:13"/>
  </r>
  <r>
    <x v="1756"/>
    <d v="2017-07-31T00:00:00"/>
    <x v="1966"/>
    <d v="1899-12-30T09:11:36"/>
  </r>
  <r>
    <x v="1757"/>
    <d v="2017-07-31T00:00:00"/>
    <x v="1967"/>
    <d v="1899-12-30T09:02:36"/>
  </r>
  <r>
    <x v="1758"/>
    <d v="2017-07-31T00:00:00"/>
    <x v="1968"/>
    <d v="1899-12-30T09:08:55"/>
  </r>
  <r>
    <x v="1759"/>
    <d v="2017-07-31T00:00:00"/>
    <x v="1969"/>
    <d v="1899-12-30T09:11:14"/>
  </r>
  <r>
    <x v="1760"/>
    <d v="2017-07-31T00:00:00"/>
    <x v="1970"/>
    <d v="1899-12-30T09:10:14"/>
  </r>
  <r>
    <x v="1761"/>
    <d v="2017-07-31T00:00:00"/>
    <x v="1971"/>
    <d v="1899-12-30T09:29:31"/>
  </r>
  <r>
    <x v="1762"/>
    <d v="2017-07-31T00:00:00"/>
    <x v="1972"/>
    <d v="1899-12-30T09:31:59"/>
  </r>
  <r>
    <x v="1359"/>
    <d v="2017-07-31T00:00:00"/>
    <x v="1973"/>
    <d v="1899-12-30T09:32:23"/>
  </r>
  <r>
    <x v="748"/>
    <d v="2017-07-31T00:00:00"/>
    <x v="1974"/>
    <d v="1899-12-30T09:38:37"/>
  </r>
  <r>
    <x v="1763"/>
    <d v="2017-07-31T00:00:00"/>
    <x v="1975"/>
    <d v="1899-12-30T09:35:23"/>
  </r>
  <r>
    <x v="1764"/>
    <d v="2017-07-31T00:00:00"/>
    <x v="1976"/>
    <d v="1899-12-30T09:36:36"/>
  </r>
  <r>
    <x v="1765"/>
    <d v="2017-07-31T00:00:00"/>
    <x v="1977"/>
    <d v="1899-12-30T09:47:08"/>
  </r>
  <r>
    <x v="1766"/>
    <d v="2017-07-31T00:00:00"/>
    <x v="1112"/>
    <d v="1899-12-30T09:56:14"/>
  </r>
  <r>
    <x v="577"/>
    <d v="2017-07-31T00:00:00"/>
    <x v="1978"/>
    <d v="1899-12-30T09:52:49"/>
  </r>
  <r>
    <x v="1767"/>
    <d v="2017-07-31T00:00:00"/>
    <x v="1979"/>
    <d v="1899-12-30T10:02:12"/>
  </r>
  <r>
    <x v="363"/>
    <d v="2017-07-31T00:00:00"/>
    <x v="1980"/>
    <d v="1899-12-30T09:48:11"/>
  </r>
  <r>
    <x v="1768"/>
    <d v="2017-07-31T00:00:00"/>
    <x v="1981"/>
    <d v="1899-12-30T10:10:27"/>
  </r>
  <r>
    <x v="1769"/>
    <d v="2017-07-31T00:00:00"/>
    <x v="1982"/>
    <d v="1899-12-30T10:01:06"/>
  </r>
  <r>
    <x v="1770"/>
    <d v="2017-07-31T00:00:00"/>
    <x v="1983"/>
    <d v="1899-12-30T10:09:27"/>
  </r>
  <r>
    <x v="1771"/>
    <d v="2017-07-31T00:00:00"/>
    <x v="1984"/>
    <d v="1899-12-30T10:14:33"/>
  </r>
  <r>
    <x v="1772"/>
    <d v="2017-07-31T00:00:00"/>
    <x v="1985"/>
    <d v="1899-12-30T10:12:02"/>
  </r>
  <r>
    <x v="1773"/>
    <d v="2017-07-31T00:00:00"/>
    <x v="1986"/>
    <d v="1899-12-30T10:06:19"/>
  </r>
  <r>
    <x v="125"/>
    <d v="2017-07-31T00:00:00"/>
    <x v="1987"/>
    <d v="1899-12-30T10:11:10"/>
  </r>
  <r>
    <x v="1774"/>
    <d v="2017-07-31T00:00:00"/>
    <x v="1988"/>
    <d v="1899-12-30T10:14:43"/>
  </r>
  <r>
    <x v="1775"/>
    <d v="2017-07-31T00:00:00"/>
    <x v="1989"/>
    <d v="1899-12-30T10:15:03"/>
  </r>
  <r>
    <x v="1776"/>
    <d v="2017-07-31T00:00:00"/>
    <x v="1990"/>
    <d v="1899-12-30T10:35:49"/>
  </r>
  <r>
    <x v="1777"/>
    <d v="2017-07-31T00:00:00"/>
    <x v="1991"/>
    <d v="1899-12-30T10:33:30"/>
  </r>
  <r>
    <x v="1778"/>
    <d v="2017-07-31T00:00:00"/>
    <x v="1992"/>
    <d v="1899-12-30T10:39:16"/>
  </r>
  <r>
    <x v="1779"/>
    <d v="2017-07-31T00:00:00"/>
    <x v="1993"/>
    <d v="1899-12-30T10:53:02"/>
  </r>
  <r>
    <x v="1780"/>
    <d v="2017-07-31T00:00:00"/>
    <x v="1994"/>
    <d v="1899-12-30T11:00:51"/>
  </r>
  <r>
    <x v="1781"/>
    <d v="2017-07-31T00:00:00"/>
    <x v="1995"/>
    <d v="1899-12-30T10:51:58"/>
  </r>
  <r>
    <x v="1782"/>
    <d v="2017-07-31T00:00:00"/>
    <x v="1996"/>
    <d v="1899-12-30T11:08:03"/>
  </r>
  <r>
    <x v="1005"/>
    <d v="2017-07-31T00:00:00"/>
    <x v="1997"/>
    <d v="1899-12-30T11:01:07"/>
  </r>
  <r>
    <x v="1783"/>
    <d v="2017-07-31T00:00:00"/>
    <x v="1998"/>
    <d v="1899-12-30T11:15:22"/>
  </r>
  <r>
    <x v="387"/>
    <d v="2017-07-31T00:00:00"/>
    <x v="1999"/>
    <d v="1899-12-30T11:09:58"/>
  </r>
  <r>
    <x v="863"/>
    <d v="2017-07-31T00:00:00"/>
    <x v="2000"/>
    <d v="1899-12-30T11:20:27"/>
  </r>
  <r>
    <x v="1784"/>
    <d v="2017-07-31T00:00:00"/>
    <x v="2001"/>
    <d v="1899-12-30T11:08:05"/>
  </r>
  <r>
    <x v="1785"/>
    <d v="2017-07-31T00:00:00"/>
    <x v="2002"/>
    <d v="1899-12-30T11:22:54"/>
  </r>
  <r>
    <x v="1786"/>
    <d v="2017-07-31T00:00:00"/>
    <x v="2003"/>
    <d v="1899-12-30T11:26:22"/>
  </r>
  <r>
    <x v="1213"/>
    <d v="2017-07-31T00:00:00"/>
    <x v="2004"/>
    <d v="1899-12-30T11:23:35"/>
  </r>
  <r>
    <x v="1787"/>
    <d v="2017-07-31T00:00:00"/>
    <x v="2005"/>
    <d v="1899-12-30T11:26:04"/>
  </r>
  <r>
    <x v="1788"/>
    <d v="2017-07-31T00:00:00"/>
    <x v="2006"/>
    <d v="1899-12-30T11:26:42"/>
  </r>
  <r>
    <x v="1789"/>
    <d v="2017-07-31T00:00:00"/>
    <x v="2007"/>
    <d v="1899-12-30T11:29:30"/>
  </r>
  <r>
    <x v="792"/>
    <d v="2017-07-31T00:00:00"/>
    <x v="2008"/>
    <d v="1899-12-30T11:24:56"/>
  </r>
  <r>
    <x v="863"/>
    <d v="2017-07-31T00:00:00"/>
    <x v="2009"/>
    <d v="1899-12-30T11:31:30"/>
  </r>
  <r>
    <x v="1474"/>
    <d v="2017-07-31T00:00:00"/>
    <x v="2010"/>
    <d v="1899-12-30T11:38:39"/>
  </r>
  <r>
    <x v="1790"/>
    <d v="2017-07-31T00:00:00"/>
    <x v="2011"/>
    <d v="1899-12-30T11:43:08"/>
  </r>
  <r>
    <x v="1791"/>
    <d v="2017-07-31T00:00:00"/>
    <x v="2012"/>
    <d v="1899-12-30T11:46:31"/>
  </r>
  <r>
    <x v="1792"/>
    <d v="2017-07-31T00:00:00"/>
    <x v="2013"/>
    <d v="1899-12-30T11:41:02"/>
  </r>
  <r>
    <x v="1705"/>
    <d v="2017-07-31T00:00:00"/>
    <x v="2014"/>
    <d v="1899-12-30T11:43:47"/>
  </r>
  <r>
    <x v="1793"/>
    <d v="2017-07-31T00:00:00"/>
    <x v="2015"/>
    <d v="1899-12-30T11:45:58"/>
  </r>
  <r>
    <x v="1794"/>
    <d v="2017-07-31T00:00:00"/>
    <x v="2016"/>
    <d v="1899-12-30T11:56:56"/>
  </r>
  <r>
    <x v="1795"/>
    <d v="2017-07-31T00:00:00"/>
    <x v="2017"/>
    <d v="1899-12-30T12:07:31"/>
  </r>
  <r>
    <x v="1796"/>
    <d v="2017-07-31T00:00:00"/>
    <x v="2018"/>
    <d v="1899-12-30T12:13:20"/>
  </r>
  <r>
    <x v="1797"/>
    <d v="2017-07-31T00:00:00"/>
    <x v="2019"/>
    <d v="1899-12-30T12:15:15"/>
  </r>
  <r>
    <x v="1026"/>
    <d v="2017-07-31T00:00:00"/>
    <x v="2020"/>
    <d v="1899-12-30T12:12:56"/>
  </r>
  <r>
    <x v="1798"/>
    <d v="2017-07-31T00:00:00"/>
    <x v="2021"/>
    <d v="1899-12-30T12:13:59"/>
  </r>
  <r>
    <x v="813"/>
    <d v="2017-07-31T00:00:00"/>
    <x v="2022"/>
    <d v="1899-12-30T12:07:46"/>
  </r>
  <r>
    <x v="1799"/>
    <d v="2017-07-31T00:00:00"/>
    <x v="2023"/>
    <d v="1899-12-30T12:16:11"/>
  </r>
  <r>
    <x v="1800"/>
    <d v="2017-07-31T00:00:00"/>
    <x v="2024"/>
    <d v="1899-12-30T12:21:28"/>
  </r>
  <r>
    <x v="1801"/>
    <d v="2017-07-31T00:00:00"/>
    <x v="2025"/>
    <d v="1899-12-30T12:28:18"/>
  </r>
  <r>
    <x v="1802"/>
    <d v="2017-07-31T00:00:00"/>
    <x v="2026"/>
    <d v="1899-12-30T12:45:32"/>
  </r>
  <r>
    <x v="1803"/>
    <d v="2017-07-31T00:00:00"/>
    <x v="2027"/>
    <d v="1899-12-30T12:39:36"/>
  </r>
  <r>
    <x v="1804"/>
    <d v="2017-07-31T00:00:00"/>
    <x v="2028"/>
    <d v="1899-12-30T12:35:01"/>
  </r>
  <r>
    <x v="1805"/>
    <d v="2017-07-31T00:00:00"/>
    <x v="2029"/>
    <d v="1899-12-30T12:40:41"/>
  </r>
  <r>
    <x v="1806"/>
    <d v="2017-07-31T00:00:00"/>
    <x v="2030"/>
    <d v="1899-12-30T12:49:22"/>
  </r>
  <r>
    <x v="1807"/>
    <d v="2017-07-31T00:00:00"/>
    <x v="2031"/>
    <d v="1899-12-30T12:48:55"/>
  </r>
  <r>
    <x v="1808"/>
    <d v="2017-07-31T00:00:00"/>
    <x v="2032"/>
    <d v="1899-12-30T12:58:52"/>
  </r>
  <r>
    <x v="1809"/>
    <d v="2017-07-31T00:00:00"/>
    <x v="2033"/>
    <d v="1899-12-30T13:03:21"/>
  </r>
  <r>
    <x v="1810"/>
    <d v="2017-07-31T00:00:00"/>
    <x v="2034"/>
    <d v="1899-12-30T12:59:14"/>
  </r>
  <r>
    <x v="28"/>
    <d v="2017-07-31T00:00:00"/>
    <x v="2035"/>
    <d v="1899-12-30T13:10:08"/>
  </r>
  <r>
    <x v="1369"/>
    <d v="2017-07-31T00:00:00"/>
    <x v="2036"/>
    <d v="1899-12-30T13:00:55"/>
  </r>
  <r>
    <x v="1811"/>
    <d v="2017-07-31T00:00:00"/>
    <x v="2037"/>
    <d v="1899-12-30T13:18:21"/>
  </r>
  <r>
    <x v="1812"/>
    <d v="2017-07-31T00:00:00"/>
    <x v="2038"/>
    <d v="1899-12-30T13:18:30"/>
  </r>
  <r>
    <x v="1813"/>
    <d v="2017-07-31T00:00:00"/>
    <x v="2039"/>
    <d v="1899-12-30T13:23:10"/>
  </r>
  <r>
    <x v="1814"/>
    <d v="2017-07-31T00:00:00"/>
    <x v="769"/>
    <d v="1899-12-30T13:26:24"/>
  </r>
  <r>
    <x v="561"/>
    <d v="2017-07-31T00:00:00"/>
    <x v="2040"/>
    <d v="1899-12-30T13:29:35"/>
  </r>
  <r>
    <x v="1815"/>
    <d v="2017-07-31T00:00:00"/>
    <x v="2041"/>
    <d v="1899-12-30T13:44:26"/>
  </r>
  <r>
    <x v="1816"/>
    <d v="2017-07-31T00:00:00"/>
    <x v="2042"/>
    <d v="1899-12-30T13:45:20"/>
  </r>
  <r>
    <x v="1817"/>
    <d v="2017-07-31T00:00:00"/>
    <x v="2043"/>
    <d v="1899-12-30T13:53:04"/>
  </r>
  <r>
    <x v="1818"/>
    <d v="2017-07-31T00:00:00"/>
    <x v="2044"/>
    <d v="1899-12-30T13:57:39"/>
  </r>
  <r>
    <x v="1256"/>
    <d v="2017-07-31T00:00:00"/>
    <x v="2045"/>
    <d v="1899-12-30T14:08:06"/>
  </r>
  <r>
    <x v="1819"/>
    <d v="2017-07-31T00:00:00"/>
    <x v="2046"/>
    <d v="1899-12-30T13:55:07"/>
  </r>
  <r>
    <x v="1820"/>
    <d v="2017-07-31T00:00:00"/>
    <x v="2047"/>
    <d v="1899-12-30T13:59:38"/>
  </r>
  <r>
    <x v="1821"/>
    <d v="2017-07-31T00:00:00"/>
    <x v="2048"/>
    <d v="1899-12-30T13:56:30"/>
  </r>
  <r>
    <x v="1450"/>
    <d v="2017-07-31T00:00:00"/>
    <x v="2049"/>
    <d v="1899-12-30T14:05:36"/>
  </r>
  <r>
    <x v="1822"/>
    <d v="2017-07-31T00:00:00"/>
    <x v="2050"/>
    <d v="1899-12-30T14:00:12"/>
  </r>
  <r>
    <x v="161"/>
    <d v="2017-07-31T00:00:00"/>
    <x v="1652"/>
    <d v="1899-12-30T14:08:45"/>
  </r>
  <r>
    <x v="1823"/>
    <d v="2017-07-31T00:00:00"/>
    <x v="2051"/>
    <d v="1899-12-30T14:19:43"/>
  </r>
  <r>
    <x v="1824"/>
    <d v="2017-07-31T00:00:00"/>
    <x v="2052"/>
    <d v="1899-12-30T14:28:39"/>
  </r>
  <r>
    <x v="1825"/>
    <d v="2017-07-31T00:00:00"/>
    <x v="2053"/>
    <d v="1899-12-30T14:29:22"/>
  </r>
  <r>
    <x v="1826"/>
    <d v="2017-07-31T00:00:00"/>
    <x v="2054"/>
    <d v="1899-12-30T14:24:40"/>
  </r>
  <r>
    <x v="1827"/>
    <d v="2017-07-31T00:00:00"/>
    <x v="2055"/>
    <d v="1899-12-30T14:36:20"/>
  </r>
  <r>
    <x v="1455"/>
    <d v="2017-07-31T00:00:00"/>
    <x v="2056"/>
    <d v="1899-12-30T14:43:40"/>
  </r>
  <r>
    <x v="1828"/>
    <d v="2017-07-31T00:00:00"/>
    <x v="2057"/>
    <d v="1899-12-30T14:41:35"/>
  </r>
  <r>
    <x v="1829"/>
    <d v="2017-07-31T00:00:00"/>
    <x v="2058"/>
    <d v="1899-12-30T14:39:06"/>
  </r>
  <r>
    <x v="1830"/>
    <d v="2017-07-31T00:00:00"/>
    <x v="2059"/>
    <d v="1899-12-30T14:44:39"/>
  </r>
  <r>
    <x v="1831"/>
    <d v="2017-07-31T00:00:00"/>
    <x v="2060"/>
    <d v="1899-12-30T14:50:20"/>
  </r>
  <r>
    <x v="1832"/>
    <d v="2017-07-31T00:00:00"/>
    <x v="2061"/>
    <d v="1899-12-30T14:59:02"/>
  </r>
  <r>
    <x v="1833"/>
    <d v="2017-07-31T00:00:00"/>
    <x v="2062"/>
    <d v="1899-12-30T15:02:58"/>
  </r>
  <r>
    <x v="1741"/>
    <d v="2017-07-31T00:00:00"/>
    <x v="2063"/>
    <d v="1899-12-30T14:57:17"/>
  </r>
  <r>
    <x v="1547"/>
    <d v="2017-07-31T00:00:00"/>
    <x v="2064"/>
    <d v="1899-12-30T15:04: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n v="3539762"/>
    <x v="0"/>
    <d v="1899-12-30T08:04:54"/>
    <d v="1899-12-30T08:21:26"/>
    <x v="0"/>
  </r>
  <r>
    <n v="4546455"/>
    <x v="0"/>
    <d v="1899-12-30T08:10:08"/>
    <d v="1899-12-30T08:23:46"/>
    <x v="0"/>
  </r>
  <r>
    <n v="4546455"/>
    <x v="0"/>
    <d v="1899-12-30T08:10:13"/>
    <d v="1899-12-30T08:24:40"/>
    <x v="0"/>
  </r>
  <r>
    <n v="6900303"/>
    <x v="0"/>
    <d v="1899-12-30T08:14:49"/>
    <d v="1899-12-30T08:21:33"/>
    <x v="0"/>
  </r>
  <r>
    <n v="4250194"/>
    <x v="0"/>
    <d v="1899-12-30T08:15:21"/>
    <d v="1899-12-30T08:22:10"/>
    <x v="0"/>
  </r>
  <r>
    <n v="54586484"/>
    <x v="0"/>
    <d v="1899-12-30T08:18:16"/>
    <d v="1899-12-30T08:23:34"/>
    <x v="1"/>
  </r>
  <r>
    <n v="26204415"/>
    <x v="0"/>
    <d v="1899-12-30T08:22:17"/>
    <d v="1899-12-30T08:24:20"/>
    <x v="1"/>
  </r>
  <r>
    <n v="8596929"/>
    <x v="0"/>
    <d v="1899-12-30T08:28:39"/>
    <d v="1899-12-30T08:37:57"/>
    <x v="0"/>
  </r>
  <r>
    <n v="4546455"/>
    <x v="0"/>
    <d v="1899-12-30T08:34:25"/>
    <d v="1899-12-30T08:48:28"/>
    <x v="0"/>
  </r>
  <r>
    <n v="44937926"/>
    <x v="0"/>
    <d v="1899-12-30T08:40:58"/>
    <d v="1899-12-30T08:56:33"/>
    <x v="1"/>
  </r>
  <r>
    <n v="5816822"/>
    <x v="0"/>
    <d v="1899-12-30T08:48:31"/>
    <d v="1899-12-30T09:00:59"/>
    <x v="0"/>
  </r>
  <r>
    <n v="96191858"/>
    <x v="0"/>
    <d v="1899-12-30T08:50:48"/>
    <d v="1899-12-30T09:00:47"/>
    <x v="1"/>
  </r>
  <r>
    <n v="47261256"/>
    <x v="0"/>
    <d v="1899-12-30T08:53:03"/>
    <d v="1899-12-30T08:57:32"/>
    <x v="1"/>
  </r>
  <r>
    <n v="26204415"/>
    <x v="0"/>
    <d v="1899-12-30T09:00:14"/>
    <d v="1899-12-30T09:13:19"/>
    <x v="1"/>
  </r>
  <r>
    <n v="22747425"/>
    <x v="0"/>
    <d v="1899-12-30T09:03:10"/>
    <d v="1899-12-30T09:14:36"/>
    <x v="1"/>
  </r>
  <r>
    <n v="96191858"/>
    <x v="0"/>
    <d v="1899-12-30T09:07:01"/>
    <d v="1899-12-30T09:18:45"/>
    <x v="1"/>
  </r>
  <r>
    <n v="5816822"/>
    <x v="0"/>
    <d v="1899-12-30T09:08:59"/>
    <d v="1899-12-30T09:12:49"/>
    <x v="0"/>
  </r>
  <r>
    <n v="3352943"/>
    <x v="0"/>
    <d v="1899-12-30T09:17:18"/>
    <d v="1899-12-30T09:27:51"/>
    <x v="0"/>
  </r>
  <r>
    <n v="35634368"/>
    <x v="0"/>
    <d v="1899-12-30T09:24:13"/>
    <d v="1899-12-30T09:40:49"/>
    <x v="1"/>
  </r>
  <r>
    <n v="8313390"/>
    <x v="0"/>
    <d v="1899-12-30T09:29:50"/>
    <d v="1899-12-30T09:33:46"/>
    <x v="0"/>
  </r>
  <r>
    <n v="3954712"/>
    <x v="0"/>
    <d v="1899-12-30T09:34:13"/>
    <d v="1899-12-30T09:38:59"/>
    <x v="0"/>
  </r>
  <r>
    <n v="2109147679"/>
    <x v="0"/>
    <d v="1899-12-30T09:36:31"/>
    <d v="1899-12-30T09:52:48"/>
    <x v="2"/>
  </r>
  <r>
    <n v="1787732"/>
    <x v="0"/>
    <d v="1899-12-30T09:43:34"/>
    <d v="1899-12-30T09:51:06"/>
    <x v="0"/>
  </r>
  <r>
    <n v="7834807"/>
    <x v="0"/>
    <d v="1899-12-30T09:50:07"/>
    <d v="1899-12-30T09:50:55"/>
    <x v="0"/>
  </r>
  <r>
    <n v="33320202"/>
    <x v="0"/>
    <d v="1899-12-30T09:57:42"/>
    <d v="1899-12-30T10:13:45"/>
    <x v="1"/>
  </r>
  <r>
    <n v="1488369"/>
    <x v="0"/>
    <d v="1899-12-30T09:59:13"/>
    <d v="1899-12-30T10:01:18"/>
    <x v="0"/>
  </r>
  <r>
    <n v="2631285"/>
    <x v="0"/>
    <d v="1899-12-30T10:01:23"/>
    <d v="1899-12-30T10:10:12"/>
    <x v="0"/>
  </r>
  <r>
    <n v="7415603"/>
    <x v="0"/>
    <d v="1899-12-30T10:05:56"/>
    <d v="1899-12-30T10:22:19"/>
    <x v="0"/>
  </r>
  <r>
    <n v="96375379"/>
    <x v="0"/>
    <d v="1899-12-30T10:11:15"/>
    <d v="1899-12-30T10:14:19"/>
    <x v="1"/>
  </r>
  <r>
    <n v="6976431"/>
    <x v="0"/>
    <d v="1899-12-30T10:16:34"/>
    <d v="1899-12-30T10:29:10"/>
    <x v="0"/>
  </r>
  <r>
    <n v="4093292"/>
    <x v="0"/>
    <d v="1899-12-30T10:19:45"/>
    <d v="1899-12-30T10:26:19"/>
    <x v="0"/>
  </r>
  <r>
    <n v="6312575"/>
    <x v="0"/>
    <d v="1899-12-30T10:20:37"/>
    <d v="1899-12-30T10:29:59"/>
    <x v="0"/>
  </r>
  <r>
    <n v="38535407"/>
    <x v="0"/>
    <d v="1899-12-30T10:27:45"/>
    <d v="1899-12-30T10:39:37"/>
    <x v="1"/>
  </r>
  <r>
    <n v="38535407"/>
    <x v="0"/>
    <d v="1899-12-30T10:31:04"/>
    <d v="1899-12-30T10:32:21"/>
    <x v="1"/>
  </r>
  <r>
    <n v="9413315"/>
    <x v="0"/>
    <d v="1899-12-30T10:38:07"/>
    <d v="1899-12-30T10:52:20"/>
    <x v="0"/>
  </r>
  <r>
    <n v="8514016"/>
    <x v="0"/>
    <d v="1899-12-30T10:44:49"/>
    <d v="1899-12-30T10:47:59"/>
    <x v="0"/>
  </r>
  <r>
    <n v="40965486"/>
    <x v="0"/>
    <d v="1899-12-30T10:47:13"/>
    <d v="1899-12-30T11:02:34"/>
    <x v="1"/>
  </r>
  <r>
    <n v="4546455"/>
    <x v="0"/>
    <d v="1899-12-30T10:51:54"/>
    <d v="1899-12-30T10:56:56"/>
    <x v="0"/>
  </r>
  <r>
    <n v="1435049"/>
    <x v="0"/>
    <d v="1899-12-30T10:55:07"/>
    <d v="1899-12-30T10:56:10"/>
    <x v="0"/>
  </r>
  <r>
    <n v="85598139"/>
    <x v="0"/>
    <d v="1899-12-30T10:56:46"/>
    <d v="1899-12-30T11:06:56"/>
    <x v="1"/>
  </r>
  <r>
    <n v="1787732"/>
    <x v="0"/>
    <d v="1899-12-30T11:04:35"/>
    <d v="1899-12-30T11:10:16"/>
    <x v="0"/>
  </r>
  <r>
    <n v="1926053"/>
    <x v="0"/>
    <d v="1899-12-30T11:04:38"/>
    <d v="1899-12-30T11:13:26"/>
    <x v="0"/>
  </r>
  <r>
    <n v="82949156"/>
    <x v="0"/>
    <d v="1899-12-30T11:05:38"/>
    <d v="1899-12-30T11:08:01"/>
    <x v="1"/>
  </r>
  <r>
    <n v="73690742"/>
    <x v="0"/>
    <d v="1899-12-30T11:13:26"/>
    <d v="1899-12-30T11:26:35"/>
    <x v="1"/>
  </r>
  <r>
    <n v="5107477025"/>
    <x v="0"/>
    <d v="1899-12-30T11:18:36"/>
    <d v="1899-12-30T11:29:21"/>
    <x v="2"/>
  </r>
  <r>
    <n v="4787793"/>
    <x v="0"/>
    <d v="1899-12-30T11:25:13"/>
    <d v="1899-12-30T11:38:40"/>
    <x v="0"/>
  </r>
  <r>
    <n v="79381100"/>
    <x v="0"/>
    <d v="1899-12-30T11:32:20"/>
    <d v="1899-12-30T11:39:08"/>
    <x v="1"/>
  </r>
  <r>
    <n v="4146159"/>
    <x v="0"/>
    <d v="1899-12-30T11:32:59"/>
    <d v="1899-12-30T11:49:22"/>
    <x v="0"/>
  </r>
  <r>
    <n v="13484133"/>
    <x v="0"/>
    <d v="1899-12-30T11:34:52"/>
    <d v="1899-12-30T11:41:51"/>
    <x v="1"/>
  </r>
  <r>
    <n v="4657345"/>
    <x v="0"/>
    <d v="1899-12-30T11:38:15"/>
    <d v="1899-12-30T11:41:47"/>
    <x v="0"/>
  </r>
  <r>
    <n v="3697935"/>
    <x v="0"/>
    <d v="1899-12-30T11:46:23"/>
    <d v="1899-12-30T11:49:13"/>
    <x v="0"/>
  </r>
  <r>
    <n v="2668991"/>
    <x v="0"/>
    <d v="1899-12-30T11:49:42"/>
    <d v="1899-12-30T12:05:06"/>
    <x v="0"/>
  </r>
  <r>
    <n v="3520189"/>
    <x v="0"/>
    <d v="1899-12-30T11:58:01"/>
    <d v="1899-12-30T12:04:08"/>
    <x v="0"/>
  </r>
  <r>
    <n v="4546455"/>
    <x v="0"/>
    <d v="1899-12-30T12:01:17"/>
    <d v="1899-12-30T12:12:37"/>
    <x v="0"/>
  </r>
  <r>
    <n v="3897347"/>
    <x v="0"/>
    <d v="1899-12-30T12:07:55"/>
    <d v="1899-12-30T12:14:26"/>
    <x v="0"/>
  </r>
  <r>
    <n v="1867016"/>
    <x v="0"/>
    <d v="1899-12-30T12:13:07"/>
    <d v="1899-12-30T12:13:24"/>
    <x v="0"/>
  </r>
  <r>
    <n v="96949751"/>
    <x v="0"/>
    <d v="1899-12-30T12:18:11"/>
    <d v="1899-12-30T12:20:32"/>
    <x v="1"/>
  </r>
  <r>
    <n v="81613163"/>
    <x v="0"/>
    <d v="1899-12-30T12:25:20"/>
    <d v="1899-12-30T12:29:07"/>
    <x v="1"/>
  </r>
  <r>
    <n v="4250194"/>
    <x v="0"/>
    <d v="1899-12-30T12:31:56"/>
    <d v="1899-12-30T12:42:02"/>
    <x v="0"/>
  </r>
  <r>
    <n v="6050344"/>
    <x v="0"/>
    <d v="1899-12-30T12:35:12"/>
    <d v="1899-12-30T12:38:37"/>
    <x v="0"/>
  </r>
  <r>
    <n v="4546455"/>
    <x v="0"/>
    <d v="1899-12-30T12:37:15"/>
    <d v="1899-12-30T12:50:51"/>
    <x v="0"/>
  </r>
  <r>
    <n v="7727942"/>
    <x v="0"/>
    <d v="1899-12-30T12:43:24"/>
    <d v="1899-12-30T12:53:23"/>
    <x v="0"/>
  </r>
  <r>
    <n v="8249721"/>
    <x v="0"/>
    <d v="1899-12-30T12:50:12"/>
    <d v="1899-12-30T12:54:06"/>
    <x v="0"/>
  </r>
  <r>
    <n v="6894270"/>
    <x v="0"/>
    <d v="1899-12-30T12:50:14"/>
    <d v="1899-12-30T12:50:44"/>
    <x v="0"/>
  </r>
  <r>
    <n v="3095218"/>
    <x v="0"/>
    <d v="1899-12-30T12:51:39"/>
    <d v="1899-12-30T13:02:21"/>
    <x v="0"/>
  </r>
  <r>
    <n v="45081794"/>
    <x v="0"/>
    <d v="1899-12-30T12:57:50"/>
    <d v="1899-12-30T13:01:53"/>
    <x v="1"/>
  </r>
  <r>
    <n v="3533271"/>
    <x v="0"/>
    <d v="1899-12-30T13:01:38"/>
    <d v="1899-12-30T13:04:29"/>
    <x v="0"/>
  </r>
  <r>
    <n v="7415603"/>
    <x v="0"/>
    <d v="1899-12-30T13:09:49"/>
    <d v="1899-12-30T13:23:21"/>
    <x v="0"/>
  </r>
  <r>
    <n v="9088452"/>
    <x v="0"/>
    <d v="1899-12-30T13:16:05"/>
    <d v="1899-12-30T13:22:54"/>
    <x v="0"/>
  </r>
  <r>
    <n v="3379401"/>
    <x v="0"/>
    <d v="1899-12-30T13:20:18"/>
    <d v="1899-12-30T13:31:20"/>
    <x v="0"/>
  </r>
  <r>
    <n v="73350537"/>
    <x v="0"/>
    <d v="1899-12-30T13:22:24"/>
    <d v="1899-12-30T13:23:20"/>
    <x v="1"/>
  </r>
  <r>
    <n v="83707586"/>
    <x v="0"/>
    <d v="1899-12-30T13:23:34"/>
    <d v="1899-12-30T13:28:55"/>
    <x v="1"/>
  </r>
  <r>
    <n v="5107477025"/>
    <x v="0"/>
    <d v="1899-12-30T13:24:48"/>
    <d v="1899-12-30T13:37:08"/>
    <x v="2"/>
  </r>
  <r>
    <n v="1480206"/>
    <x v="0"/>
    <d v="1899-12-30T13:32:57"/>
    <d v="1899-12-30T13:33:00"/>
    <x v="0"/>
  </r>
  <r>
    <n v="3095218"/>
    <x v="0"/>
    <d v="1899-12-30T13:34:24"/>
    <d v="1899-12-30T13:34:26"/>
    <x v="0"/>
  </r>
  <r>
    <n v="2028923"/>
    <x v="0"/>
    <d v="1899-12-30T13:37:56"/>
    <d v="1899-12-30T13:42:09"/>
    <x v="0"/>
  </r>
  <r>
    <n v="81880891"/>
    <x v="0"/>
    <d v="1899-12-30T13:42:50"/>
    <d v="1899-12-30T13:48:41"/>
    <x v="1"/>
  </r>
  <r>
    <n v="4274149"/>
    <x v="0"/>
    <d v="1899-12-30T13:43:20"/>
    <d v="1899-12-30T13:56:09"/>
    <x v="0"/>
  </r>
  <r>
    <n v="3505978"/>
    <x v="0"/>
    <d v="1899-12-30T13:50:03"/>
    <d v="1899-12-30T13:55:06"/>
    <x v="0"/>
  </r>
  <r>
    <n v="8504601"/>
    <x v="0"/>
    <d v="1899-12-30T13:54:36"/>
    <d v="1899-12-30T13:56:01"/>
    <x v="0"/>
  </r>
  <r>
    <n v="8214927"/>
    <x v="0"/>
    <d v="1899-12-30T13:57:58"/>
    <d v="1899-12-30T14:11:08"/>
    <x v="0"/>
  </r>
  <r>
    <n v="5913547"/>
    <x v="0"/>
    <d v="1899-12-30T14:01:10"/>
    <d v="1899-12-30T14:04:04"/>
    <x v="0"/>
  </r>
  <r>
    <n v="3505978"/>
    <x v="0"/>
    <d v="1899-12-30T14:05:16"/>
    <d v="1899-12-30T14:10:28"/>
    <x v="0"/>
  </r>
  <r>
    <n v="14783929"/>
    <x v="0"/>
    <d v="1899-12-30T14:09:58"/>
    <d v="1899-12-30T14:17:02"/>
    <x v="1"/>
  </r>
  <r>
    <n v="2915745"/>
    <x v="0"/>
    <d v="1899-12-30T14:14:16"/>
    <d v="1899-12-30T14:28:13"/>
    <x v="0"/>
  </r>
  <r>
    <n v="1100142"/>
    <x v="0"/>
    <d v="1899-12-30T14:19:50"/>
    <d v="1899-12-30T14:24:29"/>
    <x v="0"/>
  </r>
  <r>
    <n v="7795911"/>
    <x v="0"/>
    <d v="1899-12-30T14:26:50"/>
    <d v="1899-12-30T14:42:08"/>
    <x v="0"/>
  </r>
  <r>
    <n v="1709455"/>
    <x v="0"/>
    <d v="1899-12-30T14:28:31"/>
    <d v="1899-12-30T14:35:01"/>
    <x v="0"/>
  </r>
  <r>
    <n v="54586484"/>
    <x v="0"/>
    <d v="1899-12-30T14:34:51"/>
    <d v="1899-12-30T14:40:08"/>
    <x v="1"/>
  </r>
  <r>
    <n v="6674505"/>
    <x v="0"/>
    <d v="1899-12-30T14:41:54"/>
    <d v="1899-12-30T14:56:39"/>
    <x v="0"/>
  </r>
  <r>
    <n v="6920814"/>
    <x v="0"/>
    <d v="1899-12-30T14:44:23"/>
    <d v="1899-12-30T14:44:45"/>
    <x v="0"/>
  </r>
  <r>
    <n v="6161675"/>
    <x v="0"/>
    <d v="1899-12-30T14:44:52"/>
    <d v="1899-12-30T14:58:47"/>
    <x v="0"/>
  </r>
  <r>
    <n v="8498076"/>
    <x v="0"/>
    <d v="1899-12-30T14:45:56"/>
    <d v="1899-12-30T14:56:01"/>
    <x v="0"/>
  </r>
  <r>
    <n v="4174785"/>
    <x v="0"/>
    <d v="1899-12-30T14:47:24"/>
    <d v="1899-12-30T15:02:55"/>
    <x v="0"/>
  </r>
  <r>
    <n v="3776937"/>
    <x v="0"/>
    <d v="1899-12-30T14:49:27"/>
    <d v="1899-12-30T14:57:43"/>
    <x v="0"/>
  </r>
  <r>
    <n v="2636055"/>
    <x v="0"/>
    <d v="1899-12-30T14:55:19"/>
    <d v="1899-12-30T14:55:46"/>
    <x v="0"/>
  </r>
  <r>
    <n v="4555937"/>
    <x v="0"/>
    <d v="1899-12-30T15:02:06"/>
    <d v="1899-12-30T15:18:37"/>
    <x v="0"/>
  </r>
  <r>
    <n v="80306197"/>
    <x v="1"/>
    <d v="1899-12-30T08:04:29"/>
    <d v="1899-12-30T08:07:56"/>
    <x v="1"/>
  </r>
  <r>
    <n v="99162491"/>
    <x v="1"/>
    <d v="1899-12-30T08:08:48"/>
    <d v="1899-12-30T08:25:14"/>
    <x v="1"/>
  </r>
  <r>
    <n v="2109147679"/>
    <x v="1"/>
    <d v="1899-12-30T08:16:53"/>
    <d v="1899-12-30T08:29:42"/>
    <x v="2"/>
  </r>
  <r>
    <n v="9422310"/>
    <x v="1"/>
    <d v="1899-12-30T08:25:02"/>
    <d v="1899-12-30T08:41:22"/>
    <x v="0"/>
  </r>
  <r>
    <n v="20679187"/>
    <x v="1"/>
    <d v="1899-12-30T08:29:22"/>
    <d v="1899-12-30T08:37:49"/>
    <x v="1"/>
  </r>
  <r>
    <n v="6087997"/>
    <x v="1"/>
    <d v="1899-12-30T08:33:25"/>
    <d v="1899-12-30T08:39:18"/>
    <x v="0"/>
  </r>
  <r>
    <n v="20679187"/>
    <x v="1"/>
    <d v="1899-12-30T08:36:15"/>
    <d v="1899-12-30T08:43:45"/>
    <x v="1"/>
  </r>
  <r>
    <n v="5253133"/>
    <x v="1"/>
    <d v="1899-12-30T08:38:12"/>
    <d v="1899-12-30T08:52:15"/>
    <x v="0"/>
  </r>
  <r>
    <n v="96949751"/>
    <x v="1"/>
    <d v="1899-12-30T08:45:06"/>
    <d v="1899-12-30T08:45:58"/>
    <x v="1"/>
  </r>
  <r>
    <n v="1508356"/>
    <x v="1"/>
    <d v="1899-12-30T08:53:00"/>
    <d v="1899-12-30T09:07:41"/>
    <x v="0"/>
  </r>
  <r>
    <n v="9171025"/>
    <x v="1"/>
    <d v="1899-12-30T08:57:01"/>
    <d v="1899-12-30T09:12:49"/>
    <x v="0"/>
  </r>
  <r>
    <n v="7191598"/>
    <x v="1"/>
    <d v="1899-12-30T09:00:51"/>
    <d v="1899-12-30T09:07:00"/>
    <x v="0"/>
  </r>
  <r>
    <n v="3505978"/>
    <x v="1"/>
    <d v="1899-12-30T09:03:53"/>
    <d v="1899-12-30T09:10:15"/>
    <x v="0"/>
  </r>
  <r>
    <n v="90533733"/>
    <x v="1"/>
    <d v="1899-12-30T09:08:32"/>
    <d v="1899-12-30T09:19:41"/>
    <x v="1"/>
  </r>
  <r>
    <n v="6859181"/>
    <x v="1"/>
    <d v="1899-12-30T09:09:55"/>
    <d v="1899-12-30T09:15:03"/>
    <x v="0"/>
  </r>
  <r>
    <n v="7207066"/>
    <x v="1"/>
    <d v="1899-12-30T09:16:16"/>
    <d v="1899-12-30T09:19:13"/>
    <x v="0"/>
  </r>
  <r>
    <n v="4230507"/>
    <x v="1"/>
    <d v="1899-12-30T09:18:12"/>
    <d v="1899-12-30T09:26:10"/>
    <x v="0"/>
  </r>
  <r>
    <n v="2915745"/>
    <x v="1"/>
    <d v="1899-12-30T09:24:38"/>
    <d v="1899-12-30T09:25:36"/>
    <x v="0"/>
  </r>
  <r>
    <n v="2235911"/>
    <x v="1"/>
    <d v="1899-12-30T09:31:03"/>
    <d v="1899-12-30T09:39:24"/>
    <x v="0"/>
  </r>
  <r>
    <n v="1611389"/>
    <x v="1"/>
    <d v="1899-12-30T09:34:16"/>
    <d v="1899-12-30T09:50:53"/>
    <x v="0"/>
  </r>
  <r>
    <n v="9052652"/>
    <x v="1"/>
    <d v="1899-12-30T09:35:37"/>
    <d v="1899-12-30T09:42:42"/>
    <x v="0"/>
  </r>
  <r>
    <n v="93611539"/>
    <x v="1"/>
    <d v="1899-12-30T09:37:55"/>
    <d v="1899-12-30T09:49:53"/>
    <x v="1"/>
  </r>
  <r>
    <n v="68966479"/>
    <x v="1"/>
    <d v="1899-12-30T09:43:06"/>
    <d v="1899-12-30T09:44:54"/>
    <x v="1"/>
  </r>
  <r>
    <n v="79381100"/>
    <x v="1"/>
    <d v="1899-12-30T09:44:51"/>
    <d v="1899-12-30T10:01:22"/>
    <x v="1"/>
  </r>
  <r>
    <n v="4697138"/>
    <x v="1"/>
    <d v="1899-12-30T09:46:37"/>
    <d v="1899-12-30T09:50:48"/>
    <x v="0"/>
  </r>
  <r>
    <n v="5786740"/>
    <x v="1"/>
    <d v="1899-12-30T09:47:28"/>
    <d v="1899-12-30T09:57:32"/>
    <x v="0"/>
  </r>
  <r>
    <n v="7727942"/>
    <x v="1"/>
    <d v="1899-12-30T09:51:48"/>
    <d v="1899-12-30T09:59:14"/>
    <x v="0"/>
  </r>
  <r>
    <n v="8384647"/>
    <x v="1"/>
    <d v="1899-12-30T09:51:53"/>
    <d v="1899-12-30T10:07:08"/>
    <x v="0"/>
  </r>
  <r>
    <n v="1858872516"/>
    <x v="1"/>
    <d v="1899-12-30T09:57:45"/>
    <d v="1899-12-30T10:00:02"/>
    <x v="2"/>
  </r>
  <r>
    <n v="4546455"/>
    <x v="1"/>
    <d v="1899-12-30T10:03:32"/>
    <d v="1899-12-30T10:05:15"/>
    <x v="0"/>
  </r>
  <r>
    <n v="2668991"/>
    <x v="1"/>
    <d v="1899-12-30T10:08:24"/>
    <d v="1899-12-30T10:16:49"/>
    <x v="0"/>
  </r>
  <r>
    <n v="5528648"/>
    <x v="1"/>
    <d v="1899-12-30T10:13:19"/>
    <d v="1899-12-30T10:26:12"/>
    <x v="0"/>
  </r>
  <r>
    <n v="2157195"/>
    <x v="1"/>
    <d v="1899-12-30T10:18:22"/>
    <d v="1899-12-30T10:26:17"/>
    <x v="0"/>
  </r>
  <r>
    <n v="7747085"/>
    <x v="1"/>
    <d v="1899-12-30T10:22:46"/>
    <d v="1899-12-30T10:28:02"/>
    <x v="0"/>
  </r>
  <r>
    <n v="6865106"/>
    <x v="1"/>
    <d v="1899-12-30T10:29:53"/>
    <d v="1899-12-30T10:45:49"/>
    <x v="0"/>
  </r>
  <r>
    <n v="8819206"/>
    <x v="1"/>
    <d v="1899-12-30T10:34:35"/>
    <d v="1899-12-30T10:46:44"/>
    <x v="0"/>
  </r>
  <r>
    <n v="3990337"/>
    <x v="1"/>
    <d v="1899-12-30T10:35:53"/>
    <d v="1899-12-30T10:43:46"/>
    <x v="0"/>
  </r>
  <r>
    <n v="4238684"/>
    <x v="1"/>
    <d v="1899-12-30T10:40:19"/>
    <d v="1899-12-30T10:53:09"/>
    <x v="0"/>
  </r>
  <r>
    <n v="86774913"/>
    <x v="1"/>
    <d v="1899-12-30T10:41:30"/>
    <d v="1899-12-30T10:54:02"/>
    <x v="1"/>
  </r>
  <r>
    <n v="93696449"/>
    <x v="1"/>
    <d v="1899-12-30T10:48:55"/>
    <d v="1899-12-30T10:56:22"/>
    <x v="1"/>
  </r>
  <r>
    <n v="1269611"/>
    <x v="1"/>
    <d v="1899-12-30T10:56:35"/>
    <d v="1899-12-30T11:02:33"/>
    <x v="0"/>
  </r>
  <r>
    <n v="4623731"/>
    <x v="1"/>
    <d v="1899-12-30T11:03:10"/>
    <d v="1899-12-30T11:18:42"/>
    <x v="0"/>
  </r>
  <r>
    <n v="4623731"/>
    <x v="1"/>
    <d v="1899-12-30T11:08:30"/>
    <d v="1899-12-30T11:14:32"/>
    <x v="0"/>
  </r>
  <r>
    <n v="3127402"/>
    <x v="1"/>
    <d v="1899-12-30T11:14:48"/>
    <d v="1899-12-30T11:27:34"/>
    <x v="0"/>
  </r>
  <r>
    <n v="1714791"/>
    <x v="1"/>
    <d v="1899-12-30T11:20:07"/>
    <d v="1899-12-30T11:20:57"/>
    <x v="0"/>
  </r>
  <r>
    <n v="7768277"/>
    <x v="1"/>
    <d v="1899-12-30T11:23:20"/>
    <d v="1899-12-30T11:31:16"/>
    <x v="0"/>
  </r>
  <r>
    <n v="4371394"/>
    <x v="1"/>
    <d v="1899-12-30T11:30:44"/>
    <d v="1899-12-30T11:34:36"/>
    <x v="0"/>
  </r>
  <r>
    <n v="9803545"/>
    <x v="1"/>
    <d v="1899-12-30T11:30:53"/>
    <d v="1899-12-30T11:47:24"/>
    <x v="0"/>
  </r>
  <r>
    <n v="4176704"/>
    <x v="1"/>
    <d v="1899-12-30T11:30:58"/>
    <d v="1899-12-30T11:44:52"/>
    <x v="0"/>
  </r>
  <r>
    <n v="90271112"/>
    <x v="1"/>
    <d v="1899-12-30T11:32:02"/>
    <d v="1899-12-30T11:41:14"/>
    <x v="1"/>
  </r>
  <r>
    <n v="8136309"/>
    <x v="1"/>
    <d v="1899-12-30T11:33:56"/>
    <d v="1899-12-30T11:47:16"/>
    <x v="0"/>
  </r>
  <r>
    <n v="3178616"/>
    <x v="1"/>
    <d v="1899-12-30T11:35:42"/>
    <d v="1899-12-30T11:47:36"/>
    <x v="0"/>
  </r>
  <r>
    <n v="27791497"/>
    <x v="1"/>
    <d v="1899-12-30T11:42:46"/>
    <d v="1899-12-30T11:55:26"/>
    <x v="1"/>
  </r>
  <r>
    <n v="4738129"/>
    <x v="1"/>
    <d v="1899-12-30T11:45:18"/>
    <d v="1899-12-30T12:00:40"/>
    <x v="0"/>
  </r>
  <r>
    <n v="54840810"/>
    <x v="1"/>
    <d v="1899-12-30T11:51:48"/>
    <d v="1899-12-30T12:03:20"/>
    <x v="1"/>
  </r>
  <r>
    <n v="8885606"/>
    <x v="1"/>
    <d v="1899-12-30T11:59:47"/>
    <d v="1899-12-30T12:13:50"/>
    <x v="0"/>
  </r>
  <r>
    <n v="6730442"/>
    <x v="1"/>
    <d v="1899-12-30T12:00:55"/>
    <d v="1899-12-30T12:12:37"/>
    <x v="0"/>
  </r>
  <r>
    <n v="3326913"/>
    <x v="1"/>
    <d v="1899-12-30T12:08:34"/>
    <d v="1899-12-30T12:22:11"/>
    <x v="0"/>
  </r>
  <r>
    <n v="9865716"/>
    <x v="1"/>
    <d v="1899-12-30T12:15:30"/>
    <d v="1899-12-30T12:27:13"/>
    <x v="0"/>
  </r>
  <r>
    <n v="73284745"/>
    <x v="1"/>
    <d v="1899-12-30T12:20:54"/>
    <d v="1899-12-30T12:26:45"/>
    <x v="1"/>
  </r>
  <r>
    <n v="1761255"/>
    <x v="1"/>
    <d v="1899-12-30T12:28:12"/>
    <d v="1899-12-30T12:32:38"/>
    <x v="0"/>
  </r>
  <r>
    <n v="48625903"/>
    <x v="1"/>
    <d v="1899-12-30T12:33:10"/>
    <d v="1899-12-30T12:34:25"/>
    <x v="1"/>
  </r>
  <r>
    <n v="2235911"/>
    <x v="1"/>
    <d v="1899-12-30T12:35:21"/>
    <d v="1899-12-30T12:51:04"/>
    <x v="0"/>
  </r>
  <r>
    <n v="18036364"/>
    <x v="1"/>
    <d v="1899-12-30T12:43:25"/>
    <d v="1899-12-30T12:47:10"/>
    <x v="1"/>
  </r>
  <r>
    <n v="38063903"/>
    <x v="1"/>
    <d v="1899-12-30T12:49:54"/>
    <d v="1899-12-30T12:56:32"/>
    <x v="1"/>
  </r>
  <r>
    <n v="4555937"/>
    <x v="1"/>
    <d v="1899-12-30T12:53:59"/>
    <d v="1899-12-30T13:08:46"/>
    <x v="0"/>
  </r>
  <r>
    <n v="9422310"/>
    <x v="1"/>
    <d v="1899-12-30T12:59:35"/>
    <d v="1899-12-30T13:12:58"/>
    <x v="0"/>
  </r>
  <r>
    <n v="16999529"/>
    <x v="1"/>
    <d v="1899-12-30T13:03:18"/>
    <d v="1899-12-30T13:04:06"/>
    <x v="1"/>
  </r>
  <r>
    <n v="8385222"/>
    <x v="1"/>
    <d v="1899-12-30T13:05:32"/>
    <d v="1899-12-30T13:08:23"/>
    <x v="0"/>
  </r>
  <r>
    <n v="8086847"/>
    <x v="1"/>
    <d v="1899-12-30T13:10:42"/>
    <d v="1899-12-30T13:15:34"/>
    <x v="0"/>
  </r>
  <r>
    <n v="5215912"/>
    <x v="1"/>
    <d v="1899-12-30T13:13:50"/>
    <d v="1899-12-30T13:18:16"/>
    <x v="0"/>
  </r>
  <r>
    <n v="1973826522"/>
    <x v="1"/>
    <d v="1899-12-30T13:19:44"/>
    <d v="1899-12-30T13:24:00"/>
    <x v="2"/>
  </r>
  <r>
    <n v="2255197"/>
    <x v="1"/>
    <d v="1899-12-30T13:25:02"/>
    <d v="1899-12-30T13:31:20"/>
    <x v="0"/>
  </r>
  <r>
    <n v="6719542"/>
    <x v="1"/>
    <d v="1899-12-30T13:31:58"/>
    <d v="1899-12-30T13:32:32"/>
    <x v="0"/>
  </r>
  <r>
    <n v="1837797"/>
    <x v="1"/>
    <d v="1899-12-30T13:39:10"/>
    <d v="1899-12-30T13:48:21"/>
    <x v="0"/>
  </r>
  <r>
    <n v="6772052"/>
    <x v="1"/>
    <d v="1899-12-30T13:43:45"/>
    <d v="1899-12-30T13:46:09"/>
    <x v="0"/>
  </r>
  <r>
    <n v="6495517"/>
    <x v="1"/>
    <d v="1899-12-30T13:45:48"/>
    <d v="1899-12-30T14:01:15"/>
    <x v="0"/>
  </r>
  <r>
    <n v="6275284312"/>
    <x v="1"/>
    <d v="1899-12-30T13:53:12"/>
    <d v="1899-12-30T13:59:28"/>
    <x v="2"/>
  </r>
  <r>
    <n v="5997385"/>
    <x v="1"/>
    <d v="1899-12-30T13:57:10"/>
    <d v="1899-12-30T13:57:27"/>
    <x v="0"/>
  </r>
  <r>
    <n v="54586484"/>
    <x v="1"/>
    <d v="1899-12-30T14:00:02"/>
    <d v="1899-12-30T14:01:09"/>
    <x v="1"/>
  </r>
  <r>
    <n v="8449157"/>
    <x v="1"/>
    <d v="1899-12-30T14:00:38"/>
    <d v="1899-12-30T14:12:17"/>
    <x v="0"/>
  </r>
  <r>
    <n v="1301099"/>
    <x v="1"/>
    <d v="1899-12-30T14:01:43"/>
    <d v="1899-12-30T14:07:37"/>
    <x v="0"/>
  </r>
  <r>
    <n v="1774304298"/>
    <x v="1"/>
    <d v="1899-12-30T14:01:43"/>
    <d v="1899-12-30T14:10:52"/>
    <x v="2"/>
  </r>
  <r>
    <n v="52165701"/>
    <x v="1"/>
    <d v="1899-12-30T14:09:52"/>
    <d v="1899-12-30T14:24:41"/>
    <x v="1"/>
  </r>
  <r>
    <n v="49158974"/>
    <x v="1"/>
    <d v="1899-12-30T14:15:44"/>
    <d v="1899-12-30T14:22:22"/>
    <x v="1"/>
  </r>
  <r>
    <n v="6231537"/>
    <x v="1"/>
    <d v="1899-12-30T14:20:39"/>
    <d v="1899-12-30T14:27:47"/>
    <x v="0"/>
  </r>
  <r>
    <n v="6965661375"/>
    <x v="1"/>
    <d v="1899-12-30T14:23:56"/>
    <d v="1899-12-30T14:30:22"/>
    <x v="2"/>
  </r>
  <r>
    <n v="4555937"/>
    <x v="1"/>
    <d v="1899-12-30T14:31:20"/>
    <d v="1899-12-30T14:31:20"/>
    <x v="0"/>
  </r>
  <r>
    <n v="8831940"/>
    <x v="1"/>
    <d v="1899-12-30T14:33:34"/>
    <d v="1899-12-30T14:40:19"/>
    <x v="0"/>
  </r>
  <r>
    <n v="7421868"/>
    <x v="1"/>
    <d v="1899-12-30T14:40:22"/>
    <d v="1899-12-30T14:47:34"/>
    <x v="0"/>
  </r>
  <r>
    <n v="5131341"/>
    <x v="1"/>
    <d v="1899-12-30T14:41:05"/>
    <d v="1899-12-30T14:51:19"/>
    <x v="0"/>
  </r>
  <r>
    <n v="3121850"/>
    <x v="1"/>
    <d v="1899-12-30T14:44:19"/>
    <d v="1899-12-30T14:55:12"/>
    <x v="0"/>
  </r>
  <r>
    <n v="6905863"/>
    <x v="1"/>
    <d v="1899-12-30T14:50:50"/>
    <d v="1899-12-30T14:57:04"/>
    <x v="0"/>
  </r>
  <r>
    <n v="2514802"/>
    <x v="1"/>
    <d v="1899-12-30T14:50:50"/>
    <d v="1899-12-30T15:02:17"/>
    <x v="0"/>
  </r>
  <r>
    <n v="93696449"/>
    <x v="1"/>
    <d v="1899-12-30T14:56:44"/>
    <d v="1899-12-30T15:08:01"/>
    <x v="1"/>
  </r>
  <r>
    <n v="3931464"/>
    <x v="1"/>
    <d v="1899-12-30T14:58:18"/>
    <d v="1899-12-30T15:10:23"/>
    <x v="0"/>
  </r>
  <r>
    <n v="1583683"/>
    <x v="1"/>
    <d v="1899-12-30T15:03:42"/>
    <d v="1899-12-30T15:10:18"/>
    <x v="0"/>
  </r>
  <r>
    <n v="52165701"/>
    <x v="2"/>
    <d v="1899-12-30T08:03:03"/>
    <d v="1899-12-30T08:14:41"/>
    <x v="1"/>
  </r>
  <r>
    <n v="1521041994"/>
    <x v="2"/>
    <d v="1899-12-30T08:11:02"/>
    <d v="1899-12-30T08:20:24"/>
    <x v="2"/>
  </r>
  <r>
    <n v="9187410"/>
    <x v="2"/>
    <d v="1899-12-30T08:19:08"/>
    <d v="1899-12-30T08:22:41"/>
    <x v="0"/>
  </r>
  <r>
    <n v="8228350"/>
    <x v="2"/>
    <d v="1899-12-30T08:19:13"/>
    <d v="1899-12-30T08:20:08"/>
    <x v="0"/>
  </r>
  <r>
    <n v="8313390"/>
    <x v="2"/>
    <d v="1899-12-30T08:22:37"/>
    <d v="1899-12-30T08:29:30"/>
    <x v="0"/>
  </r>
  <r>
    <n v="5508903"/>
    <x v="2"/>
    <d v="1899-12-30T08:22:47"/>
    <d v="1899-12-30T08:39:15"/>
    <x v="0"/>
  </r>
  <r>
    <n v="3102910"/>
    <x v="2"/>
    <d v="1899-12-30T08:26:10"/>
    <d v="1899-12-30T08:33:41"/>
    <x v="0"/>
  </r>
  <r>
    <n v="45948073"/>
    <x v="2"/>
    <d v="1899-12-30T08:32:16"/>
    <d v="1899-12-30T08:40:44"/>
    <x v="1"/>
  </r>
  <r>
    <n v="73690742"/>
    <x v="2"/>
    <d v="1899-12-30T08:35:57"/>
    <d v="1899-12-30T08:50:18"/>
    <x v="1"/>
  </r>
  <r>
    <n v="58037769"/>
    <x v="2"/>
    <d v="1899-12-30T08:42:10"/>
    <d v="1899-12-30T08:48:55"/>
    <x v="1"/>
  </r>
  <r>
    <n v="3434934"/>
    <x v="2"/>
    <d v="1899-12-30T08:49:21"/>
    <d v="1899-12-30T09:05:06"/>
    <x v="0"/>
  </r>
  <r>
    <n v="4963499"/>
    <x v="2"/>
    <d v="1899-12-30T08:52:55"/>
    <d v="1899-12-30T08:55:20"/>
    <x v="0"/>
  </r>
  <r>
    <n v="7904403"/>
    <x v="2"/>
    <d v="1899-12-30T08:58:00"/>
    <d v="1899-12-30T09:03:17"/>
    <x v="0"/>
  </r>
  <r>
    <n v="4389240"/>
    <x v="2"/>
    <d v="1899-12-30T09:03:03"/>
    <d v="1899-12-30T09:05:34"/>
    <x v="0"/>
  </r>
  <r>
    <n v="68647339"/>
    <x v="2"/>
    <d v="1899-12-30T09:09:48"/>
    <d v="1899-12-30T09:25:51"/>
    <x v="1"/>
  </r>
  <r>
    <n v="8461631"/>
    <x v="2"/>
    <d v="1899-12-30T09:12:02"/>
    <d v="1899-12-30T09:13:42"/>
    <x v="0"/>
  </r>
  <r>
    <n v="3087246"/>
    <x v="2"/>
    <d v="1899-12-30T09:16:19"/>
    <d v="1899-12-30T09:27:14"/>
    <x v="0"/>
  </r>
  <r>
    <n v="9321082"/>
    <x v="2"/>
    <d v="1899-12-30T09:21:16"/>
    <d v="1899-12-30T09:37:18"/>
    <x v="0"/>
  </r>
  <r>
    <n v="4941247888"/>
    <x v="2"/>
    <d v="1899-12-30T09:23:15"/>
    <d v="1899-12-30T09:34:08"/>
    <x v="2"/>
  </r>
  <r>
    <n v="13484133"/>
    <x v="2"/>
    <d v="1899-12-30T09:30:09"/>
    <d v="1899-12-30T09:33:25"/>
    <x v="1"/>
  </r>
  <r>
    <n v="9610703"/>
    <x v="2"/>
    <d v="1899-12-30T09:37:04"/>
    <d v="1899-12-30T09:47:02"/>
    <x v="0"/>
  </r>
  <r>
    <n v="7236035"/>
    <x v="2"/>
    <d v="1899-12-30T09:43:27"/>
    <d v="1899-12-30T09:53:08"/>
    <x v="0"/>
  </r>
  <r>
    <n v="7236035"/>
    <x v="2"/>
    <d v="1899-12-30T09:48:56"/>
    <d v="1899-12-30T10:03:45"/>
    <x v="0"/>
  </r>
  <r>
    <n v="2675422"/>
    <x v="2"/>
    <d v="1899-12-30T09:56:04"/>
    <d v="1899-12-30T10:05:53"/>
    <x v="0"/>
  </r>
  <r>
    <n v="99056276"/>
    <x v="2"/>
    <d v="1899-12-30T10:01:12"/>
    <d v="1899-12-30T10:17:38"/>
    <x v="1"/>
  </r>
  <r>
    <n v="1715377"/>
    <x v="2"/>
    <d v="1899-12-30T10:02:36"/>
    <d v="1899-12-30T10:16:48"/>
    <x v="0"/>
  </r>
  <r>
    <n v="6700458395"/>
    <x v="2"/>
    <d v="1899-12-30T10:06:57"/>
    <d v="1899-12-30T10:14:34"/>
    <x v="2"/>
  </r>
  <r>
    <n v="2211277198"/>
    <x v="2"/>
    <d v="1899-12-30T10:07:14"/>
    <d v="1899-12-30T10:09:30"/>
    <x v="2"/>
  </r>
  <r>
    <n v="9866373"/>
    <x v="2"/>
    <d v="1899-12-30T10:07:43"/>
    <d v="1899-12-30T10:17:50"/>
    <x v="0"/>
  </r>
  <r>
    <n v="4526057"/>
    <x v="2"/>
    <d v="1899-12-30T10:09:19"/>
    <d v="1899-12-30T10:12:07"/>
    <x v="0"/>
  </r>
  <r>
    <n v="70786056"/>
    <x v="2"/>
    <d v="1899-12-30T10:09:57"/>
    <d v="1899-12-30T10:12:31"/>
    <x v="1"/>
  </r>
  <r>
    <n v="9874705"/>
    <x v="2"/>
    <d v="1899-12-30T10:15:28"/>
    <d v="1899-12-30T10:25:05"/>
    <x v="0"/>
  </r>
  <r>
    <n v="2506618"/>
    <x v="2"/>
    <d v="1899-12-30T10:20:25"/>
    <d v="1899-12-30T10:29:50"/>
    <x v="0"/>
  </r>
  <r>
    <n v="6312575"/>
    <x v="2"/>
    <d v="1899-12-30T10:22:35"/>
    <d v="1899-12-30T10:36:58"/>
    <x v="0"/>
  </r>
  <r>
    <n v="9620895"/>
    <x v="2"/>
    <d v="1899-12-30T10:28:15"/>
    <d v="1899-12-30T10:43:53"/>
    <x v="0"/>
  </r>
  <r>
    <n v="8187780"/>
    <x v="2"/>
    <d v="1899-12-30T10:32:08"/>
    <d v="1899-12-30T10:45:08"/>
    <x v="0"/>
  </r>
  <r>
    <n v="4176999"/>
    <x v="2"/>
    <d v="1899-12-30T10:35:44"/>
    <d v="1899-12-30T10:51:12"/>
    <x v="0"/>
  </r>
  <r>
    <n v="9937257"/>
    <x v="2"/>
    <d v="1899-12-30T10:39:07"/>
    <d v="1899-12-30T10:43:39"/>
    <x v="0"/>
  </r>
  <r>
    <n v="4363716"/>
    <x v="2"/>
    <d v="1899-12-30T10:39:53"/>
    <d v="1899-12-30T10:49:32"/>
    <x v="0"/>
  </r>
  <r>
    <n v="96323047"/>
    <x v="2"/>
    <d v="1899-12-30T10:47:28"/>
    <d v="1899-12-30T10:52:55"/>
    <x v="1"/>
  </r>
  <r>
    <n v="2750193"/>
    <x v="2"/>
    <d v="1899-12-30T10:54:25"/>
    <d v="1899-12-30T10:56:06"/>
    <x v="0"/>
  </r>
  <r>
    <n v="7973319"/>
    <x v="2"/>
    <d v="1899-12-30T10:56:09"/>
    <d v="1899-12-30T11:03:42"/>
    <x v="0"/>
  </r>
  <r>
    <n v="1908394"/>
    <x v="2"/>
    <d v="1899-12-30T10:59:53"/>
    <d v="1899-12-30T11:14:11"/>
    <x v="0"/>
  </r>
  <r>
    <n v="19116274"/>
    <x v="2"/>
    <d v="1899-12-30T11:02:52"/>
    <d v="1899-12-30T11:13:53"/>
    <x v="1"/>
  </r>
  <r>
    <n v="1235622"/>
    <x v="2"/>
    <d v="1899-12-30T11:09:02"/>
    <d v="1899-12-30T11:18:04"/>
    <x v="0"/>
  </r>
  <r>
    <n v="1926053"/>
    <x v="2"/>
    <d v="1899-12-30T11:13:13"/>
    <d v="1899-12-30T11:15:04"/>
    <x v="0"/>
  </r>
  <r>
    <n v="1458287"/>
    <x v="2"/>
    <d v="1899-12-30T11:17:40"/>
    <d v="1899-12-30T11:25:13"/>
    <x v="0"/>
  </r>
  <r>
    <n v="3758539398"/>
    <x v="2"/>
    <d v="1899-12-30T11:21:04"/>
    <d v="1899-12-30T11:24:06"/>
    <x v="2"/>
  </r>
  <r>
    <n v="8471021"/>
    <x v="2"/>
    <d v="1899-12-30T11:23:01"/>
    <d v="1899-12-30T11:27:33"/>
    <x v="0"/>
  </r>
  <r>
    <n v="4039284"/>
    <x v="2"/>
    <d v="1899-12-30T11:26:39"/>
    <d v="1899-12-30T11:34:40"/>
    <x v="0"/>
  </r>
  <r>
    <n v="3177370"/>
    <x v="2"/>
    <d v="1899-12-30T11:30:48"/>
    <d v="1899-12-30T11:40:43"/>
    <x v="0"/>
  </r>
  <r>
    <n v="7236035"/>
    <x v="2"/>
    <d v="1899-12-30T11:33:21"/>
    <d v="1899-12-30T11:39:35"/>
    <x v="0"/>
  </r>
  <r>
    <n v="6689117"/>
    <x v="2"/>
    <d v="1899-12-30T11:39:11"/>
    <d v="1899-12-30T11:53:34"/>
    <x v="0"/>
  </r>
  <r>
    <n v="4824267"/>
    <x v="2"/>
    <d v="1899-12-30T11:41:33"/>
    <d v="1899-12-30T11:52:56"/>
    <x v="0"/>
  </r>
  <r>
    <n v="6978234"/>
    <x v="2"/>
    <d v="1899-12-30T11:43:47"/>
    <d v="1899-12-30T11:47:30"/>
    <x v="0"/>
  </r>
  <r>
    <n v="2158377"/>
    <x v="2"/>
    <d v="1899-12-30T11:47:45"/>
    <d v="1899-12-30T11:49:41"/>
    <x v="0"/>
  </r>
  <r>
    <n v="73970924"/>
    <x v="2"/>
    <d v="1899-12-30T11:50:27"/>
    <d v="1899-12-30T11:51:25"/>
    <x v="1"/>
  </r>
  <r>
    <n v="6927270"/>
    <x v="2"/>
    <d v="1899-12-30T11:53:50"/>
    <d v="1899-12-30T12:07:26"/>
    <x v="0"/>
  </r>
  <r>
    <n v="7318247385"/>
    <x v="2"/>
    <d v="1899-12-30T11:54:11"/>
    <d v="1899-12-30T11:58:22"/>
    <x v="2"/>
  </r>
  <r>
    <n v="1579531"/>
    <x v="2"/>
    <d v="1899-12-30T12:01:56"/>
    <d v="1899-12-30T12:12:35"/>
    <x v="0"/>
  </r>
  <r>
    <n v="9593481"/>
    <x v="2"/>
    <d v="1899-12-30T12:02:35"/>
    <d v="1899-12-30T12:03:35"/>
    <x v="0"/>
  </r>
  <r>
    <n v="6657074"/>
    <x v="2"/>
    <d v="1899-12-30T12:04:09"/>
    <d v="1899-12-30T12:17:59"/>
    <x v="0"/>
  </r>
  <r>
    <n v="1488369"/>
    <x v="2"/>
    <d v="1899-12-30T12:06:35"/>
    <d v="1899-12-30T12:22:05"/>
    <x v="0"/>
  </r>
  <r>
    <n v="1797960"/>
    <x v="2"/>
    <d v="1899-12-30T12:14:47"/>
    <d v="1899-12-30T12:22:26"/>
    <x v="0"/>
  </r>
  <r>
    <n v="65923776"/>
    <x v="2"/>
    <d v="1899-12-30T12:20:00"/>
    <d v="1899-12-30T12:24:06"/>
    <x v="1"/>
  </r>
  <r>
    <n v="3407358"/>
    <x v="2"/>
    <d v="1899-12-30T12:26:19"/>
    <d v="1899-12-30T12:28:36"/>
    <x v="0"/>
  </r>
  <r>
    <n v="1887758"/>
    <x v="2"/>
    <d v="1899-12-30T12:27:08"/>
    <d v="1899-12-30T12:37:59"/>
    <x v="0"/>
  </r>
  <r>
    <n v="9983997"/>
    <x v="2"/>
    <d v="1899-12-30T12:34:51"/>
    <d v="1899-12-30T12:49:43"/>
    <x v="0"/>
  </r>
  <r>
    <n v="3539762"/>
    <x v="2"/>
    <d v="1899-12-30T12:36:02"/>
    <d v="1899-12-30T12:38:07"/>
    <x v="0"/>
  </r>
  <r>
    <n v="58067439"/>
    <x v="2"/>
    <d v="1899-12-30T12:37:33"/>
    <d v="1899-12-30T12:38:20"/>
    <x v="1"/>
  </r>
  <r>
    <n v="6760428735"/>
    <x v="2"/>
    <d v="1899-12-30T12:40:29"/>
    <d v="1899-12-30T12:46:01"/>
    <x v="2"/>
  </r>
  <r>
    <n v="9803006"/>
    <x v="2"/>
    <d v="1899-12-30T12:46:34"/>
    <d v="1899-12-30T12:59:17"/>
    <x v="0"/>
  </r>
  <r>
    <n v="5312081"/>
    <x v="2"/>
    <d v="1899-12-30T12:48:34"/>
    <d v="1899-12-30T12:57:29"/>
    <x v="0"/>
  </r>
  <r>
    <n v="7114306"/>
    <x v="2"/>
    <d v="1899-12-30T12:51:57"/>
    <d v="1899-12-30T12:59:06"/>
    <x v="0"/>
  </r>
  <r>
    <n v="7594764"/>
    <x v="2"/>
    <d v="1899-12-30T12:55:27"/>
    <d v="1899-12-30T12:56:48"/>
    <x v="0"/>
  </r>
  <r>
    <n v="3004571"/>
    <x v="2"/>
    <d v="1899-12-30T13:00:24"/>
    <d v="1899-12-30T13:07:12"/>
    <x v="0"/>
  </r>
  <r>
    <n v="6689117"/>
    <x v="2"/>
    <d v="1899-12-30T13:06:23"/>
    <d v="1899-12-30T13:18:16"/>
    <x v="0"/>
  </r>
  <r>
    <n v="1081610"/>
    <x v="2"/>
    <d v="1899-12-30T13:09:15"/>
    <d v="1899-12-30T13:20:11"/>
    <x v="0"/>
  </r>
  <r>
    <n v="20220216"/>
    <x v="2"/>
    <d v="1899-12-30T13:09:57"/>
    <d v="1899-12-30T13:24:40"/>
    <x v="1"/>
  </r>
  <r>
    <n v="79890857"/>
    <x v="2"/>
    <d v="1899-12-30T13:09:59"/>
    <d v="1899-12-30T13:26:16"/>
    <x v="1"/>
  </r>
  <r>
    <n v="4600571814"/>
    <x v="2"/>
    <d v="1899-12-30T13:14:24"/>
    <d v="1899-12-30T13:24:28"/>
    <x v="2"/>
  </r>
  <r>
    <n v="1579531"/>
    <x v="2"/>
    <d v="1899-12-30T13:15:50"/>
    <d v="1899-12-30T13:32:14"/>
    <x v="0"/>
  </r>
  <r>
    <n v="7110850"/>
    <x v="2"/>
    <d v="1899-12-30T13:15:53"/>
    <d v="1899-12-30T13:31:31"/>
    <x v="0"/>
  </r>
  <r>
    <n v="18036364"/>
    <x v="2"/>
    <d v="1899-12-30T13:24:12"/>
    <d v="1899-12-30T13:28:48"/>
    <x v="1"/>
  </r>
  <r>
    <n v="6712006"/>
    <x v="2"/>
    <d v="1899-12-30T13:27:56"/>
    <d v="1899-12-30T13:36:43"/>
    <x v="0"/>
  </r>
  <r>
    <n v="5646830"/>
    <x v="2"/>
    <d v="1899-12-30T13:31:36"/>
    <d v="1899-12-30T13:47:34"/>
    <x v="0"/>
  </r>
  <r>
    <n v="38535407"/>
    <x v="2"/>
    <d v="1899-12-30T13:34:35"/>
    <d v="1899-12-30T13:40:32"/>
    <x v="1"/>
  </r>
  <r>
    <n v="66871690"/>
    <x v="2"/>
    <d v="1899-12-30T13:36:32"/>
    <d v="1899-12-30T13:50:22"/>
    <x v="1"/>
  </r>
  <r>
    <n v="7085993"/>
    <x v="2"/>
    <d v="1899-12-30T13:43:34"/>
    <d v="1899-12-30T13:48:06"/>
    <x v="0"/>
  </r>
  <r>
    <n v="2890720"/>
    <x v="2"/>
    <d v="1899-12-30T13:49:17"/>
    <d v="1899-12-30T13:50:08"/>
    <x v="0"/>
  </r>
  <r>
    <n v="8375968"/>
    <x v="2"/>
    <d v="1899-12-30T13:53:15"/>
    <d v="1899-12-30T13:54:33"/>
    <x v="0"/>
  </r>
  <r>
    <n v="1119740"/>
    <x v="2"/>
    <d v="1899-12-30T13:53:25"/>
    <d v="1899-12-30T13:56:52"/>
    <x v="0"/>
  </r>
  <r>
    <n v="3796958"/>
    <x v="2"/>
    <d v="1899-12-30T13:53:47"/>
    <d v="1899-12-30T14:08:45"/>
    <x v="0"/>
  </r>
  <r>
    <n v="8010775"/>
    <x v="2"/>
    <d v="1899-12-30T13:59:10"/>
    <d v="1899-12-30T14:02:46"/>
    <x v="0"/>
  </r>
  <r>
    <n v="46023878"/>
    <x v="2"/>
    <d v="1899-12-30T14:07:09"/>
    <d v="1899-12-30T14:18:50"/>
    <x v="1"/>
  </r>
  <r>
    <n v="3379007610"/>
    <x v="2"/>
    <d v="1899-12-30T14:13:39"/>
    <d v="1899-12-30T14:22:09"/>
    <x v="2"/>
  </r>
  <r>
    <n v="2890519255"/>
    <x v="2"/>
    <d v="1899-12-30T14:17:38"/>
    <d v="1899-12-30T14:23:00"/>
    <x v="2"/>
  </r>
  <r>
    <n v="27858818"/>
    <x v="2"/>
    <d v="1899-12-30T14:19:57"/>
    <d v="1899-12-30T14:34:15"/>
    <x v="1"/>
  </r>
  <r>
    <n v="5076649"/>
    <x v="2"/>
    <d v="1899-12-30T14:21:10"/>
    <d v="1899-12-30T14:27:13"/>
    <x v="0"/>
  </r>
  <r>
    <n v="70367818"/>
    <x v="2"/>
    <d v="1899-12-30T14:21:27"/>
    <d v="1899-12-30T14:25:07"/>
    <x v="1"/>
  </r>
  <r>
    <n v="9788998"/>
    <x v="2"/>
    <d v="1899-12-30T14:25:01"/>
    <d v="1899-12-30T14:34:54"/>
    <x v="0"/>
  </r>
  <r>
    <n v="1951101"/>
    <x v="2"/>
    <d v="1899-12-30T14:29:28"/>
    <d v="1899-12-30T14:44:09"/>
    <x v="0"/>
  </r>
  <r>
    <n v="4546455"/>
    <x v="2"/>
    <d v="1899-12-30T14:29:52"/>
    <d v="1899-12-30T14:41:01"/>
    <x v="0"/>
  </r>
  <r>
    <n v="12687991"/>
    <x v="2"/>
    <d v="1899-12-30T14:33:31"/>
    <d v="1899-12-30T14:36:31"/>
    <x v="1"/>
  </r>
  <r>
    <n v="4328583"/>
    <x v="2"/>
    <d v="1899-12-30T14:37:21"/>
    <d v="1899-12-30T14:40:14"/>
    <x v="0"/>
  </r>
  <r>
    <n v="2184116"/>
    <x v="2"/>
    <d v="1899-12-30T14:42:01"/>
    <d v="1899-12-30T14:52:47"/>
    <x v="0"/>
  </r>
  <r>
    <n v="24724570"/>
    <x v="2"/>
    <d v="1899-12-30T14:44:36"/>
    <d v="1899-12-30T14:50:33"/>
    <x v="1"/>
  </r>
  <r>
    <n v="4843076"/>
    <x v="2"/>
    <d v="1899-12-30T14:52:11"/>
    <d v="1899-12-30T14:56:17"/>
    <x v="0"/>
  </r>
  <r>
    <n v="7795911"/>
    <x v="2"/>
    <d v="1899-12-30T14:53:29"/>
    <d v="1899-12-30T15:03:06"/>
    <x v="0"/>
  </r>
  <r>
    <n v="42722517"/>
    <x v="2"/>
    <d v="1899-12-30T14:54:10"/>
    <d v="1899-12-30T15:02:42"/>
    <x v="1"/>
  </r>
  <r>
    <n v="9697189"/>
    <x v="2"/>
    <d v="1899-12-30T14:56:25"/>
    <d v="1899-12-30T14:57:43"/>
    <x v="0"/>
  </r>
  <r>
    <n v="4471203"/>
    <x v="2"/>
    <d v="1899-12-30T14:58:37"/>
    <d v="1899-12-30T15:06:17"/>
    <x v="0"/>
  </r>
  <r>
    <n v="1439114"/>
    <x v="2"/>
    <d v="1899-12-30T15:01:17"/>
    <d v="1899-12-30T15:03:57"/>
    <x v="0"/>
  </r>
  <r>
    <n v="5822881"/>
    <x v="3"/>
    <d v="1899-12-30T08:03:12"/>
    <d v="1899-12-30T08:11:35"/>
    <x v="0"/>
  </r>
  <r>
    <n v="6027120"/>
    <x v="3"/>
    <d v="1899-12-30T08:06:56"/>
    <d v="1899-12-30T08:12:57"/>
    <x v="0"/>
  </r>
  <r>
    <n v="2790475"/>
    <x v="3"/>
    <d v="1899-12-30T08:14:38"/>
    <d v="1899-12-30T08:23:30"/>
    <x v="0"/>
  </r>
  <r>
    <n v="30893038"/>
    <x v="3"/>
    <d v="1899-12-30T08:19:48"/>
    <d v="1899-12-30T08:22:44"/>
    <x v="1"/>
  </r>
  <r>
    <n v="5076649"/>
    <x v="3"/>
    <d v="1899-12-30T08:26:21"/>
    <d v="1899-12-30T08:33:39"/>
    <x v="0"/>
  </r>
  <r>
    <n v="5013602"/>
    <x v="3"/>
    <d v="1899-12-30T08:31:39"/>
    <d v="1899-12-30T08:42:51"/>
    <x v="0"/>
  </r>
  <r>
    <n v="5696056"/>
    <x v="3"/>
    <d v="1899-12-30T08:39:48"/>
    <d v="1899-12-30T08:46:06"/>
    <x v="0"/>
  </r>
  <r>
    <n v="11274735"/>
    <x v="3"/>
    <d v="1899-12-30T08:47:18"/>
    <d v="1899-12-30T08:53:21"/>
    <x v="1"/>
  </r>
  <r>
    <n v="1158631"/>
    <x v="3"/>
    <d v="1899-12-30T08:47:40"/>
    <d v="1899-12-30T09:02:07"/>
    <x v="0"/>
  </r>
  <r>
    <n v="6009110"/>
    <x v="3"/>
    <d v="1899-12-30T08:54:08"/>
    <d v="1899-12-30T08:55:35"/>
    <x v="0"/>
  </r>
  <r>
    <n v="6644360383"/>
    <x v="3"/>
    <d v="1899-12-30T08:57:36"/>
    <d v="1899-12-30T09:06:45"/>
    <x v="2"/>
  </r>
  <r>
    <n v="6045882"/>
    <x v="3"/>
    <d v="1899-12-30T09:04:19"/>
    <d v="1899-12-30T09:12:38"/>
    <x v="0"/>
  </r>
  <r>
    <n v="4113351"/>
    <x v="3"/>
    <d v="1899-12-30T09:05:57"/>
    <d v="1899-12-30T09:07:13"/>
    <x v="0"/>
  </r>
  <r>
    <n v="9777118"/>
    <x v="3"/>
    <d v="1899-12-30T09:09:27"/>
    <d v="1899-12-30T09:18:28"/>
    <x v="0"/>
  </r>
  <r>
    <n v="1659814"/>
    <x v="3"/>
    <d v="1899-12-30T09:13:12"/>
    <d v="1899-12-30T09:29:35"/>
    <x v="0"/>
  </r>
  <r>
    <n v="26204415"/>
    <x v="3"/>
    <d v="1899-12-30T09:18:49"/>
    <d v="1899-12-30T09:23:41"/>
    <x v="1"/>
  </r>
  <r>
    <n v="8471544"/>
    <x v="3"/>
    <d v="1899-12-30T09:21:02"/>
    <d v="1899-12-30T09:28:47"/>
    <x v="0"/>
  </r>
  <r>
    <n v="3379401"/>
    <x v="3"/>
    <d v="1899-12-30T09:28:19"/>
    <d v="1899-12-30T09:43:13"/>
    <x v="0"/>
  </r>
  <r>
    <n v="5912377607"/>
    <x v="3"/>
    <d v="1899-12-30T09:30:26"/>
    <d v="1899-12-30T09:34:06"/>
    <x v="2"/>
  </r>
  <r>
    <n v="77705897"/>
    <x v="3"/>
    <d v="1899-12-30T09:35:22"/>
    <d v="1899-12-30T09:36:22"/>
    <x v="1"/>
  </r>
  <r>
    <n v="5894865"/>
    <x v="3"/>
    <d v="1899-12-30T09:39:41"/>
    <d v="1899-12-30T09:43:59"/>
    <x v="0"/>
  </r>
  <r>
    <n v="7449832"/>
    <x v="3"/>
    <d v="1899-12-30T09:44:03"/>
    <d v="1899-12-30T09:56:32"/>
    <x v="0"/>
  </r>
  <r>
    <n v="49390412"/>
    <x v="3"/>
    <d v="1899-12-30T09:45:18"/>
    <d v="1899-12-30T09:59:01"/>
    <x v="1"/>
  </r>
  <r>
    <n v="6156594"/>
    <x v="3"/>
    <d v="1899-12-30T09:52:27"/>
    <d v="1899-12-30T10:07:14"/>
    <x v="0"/>
  </r>
  <r>
    <n v="5006675"/>
    <x v="3"/>
    <d v="1899-12-30T09:54:43"/>
    <d v="1899-12-30T10:04:08"/>
    <x v="0"/>
  </r>
  <r>
    <n v="2096180"/>
    <x v="3"/>
    <d v="1899-12-30T09:55:28"/>
    <d v="1899-12-30T10:00:03"/>
    <x v="0"/>
  </r>
  <r>
    <n v="8214927"/>
    <x v="3"/>
    <d v="1899-12-30T09:59:36"/>
    <d v="1899-12-30T10:06:29"/>
    <x v="0"/>
  </r>
  <r>
    <n v="5816822"/>
    <x v="3"/>
    <d v="1899-12-30T10:00:15"/>
    <d v="1899-12-30T10:09:15"/>
    <x v="0"/>
  </r>
  <r>
    <n v="9683894"/>
    <x v="3"/>
    <d v="1899-12-30T10:05:28"/>
    <d v="1899-12-30T10:06:03"/>
    <x v="0"/>
  </r>
  <r>
    <n v="2808052"/>
    <x v="3"/>
    <d v="1899-12-30T10:06:53"/>
    <d v="1899-12-30T10:20:21"/>
    <x v="0"/>
  </r>
  <r>
    <n v="18084593"/>
    <x v="3"/>
    <d v="1899-12-30T10:11:45"/>
    <d v="1899-12-30T10:23:25"/>
    <x v="1"/>
  </r>
  <r>
    <n v="1390402"/>
    <x v="3"/>
    <d v="1899-12-30T10:17:29"/>
    <d v="1899-12-30T10:34:06"/>
    <x v="0"/>
  </r>
  <r>
    <n v="44200961"/>
    <x v="3"/>
    <d v="1899-12-30T10:18:03"/>
    <d v="1899-12-30T10:26:52"/>
    <x v="1"/>
  </r>
  <r>
    <n v="5859235"/>
    <x v="3"/>
    <d v="1899-12-30T10:19:44"/>
    <d v="1899-12-30T10:25:38"/>
    <x v="0"/>
  </r>
  <r>
    <n v="51855396"/>
    <x v="3"/>
    <d v="1899-12-30T10:23:02"/>
    <d v="1899-12-30T10:38:51"/>
    <x v="1"/>
  </r>
  <r>
    <n v="8768896"/>
    <x v="3"/>
    <d v="1899-12-30T10:27:42"/>
    <d v="1899-12-30T10:35:26"/>
    <x v="0"/>
  </r>
  <r>
    <n v="9088045"/>
    <x v="3"/>
    <d v="1899-12-30T10:34:31"/>
    <d v="1899-12-30T10:37:43"/>
    <x v="0"/>
  </r>
  <r>
    <n v="9872216"/>
    <x v="3"/>
    <d v="1899-12-30T10:36:29"/>
    <d v="1899-12-30T10:46:22"/>
    <x v="0"/>
  </r>
  <r>
    <n v="8369815"/>
    <x v="3"/>
    <d v="1899-12-30T10:38:39"/>
    <d v="1899-12-30T10:41:13"/>
    <x v="0"/>
  </r>
  <r>
    <n v="3370151"/>
    <x v="3"/>
    <d v="1899-12-30T10:40:07"/>
    <d v="1899-12-30T10:46:54"/>
    <x v="0"/>
  </r>
  <r>
    <n v="1488369"/>
    <x v="3"/>
    <d v="1899-12-30T10:46:09"/>
    <d v="1899-12-30T10:57:02"/>
    <x v="0"/>
  </r>
  <r>
    <n v="4132754"/>
    <x v="3"/>
    <d v="1899-12-30T10:52:03"/>
    <d v="1899-12-30T10:53:24"/>
    <x v="0"/>
  </r>
  <r>
    <n v="66638685"/>
    <x v="3"/>
    <d v="1899-12-30T10:53:47"/>
    <d v="1899-12-30T11:08:15"/>
    <x v="1"/>
  </r>
  <r>
    <n v="6818507"/>
    <x v="3"/>
    <d v="1899-12-30T11:00:08"/>
    <d v="1899-12-30T11:07:53"/>
    <x v="0"/>
  </r>
  <r>
    <n v="93611539"/>
    <x v="3"/>
    <d v="1899-12-30T11:00:17"/>
    <d v="1899-12-30T11:12:07"/>
    <x v="1"/>
  </r>
  <r>
    <n v="2890519255"/>
    <x v="3"/>
    <d v="1899-12-30T11:04:24"/>
    <d v="1899-12-30T11:14:27"/>
    <x v="2"/>
  </r>
  <r>
    <n v="66336445"/>
    <x v="3"/>
    <d v="1899-12-30T11:07:03"/>
    <d v="1899-12-30T11:08:27"/>
    <x v="1"/>
  </r>
  <r>
    <n v="9356324"/>
    <x v="3"/>
    <d v="1899-12-30T11:07:17"/>
    <d v="1899-12-30T11:22:56"/>
    <x v="0"/>
  </r>
  <r>
    <n v="5111892302"/>
    <x v="3"/>
    <d v="1899-12-30T11:14:57"/>
    <d v="1899-12-30T11:21:24"/>
    <x v="2"/>
  </r>
  <r>
    <n v="2435007"/>
    <x v="3"/>
    <d v="1899-12-30T11:22:30"/>
    <d v="1899-12-30T11:22:54"/>
    <x v="0"/>
  </r>
  <r>
    <n v="6694568"/>
    <x v="3"/>
    <d v="1899-12-30T11:29:16"/>
    <d v="1899-12-30T11:44:30"/>
    <x v="0"/>
  </r>
  <r>
    <n v="6420583"/>
    <x v="3"/>
    <d v="1899-12-30T11:31:12"/>
    <d v="1899-12-30T11:38:58"/>
    <x v="0"/>
  </r>
  <r>
    <n v="19835498"/>
    <x v="3"/>
    <d v="1899-12-30T11:38:05"/>
    <d v="1899-12-30T11:48:58"/>
    <x v="1"/>
  </r>
  <r>
    <n v="6663334"/>
    <x v="3"/>
    <d v="1899-12-30T11:39:55"/>
    <d v="1899-12-30T11:51:06"/>
    <x v="0"/>
  </r>
  <r>
    <n v="44765837"/>
    <x v="3"/>
    <d v="1899-12-30T11:43:44"/>
    <d v="1899-12-30T11:50:33"/>
    <x v="1"/>
  </r>
  <r>
    <n v="2469778"/>
    <x v="3"/>
    <d v="1899-12-30T11:49:00"/>
    <d v="1899-12-30T11:56:50"/>
    <x v="0"/>
  </r>
  <r>
    <n v="1959826"/>
    <x v="3"/>
    <d v="1899-12-30T11:50:58"/>
    <d v="1899-12-30T12:06:17"/>
    <x v="0"/>
  </r>
  <r>
    <n v="37032078"/>
    <x v="3"/>
    <d v="1899-12-30T11:51:11"/>
    <d v="1899-12-30T12:06:03"/>
    <x v="1"/>
  </r>
  <r>
    <n v="6516512"/>
    <x v="3"/>
    <d v="1899-12-30T11:51:55"/>
    <d v="1899-12-30T11:58:42"/>
    <x v="0"/>
  </r>
  <r>
    <n v="4726561"/>
    <x v="3"/>
    <d v="1899-12-30T11:58:43"/>
    <d v="1899-12-30T12:01:25"/>
    <x v="0"/>
  </r>
  <r>
    <n v="9685747"/>
    <x v="3"/>
    <d v="1899-12-30T12:04:56"/>
    <d v="1899-12-30T12:20:03"/>
    <x v="0"/>
  </r>
  <r>
    <n v="7507354"/>
    <x v="3"/>
    <d v="1899-12-30T12:10:05"/>
    <d v="1899-12-30T12:17:05"/>
    <x v="0"/>
  </r>
  <r>
    <n v="8605742"/>
    <x v="3"/>
    <d v="1899-12-30T12:17:09"/>
    <d v="1899-12-30T12:32:57"/>
    <x v="0"/>
  </r>
  <r>
    <n v="4681236"/>
    <x v="3"/>
    <d v="1899-12-30T12:20:55"/>
    <d v="1899-12-30T12:22:37"/>
    <x v="0"/>
  </r>
  <r>
    <n v="3590468"/>
    <x v="3"/>
    <d v="1899-12-30T12:22:25"/>
    <d v="1899-12-30T12:37:03"/>
    <x v="0"/>
  </r>
  <r>
    <n v="9878283"/>
    <x v="3"/>
    <d v="1899-12-30T12:26:46"/>
    <d v="1899-12-30T12:39:59"/>
    <x v="0"/>
  </r>
  <r>
    <n v="5991516"/>
    <x v="3"/>
    <d v="1899-12-30T12:31:56"/>
    <d v="1899-12-30T12:45:42"/>
    <x v="0"/>
  </r>
  <r>
    <n v="1240369"/>
    <x v="3"/>
    <d v="1899-12-30T12:39:51"/>
    <d v="1899-12-30T12:41:03"/>
    <x v="0"/>
  </r>
  <r>
    <n v="25133293"/>
    <x v="3"/>
    <d v="1899-12-30T12:41:37"/>
    <d v="1899-12-30T12:53:52"/>
    <x v="1"/>
  </r>
  <r>
    <n v="5036422"/>
    <x v="3"/>
    <d v="1899-12-30T12:43:00"/>
    <d v="1899-12-30T12:43:53"/>
    <x v="0"/>
  </r>
  <r>
    <n v="4283724"/>
    <x v="3"/>
    <d v="1899-12-30T12:45:08"/>
    <d v="1899-12-30T12:53:50"/>
    <x v="0"/>
  </r>
  <r>
    <n v="5856822"/>
    <x v="3"/>
    <d v="1899-12-30T12:48:23"/>
    <d v="1899-12-30T12:49:58"/>
    <x v="0"/>
  </r>
  <r>
    <n v="7880396"/>
    <x v="3"/>
    <d v="1899-12-30T12:54:40"/>
    <d v="1899-12-30T13:04:30"/>
    <x v="0"/>
  </r>
  <r>
    <n v="2201085"/>
    <x v="3"/>
    <d v="1899-12-30T12:58:39"/>
    <d v="1899-12-30T13:04:07"/>
    <x v="0"/>
  </r>
  <r>
    <n v="30893038"/>
    <x v="3"/>
    <d v="1899-12-30T12:58:47"/>
    <d v="1899-12-30T13:11:56"/>
    <x v="1"/>
  </r>
  <r>
    <n v="9319894"/>
    <x v="3"/>
    <d v="1899-12-30T13:00:35"/>
    <d v="1899-12-30T13:11:20"/>
    <x v="0"/>
  </r>
  <r>
    <n v="3211876"/>
    <x v="3"/>
    <d v="1899-12-30T13:07:35"/>
    <d v="1899-12-30T13:08:51"/>
    <x v="0"/>
  </r>
  <r>
    <n v="4736016"/>
    <x v="3"/>
    <d v="1899-12-30T13:13:40"/>
    <d v="1899-12-30T13:15:35"/>
    <x v="0"/>
  </r>
  <r>
    <n v="8063487"/>
    <x v="3"/>
    <d v="1899-12-30T13:15:53"/>
    <d v="1899-12-30T13:26:39"/>
    <x v="0"/>
  </r>
  <r>
    <n v="1319121"/>
    <x v="3"/>
    <d v="1899-12-30T13:21:24"/>
    <d v="1899-12-30T13:21:50"/>
    <x v="0"/>
  </r>
  <r>
    <n v="5026277"/>
    <x v="3"/>
    <d v="1899-12-30T13:25:58"/>
    <d v="1899-12-30T13:34:22"/>
    <x v="0"/>
  </r>
  <r>
    <n v="8768896"/>
    <x v="3"/>
    <d v="1899-12-30T13:26:09"/>
    <d v="1899-12-30T13:41:22"/>
    <x v="0"/>
  </r>
  <r>
    <n v="48661666"/>
    <x v="3"/>
    <d v="1899-12-30T13:28:11"/>
    <d v="1899-12-30T13:31:49"/>
    <x v="1"/>
  </r>
  <r>
    <n v="9304830"/>
    <x v="3"/>
    <d v="1899-12-30T13:36:04"/>
    <d v="1899-12-30T13:38:23"/>
    <x v="0"/>
  </r>
  <r>
    <n v="3040267"/>
    <x v="3"/>
    <d v="1899-12-30T13:37:02"/>
    <d v="1899-12-30T13:53:10"/>
    <x v="0"/>
  </r>
  <r>
    <n v="8405954"/>
    <x v="3"/>
    <d v="1899-12-30T13:43:10"/>
    <d v="1899-12-30T13:48:25"/>
    <x v="0"/>
  </r>
  <r>
    <n v="75873682"/>
    <x v="3"/>
    <d v="1899-12-30T13:46:33"/>
    <d v="1899-12-30T14:01:01"/>
    <x v="1"/>
  </r>
  <r>
    <n v="5984039"/>
    <x v="3"/>
    <d v="1899-12-30T13:49:15"/>
    <d v="1899-12-30T13:54:56"/>
    <x v="0"/>
  </r>
  <r>
    <n v="9807682"/>
    <x v="3"/>
    <d v="1899-12-30T13:49:20"/>
    <d v="1899-12-30T13:54:07"/>
    <x v="0"/>
  </r>
  <r>
    <n v="3029994"/>
    <x v="3"/>
    <d v="1899-12-30T13:51:25"/>
    <d v="1899-12-30T14:00:50"/>
    <x v="0"/>
  </r>
  <r>
    <n v="9415767851"/>
    <x v="3"/>
    <d v="1899-12-30T13:59:09"/>
    <d v="1899-12-30T13:59:39"/>
    <x v="2"/>
  </r>
  <r>
    <n v="2388040"/>
    <x v="3"/>
    <d v="1899-12-30T14:02:21"/>
    <d v="1899-12-30T14:14:25"/>
    <x v="0"/>
  </r>
  <r>
    <n v="41974998"/>
    <x v="3"/>
    <d v="1899-12-30T14:08:01"/>
    <d v="1899-12-30T14:18:27"/>
    <x v="1"/>
  </r>
  <r>
    <n v="8400710"/>
    <x v="3"/>
    <d v="1899-12-30T14:12:14"/>
    <d v="1899-12-30T14:15:01"/>
    <x v="0"/>
  </r>
  <r>
    <n v="1088377750"/>
    <x v="3"/>
    <d v="1899-12-30T14:19:12"/>
    <d v="1899-12-30T14:20:28"/>
    <x v="2"/>
  </r>
  <r>
    <n v="62016185"/>
    <x v="3"/>
    <d v="1899-12-30T14:26:07"/>
    <d v="1899-12-30T14:37:26"/>
    <x v="1"/>
  </r>
  <r>
    <n v="4002406"/>
    <x v="3"/>
    <d v="1899-12-30T14:27:34"/>
    <d v="1899-12-30T14:35:16"/>
    <x v="0"/>
  </r>
  <r>
    <n v="2394144"/>
    <x v="3"/>
    <d v="1899-12-30T14:35:09"/>
    <d v="1899-12-30T14:42:41"/>
    <x v="0"/>
  </r>
  <r>
    <n v="9763924"/>
    <x v="3"/>
    <d v="1899-12-30T14:40:53"/>
    <d v="1899-12-30T14:55:56"/>
    <x v="0"/>
  </r>
  <r>
    <n v="7977726"/>
    <x v="3"/>
    <d v="1899-12-30T14:44:09"/>
    <d v="1899-12-30T14:58:03"/>
    <x v="0"/>
  </r>
  <r>
    <n v="7219884"/>
    <x v="3"/>
    <d v="1899-12-30T14:50:57"/>
    <d v="1899-12-30T14:59:24"/>
    <x v="0"/>
  </r>
  <r>
    <n v="8211396842"/>
    <x v="3"/>
    <d v="1899-12-30T14:58:14"/>
    <d v="1899-12-30T15:11:31"/>
    <x v="2"/>
  </r>
  <r>
    <n v="4860618"/>
    <x v="3"/>
    <d v="1899-12-30T14:58:31"/>
    <d v="1899-12-30T15:02:47"/>
    <x v="0"/>
  </r>
  <r>
    <n v="6772052"/>
    <x v="3"/>
    <d v="1899-12-30T14:59:53"/>
    <d v="1899-12-30T15:11:01"/>
    <x v="0"/>
  </r>
  <r>
    <n v="6290575"/>
    <x v="3"/>
    <d v="1899-12-30T15:01:39"/>
    <d v="1899-12-30T15:09:50"/>
    <x v="0"/>
  </r>
  <r>
    <n v="13972929"/>
    <x v="4"/>
    <d v="1899-12-30T08:04:57"/>
    <d v="1899-12-30T08:19:41"/>
    <x v="1"/>
  </r>
  <r>
    <n v="7663988"/>
    <x v="4"/>
    <d v="1899-12-30T08:10:56"/>
    <d v="1899-12-30T08:16:32"/>
    <x v="0"/>
  </r>
  <r>
    <n v="90532439"/>
    <x v="4"/>
    <d v="1899-12-30T08:13:45"/>
    <d v="1899-12-30T08:16:54"/>
    <x v="1"/>
  </r>
  <r>
    <n v="5505912"/>
    <x v="4"/>
    <d v="1899-12-30T08:16:18"/>
    <d v="1899-12-30T08:21:24"/>
    <x v="0"/>
  </r>
  <r>
    <n v="5505912"/>
    <x v="4"/>
    <d v="1899-12-30T08:21:49"/>
    <d v="1899-12-30T08:24:13"/>
    <x v="0"/>
  </r>
  <r>
    <n v="70678482"/>
    <x v="4"/>
    <d v="1899-12-30T08:25:53"/>
    <d v="1899-12-30T08:36:57"/>
    <x v="1"/>
  </r>
  <r>
    <n v="6578914"/>
    <x v="4"/>
    <d v="1899-12-30T08:34:04"/>
    <d v="1899-12-30T08:46:16"/>
    <x v="0"/>
  </r>
  <r>
    <n v="3444629"/>
    <x v="4"/>
    <d v="1899-12-30T08:38:37"/>
    <d v="1899-12-30T08:47:51"/>
    <x v="0"/>
  </r>
  <r>
    <n v="95211263"/>
    <x v="4"/>
    <d v="1899-12-30T08:39:24"/>
    <d v="1899-12-30T08:46:39"/>
    <x v="1"/>
  </r>
  <r>
    <n v="9468070"/>
    <x v="4"/>
    <d v="1899-12-30T08:41:39"/>
    <d v="1899-12-30T08:43:39"/>
    <x v="0"/>
  </r>
  <r>
    <n v="31516318"/>
    <x v="4"/>
    <d v="1899-12-30T08:42:15"/>
    <d v="1899-12-30T08:47:22"/>
    <x v="1"/>
  </r>
  <r>
    <n v="9865716"/>
    <x v="4"/>
    <d v="1899-12-30T08:46:49"/>
    <d v="1899-12-30T09:03:01"/>
    <x v="0"/>
  </r>
  <r>
    <n v="8163790"/>
    <x v="4"/>
    <d v="1899-12-30T08:51:09"/>
    <d v="1899-12-30T08:51:50"/>
    <x v="0"/>
  </r>
  <r>
    <n v="18070008"/>
    <x v="4"/>
    <d v="1899-12-30T08:52:45"/>
    <d v="1899-12-30T08:54:57"/>
    <x v="1"/>
  </r>
  <r>
    <n v="1119740"/>
    <x v="4"/>
    <d v="1899-12-30T08:54:25"/>
    <d v="1899-12-30T09:00:30"/>
    <x v="0"/>
  </r>
  <r>
    <n v="94634526"/>
    <x v="4"/>
    <d v="1899-12-30T08:55:58"/>
    <d v="1899-12-30T09:06:34"/>
    <x v="1"/>
  </r>
  <r>
    <n v="67964973"/>
    <x v="4"/>
    <d v="1899-12-30T08:59:13"/>
    <d v="1899-12-30T09:09:18"/>
    <x v="1"/>
  </r>
  <r>
    <n v="3505978"/>
    <x v="4"/>
    <d v="1899-12-30T09:02:31"/>
    <d v="1899-12-30T09:09:58"/>
    <x v="0"/>
  </r>
  <r>
    <n v="8685299481"/>
    <x v="4"/>
    <d v="1899-12-30T09:04:02"/>
    <d v="1899-12-30T09:06:09"/>
    <x v="2"/>
  </r>
  <r>
    <n v="8863988"/>
    <x v="4"/>
    <d v="1899-12-30T09:07:11"/>
    <d v="1899-12-30T09:13:27"/>
    <x v="0"/>
  </r>
  <r>
    <n v="29121099"/>
    <x v="4"/>
    <d v="1899-12-30T09:12:21"/>
    <d v="1899-12-30T09:21:06"/>
    <x v="1"/>
  </r>
  <r>
    <n v="2814524"/>
    <x v="4"/>
    <d v="1899-12-30T09:20:29"/>
    <d v="1899-12-30T09:22:59"/>
    <x v="0"/>
  </r>
  <r>
    <n v="5341697748"/>
    <x v="4"/>
    <d v="1899-12-30T09:22:55"/>
    <d v="1899-12-30T09:30:32"/>
    <x v="2"/>
  </r>
  <r>
    <n v="4102482"/>
    <x v="4"/>
    <d v="1899-12-30T09:24:26"/>
    <d v="1899-12-30T09:28:36"/>
    <x v="0"/>
  </r>
  <r>
    <n v="5636281"/>
    <x v="4"/>
    <d v="1899-12-30T09:32:08"/>
    <d v="1899-12-30T09:45:55"/>
    <x v="0"/>
  </r>
  <r>
    <n v="7715424"/>
    <x v="4"/>
    <d v="1899-12-30T09:40:05"/>
    <d v="1899-12-30T09:51:43"/>
    <x v="0"/>
  </r>
  <r>
    <n v="3811342"/>
    <x v="4"/>
    <d v="1899-12-30T09:41:44"/>
    <d v="1899-12-30T09:53:27"/>
    <x v="0"/>
  </r>
  <r>
    <n v="8177683"/>
    <x v="4"/>
    <d v="1899-12-30T09:43:42"/>
    <d v="1899-12-30T09:48:47"/>
    <x v="0"/>
  </r>
  <r>
    <n v="51367705"/>
    <x v="4"/>
    <d v="1899-12-30T09:50:46"/>
    <d v="1899-12-30T09:51:20"/>
    <x v="1"/>
  </r>
  <r>
    <n v="7646265"/>
    <x v="4"/>
    <d v="1899-12-30T09:50:54"/>
    <d v="1899-12-30T09:58:44"/>
    <x v="0"/>
  </r>
  <r>
    <n v="37906881"/>
    <x v="4"/>
    <d v="1899-12-30T09:53:59"/>
    <d v="1899-12-30T09:55:08"/>
    <x v="1"/>
  </r>
  <r>
    <n v="9740908"/>
    <x v="4"/>
    <d v="1899-12-30T09:54:09"/>
    <d v="1899-12-30T09:57:54"/>
    <x v="0"/>
  </r>
  <r>
    <n v="45948073"/>
    <x v="4"/>
    <d v="1899-12-30T10:00:12"/>
    <d v="1899-12-30T10:11:07"/>
    <x v="1"/>
  </r>
  <r>
    <n v="8070345"/>
    <x v="4"/>
    <d v="1899-12-30T10:02:21"/>
    <d v="1899-12-30T10:14:58"/>
    <x v="0"/>
  </r>
  <r>
    <n v="52214055"/>
    <x v="4"/>
    <d v="1899-12-30T10:04:40"/>
    <d v="1899-12-30T10:09:57"/>
    <x v="1"/>
  </r>
  <r>
    <n v="8434044"/>
    <x v="4"/>
    <d v="1899-12-30T10:06:57"/>
    <d v="1899-12-30T10:15:24"/>
    <x v="0"/>
  </r>
  <r>
    <n v="4702334"/>
    <x v="4"/>
    <d v="1899-12-30T10:12:51"/>
    <d v="1899-12-30T10:25:53"/>
    <x v="0"/>
  </r>
  <r>
    <n v="1308483040"/>
    <x v="4"/>
    <d v="1899-12-30T10:19:26"/>
    <d v="1899-12-30T10:35:23"/>
    <x v="2"/>
  </r>
  <r>
    <n v="34556399"/>
    <x v="4"/>
    <d v="1899-12-30T10:21:19"/>
    <d v="1899-12-30T10:21:58"/>
    <x v="1"/>
  </r>
  <r>
    <n v="48676568"/>
    <x v="4"/>
    <d v="1899-12-30T10:23:43"/>
    <d v="1899-12-30T10:30:53"/>
    <x v="1"/>
  </r>
  <r>
    <n v="1887758"/>
    <x v="4"/>
    <d v="1899-12-30T10:30:02"/>
    <d v="1899-12-30T10:45:13"/>
    <x v="0"/>
  </r>
  <r>
    <n v="3505978"/>
    <x v="4"/>
    <d v="1899-12-30T10:36:15"/>
    <d v="1899-12-30T10:41:59"/>
    <x v="0"/>
  </r>
  <r>
    <n v="4405604"/>
    <x v="4"/>
    <d v="1899-12-30T10:41:26"/>
    <d v="1899-12-30T10:51:55"/>
    <x v="0"/>
  </r>
  <r>
    <n v="2327418"/>
    <x v="4"/>
    <d v="1899-12-30T10:44:46"/>
    <d v="1899-12-30T10:54:29"/>
    <x v="0"/>
  </r>
  <r>
    <n v="5205087"/>
    <x v="4"/>
    <d v="1899-12-30T10:46:57"/>
    <d v="1899-12-30T10:57:36"/>
    <x v="0"/>
  </r>
  <r>
    <n v="1936989939"/>
    <x v="4"/>
    <d v="1899-12-30T10:49:19"/>
    <d v="1899-12-30T11:00:28"/>
    <x v="2"/>
  </r>
  <r>
    <n v="2722706"/>
    <x v="4"/>
    <d v="1899-12-30T10:54:00"/>
    <d v="1899-12-30T11:04:38"/>
    <x v="0"/>
  </r>
  <r>
    <n v="3018218"/>
    <x v="4"/>
    <d v="1899-12-30T11:01:41"/>
    <d v="1899-12-30T11:03:43"/>
    <x v="0"/>
  </r>
  <r>
    <n v="3765658"/>
    <x v="4"/>
    <d v="1899-12-30T11:02:08"/>
    <d v="1899-12-30T11:04:32"/>
    <x v="0"/>
  </r>
  <r>
    <n v="43109897"/>
    <x v="4"/>
    <d v="1899-12-30T11:07:33"/>
    <d v="1899-12-30T11:14:02"/>
    <x v="1"/>
  </r>
  <r>
    <n v="3178616"/>
    <x v="4"/>
    <d v="1899-12-30T11:15:14"/>
    <d v="1899-12-30T11:19:49"/>
    <x v="0"/>
  </r>
  <r>
    <n v="71207090"/>
    <x v="4"/>
    <d v="1899-12-30T11:18:38"/>
    <d v="1899-12-30T11:23:39"/>
    <x v="1"/>
  </r>
  <r>
    <n v="3465997"/>
    <x v="4"/>
    <d v="1899-12-30T11:20:55"/>
    <d v="1899-12-30T11:23:42"/>
    <x v="0"/>
  </r>
  <r>
    <n v="17490780"/>
    <x v="4"/>
    <d v="1899-12-30T11:22:42"/>
    <d v="1899-12-30T11:38:54"/>
    <x v="1"/>
  </r>
  <r>
    <n v="9805082"/>
    <x v="4"/>
    <d v="1899-12-30T11:24:53"/>
    <d v="1899-12-30T11:30:29"/>
    <x v="0"/>
  </r>
  <r>
    <n v="6333547"/>
    <x v="4"/>
    <d v="1899-12-30T11:29:32"/>
    <d v="1899-12-30T11:41:04"/>
    <x v="0"/>
  </r>
  <r>
    <n v="8424969"/>
    <x v="4"/>
    <d v="1899-12-30T11:36:41"/>
    <d v="1899-12-30T11:49:27"/>
    <x v="0"/>
  </r>
  <r>
    <n v="41210751"/>
    <x v="4"/>
    <d v="1899-12-30T11:41:16"/>
    <d v="1899-12-30T11:43:56"/>
    <x v="1"/>
  </r>
  <r>
    <n v="9321082"/>
    <x v="4"/>
    <d v="1899-12-30T11:48:34"/>
    <d v="1899-12-30T12:01:15"/>
    <x v="0"/>
  </r>
  <r>
    <n v="80907155"/>
    <x v="4"/>
    <d v="1899-12-30T11:55:14"/>
    <d v="1899-12-30T12:03:50"/>
    <x v="1"/>
  </r>
  <r>
    <n v="16303399"/>
    <x v="4"/>
    <d v="1899-12-30T12:03:21"/>
    <d v="1899-12-30T12:05:04"/>
    <x v="1"/>
  </r>
  <r>
    <n v="7841442"/>
    <x v="4"/>
    <d v="1899-12-30T12:07:11"/>
    <d v="1899-12-30T12:11:38"/>
    <x v="0"/>
  </r>
  <r>
    <n v="5512237"/>
    <x v="4"/>
    <d v="1899-12-30T12:12:43"/>
    <d v="1899-12-30T12:14:23"/>
    <x v="0"/>
  </r>
  <r>
    <n v="2557668"/>
    <x v="4"/>
    <d v="1899-12-30T12:18:03"/>
    <d v="1899-12-30T12:28:26"/>
    <x v="0"/>
  </r>
  <r>
    <n v="4469748"/>
    <x v="4"/>
    <d v="1899-12-30T12:25:07"/>
    <d v="1899-12-30T12:31:04"/>
    <x v="0"/>
  </r>
  <r>
    <n v="7773546"/>
    <x v="4"/>
    <d v="1899-12-30T12:27:07"/>
    <d v="1899-12-30T12:36:39"/>
    <x v="0"/>
  </r>
  <r>
    <n v="9521805"/>
    <x v="4"/>
    <d v="1899-12-30T12:33:57"/>
    <d v="1899-12-30T12:44:35"/>
    <x v="0"/>
  </r>
  <r>
    <n v="1640140"/>
    <x v="4"/>
    <d v="1899-12-30T12:35:47"/>
    <d v="1899-12-30T12:47:58"/>
    <x v="0"/>
  </r>
  <r>
    <n v="5415372"/>
    <x v="4"/>
    <d v="1899-12-30T12:38:45"/>
    <d v="1899-12-30T12:47:02"/>
    <x v="0"/>
  </r>
  <r>
    <n v="23504109"/>
    <x v="4"/>
    <d v="1899-12-30T12:42:04"/>
    <d v="1899-12-30T12:53:22"/>
    <x v="1"/>
  </r>
  <r>
    <n v="7914439"/>
    <x v="4"/>
    <d v="1899-12-30T12:42:41"/>
    <d v="1899-12-30T12:51:57"/>
    <x v="0"/>
  </r>
  <r>
    <n v="3900921"/>
    <x v="4"/>
    <d v="1899-12-30T12:42:45"/>
    <d v="1899-12-30T12:55:40"/>
    <x v="0"/>
  </r>
  <r>
    <n v="1081610"/>
    <x v="4"/>
    <d v="1899-12-30T12:48:34"/>
    <d v="1899-12-30T12:58:47"/>
    <x v="0"/>
  </r>
  <r>
    <n v="9176754"/>
    <x v="4"/>
    <d v="1899-12-30T12:49:48"/>
    <d v="1899-12-30T13:05:16"/>
    <x v="0"/>
  </r>
  <r>
    <n v="1814327"/>
    <x v="4"/>
    <d v="1899-12-30T12:55:30"/>
    <d v="1899-12-30T12:55:44"/>
    <x v="0"/>
  </r>
  <r>
    <n v="87702896"/>
    <x v="4"/>
    <d v="1899-12-30T12:59:35"/>
    <d v="1899-12-30T13:15:39"/>
    <x v="1"/>
  </r>
  <r>
    <n v="4131448"/>
    <x v="4"/>
    <d v="1899-12-30T13:02:00"/>
    <d v="1899-12-30T13:04:00"/>
    <x v="0"/>
  </r>
  <r>
    <n v="97798921"/>
    <x v="4"/>
    <d v="1899-12-30T13:02:35"/>
    <d v="1899-12-30T13:12:03"/>
    <x v="1"/>
  </r>
  <r>
    <n v="97798921"/>
    <x v="4"/>
    <d v="1899-12-30T13:02:58"/>
    <d v="1899-12-30T13:09:56"/>
    <x v="1"/>
  </r>
  <r>
    <n v="3919087"/>
    <x v="4"/>
    <d v="1899-12-30T13:03:04"/>
    <d v="1899-12-30T13:07:23"/>
    <x v="0"/>
  </r>
  <r>
    <n v="2619219"/>
    <x v="4"/>
    <d v="1899-12-30T13:08:26"/>
    <d v="1899-12-30T13:10:06"/>
    <x v="0"/>
  </r>
  <r>
    <n v="54536153"/>
    <x v="4"/>
    <d v="1899-12-30T13:09:58"/>
    <d v="1899-12-30T13:22:25"/>
    <x v="1"/>
  </r>
  <r>
    <n v="6813775"/>
    <x v="4"/>
    <d v="1899-12-30T13:17:14"/>
    <d v="1899-12-30T13:23:48"/>
    <x v="0"/>
  </r>
  <r>
    <n v="72312196"/>
    <x v="4"/>
    <d v="1899-12-30T13:19:40"/>
    <d v="1899-12-30T13:35:01"/>
    <x v="1"/>
  </r>
  <r>
    <n v="2235911"/>
    <x v="4"/>
    <d v="1899-12-30T13:26:41"/>
    <d v="1899-12-30T13:37:41"/>
    <x v="0"/>
  </r>
  <r>
    <n v="9532678004"/>
    <x v="4"/>
    <d v="1899-12-30T13:31:24"/>
    <d v="1899-12-30T13:43:04"/>
    <x v="2"/>
  </r>
  <r>
    <n v="4653709"/>
    <x v="4"/>
    <d v="1899-12-30T13:37:51"/>
    <d v="1899-12-30T13:49:23"/>
    <x v="0"/>
  </r>
  <r>
    <n v="1734512"/>
    <x v="4"/>
    <d v="1899-12-30T13:42:09"/>
    <d v="1899-12-30T13:50:13"/>
    <x v="0"/>
  </r>
  <r>
    <n v="6741642"/>
    <x v="4"/>
    <d v="1899-12-30T13:48:20"/>
    <d v="1899-12-30T13:48:31"/>
    <x v="0"/>
  </r>
  <r>
    <n v="45862784"/>
    <x v="4"/>
    <d v="1899-12-30T13:51:52"/>
    <d v="1899-12-30T14:04:22"/>
    <x v="1"/>
  </r>
  <r>
    <n v="25147401"/>
    <x v="4"/>
    <d v="1899-12-30T13:54:05"/>
    <d v="1899-12-30T14:07:02"/>
    <x v="1"/>
  </r>
  <r>
    <n v="4963499"/>
    <x v="4"/>
    <d v="1899-12-30T14:02:11"/>
    <d v="1899-12-30T14:05:10"/>
    <x v="0"/>
  </r>
  <r>
    <n v="7432767"/>
    <x v="4"/>
    <d v="1899-12-30T14:02:31"/>
    <d v="1899-12-30T14:04:21"/>
    <x v="0"/>
  </r>
  <r>
    <n v="3599100"/>
    <x v="4"/>
    <d v="1899-12-30T14:07:11"/>
    <d v="1899-12-30T14:13:36"/>
    <x v="0"/>
  </r>
  <r>
    <n v="8251878"/>
    <x v="4"/>
    <d v="1899-12-30T14:13:39"/>
    <d v="1899-12-30T14:15:00"/>
    <x v="0"/>
  </r>
  <r>
    <n v="2826868"/>
    <x v="4"/>
    <d v="1899-12-30T14:19:17"/>
    <d v="1899-12-30T14:30:16"/>
    <x v="0"/>
  </r>
  <r>
    <n v="76099906"/>
    <x v="4"/>
    <d v="1899-12-30T14:24:43"/>
    <d v="1899-12-30T14:39:56"/>
    <x v="1"/>
  </r>
  <r>
    <n v="5147242"/>
    <x v="4"/>
    <d v="1899-12-30T14:29:30"/>
    <d v="1899-12-30T14:32:29"/>
    <x v="0"/>
  </r>
  <r>
    <n v="9600226"/>
    <x v="4"/>
    <d v="1899-12-30T14:34:55"/>
    <d v="1899-12-30T14:38:31"/>
    <x v="0"/>
  </r>
  <r>
    <n v="1337042"/>
    <x v="4"/>
    <d v="1899-12-30T14:37:24"/>
    <d v="1899-12-30T14:54:02"/>
    <x v="0"/>
  </r>
  <r>
    <n v="1223943"/>
    <x v="4"/>
    <d v="1899-12-30T14:44:20"/>
    <d v="1899-12-30T14:57:44"/>
    <x v="0"/>
  </r>
  <r>
    <n v="3525921"/>
    <x v="4"/>
    <d v="1899-12-30T14:46:26"/>
    <d v="1899-12-30T14:52:02"/>
    <x v="0"/>
  </r>
  <r>
    <n v="5094248"/>
    <x v="4"/>
    <d v="1899-12-30T14:51:23"/>
    <d v="1899-12-30T15:05:12"/>
    <x v="0"/>
  </r>
  <r>
    <n v="7275091"/>
    <x v="4"/>
    <d v="1899-12-30T14:57:13"/>
    <d v="1899-12-30T15:11:56"/>
    <x v="0"/>
  </r>
  <r>
    <n v="73042148"/>
    <x v="4"/>
    <d v="1899-12-30T15:00:32"/>
    <d v="1899-12-30T15:14:23"/>
    <x v="1"/>
  </r>
  <r>
    <n v="8570276"/>
    <x v="5"/>
    <d v="1899-12-30T08:06:08"/>
    <d v="1899-12-30T08:22:17"/>
    <x v="0"/>
  </r>
  <r>
    <n v="1775586"/>
    <x v="5"/>
    <d v="1899-12-30T08:09:50"/>
    <d v="1899-12-30T08:23:18"/>
    <x v="0"/>
  </r>
  <r>
    <n v="27791497"/>
    <x v="5"/>
    <d v="1899-12-30T08:14:06"/>
    <d v="1899-12-30T08:14:59"/>
    <x v="1"/>
  </r>
  <r>
    <n v="5162775"/>
    <x v="5"/>
    <d v="1899-12-30T08:14:51"/>
    <d v="1899-12-30T08:22:58"/>
    <x v="0"/>
  </r>
  <r>
    <n v="56115408"/>
    <x v="5"/>
    <d v="1899-12-30T08:21:04"/>
    <d v="1899-12-30T08:34:29"/>
    <x v="1"/>
  </r>
  <r>
    <n v="6766881"/>
    <x v="5"/>
    <d v="1899-12-30T08:27:36"/>
    <d v="1899-12-30T08:28:01"/>
    <x v="0"/>
  </r>
  <r>
    <n v="9502975"/>
    <x v="5"/>
    <d v="1899-12-30T08:30:58"/>
    <d v="1899-12-30T08:34:04"/>
    <x v="0"/>
  </r>
  <r>
    <n v="4212838"/>
    <x v="5"/>
    <d v="1899-12-30T08:34:57"/>
    <d v="1899-12-30T08:37:42"/>
    <x v="0"/>
  </r>
  <r>
    <n v="6952061"/>
    <x v="5"/>
    <d v="1899-12-30T08:42:28"/>
    <d v="1899-12-30T08:54:09"/>
    <x v="0"/>
  </r>
  <r>
    <n v="56127547"/>
    <x v="5"/>
    <d v="1899-12-30T08:49:58"/>
    <d v="1899-12-30T09:00:57"/>
    <x v="1"/>
  </r>
  <r>
    <n v="4952685"/>
    <x v="5"/>
    <d v="1899-12-30T08:51:18"/>
    <d v="1899-12-30T09:02:14"/>
    <x v="0"/>
  </r>
  <r>
    <n v="8632893"/>
    <x v="5"/>
    <d v="1899-12-30T08:52:45"/>
    <d v="1899-12-30T09:07:02"/>
    <x v="0"/>
  </r>
  <r>
    <n v="7320123"/>
    <x v="5"/>
    <d v="1899-12-30T08:53:01"/>
    <d v="1899-12-30T09:00:25"/>
    <x v="0"/>
  </r>
  <r>
    <n v="4600571814"/>
    <x v="5"/>
    <d v="1899-12-30T08:53:46"/>
    <d v="1899-12-30T09:01:03"/>
    <x v="2"/>
  </r>
  <r>
    <n v="38063903"/>
    <x v="5"/>
    <d v="1899-12-30T08:55:47"/>
    <d v="1899-12-30T08:57:35"/>
    <x v="1"/>
  </r>
  <r>
    <n v="4901642"/>
    <x v="5"/>
    <d v="1899-12-30T09:03:34"/>
    <d v="1899-12-30T09:15:59"/>
    <x v="0"/>
  </r>
  <r>
    <n v="39669014"/>
    <x v="5"/>
    <d v="1899-12-30T09:06:12"/>
    <d v="1899-12-30T09:17:05"/>
    <x v="1"/>
  </r>
  <r>
    <n v="48919339"/>
    <x v="5"/>
    <d v="1899-12-30T09:07:47"/>
    <d v="1899-12-30T09:14:11"/>
    <x v="1"/>
  </r>
  <r>
    <n v="4960687"/>
    <x v="5"/>
    <d v="1899-12-30T09:12:20"/>
    <d v="1899-12-30T09:27:31"/>
    <x v="0"/>
  </r>
  <r>
    <n v="41156424"/>
    <x v="5"/>
    <d v="1899-12-30T09:17:30"/>
    <d v="1899-12-30T09:25:50"/>
    <x v="1"/>
  </r>
  <r>
    <n v="5087066"/>
    <x v="5"/>
    <d v="1899-12-30T09:20:45"/>
    <d v="1899-12-30T09:34:07"/>
    <x v="0"/>
  </r>
  <r>
    <n v="4636713"/>
    <x v="5"/>
    <d v="1899-12-30T09:24:23"/>
    <d v="1899-12-30T09:31:52"/>
    <x v="0"/>
  </r>
  <r>
    <n v="3944120"/>
    <x v="5"/>
    <d v="1899-12-30T09:26:02"/>
    <d v="1899-12-30T09:27:05"/>
    <x v="0"/>
  </r>
  <r>
    <n v="5960122"/>
    <x v="5"/>
    <d v="1899-12-30T09:33:45"/>
    <d v="1899-12-30T09:47:33"/>
    <x v="0"/>
  </r>
  <r>
    <n v="6795454"/>
    <x v="5"/>
    <d v="1899-12-30T09:39:49"/>
    <d v="1899-12-30T09:40:06"/>
    <x v="0"/>
  </r>
  <r>
    <n v="5013688"/>
    <x v="5"/>
    <d v="1899-12-30T09:45:32"/>
    <d v="1899-12-30T09:52:52"/>
    <x v="0"/>
  </r>
  <r>
    <n v="9487255"/>
    <x v="5"/>
    <d v="1899-12-30T09:50:22"/>
    <d v="1899-12-30T10:04:03"/>
    <x v="0"/>
  </r>
  <r>
    <n v="1592822"/>
    <x v="5"/>
    <d v="1899-12-30T09:56:29"/>
    <d v="1899-12-30T10:12:43"/>
    <x v="0"/>
  </r>
  <r>
    <n v="9084978"/>
    <x v="5"/>
    <d v="1899-12-30T09:58:22"/>
    <d v="1899-12-30T10:13:21"/>
    <x v="0"/>
  </r>
  <r>
    <n v="80038636"/>
    <x v="5"/>
    <d v="1899-12-30T10:00:59"/>
    <d v="1899-12-30T10:16:39"/>
    <x v="1"/>
  </r>
  <r>
    <n v="2021941339"/>
    <x v="5"/>
    <d v="1899-12-30T10:02:50"/>
    <d v="1899-12-30T10:17:26"/>
    <x v="2"/>
  </r>
  <r>
    <n v="7718350"/>
    <x v="5"/>
    <d v="1899-12-30T10:04:50"/>
    <d v="1899-12-30T10:14:53"/>
    <x v="0"/>
  </r>
  <r>
    <n v="3153283"/>
    <x v="5"/>
    <d v="1899-12-30T10:10:31"/>
    <d v="1899-12-30T10:24:02"/>
    <x v="0"/>
  </r>
  <r>
    <n v="6341482"/>
    <x v="5"/>
    <d v="1899-12-30T10:18:05"/>
    <d v="1899-12-30T10:32:51"/>
    <x v="0"/>
  </r>
  <r>
    <n v="67964973"/>
    <x v="5"/>
    <d v="1899-12-30T10:26:03"/>
    <d v="1899-12-30T10:27:42"/>
    <x v="1"/>
  </r>
  <r>
    <n v="1223943"/>
    <x v="5"/>
    <d v="1899-12-30T10:33:03"/>
    <d v="1899-12-30T10:49:16"/>
    <x v="0"/>
  </r>
  <r>
    <n v="8049834"/>
    <x v="5"/>
    <d v="1899-12-30T10:36:38"/>
    <d v="1899-12-30T10:38:55"/>
    <x v="0"/>
  </r>
  <r>
    <n v="6374704"/>
    <x v="5"/>
    <d v="1899-12-30T10:41:51"/>
    <d v="1899-12-30T10:55:01"/>
    <x v="0"/>
  </r>
  <r>
    <n v="99625315"/>
    <x v="5"/>
    <d v="1899-12-30T10:42:08"/>
    <d v="1899-12-30T10:48:23"/>
    <x v="1"/>
  </r>
  <r>
    <n v="9728932"/>
    <x v="5"/>
    <d v="1899-12-30T10:42:50"/>
    <d v="1899-12-30T10:49:17"/>
    <x v="0"/>
  </r>
  <r>
    <n v="9121149"/>
    <x v="5"/>
    <d v="1899-12-30T10:49:32"/>
    <d v="1899-12-30T10:56:41"/>
    <x v="0"/>
  </r>
  <r>
    <n v="2790475"/>
    <x v="5"/>
    <d v="1899-12-30T10:57:33"/>
    <d v="1899-12-30T11:09:51"/>
    <x v="0"/>
  </r>
  <r>
    <n v="4148520"/>
    <x v="5"/>
    <d v="1899-12-30T11:03:58"/>
    <d v="1899-12-30T11:16:39"/>
    <x v="0"/>
  </r>
  <r>
    <n v="55462392"/>
    <x v="5"/>
    <d v="1899-12-30T11:11:00"/>
    <d v="1899-12-30T11:12:57"/>
    <x v="1"/>
  </r>
  <r>
    <n v="8130722"/>
    <x v="5"/>
    <d v="1899-12-30T11:11:45"/>
    <d v="1899-12-30T11:27:08"/>
    <x v="0"/>
  </r>
  <r>
    <n v="5448890"/>
    <x v="5"/>
    <d v="1899-12-30T11:16:11"/>
    <d v="1899-12-30T11:20:22"/>
    <x v="0"/>
  </r>
  <r>
    <n v="6118241"/>
    <x v="5"/>
    <d v="1899-12-30T11:23:28"/>
    <d v="1899-12-30T11:28:53"/>
    <x v="0"/>
  </r>
  <r>
    <n v="1088377750"/>
    <x v="5"/>
    <d v="1899-12-30T11:24:31"/>
    <d v="1899-12-30T11:37:45"/>
    <x v="2"/>
  </r>
  <r>
    <n v="98238772"/>
    <x v="5"/>
    <d v="1899-12-30T11:31:03"/>
    <d v="1899-12-30T11:33:12"/>
    <x v="1"/>
  </r>
  <r>
    <n v="9524588"/>
    <x v="5"/>
    <d v="1899-12-30T11:37:56"/>
    <d v="1899-12-30T11:53:32"/>
    <x v="0"/>
  </r>
  <r>
    <n v="96375379"/>
    <x v="5"/>
    <d v="1899-12-30T11:42:58"/>
    <d v="1899-12-30T11:56:41"/>
    <x v="1"/>
  </r>
  <r>
    <n v="4759206"/>
    <x v="5"/>
    <d v="1899-12-30T11:46:24"/>
    <d v="1899-12-30T11:52:04"/>
    <x v="0"/>
  </r>
  <r>
    <n v="9197309"/>
    <x v="5"/>
    <d v="1899-12-30T11:52:38"/>
    <d v="1899-12-30T12:08:30"/>
    <x v="0"/>
  </r>
  <r>
    <n v="8322522"/>
    <x v="5"/>
    <d v="1899-12-30T11:55:19"/>
    <d v="1899-12-30T12:11:28"/>
    <x v="0"/>
  </r>
  <r>
    <n v="4264808"/>
    <x v="5"/>
    <d v="1899-12-30T12:01:17"/>
    <d v="1899-12-30T12:01:35"/>
    <x v="0"/>
  </r>
  <r>
    <n v="3095218"/>
    <x v="5"/>
    <d v="1899-12-30T12:09:09"/>
    <d v="1899-12-30T12:24:43"/>
    <x v="0"/>
  </r>
  <r>
    <n v="5820632164"/>
    <x v="5"/>
    <d v="1899-12-30T12:14:33"/>
    <d v="1899-12-30T12:27:04"/>
    <x v="2"/>
  </r>
  <r>
    <n v="89814525"/>
    <x v="5"/>
    <d v="1899-12-30T12:15:42"/>
    <d v="1899-12-30T12:16:56"/>
    <x v="1"/>
  </r>
  <r>
    <n v="1223816"/>
    <x v="5"/>
    <d v="1899-12-30T12:16:05"/>
    <d v="1899-12-30T12:24:45"/>
    <x v="0"/>
  </r>
  <r>
    <n v="18503160"/>
    <x v="5"/>
    <d v="1899-12-30T12:16:40"/>
    <d v="1899-12-30T12:23:57"/>
    <x v="1"/>
  </r>
  <r>
    <n v="21677804"/>
    <x v="5"/>
    <d v="1899-12-30T12:19:08"/>
    <d v="1899-12-30T12:26:14"/>
    <x v="1"/>
  </r>
  <r>
    <n v="5087066"/>
    <x v="5"/>
    <d v="1899-12-30T12:23:05"/>
    <d v="1899-12-30T12:38:52"/>
    <x v="0"/>
  </r>
  <r>
    <n v="6905863"/>
    <x v="5"/>
    <d v="1899-12-30T12:30:35"/>
    <d v="1899-12-30T12:43:19"/>
    <x v="0"/>
  </r>
  <r>
    <n v="4144248"/>
    <x v="5"/>
    <d v="1899-12-30T12:30:44"/>
    <d v="1899-12-30T12:46:28"/>
    <x v="0"/>
  </r>
  <r>
    <n v="16392077"/>
    <x v="5"/>
    <d v="1899-12-30T12:32:28"/>
    <d v="1899-12-30T12:32:36"/>
    <x v="1"/>
  </r>
  <r>
    <n v="8865092"/>
    <x v="5"/>
    <d v="1899-12-30T12:34:27"/>
    <d v="1899-12-30T12:48:39"/>
    <x v="0"/>
  </r>
  <r>
    <n v="92597723"/>
    <x v="5"/>
    <d v="1899-12-30T12:40:52"/>
    <d v="1899-12-30T12:44:25"/>
    <x v="1"/>
  </r>
  <r>
    <n v="49840829"/>
    <x v="5"/>
    <d v="1899-12-30T12:46:09"/>
    <d v="1899-12-30T12:53:49"/>
    <x v="1"/>
  </r>
  <r>
    <n v="20354301"/>
    <x v="5"/>
    <d v="1899-12-30T12:47:24"/>
    <d v="1899-12-30T12:54:07"/>
    <x v="1"/>
  </r>
  <r>
    <n v="2731955"/>
    <x v="5"/>
    <d v="1899-12-30T12:55:21"/>
    <d v="1899-12-30T13:01:41"/>
    <x v="0"/>
  </r>
  <r>
    <n v="2304726"/>
    <x v="5"/>
    <d v="1899-12-30T13:00:27"/>
    <d v="1899-12-30T13:10:05"/>
    <x v="0"/>
  </r>
  <r>
    <n v="4653709"/>
    <x v="5"/>
    <d v="1899-12-30T13:01:49"/>
    <d v="1899-12-30T13:04:00"/>
    <x v="0"/>
  </r>
  <r>
    <n v="4848864"/>
    <x v="5"/>
    <d v="1899-12-30T13:03:50"/>
    <d v="1899-12-30T13:13:18"/>
    <x v="0"/>
  </r>
  <r>
    <n v="6709939"/>
    <x v="5"/>
    <d v="1899-12-30T13:07:34"/>
    <d v="1899-12-30T13:12:00"/>
    <x v="0"/>
  </r>
  <r>
    <n v="8870498"/>
    <x v="5"/>
    <d v="1899-12-30T13:12:40"/>
    <d v="1899-12-30T13:26:12"/>
    <x v="0"/>
  </r>
  <r>
    <n v="2947889"/>
    <x v="5"/>
    <d v="1899-12-30T13:15:33"/>
    <d v="1899-12-30T13:31:13"/>
    <x v="0"/>
  </r>
  <r>
    <n v="8270097"/>
    <x v="5"/>
    <d v="1899-12-30T13:21:22"/>
    <d v="1899-12-30T13:24:15"/>
    <x v="0"/>
  </r>
  <r>
    <n v="8183468"/>
    <x v="5"/>
    <d v="1899-12-30T13:23:59"/>
    <d v="1899-12-30T13:30:13"/>
    <x v="0"/>
  </r>
  <r>
    <n v="3263806"/>
    <x v="5"/>
    <d v="1899-12-30T13:24:27"/>
    <d v="1899-12-30T13:31:55"/>
    <x v="0"/>
  </r>
  <r>
    <n v="7792980"/>
    <x v="5"/>
    <d v="1899-12-30T13:29:47"/>
    <d v="1899-12-30T13:46:15"/>
    <x v="0"/>
  </r>
  <r>
    <n v="88929925"/>
    <x v="5"/>
    <d v="1899-12-30T13:36:19"/>
    <d v="1899-12-30T13:45:44"/>
    <x v="1"/>
  </r>
  <r>
    <n v="2478461"/>
    <x v="5"/>
    <d v="1899-12-30T13:40:31"/>
    <d v="1899-12-30T13:49:07"/>
    <x v="0"/>
  </r>
  <r>
    <n v="2838216"/>
    <x v="5"/>
    <d v="1899-12-30T13:48:48"/>
    <d v="1899-12-30T13:51:25"/>
    <x v="0"/>
  </r>
  <r>
    <n v="4853153"/>
    <x v="5"/>
    <d v="1899-12-30T13:55:46"/>
    <d v="1899-12-30T13:57:57"/>
    <x v="0"/>
  </r>
  <r>
    <n v="2985743"/>
    <x v="5"/>
    <d v="1899-12-30T13:57:56"/>
    <d v="1899-12-30T14:10:37"/>
    <x v="0"/>
  </r>
  <r>
    <n v="3434934"/>
    <x v="5"/>
    <d v="1899-12-30T13:58:52"/>
    <d v="1899-12-30T14:03:52"/>
    <x v="0"/>
  </r>
  <r>
    <n v="97596112"/>
    <x v="5"/>
    <d v="1899-12-30T14:00:16"/>
    <d v="1899-12-30T14:14:54"/>
    <x v="1"/>
  </r>
  <r>
    <n v="1247125"/>
    <x v="5"/>
    <d v="1899-12-30T14:03:29"/>
    <d v="1899-12-30T14:14:41"/>
    <x v="0"/>
  </r>
  <r>
    <n v="6982652"/>
    <x v="5"/>
    <d v="1899-12-30T14:04:57"/>
    <d v="1899-12-30T14:06:08"/>
    <x v="0"/>
  </r>
  <r>
    <n v="11209967"/>
    <x v="5"/>
    <d v="1899-12-30T14:07:50"/>
    <d v="1899-12-30T14:10:00"/>
    <x v="1"/>
  </r>
  <r>
    <n v="6251788"/>
    <x v="5"/>
    <d v="1899-12-30T14:08:19"/>
    <d v="1899-12-30T14:15:49"/>
    <x v="0"/>
  </r>
  <r>
    <n v="8679036"/>
    <x v="5"/>
    <d v="1899-12-30T14:09:16"/>
    <d v="1899-12-30T14:25:04"/>
    <x v="0"/>
  </r>
  <r>
    <n v="1288637"/>
    <x v="5"/>
    <d v="1899-12-30T14:13:36"/>
    <d v="1899-12-30T14:14:52"/>
    <x v="0"/>
  </r>
  <r>
    <n v="4825302"/>
    <x v="5"/>
    <d v="1899-12-30T14:19:15"/>
    <d v="1899-12-30T14:19:42"/>
    <x v="0"/>
  </r>
  <r>
    <n v="5349562"/>
    <x v="5"/>
    <d v="1899-12-30T14:24:36"/>
    <d v="1899-12-30T14:37:49"/>
    <x v="0"/>
  </r>
  <r>
    <n v="5893512"/>
    <x v="5"/>
    <d v="1899-12-30T14:31:27"/>
    <d v="1899-12-30T14:39:19"/>
    <x v="0"/>
  </r>
  <r>
    <n v="7138804596"/>
    <x v="5"/>
    <d v="1899-12-30T14:32:20"/>
    <d v="1899-12-30T14:45:01"/>
    <x v="2"/>
  </r>
  <r>
    <n v="6468376"/>
    <x v="5"/>
    <d v="1899-12-30T14:40:25"/>
    <d v="1899-12-30T14:52:07"/>
    <x v="0"/>
  </r>
  <r>
    <n v="5076649"/>
    <x v="5"/>
    <d v="1899-12-30T14:48:28"/>
    <d v="1899-12-30T14:55:09"/>
    <x v="0"/>
  </r>
  <r>
    <n v="3494192"/>
    <x v="5"/>
    <d v="1899-12-30T14:55:55"/>
    <d v="1899-12-30T14:57:00"/>
    <x v="0"/>
  </r>
  <r>
    <n v="8150086"/>
    <x v="5"/>
    <d v="1899-12-30T15:03:16"/>
    <d v="1899-12-30T15:14:03"/>
    <x v="0"/>
  </r>
  <r>
    <n v="3934931"/>
    <x v="6"/>
    <d v="1899-12-30T08:02:20"/>
    <d v="1899-12-30T08:06:42"/>
    <x v="0"/>
  </r>
  <r>
    <n v="2111996"/>
    <x v="6"/>
    <d v="1899-12-30T08:05:22"/>
    <d v="1899-12-30T08:07:48"/>
    <x v="0"/>
  </r>
  <r>
    <n v="6484436"/>
    <x v="6"/>
    <d v="1899-12-30T08:09:42"/>
    <d v="1899-12-30T08:13:34"/>
    <x v="0"/>
  </r>
  <r>
    <n v="97646706"/>
    <x v="6"/>
    <d v="1899-12-30T08:13:59"/>
    <d v="1899-12-30T08:14:04"/>
    <x v="1"/>
  </r>
  <r>
    <n v="9932676"/>
    <x v="6"/>
    <d v="1899-12-30T08:20:49"/>
    <d v="1899-12-30T08:30:50"/>
    <x v="0"/>
  </r>
  <r>
    <n v="6062869"/>
    <x v="6"/>
    <d v="1899-12-30T08:25:56"/>
    <d v="1899-12-30T08:31:17"/>
    <x v="0"/>
  </r>
  <r>
    <n v="2828759"/>
    <x v="6"/>
    <d v="1899-12-30T08:32:17"/>
    <d v="1899-12-30T08:36:16"/>
    <x v="0"/>
  </r>
  <r>
    <n v="7215284"/>
    <x v="6"/>
    <d v="1899-12-30T08:37:56"/>
    <d v="1899-12-30T08:43:38"/>
    <x v="0"/>
  </r>
  <r>
    <n v="1384299"/>
    <x v="6"/>
    <d v="1899-12-30T08:41:20"/>
    <d v="1899-12-30T08:55:02"/>
    <x v="0"/>
  </r>
  <r>
    <n v="2486941"/>
    <x v="6"/>
    <d v="1899-12-30T08:44:05"/>
    <d v="1899-12-30T08:44:29"/>
    <x v="0"/>
  </r>
  <r>
    <n v="6561564994"/>
    <x v="6"/>
    <d v="1899-12-30T08:51:48"/>
    <d v="1899-12-30T08:53:33"/>
    <x v="2"/>
  </r>
  <r>
    <n v="1207918"/>
    <x v="6"/>
    <d v="1899-12-30T08:58:43"/>
    <d v="1899-12-30T09:02:30"/>
    <x v="0"/>
  </r>
  <r>
    <n v="66800387"/>
    <x v="6"/>
    <d v="1899-12-30T09:02:39"/>
    <d v="1899-12-30T09:08:15"/>
    <x v="1"/>
  </r>
  <r>
    <n v="49093359"/>
    <x v="6"/>
    <d v="1899-12-30T09:02:49"/>
    <d v="1899-12-30T09:09:12"/>
    <x v="1"/>
  </r>
  <r>
    <n v="2252239"/>
    <x v="6"/>
    <d v="1899-12-30T09:10:34"/>
    <d v="1899-12-30T09:22:06"/>
    <x v="0"/>
  </r>
  <r>
    <n v="4925279"/>
    <x v="6"/>
    <d v="1899-12-30T09:14:32"/>
    <d v="1899-12-30T09:20:35"/>
    <x v="0"/>
  </r>
  <r>
    <n v="25459710"/>
    <x v="6"/>
    <d v="1899-12-30T09:18:41"/>
    <d v="1899-12-30T09:28:12"/>
    <x v="1"/>
  </r>
  <r>
    <n v="3943994"/>
    <x v="6"/>
    <d v="1899-12-30T09:24:28"/>
    <d v="1899-12-30T09:35:03"/>
    <x v="0"/>
  </r>
  <r>
    <n v="2109147679"/>
    <x v="6"/>
    <d v="1899-12-30T09:25:21"/>
    <d v="1899-12-30T09:40:39"/>
    <x v="2"/>
  </r>
  <r>
    <n v="9967649"/>
    <x v="6"/>
    <d v="1899-12-30T09:31:06"/>
    <d v="1899-12-30T09:42:10"/>
    <x v="0"/>
  </r>
  <r>
    <n v="2947660"/>
    <x v="6"/>
    <d v="1899-12-30T09:33:22"/>
    <d v="1899-12-30T09:42:29"/>
    <x v="0"/>
  </r>
  <r>
    <n v="6492842"/>
    <x v="6"/>
    <d v="1899-12-30T09:41:28"/>
    <d v="1899-12-30T09:50:28"/>
    <x v="0"/>
  </r>
  <r>
    <n v="70730125"/>
    <x v="6"/>
    <d v="1899-12-30T09:47:12"/>
    <d v="1899-12-30T10:02:09"/>
    <x v="1"/>
  </r>
  <r>
    <n v="4056361"/>
    <x v="6"/>
    <d v="1899-12-30T09:53:51"/>
    <d v="1899-12-30T10:02:34"/>
    <x v="0"/>
  </r>
  <r>
    <n v="12721215"/>
    <x v="6"/>
    <d v="1899-12-30T09:56:37"/>
    <d v="1899-12-30T10:04:36"/>
    <x v="1"/>
  </r>
  <r>
    <n v="4566750"/>
    <x v="6"/>
    <d v="1899-12-30T10:00:00"/>
    <d v="1899-12-30T10:07:33"/>
    <x v="0"/>
  </r>
  <r>
    <n v="7279106"/>
    <x v="6"/>
    <d v="1899-12-30T10:03:52"/>
    <d v="1899-12-30T10:19:14"/>
    <x v="0"/>
  </r>
  <r>
    <n v="3824660"/>
    <x v="6"/>
    <d v="1899-12-30T10:10:20"/>
    <d v="1899-12-30T10:22:21"/>
    <x v="0"/>
  </r>
  <r>
    <n v="5815339"/>
    <x v="6"/>
    <d v="1899-12-30T10:16:35"/>
    <d v="1899-12-30T10:23:08"/>
    <x v="0"/>
  </r>
  <r>
    <n v="77946476"/>
    <x v="6"/>
    <d v="1899-12-30T10:19:08"/>
    <d v="1899-12-30T10:19:33"/>
    <x v="1"/>
  </r>
  <r>
    <n v="84589848"/>
    <x v="6"/>
    <d v="1899-12-30T10:26:58"/>
    <d v="1899-12-30T10:30:12"/>
    <x v="1"/>
  </r>
  <r>
    <n v="4501823"/>
    <x v="6"/>
    <d v="1899-12-30T10:33:48"/>
    <d v="1899-12-30T10:43:33"/>
    <x v="0"/>
  </r>
  <r>
    <n v="38244568"/>
    <x v="6"/>
    <d v="1899-12-30T10:39:06"/>
    <d v="1899-12-30T10:50:52"/>
    <x v="1"/>
  </r>
  <r>
    <n v="3613950"/>
    <x v="6"/>
    <d v="1899-12-30T10:43:04"/>
    <d v="1899-12-30T10:44:45"/>
    <x v="0"/>
  </r>
  <r>
    <n v="5750819"/>
    <x v="6"/>
    <d v="1899-12-30T10:44:25"/>
    <d v="1899-12-30T10:52:06"/>
    <x v="0"/>
  </r>
  <r>
    <n v="63291235"/>
    <x v="6"/>
    <d v="1899-12-30T10:49:19"/>
    <d v="1899-12-30T10:54:11"/>
    <x v="1"/>
  </r>
  <r>
    <n v="3198725"/>
    <x v="6"/>
    <d v="1899-12-30T10:50:16"/>
    <d v="1899-12-30T10:58:38"/>
    <x v="0"/>
  </r>
  <r>
    <n v="6248157784"/>
    <x v="6"/>
    <d v="1899-12-30T10:54:51"/>
    <d v="1899-12-30T10:57:38"/>
    <x v="2"/>
  </r>
  <r>
    <n v="6607648"/>
    <x v="6"/>
    <d v="1899-12-30T11:00:35"/>
    <d v="1899-12-30T11:16:36"/>
    <x v="0"/>
  </r>
  <r>
    <n v="5340881"/>
    <x v="6"/>
    <d v="1899-12-30T11:08:21"/>
    <d v="1899-12-30T11:10:50"/>
    <x v="0"/>
  </r>
  <r>
    <n v="99162491"/>
    <x v="6"/>
    <d v="1899-12-30T11:13:02"/>
    <d v="1899-12-30T11:13:56"/>
    <x v="1"/>
  </r>
  <r>
    <n v="3072421"/>
    <x v="6"/>
    <d v="1899-12-30T11:15:58"/>
    <d v="1899-12-30T11:27:50"/>
    <x v="0"/>
  </r>
  <r>
    <n v="1909553"/>
    <x v="6"/>
    <d v="1899-12-30T11:19:35"/>
    <d v="1899-12-30T11:27:48"/>
    <x v="0"/>
  </r>
  <r>
    <n v="62836073"/>
    <x v="6"/>
    <d v="1899-12-30T11:27:27"/>
    <d v="1899-12-30T11:33:38"/>
    <x v="1"/>
  </r>
  <r>
    <n v="9566647"/>
    <x v="6"/>
    <d v="1899-12-30T11:31:17"/>
    <d v="1899-12-30T11:45:11"/>
    <x v="0"/>
  </r>
  <r>
    <n v="5833452"/>
    <x v="6"/>
    <d v="1899-12-30T11:38:34"/>
    <d v="1899-12-30T11:52:50"/>
    <x v="0"/>
  </r>
  <r>
    <n v="10760583"/>
    <x v="6"/>
    <d v="1899-12-30T11:45:31"/>
    <d v="1899-12-30T11:47:40"/>
    <x v="1"/>
  </r>
  <r>
    <n v="39669014"/>
    <x v="6"/>
    <d v="1899-12-30T11:46:07"/>
    <d v="1899-12-30T11:46:47"/>
    <x v="1"/>
  </r>
  <r>
    <n v="5147651"/>
    <x v="6"/>
    <d v="1899-12-30T11:51:21"/>
    <d v="1899-12-30T11:54:06"/>
    <x v="0"/>
  </r>
  <r>
    <n v="41144838"/>
    <x v="6"/>
    <d v="1899-12-30T11:59:16"/>
    <d v="1899-12-30T12:13:25"/>
    <x v="1"/>
  </r>
  <r>
    <n v="1332513"/>
    <x v="6"/>
    <d v="1899-12-30T12:04:42"/>
    <d v="1899-12-30T12:05:52"/>
    <x v="0"/>
  </r>
  <r>
    <n v="7743548"/>
    <x v="6"/>
    <d v="1899-12-30T12:05:25"/>
    <d v="1899-12-30T12:13:04"/>
    <x v="0"/>
  </r>
  <r>
    <n v="7451541965"/>
    <x v="6"/>
    <d v="1899-12-30T12:12:29"/>
    <d v="1899-12-30T12:19:04"/>
    <x v="2"/>
  </r>
  <r>
    <n v="2109147679"/>
    <x v="6"/>
    <d v="1899-12-30T12:18:28"/>
    <d v="1899-12-30T12:24:00"/>
    <x v="2"/>
  </r>
  <r>
    <n v="5022247"/>
    <x v="6"/>
    <d v="1899-12-30T12:26:42"/>
    <d v="1899-12-30T12:40:28"/>
    <x v="0"/>
  </r>
  <r>
    <n v="2920581"/>
    <x v="6"/>
    <d v="1899-12-30T12:34:33"/>
    <d v="1899-12-30T12:44:56"/>
    <x v="0"/>
  </r>
  <r>
    <n v="7126980"/>
    <x v="6"/>
    <d v="1899-12-30T12:37:20"/>
    <d v="1899-12-30T12:50:37"/>
    <x v="0"/>
  </r>
  <r>
    <n v="54006070"/>
    <x v="6"/>
    <d v="1899-12-30T12:45:34"/>
    <d v="1899-12-30T12:47:52"/>
    <x v="1"/>
  </r>
  <r>
    <n v="8672651"/>
    <x v="6"/>
    <d v="1899-12-30T12:48:59"/>
    <d v="1899-12-30T13:04:16"/>
    <x v="0"/>
  </r>
  <r>
    <n v="54136845"/>
    <x v="6"/>
    <d v="1899-12-30T12:56:27"/>
    <d v="1899-12-30T12:58:56"/>
    <x v="1"/>
  </r>
  <r>
    <n v="5223970"/>
    <x v="6"/>
    <d v="1899-12-30T12:56:27"/>
    <d v="1899-12-30T13:12:40"/>
    <x v="0"/>
  </r>
  <r>
    <n v="4264808"/>
    <x v="6"/>
    <d v="1899-12-30T12:56:53"/>
    <d v="1899-12-30T13:13:02"/>
    <x v="0"/>
  </r>
  <r>
    <n v="5790304"/>
    <x v="6"/>
    <d v="1899-12-30T12:56:55"/>
    <d v="1899-12-30T12:57:58"/>
    <x v="0"/>
  </r>
  <r>
    <n v="13484133"/>
    <x v="6"/>
    <d v="1899-12-30T12:59:35"/>
    <d v="1899-12-30T13:05:55"/>
    <x v="1"/>
  </r>
  <r>
    <n v="6269166"/>
    <x v="6"/>
    <d v="1899-12-30T13:03:29"/>
    <d v="1899-12-30T13:17:07"/>
    <x v="0"/>
  </r>
  <r>
    <n v="5089019"/>
    <x v="6"/>
    <d v="1899-12-30T13:03:49"/>
    <d v="1899-12-30T13:10:52"/>
    <x v="0"/>
  </r>
  <r>
    <n v="6994188"/>
    <x v="6"/>
    <d v="1899-12-30T13:09:05"/>
    <d v="1899-12-30T13:19:56"/>
    <x v="0"/>
  </r>
  <r>
    <n v="16883712"/>
    <x v="6"/>
    <d v="1899-12-30T13:13:01"/>
    <d v="1899-12-30T13:21:32"/>
    <x v="1"/>
  </r>
  <r>
    <n v="2781512"/>
    <x v="6"/>
    <d v="1899-12-30T13:17:24"/>
    <d v="1899-12-30T13:30:54"/>
    <x v="0"/>
  </r>
  <r>
    <n v="4273704"/>
    <x v="6"/>
    <d v="1899-12-30T13:18:05"/>
    <d v="1899-12-30T13:29:35"/>
    <x v="0"/>
  </r>
  <r>
    <n v="3707498"/>
    <x v="6"/>
    <d v="1899-12-30T13:26:09"/>
    <d v="1899-12-30T13:37:57"/>
    <x v="0"/>
  </r>
  <r>
    <n v="3407358"/>
    <x v="6"/>
    <d v="1899-12-30T13:34:28"/>
    <d v="1899-12-30T13:36:09"/>
    <x v="0"/>
  </r>
  <r>
    <n v="5251861"/>
    <x v="6"/>
    <d v="1899-12-30T13:39:57"/>
    <d v="1899-12-30T13:42:57"/>
    <x v="0"/>
  </r>
  <r>
    <n v="7473070"/>
    <x v="6"/>
    <d v="1899-12-30T13:43:28"/>
    <d v="1899-12-30T13:59:35"/>
    <x v="0"/>
  </r>
  <r>
    <n v="3596504"/>
    <x v="6"/>
    <d v="1899-12-30T13:49:20"/>
    <d v="1899-12-30T13:59:33"/>
    <x v="0"/>
  </r>
  <r>
    <n v="9620982"/>
    <x v="6"/>
    <d v="1899-12-30T13:49:21"/>
    <d v="1899-12-30T13:59:40"/>
    <x v="0"/>
  </r>
  <r>
    <n v="93696449"/>
    <x v="6"/>
    <d v="1899-12-30T13:54:20"/>
    <d v="1899-12-30T13:54:35"/>
    <x v="1"/>
  </r>
  <r>
    <n v="6833658"/>
    <x v="6"/>
    <d v="1899-12-30T13:58:38"/>
    <d v="1899-12-30T14:02:06"/>
    <x v="0"/>
  </r>
  <r>
    <n v="85422307"/>
    <x v="6"/>
    <d v="1899-12-30T14:04:39"/>
    <d v="1899-12-30T14:09:43"/>
    <x v="1"/>
  </r>
  <r>
    <n v="6191682"/>
    <x v="6"/>
    <d v="1899-12-30T14:05:27"/>
    <d v="1899-12-30T14:20:15"/>
    <x v="0"/>
  </r>
  <r>
    <n v="6461167"/>
    <x v="6"/>
    <d v="1899-12-30T14:08:07"/>
    <d v="1899-12-30T14:15:30"/>
    <x v="0"/>
  </r>
  <r>
    <n v="8270097"/>
    <x v="6"/>
    <d v="1899-12-30T14:09:39"/>
    <d v="1899-12-30T14:12:44"/>
    <x v="0"/>
  </r>
  <r>
    <n v="8982137"/>
    <x v="6"/>
    <d v="1899-12-30T14:09:45"/>
    <d v="1899-12-30T14:22:03"/>
    <x v="0"/>
  </r>
  <r>
    <n v="47677051"/>
    <x v="6"/>
    <d v="1899-12-30T14:14:56"/>
    <d v="1899-12-30T14:29:43"/>
    <x v="1"/>
  </r>
  <r>
    <n v="76139570"/>
    <x v="6"/>
    <d v="1899-12-30T14:18:09"/>
    <d v="1899-12-30T14:24:43"/>
    <x v="1"/>
  </r>
  <r>
    <n v="62016185"/>
    <x v="6"/>
    <d v="1899-12-30T14:24:32"/>
    <d v="1899-12-30T14:34:22"/>
    <x v="1"/>
  </r>
  <r>
    <n v="93696449"/>
    <x v="6"/>
    <d v="1899-12-30T14:25:07"/>
    <d v="1899-12-30T14:36:17"/>
    <x v="1"/>
  </r>
  <r>
    <n v="7914439"/>
    <x v="6"/>
    <d v="1899-12-30T14:28:37"/>
    <d v="1899-12-30T14:45:01"/>
    <x v="0"/>
  </r>
  <r>
    <n v="38047574"/>
    <x v="6"/>
    <d v="1899-12-30T14:34:23"/>
    <d v="1899-12-30T14:45:28"/>
    <x v="1"/>
  </r>
  <r>
    <n v="3184339"/>
    <x v="6"/>
    <d v="1899-12-30T14:40:59"/>
    <d v="1899-12-30T14:42:09"/>
    <x v="0"/>
  </r>
  <r>
    <n v="8126744698"/>
    <x v="6"/>
    <d v="1899-12-30T14:47:58"/>
    <d v="1899-12-30T14:50:44"/>
    <x v="2"/>
  </r>
  <r>
    <n v="52391912"/>
    <x v="6"/>
    <d v="1899-12-30T14:53:46"/>
    <d v="1899-12-30T14:59:39"/>
    <x v="1"/>
  </r>
  <r>
    <n v="1223943"/>
    <x v="6"/>
    <d v="1899-12-30T15:00:19"/>
    <d v="1899-12-30T15:10:28"/>
    <x v="0"/>
  </r>
  <r>
    <n v="14201334"/>
    <x v="7"/>
    <d v="1899-12-30T08:03:23"/>
    <d v="1899-12-30T08:11:24"/>
    <x v="1"/>
  </r>
  <r>
    <n v="1972250241"/>
    <x v="7"/>
    <d v="1899-12-30T08:05:31"/>
    <d v="1899-12-30T08:06:25"/>
    <x v="2"/>
  </r>
  <r>
    <n v="3028093"/>
    <x v="7"/>
    <d v="1899-12-30T08:12:16"/>
    <d v="1899-12-30T08:15:00"/>
    <x v="0"/>
  </r>
  <r>
    <n v="27487200"/>
    <x v="7"/>
    <d v="1899-12-30T08:18:55"/>
    <d v="1899-12-30T08:31:16"/>
    <x v="1"/>
  </r>
  <r>
    <n v="7377702"/>
    <x v="7"/>
    <d v="1899-12-30T08:20:00"/>
    <d v="1899-12-30T08:28:45"/>
    <x v="0"/>
  </r>
  <r>
    <n v="9294571"/>
    <x v="7"/>
    <d v="1899-12-30T08:25:40"/>
    <d v="1899-12-30T08:30:27"/>
    <x v="0"/>
  </r>
  <r>
    <n v="6865106"/>
    <x v="7"/>
    <d v="1899-12-30T08:33:10"/>
    <d v="1899-12-30T08:45:46"/>
    <x v="0"/>
  </r>
  <r>
    <n v="62086163"/>
    <x v="7"/>
    <d v="1899-12-30T08:39:16"/>
    <d v="1899-12-30T08:42:54"/>
    <x v="1"/>
  </r>
  <r>
    <n v="6367284"/>
    <x v="7"/>
    <d v="1899-12-30T08:45:53"/>
    <d v="1899-12-30T08:49:13"/>
    <x v="0"/>
  </r>
  <r>
    <n v="1811630"/>
    <x v="7"/>
    <d v="1899-12-30T08:49:44"/>
    <d v="1899-12-30T08:50:43"/>
    <x v="0"/>
  </r>
  <r>
    <n v="9346036178"/>
    <x v="7"/>
    <d v="1899-12-30T08:53:03"/>
    <d v="1899-12-30T09:07:43"/>
    <x v="2"/>
  </r>
  <r>
    <n v="1138033"/>
    <x v="7"/>
    <d v="1899-12-30T09:00:04"/>
    <d v="1899-12-30T09:03:20"/>
    <x v="0"/>
  </r>
  <r>
    <n v="2114812"/>
    <x v="7"/>
    <d v="1899-12-30T09:01:40"/>
    <d v="1899-12-30T09:09:29"/>
    <x v="0"/>
  </r>
  <r>
    <n v="4195677"/>
    <x v="7"/>
    <d v="1899-12-30T09:02:05"/>
    <d v="1899-12-30T09:09:58"/>
    <x v="0"/>
  </r>
  <r>
    <n v="3493348"/>
    <x v="7"/>
    <d v="1899-12-30T09:06:15"/>
    <d v="1899-12-30T09:20:32"/>
    <x v="0"/>
  </r>
  <r>
    <n v="6005020"/>
    <x v="7"/>
    <d v="1899-12-30T09:07:52"/>
    <d v="1899-12-30T09:17:51"/>
    <x v="0"/>
  </r>
  <r>
    <n v="7421868"/>
    <x v="7"/>
    <d v="1899-12-30T09:11:25"/>
    <d v="1899-12-30T09:16:02"/>
    <x v="0"/>
  </r>
  <r>
    <n v="2227803"/>
    <x v="7"/>
    <d v="1899-12-30T09:11:46"/>
    <d v="1899-12-30T09:23:52"/>
    <x v="0"/>
  </r>
  <r>
    <n v="4007464"/>
    <x v="7"/>
    <d v="1899-12-30T09:18:15"/>
    <d v="1899-12-30T09:19:25"/>
    <x v="0"/>
  </r>
  <r>
    <n v="54713807"/>
    <x v="7"/>
    <d v="1899-12-30T09:21:09"/>
    <d v="1899-12-30T09:23:48"/>
    <x v="1"/>
  </r>
  <r>
    <n v="7097883"/>
    <x v="7"/>
    <d v="1899-12-30T09:24:34"/>
    <d v="1899-12-30T09:27:53"/>
    <x v="0"/>
  </r>
  <r>
    <n v="48630026"/>
    <x v="7"/>
    <d v="1899-12-30T09:31:49"/>
    <d v="1899-12-30T09:45:23"/>
    <x v="1"/>
  </r>
  <r>
    <n v="1279245"/>
    <x v="7"/>
    <d v="1899-12-30T09:39:34"/>
    <d v="1899-12-30T09:47:58"/>
    <x v="0"/>
  </r>
  <r>
    <n v="2571251"/>
    <x v="7"/>
    <d v="1899-12-30T09:47:51"/>
    <d v="1899-12-30T09:58:51"/>
    <x v="0"/>
  </r>
  <r>
    <n v="9566647"/>
    <x v="7"/>
    <d v="1899-12-30T09:48:42"/>
    <d v="1899-12-30T09:49:41"/>
    <x v="0"/>
  </r>
  <r>
    <n v="1454555"/>
    <x v="7"/>
    <d v="1899-12-30T09:51:32"/>
    <d v="1899-12-30T09:51:32"/>
    <x v="0"/>
  </r>
  <r>
    <n v="21996267"/>
    <x v="7"/>
    <d v="1899-12-30T09:53:33"/>
    <d v="1899-12-30T09:54:26"/>
    <x v="1"/>
  </r>
  <r>
    <n v="8429072"/>
    <x v="7"/>
    <d v="1899-12-30T09:56:22"/>
    <d v="1899-12-30T10:05:01"/>
    <x v="0"/>
  </r>
  <r>
    <n v="9815754"/>
    <x v="7"/>
    <d v="1899-12-30T10:02:41"/>
    <d v="1899-12-30T10:05:20"/>
    <x v="0"/>
  </r>
  <r>
    <n v="2434652"/>
    <x v="7"/>
    <d v="1899-12-30T10:10:08"/>
    <d v="1899-12-30T10:25:08"/>
    <x v="0"/>
  </r>
  <r>
    <n v="4939683"/>
    <x v="7"/>
    <d v="1899-12-30T10:14:10"/>
    <d v="1899-12-30T10:25:13"/>
    <x v="0"/>
  </r>
  <r>
    <n v="6821027"/>
    <x v="7"/>
    <d v="1899-12-30T10:15:50"/>
    <d v="1899-12-30T10:26:53"/>
    <x v="0"/>
  </r>
  <r>
    <n v="3253368"/>
    <x v="7"/>
    <d v="1899-12-30T10:19:48"/>
    <d v="1899-12-30T10:21:34"/>
    <x v="0"/>
  </r>
  <r>
    <n v="3505978"/>
    <x v="7"/>
    <d v="1899-12-30T10:24:42"/>
    <d v="1899-12-30T10:41:01"/>
    <x v="0"/>
  </r>
  <r>
    <n v="91743317"/>
    <x v="7"/>
    <d v="1899-12-30T10:29:32"/>
    <d v="1899-12-30T10:43:37"/>
    <x v="1"/>
  </r>
  <r>
    <n v="5104536"/>
    <x v="7"/>
    <d v="1899-12-30T10:35:43"/>
    <d v="1899-12-30T10:39:32"/>
    <x v="0"/>
  </r>
  <r>
    <n v="7353916"/>
    <x v="7"/>
    <d v="1899-12-30T10:43:09"/>
    <d v="1899-12-30T10:53:27"/>
    <x v="0"/>
  </r>
  <r>
    <n v="4412771"/>
    <x v="7"/>
    <d v="1899-12-30T10:45:15"/>
    <d v="1899-12-30T10:51:42"/>
    <x v="0"/>
  </r>
  <r>
    <n v="6709939"/>
    <x v="7"/>
    <d v="1899-12-30T10:45:22"/>
    <d v="1899-12-30T10:48:53"/>
    <x v="0"/>
  </r>
  <r>
    <n v="7891185"/>
    <x v="7"/>
    <d v="1899-12-30T10:48:09"/>
    <d v="1899-12-30T11:04:37"/>
    <x v="0"/>
  </r>
  <r>
    <n v="90417363"/>
    <x v="7"/>
    <d v="1899-12-30T10:55:16"/>
    <d v="1899-12-30T11:03:26"/>
    <x v="1"/>
  </r>
  <r>
    <n v="4929499"/>
    <x v="7"/>
    <d v="1899-12-30T10:57:42"/>
    <d v="1899-12-30T11:00:28"/>
    <x v="0"/>
  </r>
  <r>
    <n v="3824371"/>
    <x v="7"/>
    <d v="1899-12-30T11:05:32"/>
    <d v="1899-12-30T11:18:58"/>
    <x v="0"/>
  </r>
  <r>
    <n v="1119740"/>
    <x v="7"/>
    <d v="1899-12-30T11:11:57"/>
    <d v="1899-12-30T11:24:28"/>
    <x v="0"/>
  </r>
  <r>
    <n v="1219073"/>
    <x v="7"/>
    <d v="1899-12-30T11:14:56"/>
    <d v="1899-12-30T11:21:25"/>
    <x v="0"/>
  </r>
  <r>
    <n v="87702896"/>
    <x v="7"/>
    <d v="1899-12-30T11:21:58"/>
    <d v="1899-12-30T11:29:27"/>
    <x v="1"/>
  </r>
  <r>
    <n v="94197168"/>
    <x v="7"/>
    <d v="1899-12-30T11:28:36"/>
    <d v="1899-12-30T11:37:34"/>
    <x v="1"/>
  </r>
  <r>
    <n v="8655825"/>
    <x v="7"/>
    <d v="1899-12-30T11:34:49"/>
    <d v="1899-12-30T11:41:45"/>
    <x v="0"/>
  </r>
  <r>
    <n v="47707639"/>
    <x v="7"/>
    <d v="1899-12-30T11:43:07"/>
    <d v="1899-12-30T11:51:50"/>
    <x v="1"/>
  </r>
  <r>
    <n v="5029329"/>
    <x v="7"/>
    <d v="1899-12-30T11:46:30"/>
    <d v="1899-12-30T11:53:19"/>
    <x v="0"/>
  </r>
  <r>
    <n v="8825868"/>
    <x v="7"/>
    <d v="1899-12-30T11:53:33"/>
    <d v="1899-12-30T12:03:48"/>
    <x v="0"/>
  </r>
  <r>
    <n v="8461631"/>
    <x v="7"/>
    <d v="1899-12-30T12:00:22"/>
    <d v="1899-12-30T12:04:58"/>
    <x v="0"/>
  </r>
  <r>
    <n v="76777492"/>
    <x v="7"/>
    <d v="1899-12-30T12:01:02"/>
    <d v="1899-12-30T12:12:21"/>
    <x v="1"/>
  </r>
  <r>
    <n v="71036125"/>
    <x v="7"/>
    <d v="1899-12-30T12:08:36"/>
    <d v="1899-12-30T12:23:31"/>
    <x v="1"/>
  </r>
  <r>
    <n v="2989192"/>
    <x v="7"/>
    <d v="1899-12-30T12:12:40"/>
    <d v="1899-12-30T12:19:26"/>
    <x v="0"/>
  </r>
  <r>
    <n v="5131341"/>
    <x v="7"/>
    <d v="1899-12-30T12:14:02"/>
    <d v="1899-12-30T12:15:27"/>
    <x v="0"/>
  </r>
  <r>
    <n v="2826868"/>
    <x v="7"/>
    <d v="1899-12-30T12:22:19"/>
    <d v="1899-12-30T12:22:20"/>
    <x v="0"/>
  </r>
  <r>
    <n v="9849071"/>
    <x v="7"/>
    <d v="1899-12-30T12:22:29"/>
    <d v="1899-12-30T12:31:16"/>
    <x v="0"/>
  </r>
  <r>
    <n v="47025160"/>
    <x v="7"/>
    <d v="1899-12-30T12:28:56"/>
    <d v="1899-12-30T12:43:01"/>
    <x v="1"/>
  </r>
  <r>
    <n v="97798921"/>
    <x v="7"/>
    <d v="1899-12-30T12:31:17"/>
    <d v="1899-12-30T12:37:32"/>
    <x v="1"/>
  </r>
  <r>
    <n v="2248131"/>
    <x v="7"/>
    <d v="1899-12-30T12:33:06"/>
    <d v="1899-12-30T12:46:48"/>
    <x v="0"/>
  </r>
  <r>
    <n v="1973826522"/>
    <x v="7"/>
    <d v="1899-12-30T12:33:44"/>
    <d v="1899-12-30T12:33:51"/>
    <x v="2"/>
  </r>
  <r>
    <n v="6293367175"/>
    <x v="7"/>
    <d v="1899-12-30T12:38:09"/>
    <d v="1899-12-30T12:44:59"/>
    <x v="2"/>
  </r>
  <r>
    <n v="5092577"/>
    <x v="7"/>
    <d v="1899-12-30T12:40:49"/>
    <d v="1899-12-30T12:47:03"/>
    <x v="0"/>
  </r>
  <r>
    <n v="62086163"/>
    <x v="7"/>
    <d v="1899-12-30T12:45:01"/>
    <d v="1899-12-30T12:46:58"/>
    <x v="1"/>
  </r>
  <r>
    <n v="4657345"/>
    <x v="7"/>
    <d v="1899-12-30T12:51:58"/>
    <d v="1899-12-30T12:52:18"/>
    <x v="0"/>
  </r>
  <r>
    <n v="7937998"/>
    <x v="7"/>
    <d v="1899-12-30T12:54:42"/>
    <d v="1899-12-30T12:57:46"/>
    <x v="0"/>
  </r>
  <r>
    <n v="7269536"/>
    <x v="7"/>
    <d v="1899-12-30T12:55:07"/>
    <d v="1899-12-30T13:02:03"/>
    <x v="0"/>
  </r>
  <r>
    <n v="98939809"/>
    <x v="7"/>
    <d v="1899-12-30T12:55:47"/>
    <d v="1899-12-30T12:58:49"/>
    <x v="1"/>
  </r>
  <r>
    <n v="7766265"/>
    <x v="7"/>
    <d v="1899-12-30T13:03:14"/>
    <d v="1899-12-30T13:05:21"/>
    <x v="0"/>
  </r>
  <r>
    <n v="7377702"/>
    <x v="7"/>
    <d v="1899-12-30T13:07:32"/>
    <d v="1899-12-30T13:11:16"/>
    <x v="0"/>
  </r>
  <r>
    <n v="38244568"/>
    <x v="7"/>
    <d v="1899-12-30T13:09:30"/>
    <d v="1899-12-30T13:10:51"/>
    <x v="1"/>
  </r>
  <r>
    <n v="5094248"/>
    <x v="7"/>
    <d v="1899-12-30T13:13:42"/>
    <d v="1899-12-30T13:26:27"/>
    <x v="0"/>
  </r>
  <r>
    <n v="1233459"/>
    <x v="7"/>
    <d v="1899-12-30T13:20:09"/>
    <d v="1899-12-30T13:21:43"/>
    <x v="0"/>
  </r>
  <r>
    <n v="9398644"/>
    <x v="7"/>
    <d v="1899-12-30T13:22:20"/>
    <d v="1899-12-30T13:37:15"/>
    <x v="0"/>
  </r>
  <r>
    <n v="3390459"/>
    <x v="7"/>
    <d v="1899-12-30T13:24:31"/>
    <d v="1899-12-30T13:25:17"/>
    <x v="0"/>
  </r>
  <r>
    <n v="5252835"/>
    <x v="7"/>
    <d v="1899-12-30T13:25:04"/>
    <d v="1899-12-30T13:39:54"/>
    <x v="0"/>
  </r>
  <r>
    <n v="15643568"/>
    <x v="7"/>
    <d v="1899-12-30T13:27:28"/>
    <d v="1899-12-30T13:30:29"/>
    <x v="1"/>
  </r>
  <r>
    <n v="39921944"/>
    <x v="7"/>
    <d v="1899-12-30T13:32:08"/>
    <d v="1899-12-30T13:46:23"/>
    <x v="1"/>
  </r>
  <r>
    <n v="66800387"/>
    <x v="7"/>
    <d v="1899-12-30T13:33:44"/>
    <d v="1899-12-30T13:34:23"/>
    <x v="1"/>
  </r>
  <r>
    <n v="88664428"/>
    <x v="7"/>
    <d v="1899-12-30T13:34:00"/>
    <d v="1899-12-30T13:38:08"/>
    <x v="1"/>
  </r>
  <r>
    <n v="4111617"/>
    <x v="7"/>
    <d v="1899-12-30T13:34:24"/>
    <d v="1899-12-30T13:40:23"/>
    <x v="0"/>
  </r>
  <r>
    <n v="9804309"/>
    <x v="7"/>
    <d v="1899-12-30T13:39:38"/>
    <d v="1899-12-30T13:52:56"/>
    <x v="0"/>
  </r>
  <r>
    <n v="3382728"/>
    <x v="7"/>
    <d v="1899-12-30T13:40:08"/>
    <d v="1899-12-30T13:46:35"/>
    <x v="0"/>
  </r>
  <r>
    <n v="9091369"/>
    <x v="7"/>
    <d v="1899-12-30T13:44:08"/>
    <d v="1899-12-30T13:46:37"/>
    <x v="0"/>
  </r>
  <r>
    <n v="3981821518"/>
    <x v="7"/>
    <d v="1899-12-30T13:47:13"/>
    <d v="1899-12-30T13:50:56"/>
    <x v="2"/>
  </r>
  <r>
    <n v="6304174"/>
    <x v="7"/>
    <d v="1899-12-30T13:47:13"/>
    <d v="1899-12-30T14:02:35"/>
    <x v="0"/>
  </r>
  <r>
    <n v="8233999"/>
    <x v="7"/>
    <d v="1899-12-30T13:52:44"/>
    <d v="1899-12-30T14:07:13"/>
    <x v="0"/>
  </r>
  <r>
    <n v="97782375"/>
    <x v="7"/>
    <d v="1899-12-30T13:55:59"/>
    <d v="1899-12-30T13:58:02"/>
    <x v="1"/>
  </r>
  <r>
    <n v="2826868"/>
    <x v="7"/>
    <d v="1899-12-30T13:59:02"/>
    <d v="1899-12-30T14:14:37"/>
    <x v="0"/>
  </r>
  <r>
    <n v="93794133"/>
    <x v="7"/>
    <d v="1899-12-30T14:03:44"/>
    <d v="1899-12-30T14:10:09"/>
    <x v="1"/>
  </r>
  <r>
    <n v="85838361"/>
    <x v="7"/>
    <d v="1899-12-30T14:08:18"/>
    <d v="1899-12-30T14:23:04"/>
    <x v="1"/>
  </r>
  <r>
    <n v="1616328"/>
    <x v="7"/>
    <d v="1899-12-30T14:14:42"/>
    <d v="1899-12-30T14:22:24"/>
    <x v="0"/>
  </r>
  <r>
    <n v="9773176"/>
    <x v="7"/>
    <d v="1899-12-30T14:22:11"/>
    <d v="1899-12-30T14:25:50"/>
    <x v="0"/>
  </r>
  <r>
    <n v="8246306"/>
    <x v="7"/>
    <d v="1899-12-30T14:22:58"/>
    <d v="1899-12-30T14:26:38"/>
    <x v="0"/>
  </r>
  <r>
    <n v="2412611"/>
    <x v="7"/>
    <d v="1899-12-30T14:24:57"/>
    <d v="1899-12-30T14:37:00"/>
    <x v="0"/>
  </r>
  <r>
    <n v="7795911"/>
    <x v="7"/>
    <d v="1899-12-30T14:31:37"/>
    <d v="1899-12-30T14:35:36"/>
    <x v="0"/>
  </r>
  <r>
    <n v="8063487"/>
    <x v="7"/>
    <d v="1899-12-30T14:38:49"/>
    <d v="1899-12-30T14:48:13"/>
    <x v="0"/>
  </r>
  <r>
    <n v="68677362"/>
    <x v="7"/>
    <d v="1899-12-30T14:46:06"/>
    <d v="1899-12-30T14:46:23"/>
    <x v="1"/>
  </r>
  <r>
    <n v="6766787935"/>
    <x v="7"/>
    <d v="1899-12-30T14:53:55"/>
    <d v="1899-12-30T15:03:00"/>
    <x v="2"/>
  </r>
  <r>
    <n v="27791497"/>
    <x v="7"/>
    <d v="1899-12-30T14:58:10"/>
    <d v="1899-12-30T15:10:41"/>
    <x v="1"/>
  </r>
  <r>
    <n v="6158527"/>
    <x v="7"/>
    <d v="1899-12-30T14:59:16"/>
    <d v="1899-12-30T15:02:13"/>
    <x v="0"/>
  </r>
  <r>
    <n v="3456554"/>
    <x v="7"/>
    <d v="1899-12-30T15:01:40"/>
    <d v="1899-12-30T15:14:17"/>
    <x v="0"/>
  </r>
  <r>
    <n v="3437033"/>
    <x v="8"/>
    <d v="1899-12-30T08:06:54"/>
    <d v="1899-12-30T08:16:11"/>
    <x v="0"/>
  </r>
  <r>
    <n v="2128068"/>
    <x v="8"/>
    <d v="1899-12-30T08:13:19"/>
    <d v="1899-12-30T08:17:52"/>
    <x v="0"/>
  </r>
  <r>
    <n v="20679187"/>
    <x v="8"/>
    <d v="1899-12-30T08:21:36"/>
    <d v="1899-12-30T08:26:58"/>
    <x v="1"/>
  </r>
  <r>
    <n v="9259392564"/>
    <x v="8"/>
    <d v="1899-12-30T08:28:29"/>
    <d v="1899-12-30T08:36:48"/>
    <x v="2"/>
  </r>
  <r>
    <n v="7852624"/>
    <x v="8"/>
    <d v="1899-12-30T08:36:45"/>
    <d v="1899-12-30T08:51:33"/>
    <x v="0"/>
  </r>
  <r>
    <n v="8838584"/>
    <x v="8"/>
    <d v="1899-12-30T08:41:21"/>
    <d v="1899-12-30T08:56:07"/>
    <x v="0"/>
  </r>
  <r>
    <n v="2492731"/>
    <x v="8"/>
    <d v="1899-12-30T08:43:19"/>
    <d v="1899-12-30T08:45:42"/>
    <x v="0"/>
  </r>
  <r>
    <n v="8028777"/>
    <x v="8"/>
    <d v="1899-12-30T08:45:41"/>
    <d v="1899-12-30T08:55:45"/>
    <x v="0"/>
  </r>
  <r>
    <n v="2619219"/>
    <x v="8"/>
    <d v="1899-12-30T08:46:51"/>
    <d v="1899-12-30T08:49:41"/>
    <x v="0"/>
  </r>
  <r>
    <n v="2506618"/>
    <x v="8"/>
    <d v="1899-12-30T08:48:33"/>
    <d v="1899-12-30T09:04:05"/>
    <x v="0"/>
  </r>
  <r>
    <n v="7979313"/>
    <x v="8"/>
    <d v="1899-12-30T08:53:52"/>
    <d v="1899-12-30T09:01:28"/>
    <x v="0"/>
  </r>
  <r>
    <n v="23123600"/>
    <x v="8"/>
    <d v="1899-12-30T08:57:37"/>
    <d v="1899-12-30T08:58:41"/>
    <x v="1"/>
  </r>
  <r>
    <n v="9849476"/>
    <x v="8"/>
    <d v="1899-12-30T09:02:13"/>
    <d v="1899-12-30T09:03:01"/>
    <x v="0"/>
  </r>
  <r>
    <n v="27410048"/>
    <x v="8"/>
    <d v="1899-12-30T09:03:35"/>
    <d v="1899-12-30T09:03:48"/>
    <x v="1"/>
  </r>
  <r>
    <n v="6746757"/>
    <x v="8"/>
    <d v="1899-12-30T09:05:47"/>
    <d v="1899-12-30T09:08:59"/>
    <x v="0"/>
  </r>
  <r>
    <n v="5087066"/>
    <x v="8"/>
    <d v="1899-12-30T09:07:28"/>
    <d v="1899-12-30T09:12:05"/>
    <x v="0"/>
  </r>
  <r>
    <n v="9680416"/>
    <x v="8"/>
    <d v="1899-12-30T09:14:07"/>
    <d v="1899-12-30T09:22:26"/>
    <x v="0"/>
  </r>
  <r>
    <n v="9356216"/>
    <x v="8"/>
    <d v="1899-12-30T09:21:07"/>
    <d v="1899-12-30T09:37:30"/>
    <x v="0"/>
  </r>
  <r>
    <n v="7415603"/>
    <x v="8"/>
    <d v="1899-12-30T09:24:24"/>
    <d v="1899-12-30T09:29:19"/>
    <x v="0"/>
  </r>
  <r>
    <n v="28145499"/>
    <x v="8"/>
    <d v="1899-12-30T09:32:00"/>
    <d v="1899-12-30T09:37:13"/>
    <x v="1"/>
  </r>
  <r>
    <n v="61527800"/>
    <x v="8"/>
    <d v="1899-12-30T09:35:50"/>
    <d v="1899-12-30T09:50:28"/>
    <x v="1"/>
  </r>
  <r>
    <n v="4873703"/>
    <x v="8"/>
    <d v="1899-12-30T09:43:46"/>
    <d v="1899-12-30T09:56:41"/>
    <x v="0"/>
  </r>
  <r>
    <n v="43019885"/>
    <x v="8"/>
    <d v="1899-12-30T09:45:20"/>
    <d v="1899-12-30T09:59:29"/>
    <x v="1"/>
  </r>
  <r>
    <n v="7388260"/>
    <x v="8"/>
    <d v="1899-12-30T09:52:33"/>
    <d v="1899-12-30T10:03:46"/>
    <x v="0"/>
  </r>
  <r>
    <n v="4581715"/>
    <x v="8"/>
    <d v="1899-12-30T09:52:53"/>
    <d v="1899-12-30T10:06:55"/>
    <x v="0"/>
  </r>
  <r>
    <n v="58420185"/>
    <x v="8"/>
    <d v="1899-12-30T10:00:54"/>
    <d v="1899-12-30T10:06:34"/>
    <x v="1"/>
  </r>
  <r>
    <n v="45948073"/>
    <x v="8"/>
    <d v="1899-12-30T10:04:30"/>
    <d v="1899-12-30T10:13:15"/>
    <x v="1"/>
  </r>
  <r>
    <n v="4473835"/>
    <x v="8"/>
    <d v="1899-12-30T10:06:07"/>
    <d v="1899-12-30T10:13:35"/>
    <x v="0"/>
  </r>
  <r>
    <n v="7739841"/>
    <x v="8"/>
    <d v="1899-12-30T10:10:50"/>
    <d v="1899-12-30T10:13:25"/>
    <x v="0"/>
  </r>
  <r>
    <n v="6275284312"/>
    <x v="8"/>
    <d v="1899-12-30T10:17:59"/>
    <d v="1899-12-30T10:24:52"/>
    <x v="2"/>
  </r>
  <r>
    <n v="1692981"/>
    <x v="8"/>
    <d v="1899-12-30T10:23:29"/>
    <d v="1899-12-30T10:25:19"/>
    <x v="0"/>
  </r>
  <r>
    <n v="9270571"/>
    <x v="8"/>
    <d v="1899-12-30T10:30:28"/>
    <d v="1899-12-30T10:41:40"/>
    <x v="0"/>
  </r>
  <r>
    <n v="6299545"/>
    <x v="8"/>
    <d v="1899-12-30T10:33:24"/>
    <d v="1899-12-30T10:37:54"/>
    <x v="0"/>
  </r>
  <r>
    <n v="67064385"/>
    <x v="8"/>
    <d v="1899-12-30T10:37:37"/>
    <d v="1899-12-30T10:40:31"/>
    <x v="1"/>
  </r>
  <r>
    <n v="4062215"/>
    <x v="8"/>
    <d v="1899-12-30T10:44:09"/>
    <d v="1899-12-30T10:54:43"/>
    <x v="0"/>
  </r>
  <r>
    <n v="2835355"/>
    <x v="8"/>
    <d v="1899-12-30T10:49:54"/>
    <d v="1899-12-30T10:57:56"/>
    <x v="0"/>
  </r>
  <r>
    <n v="9283739"/>
    <x v="8"/>
    <d v="1899-12-30T10:55:03"/>
    <d v="1899-12-30T11:08:54"/>
    <x v="0"/>
  </r>
  <r>
    <n v="7118082"/>
    <x v="8"/>
    <d v="1899-12-30T10:57:50"/>
    <d v="1899-12-30T11:11:43"/>
    <x v="0"/>
  </r>
  <r>
    <n v="30178521"/>
    <x v="8"/>
    <d v="1899-12-30T11:01:57"/>
    <d v="1899-12-30T11:09:54"/>
    <x v="1"/>
  </r>
  <r>
    <n v="5014399"/>
    <x v="8"/>
    <d v="1899-12-30T11:08:48"/>
    <d v="1899-12-30T11:13:44"/>
    <x v="0"/>
  </r>
  <r>
    <n v="3984696"/>
    <x v="8"/>
    <d v="1899-12-30T11:10:46"/>
    <d v="1899-12-30T11:10:53"/>
    <x v="0"/>
  </r>
  <r>
    <n v="53386383"/>
    <x v="8"/>
    <d v="1899-12-30T11:18:14"/>
    <d v="1899-12-30T11:19:20"/>
    <x v="1"/>
  </r>
  <r>
    <n v="8733120283"/>
    <x v="8"/>
    <d v="1899-12-30T11:18:44"/>
    <d v="1899-12-30T11:26:18"/>
    <x v="2"/>
  </r>
  <r>
    <n v="6934405"/>
    <x v="8"/>
    <d v="1899-12-30T11:21:26"/>
    <d v="1899-12-30T11:31:19"/>
    <x v="0"/>
  </r>
  <r>
    <n v="54136845"/>
    <x v="8"/>
    <d v="1899-12-30T11:29:37"/>
    <d v="1899-12-30T11:31:49"/>
    <x v="1"/>
  </r>
  <r>
    <n v="76310343"/>
    <x v="8"/>
    <d v="1899-12-30T11:35:42"/>
    <d v="1899-12-30T11:44:03"/>
    <x v="1"/>
  </r>
  <r>
    <n v="9005999"/>
    <x v="8"/>
    <d v="1899-12-30T11:42:31"/>
    <d v="1899-12-30T11:54:23"/>
    <x v="0"/>
  </r>
  <r>
    <n v="7763451"/>
    <x v="8"/>
    <d v="1899-12-30T11:47:13"/>
    <d v="1899-12-30T11:57:59"/>
    <x v="0"/>
  </r>
  <r>
    <n v="3765001"/>
    <x v="8"/>
    <d v="1899-12-30T11:49:41"/>
    <d v="1899-12-30T12:05:43"/>
    <x v="0"/>
  </r>
  <r>
    <n v="8498076"/>
    <x v="8"/>
    <d v="1899-12-30T11:52:42"/>
    <d v="1899-12-30T11:58:32"/>
    <x v="0"/>
  </r>
  <r>
    <n v="4995171"/>
    <x v="8"/>
    <d v="1899-12-30T12:00:52"/>
    <d v="1899-12-30T12:05:36"/>
    <x v="0"/>
  </r>
  <r>
    <n v="8929993"/>
    <x v="8"/>
    <d v="1899-12-30T12:02:30"/>
    <d v="1899-12-30T12:10:24"/>
    <x v="0"/>
  </r>
  <r>
    <n v="7473804"/>
    <x v="8"/>
    <d v="1899-12-30T12:09:44"/>
    <d v="1899-12-30T12:19:54"/>
    <x v="0"/>
  </r>
  <r>
    <n v="1816002"/>
    <x v="8"/>
    <d v="1899-12-30T12:10:33"/>
    <d v="1899-12-30T12:14:29"/>
    <x v="0"/>
  </r>
  <r>
    <n v="4133182"/>
    <x v="8"/>
    <d v="1899-12-30T12:15:17"/>
    <d v="1899-12-30T12:17:02"/>
    <x v="0"/>
  </r>
  <r>
    <n v="63141248"/>
    <x v="8"/>
    <d v="1899-12-30T12:17:38"/>
    <d v="1899-12-30T12:24:55"/>
    <x v="1"/>
  </r>
  <r>
    <n v="7384686"/>
    <x v="8"/>
    <d v="1899-12-30T12:23:17"/>
    <d v="1899-12-30T12:35:27"/>
    <x v="0"/>
  </r>
  <r>
    <n v="3150344"/>
    <x v="8"/>
    <d v="1899-12-30T12:24:37"/>
    <d v="1899-12-30T12:38:39"/>
    <x v="0"/>
  </r>
  <r>
    <n v="6786847"/>
    <x v="8"/>
    <d v="1899-12-30T12:28:36"/>
    <d v="1899-12-30T12:42:07"/>
    <x v="0"/>
  </r>
  <r>
    <n v="2947889"/>
    <x v="8"/>
    <d v="1899-12-30T12:33:26"/>
    <d v="1899-12-30T12:42:42"/>
    <x v="0"/>
  </r>
  <r>
    <n v="28961250"/>
    <x v="8"/>
    <d v="1899-12-30T12:33:53"/>
    <d v="1899-12-30T12:44:36"/>
    <x v="1"/>
  </r>
  <r>
    <n v="3328479"/>
    <x v="8"/>
    <d v="1899-12-30T12:38:26"/>
    <d v="1899-12-30T12:51:46"/>
    <x v="0"/>
  </r>
  <r>
    <n v="61322035"/>
    <x v="8"/>
    <d v="1899-12-30T12:41:51"/>
    <d v="1899-12-30T12:42:24"/>
    <x v="1"/>
  </r>
  <r>
    <n v="40308049"/>
    <x v="8"/>
    <d v="1899-12-30T12:43:53"/>
    <d v="1899-12-30T12:54:41"/>
    <x v="1"/>
  </r>
  <r>
    <n v="7066778"/>
    <x v="8"/>
    <d v="1899-12-30T12:50:11"/>
    <d v="1899-12-30T12:55:35"/>
    <x v="0"/>
  </r>
  <r>
    <n v="3434934"/>
    <x v="8"/>
    <d v="1899-12-30T12:58:10"/>
    <d v="1899-12-30T13:12:34"/>
    <x v="0"/>
  </r>
  <r>
    <n v="3017523"/>
    <x v="8"/>
    <d v="1899-12-30T13:02:32"/>
    <d v="1899-12-30T13:11:35"/>
    <x v="0"/>
  </r>
  <r>
    <n v="26699217"/>
    <x v="8"/>
    <d v="1899-12-30T13:07:56"/>
    <d v="1899-12-30T13:24:33"/>
    <x v="1"/>
  </r>
  <r>
    <n v="3192836"/>
    <x v="8"/>
    <d v="1899-12-30T13:09:13"/>
    <d v="1899-12-30T13:09:30"/>
    <x v="0"/>
  </r>
  <r>
    <n v="6979384"/>
    <x v="8"/>
    <d v="1899-12-30T13:16:33"/>
    <d v="1899-12-30T13:30:02"/>
    <x v="0"/>
  </r>
  <r>
    <n v="5277660"/>
    <x v="8"/>
    <d v="1899-12-30T13:19:50"/>
    <d v="1899-12-30T13:31:18"/>
    <x v="0"/>
  </r>
  <r>
    <n v="9543572"/>
    <x v="8"/>
    <d v="1899-12-30T13:20:01"/>
    <d v="1899-12-30T13:31:22"/>
    <x v="0"/>
  </r>
  <r>
    <n v="3984696"/>
    <x v="8"/>
    <d v="1899-12-30T13:25:18"/>
    <d v="1899-12-30T13:35:47"/>
    <x v="0"/>
  </r>
  <r>
    <n v="47855743"/>
    <x v="8"/>
    <d v="1899-12-30T13:31:45"/>
    <d v="1899-12-30T13:45:46"/>
    <x v="1"/>
  </r>
  <r>
    <n v="3095218"/>
    <x v="8"/>
    <d v="1899-12-30T13:34:46"/>
    <d v="1899-12-30T13:50:48"/>
    <x v="0"/>
  </r>
  <r>
    <n v="7933399"/>
    <x v="8"/>
    <d v="1899-12-30T13:41:35"/>
    <d v="1899-12-30T13:46:24"/>
    <x v="0"/>
  </r>
  <r>
    <n v="54821549"/>
    <x v="8"/>
    <d v="1899-12-30T13:44:56"/>
    <d v="1899-12-30T13:50:21"/>
    <x v="1"/>
  </r>
  <r>
    <n v="14919021"/>
    <x v="8"/>
    <d v="1899-12-30T13:45:34"/>
    <d v="1899-12-30T13:48:41"/>
    <x v="1"/>
  </r>
  <r>
    <n v="9175377"/>
    <x v="8"/>
    <d v="1899-12-30T13:50:08"/>
    <d v="1899-12-30T13:54:00"/>
    <x v="0"/>
  </r>
  <r>
    <n v="3656681"/>
    <x v="8"/>
    <d v="1899-12-30T13:56:10"/>
    <d v="1899-12-30T14:11:45"/>
    <x v="0"/>
  </r>
  <r>
    <n v="5741700"/>
    <x v="8"/>
    <d v="1899-12-30T14:04:29"/>
    <d v="1899-12-30T14:20:54"/>
    <x v="0"/>
  </r>
  <r>
    <n v="18816694"/>
    <x v="8"/>
    <d v="1899-12-30T14:12:11"/>
    <d v="1899-12-30T14:24:47"/>
    <x v="1"/>
  </r>
  <r>
    <n v="6177366"/>
    <x v="8"/>
    <d v="1899-12-30T14:13:26"/>
    <d v="1899-12-30T14:19:17"/>
    <x v="0"/>
  </r>
  <r>
    <n v="4221160"/>
    <x v="8"/>
    <d v="1899-12-30T14:15:54"/>
    <d v="1899-12-30T14:29:02"/>
    <x v="0"/>
  </r>
  <r>
    <n v="9339774"/>
    <x v="8"/>
    <d v="1899-12-30T14:20:20"/>
    <d v="1899-12-30T14:34:07"/>
    <x v="0"/>
  </r>
  <r>
    <n v="46255010"/>
    <x v="8"/>
    <d v="1899-12-30T14:24:07"/>
    <d v="1899-12-30T14:26:38"/>
    <x v="1"/>
  </r>
  <r>
    <n v="91208799"/>
    <x v="8"/>
    <d v="1899-12-30T14:28:29"/>
    <d v="1899-12-30T14:39:06"/>
    <x v="1"/>
  </r>
  <r>
    <n v="7211782"/>
    <x v="8"/>
    <d v="1899-12-30T14:35:08"/>
    <d v="1899-12-30T14:35:31"/>
    <x v="0"/>
  </r>
  <r>
    <n v="3429335"/>
    <x v="8"/>
    <d v="1899-12-30T14:43:23"/>
    <d v="1899-12-30T14:59:33"/>
    <x v="0"/>
  </r>
  <r>
    <n v="3206241"/>
    <x v="8"/>
    <d v="1899-12-30T14:47:15"/>
    <d v="1899-12-30T15:03:24"/>
    <x v="0"/>
  </r>
  <r>
    <n v="8750670"/>
    <x v="8"/>
    <d v="1899-12-30T14:48:17"/>
    <d v="1899-12-30T14:49:21"/>
    <x v="0"/>
  </r>
  <r>
    <n v="7792679"/>
    <x v="8"/>
    <d v="1899-12-30T14:53:28"/>
    <d v="1899-12-30T14:53:50"/>
    <x v="0"/>
  </r>
  <r>
    <n v="9287211"/>
    <x v="8"/>
    <d v="1899-12-30T14:55:22"/>
    <d v="1899-12-30T15:00:35"/>
    <x v="0"/>
  </r>
  <r>
    <n v="1997542"/>
    <x v="8"/>
    <d v="1899-12-30T15:03:36"/>
    <d v="1899-12-30T15:09:19"/>
    <x v="0"/>
  </r>
  <r>
    <n v="3558582"/>
    <x v="9"/>
    <d v="1899-12-30T08:04:41"/>
    <d v="1899-12-30T08:15:08"/>
    <x v="0"/>
  </r>
  <r>
    <n v="25240352"/>
    <x v="9"/>
    <d v="1899-12-30T08:05:10"/>
    <d v="1899-12-30T08:16:21"/>
    <x v="1"/>
  </r>
  <r>
    <n v="5829504"/>
    <x v="9"/>
    <d v="1899-12-30T08:06:45"/>
    <d v="1899-12-30T08:12:58"/>
    <x v="0"/>
  </r>
  <r>
    <n v="97317489"/>
    <x v="9"/>
    <d v="1899-12-30T08:10:30"/>
    <d v="1899-12-30T08:14:24"/>
    <x v="1"/>
  </r>
  <r>
    <n v="53762222"/>
    <x v="9"/>
    <d v="1899-12-30T08:13:23"/>
    <d v="1899-12-30T08:21:28"/>
    <x v="1"/>
  </r>
  <r>
    <n v="3363840"/>
    <x v="9"/>
    <d v="1899-12-30T08:15:49"/>
    <d v="1899-12-30T08:18:19"/>
    <x v="0"/>
  </r>
  <r>
    <n v="5542324"/>
    <x v="9"/>
    <d v="1899-12-30T08:17:13"/>
    <d v="1899-12-30T08:29:58"/>
    <x v="0"/>
  </r>
  <r>
    <n v="9853612"/>
    <x v="9"/>
    <d v="1899-12-30T08:21:49"/>
    <d v="1899-12-30T08:37:21"/>
    <x v="0"/>
  </r>
  <r>
    <n v="5392799"/>
    <x v="9"/>
    <d v="1899-12-30T08:27:54"/>
    <d v="1899-12-30T08:42:04"/>
    <x v="0"/>
  </r>
  <r>
    <n v="1089768"/>
    <x v="9"/>
    <d v="1899-12-30T08:31:10"/>
    <d v="1899-12-30T08:45:30"/>
    <x v="0"/>
  </r>
  <r>
    <n v="4274311"/>
    <x v="9"/>
    <d v="1899-12-30T08:34:04"/>
    <d v="1899-12-30T08:46:23"/>
    <x v="0"/>
  </r>
  <r>
    <n v="8276893"/>
    <x v="9"/>
    <d v="1899-12-30T08:39:13"/>
    <d v="1899-12-30T08:51:47"/>
    <x v="0"/>
  </r>
  <r>
    <n v="24724114"/>
    <x v="9"/>
    <d v="1899-12-30T08:41:28"/>
    <d v="1899-12-30T08:43:20"/>
    <x v="1"/>
  </r>
  <r>
    <n v="23580194"/>
    <x v="9"/>
    <d v="1899-12-30T08:45:50"/>
    <d v="1899-12-30T09:01:23"/>
    <x v="1"/>
  </r>
  <r>
    <n v="1775131"/>
    <x v="9"/>
    <d v="1899-12-30T08:51:41"/>
    <d v="1899-12-30T08:52:43"/>
    <x v="0"/>
  </r>
  <r>
    <n v="8001915"/>
    <x v="9"/>
    <d v="1899-12-30T08:54:32"/>
    <d v="1899-12-30T09:08:08"/>
    <x v="0"/>
  </r>
  <r>
    <n v="7508054"/>
    <x v="9"/>
    <d v="1899-12-30T08:59:43"/>
    <d v="1899-12-30T09:10:06"/>
    <x v="0"/>
  </r>
  <r>
    <n v="5854377"/>
    <x v="9"/>
    <d v="1899-12-30T09:00:06"/>
    <d v="1899-12-30T09:04:45"/>
    <x v="0"/>
  </r>
  <r>
    <n v="3478173"/>
    <x v="9"/>
    <d v="1899-12-30T09:06:22"/>
    <d v="1899-12-30T09:12:48"/>
    <x v="0"/>
  </r>
  <r>
    <n v="3999937"/>
    <x v="9"/>
    <d v="1899-12-30T09:13:39"/>
    <d v="1899-12-30T09:22:35"/>
    <x v="0"/>
  </r>
  <r>
    <n v="83559673"/>
    <x v="9"/>
    <d v="1899-12-30T09:15:26"/>
    <d v="1899-12-30T09:30:41"/>
    <x v="1"/>
  </r>
  <r>
    <n v="1355775"/>
    <x v="9"/>
    <d v="1899-12-30T09:20:46"/>
    <d v="1899-12-30T09:22:06"/>
    <x v="0"/>
  </r>
  <r>
    <n v="3463982286"/>
    <x v="9"/>
    <d v="1899-12-30T09:28:54"/>
    <d v="1899-12-30T09:39:46"/>
    <x v="2"/>
  </r>
  <r>
    <n v="8870498"/>
    <x v="9"/>
    <d v="1899-12-30T09:36:15"/>
    <d v="1899-12-30T09:38:38"/>
    <x v="0"/>
  </r>
  <r>
    <n v="9894998"/>
    <x v="9"/>
    <d v="1899-12-30T09:40:52"/>
    <d v="1899-12-30T09:52:23"/>
    <x v="0"/>
  </r>
  <r>
    <n v="8841955"/>
    <x v="9"/>
    <d v="1899-12-30T09:45:09"/>
    <d v="1899-12-30T09:45:15"/>
    <x v="0"/>
  </r>
  <r>
    <n v="7379567"/>
    <x v="9"/>
    <d v="1899-12-30T09:50:08"/>
    <d v="1899-12-30T09:59:25"/>
    <x v="0"/>
  </r>
  <r>
    <n v="2092198"/>
    <x v="9"/>
    <d v="1899-12-30T09:51:23"/>
    <d v="1899-12-30T09:54:33"/>
    <x v="0"/>
  </r>
  <r>
    <n v="6006309"/>
    <x v="9"/>
    <d v="1899-12-30T09:59:04"/>
    <d v="1899-12-30T10:01:49"/>
    <x v="0"/>
  </r>
  <r>
    <n v="6736331"/>
    <x v="9"/>
    <d v="1899-12-30T09:59:17"/>
    <d v="1899-12-30T10:05:05"/>
    <x v="0"/>
  </r>
  <r>
    <n v="7291318"/>
    <x v="9"/>
    <d v="1899-12-30T10:01:39"/>
    <d v="1899-12-30T10:17:34"/>
    <x v="0"/>
  </r>
  <r>
    <n v="30178521"/>
    <x v="9"/>
    <d v="1899-12-30T10:08:14"/>
    <d v="1899-12-30T10:10:24"/>
    <x v="1"/>
  </r>
  <r>
    <n v="3232376"/>
    <x v="9"/>
    <d v="1899-12-30T10:13:13"/>
    <d v="1899-12-30T10:26:35"/>
    <x v="0"/>
  </r>
  <r>
    <n v="7536048937"/>
    <x v="9"/>
    <d v="1899-12-30T10:20:52"/>
    <d v="1899-12-30T10:33:28"/>
    <x v="2"/>
  </r>
  <r>
    <n v="6026397"/>
    <x v="9"/>
    <d v="1899-12-30T10:24:25"/>
    <d v="1899-12-30T10:40:03"/>
    <x v="0"/>
  </r>
  <r>
    <n v="54821549"/>
    <x v="9"/>
    <d v="1899-12-30T10:26:39"/>
    <d v="1899-12-30T10:43:07"/>
    <x v="1"/>
  </r>
  <r>
    <n v="4555937"/>
    <x v="9"/>
    <d v="1899-12-30T10:32:58"/>
    <d v="1899-12-30T10:37:15"/>
    <x v="0"/>
  </r>
  <r>
    <n v="65621292"/>
    <x v="9"/>
    <d v="1899-12-30T10:34:28"/>
    <d v="1899-12-30T10:43:02"/>
    <x v="1"/>
  </r>
  <r>
    <n v="13898038"/>
    <x v="9"/>
    <d v="1899-12-30T10:34:39"/>
    <d v="1899-12-30T10:47:29"/>
    <x v="1"/>
  </r>
  <r>
    <n v="6018613"/>
    <x v="9"/>
    <d v="1899-12-30T10:37:51"/>
    <d v="1899-12-30T10:41:27"/>
    <x v="0"/>
  </r>
  <r>
    <n v="7741751"/>
    <x v="9"/>
    <d v="1899-12-30T10:40:56"/>
    <d v="1899-12-30T10:46:24"/>
    <x v="0"/>
  </r>
  <r>
    <n v="5512492"/>
    <x v="9"/>
    <d v="1899-12-30T10:41:21"/>
    <d v="1899-12-30T10:51:44"/>
    <x v="0"/>
  </r>
  <r>
    <n v="36332723"/>
    <x v="9"/>
    <d v="1899-12-30T10:42:09"/>
    <d v="1899-12-30T10:47:23"/>
    <x v="1"/>
  </r>
  <r>
    <n v="28961250"/>
    <x v="9"/>
    <d v="1899-12-30T10:44:58"/>
    <d v="1899-12-30T10:45:12"/>
    <x v="1"/>
  </r>
  <r>
    <n v="96191858"/>
    <x v="9"/>
    <d v="1899-12-30T10:46:48"/>
    <d v="1899-12-30T11:02:44"/>
    <x v="1"/>
  </r>
  <r>
    <n v="49342013"/>
    <x v="9"/>
    <d v="1899-12-30T10:51:22"/>
    <d v="1899-12-30T10:57:21"/>
    <x v="1"/>
  </r>
  <r>
    <n v="2329556"/>
    <x v="9"/>
    <d v="1899-12-30T10:57:37"/>
    <d v="1899-12-30T10:57:47"/>
    <x v="0"/>
  </r>
  <r>
    <n v="2969264"/>
    <x v="9"/>
    <d v="1899-12-30T11:01:24"/>
    <d v="1899-12-30T11:07:21"/>
    <x v="0"/>
  </r>
  <r>
    <n v="8498683"/>
    <x v="9"/>
    <d v="1899-12-30T11:01:41"/>
    <d v="1899-12-30T11:04:57"/>
    <x v="0"/>
  </r>
  <r>
    <n v="2341441"/>
    <x v="9"/>
    <d v="1899-12-30T11:07:12"/>
    <d v="1899-12-30T11:08:18"/>
    <x v="0"/>
  </r>
  <r>
    <n v="30270334"/>
    <x v="9"/>
    <d v="1899-12-30T11:10:52"/>
    <d v="1899-12-30T11:13:17"/>
    <x v="1"/>
  </r>
  <r>
    <n v="4657345"/>
    <x v="9"/>
    <d v="1899-12-30T11:16:38"/>
    <d v="1899-12-30T11:27:11"/>
    <x v="0"/>
  </r>
  <r>
    <n v="2145244"/>
    <x v="9"/>
    <d v="1899-12-30T11:17:13"/>
    <d v="1899-12-30T11:17:33"/>
    <x v="0"/>
  </r>
  <r>
    <n v="7627829"/>
    <x v="9"/>
    <d v="1899-12-30T11:22:58"/>
    <d v="1899-12-30T11:38:57"/>
    <x v="0"/>
  </r>
  <r>
    <n v="9182658"/>
    <x v="9"/>
    <d v="1899-12-30T11:25:22"/>
    <d v="1899-12-30T11:26:02"/>
    <x v="0"/>
  </r>
  <r>
    <n v="4191600"/>
    <x v="9"/>
    <d v="1899-12-30T11:28:19"/>
    <d v="1899-12-30T11:29:50"/>
    <x v="0"/>
  </r>
  <r>
    <n v="5492379"/>
    <x v="9"/>
    <d v="1899-12-30T11:28:41"/>
    <d v="1899-12-30T11:38:26"/>
    <x v="0"/>
  </r>
  <r>
    <n v="2861766"/>
    <x v="9"/>
    <d v="1899-12-30T11:33:12"/>
    <d v="1899-12-30T11:39:28"/>
    <x v="0"/>
  </r>
  <r>
    <n v="1309359"/>
    <x v="9"/>
    <d v="1899-12-30T11:37:17"/>
    <d v="1899-12-30T11:39:18"/>
    <x v="0"/>
  </r>
  <r>
    <n v="5272270"/>
    <x v="9"/>
    <d v="1899-12-30T11:39:33"/>
    <d v="1899-12-30T11:51:18"/>
    <x v="0"/>
  </r>
  <r>
    <n v="9266643"/>
    <x v="9"/>
    <d v="1899-12-30T11:43:11"/>
    <d v="1899-12-30T11:45:41"/>
    <x v="0"/>
  </r>
  <r>
    <n v="3460208"/>
    <x v="9"/>
    <d v="1899-12-30T11:49:57"/>
    <d v="1899-12-30T12:03:31"/>
    <x v="0"/>
  </r>
  <r>
    <n v="25545000"/>
    <x v="9"/>
    <d v="1899-12-30T11:54:12"/>
    <d v="1899-12-30T12:06:30"/>
    <x v="1"/>
  </r>
  <r>
    <n v="1207918"/>
    <x v="9"/>
    <d v="1899-12-30T12:01:49"/>
    <d v="1899-12-30T12:17:03"/>
    <x v="0"/>
  </r>
  <r>
    <n v="4471828"/>
    <x v="9"/>
    <d v="1899-12-30T12:05:27"/>
    <d v="1899-12-30T12:15:02"/>
    <x v="0"/>
  </r>
  <r>
    <n v="6516836"/>
    <x v="9"/>
    <d v="1899-12-30T12:11:42"/>
    <d v="1899-12-30T12:12:25"/>
    <x v="0"/>
  </r>
  <r>
    <n v="1197931"/>
    <x v="9"/>
    <d v="1899-12-30T12:16:59"/>
    <d v="1899-12-30T12:17:44"/>
    <x v="0"/>
  </r>
  <r>
    <n v="8750619"/>
    <x v="9"/>
    <d v="1899-12-30T12:23:42"/>
    <d v="1899-12-30T12:24:30"/>
    <x v="0"/>
  </r>
  <r>
    <n v="2076719"/>
    <x v="9"/>
    <d v="1899-12-30T12:29:37"/>
    <d v="1899-12-30T12:40:35"/>
    <x v="0"/>
  </r>
  <r>
    <n v="3131883"/>
    <x v="9"/>
    <d v="1899-12-30T12:34:57"/>
    <d v="1899-12-30T12:40:35"/>
    <x v="0"/>
  </r>
  <r>
    <n v="1552302"/>
    <x v="9"/>
    <d v="1899-12-30T12:42:32"/>
    <d v="1899-12-30T12:58:44"/>
    <x v="0"/>
  </r>
  <r>
    <n v="33708687"/>
    <x v="9"/>
    <d v="1899-12-30T12:46:37"/>
    <d v="1899-12-30T12:49:09"/>
    <x v="1"/>
  </r>
  <r>
    <n v="23123600"/>
    <x v="9"/>
    <d v="1899-12-30T12:47:04"/>
    <d v="1899-12-30T12:59:33"/>
    <x v="1"/>
  </r>
  <r>
    <n v="5913571"/>
    <x v="9"/>
    <d v="1899-12-30T12:53:52"/>
    <d v="1899-12-30T13:10:28"/>
    <x v="0"/>
  </r>
  <r>
    <n v="5790304"/>
    <x v="9"/>
    <d v="1899-12-30T12:54:16"/>
    <d v="1899-12-30T12:54:18"/>
    <x v="0"/>
  </r>
  <r>
    <n v="97953696"/>
    <x v="9"/>
    <d v="1899-12-30T12:56:18"/>
    <d v="1899-12-30T13:05:23"/>
    <x v="1"/>
  </r>
  <r>
    <n v="13588783"/>
    <x v="9"/>
    <d v="1899-12-30T12:59:18"/>
    <d v="1899-12-30T13:10:29"/>
    <x v="1"/>
  </r>
  <r>
    <n v="3300626"/>
    <x v="9"/>
    <d v="1899-12-30T13:03:35"/>
    <d v="1899-12-30T13:14:15"/>
    <x v="0"/>
  </r>
  <r>
    <n v="9849071"/>
    <x v="9"/>
    <d v="1899-12-30T13:04:47"/>
    <d v="1899-12-30T13:10:16"/>
    <x v="0"/>
  </r>
  <r>
    <n v="39697250"/>
    <x v="9"/>
    <d v="1899-12-30T13:06:29"/>
    <d v="1899-12-30T13:14:13"/>
    <x v="1"/>
  </r>
  <r>
    <n v="3826370863"/>
    <x v="9"/>
    <d v="1899-12-30T13:14:14"/>
    <d v="1899-12-30T13:22:13"/>
    <x v="2"/>
  </r>
  <r>
    <n v="9088452"/>
    <x v="9"/>
    <d v="1899-12-30T13:18:49"/>
    <d v="1899-12-30T13:30:03"/>
    <x v="0"/>
  </r>
  <r>
    <n v="8026912"/>
    <x v="9"/>
    <d v="1899-12-30T13:20:50"/>
    <d v="1899-12-30T13:31:41"/>
    <x v="0"/>
  </r>
  <r>
    <n v="24290062"/>
    <x v="9"/>
    <d v="1899-12-30T13:28:26"/>
    <d v="1899-12-30T13:41:36"/>
    <x v="1"/>
  </r>
  <r>
    <n v="6785899"/>
    <x v="9"/>
    <d v="1899-12-30T13:35:46"/>
    <d v="1899-12-30T13:48:29"/>
    <x v="0"/>
  </r>
  <r>
    <n v="75048005"/>
    <x v="9"/>
    <d v="1899-12-30T13:43:39"/>
    <d v="1899-12-30T13:56:22"/>
    <x v="1"/>
  </r>
  <r>
    <n v="97459926"/>
    <x v="9"/>
    <d v="1899-12-30T13:44:35"/>
    <d v="1899-12-30T13:55:05"/>
    <x v="1"/>
  </r>
  <r>
    <n v="9600226"/>
    <x v="9"/>
    <d v="1899-12-30T13:47:18"/>
    <d v="1899-12-30T13:53:00"/>
    <x v="0"/>
  </r>
  <r>
    <n v="9685747"/>
    <x v="9"/>
    <d v="1899-12-30T13:52:28"/>
    <d v="1899-12-30T14:06:52"/>
    <x v="0"/>
  </r>
  <r>
    <n v="3178616"/>
    <x v="9"/>
    <d v="1899-12-30T13:58:34"/>
    <d v="1899-12-30T14:05:47"/>
    <x v="0"/>
  </r>
  <r>
    <n v="9979899"/>
    <x v="9"/>
    <d v="1899-12-30T14:06:52"/>
    <d v="1899-12-30T14:11:32"/>
    <x v="0"/>
  </r>
  <r>
    <n v="4575865"/>
    <x v="9"/>
    <d v="1899-12-30T14:09:01"/>
    <d v="1899-12-30T14:11:07"/>
    <x v="0"/>
  </r>
  <r>
    <n v="1808444"/>
    <x v="9"/>
    <d v="1899-12-30T14:13:42"/>
    <d v="1899-12-30T14:19:08"/>
    <x v="0"/>
  </r>
  <r>
    <n v="1649912"/>
    <x v="9"/>
    <d v="1899-12-30T14:16:20"/>
    <d v="1899-12-30T14:29:39"/>
    <x v="0"/>
  </r>
  <r>
    <n v="6128500046"/>
    <x v="9"/>
    <d v="1899-12-30T14:21:20"/>
    <d v="1899-12-30T14:31:24"/>
    <x v="2"/>
  </r>
  <r>
    <n v="6580951"/>
    <x v="9"/>
    <d v="1899-12-30T14:24:17"/>
    <d v="1899-12-30T14:24:20"/>
    <x v="0"/>
  </r>
  <r>
    <n v="5536146"/>
    <x v="9"/>
    <d v="1899-12-30T14:26:57"/>
    <d v="1899-12-30T14:28:36"/>
    <x v="0"/>
  </r>
  <r>
    <n v="7396921"/>
    <x v="9"/>
    <d v="1899-12-30T14:35:10"/>
    <d v="1899-12-30T14:47:15"/>
    <x v="0"/>
  </r>
  <r>
    <n v="8331262"/>
    <x v="9"/>
    <d v="1899-12-30T14:40:55"/>
    <d v="1899-12-30T14:48:27"/>
    <x v="0"/>
  </r>
  <r>
    <n v="5146166"/>
    <x v="9"/>
    <d v="1899-12-30T14:46:16"/>
    <d v="1899-12-30T14:55:28"/>
    <x v="0"/>
  </r>
  <r>
    <n v="6729705"/>
    <x v="9"/>
    <d v="1899-12-30T14:54:24"/>
    <d v="1899-12-30T15:04:32"/>
    <x v="0"/>
  </r>
  <r>
    <n v="5372125"/>
    <x v="9"/>
    <d v="1899-12-30T15:00:15"/>
    <d v="1899-12-30T15:00:16"/>
    <x v="0"/>
  </r>
  <r>
    <n v="8870498"/>
    <x v="10"/>
    <d v="1899-12-30T08:05:19"/>
    <d v="1899-12-30T08:16:19"/>
    <x v="0"/>
  </r>
  <r>
    <n v="7880585"/>
    <x v="10"/>
    <d v="1899-12-30T08:10:40"/>
    <d v="1899-12-30T08:23:35"/>
    <x v="0"/>
  </r>
  <r>
    <n v="3652646"/>
    <x v="10"/>
    <d v="1899-12-30T08:12:58"/>
    <d v="1899-12-30T08:17:48"/>
    <x v="0"/>
  </r>
  <r>
    <n v="3691457"/>
    <x v="10"/>
    <d v="1899-12-30T08:19:31"/>
    <d v="1899-12-30T08:35:40"/>
    <x v="0"/>
  </r>
  <r>
    <n v="4344184930"/>
    <x v="10"/>
    <d v="1899-12-30T08:22:05"/>
    <d v="1899-12-30T08:35:13"/>
    <x v="2"/>
  </r>
  <r>
    <n v="5290460"/>
    <x v="10"/>
    <d v="1899-12-30T08:27:41"/>
    <d v="1899-12-30T08:43:23"/>
    <x v="0"/>
  </r>
  <r>
    <n v="6922037"/>
    <x v="10"/>
    <d v="1899-12-30T08:32:12"/>
    <d v="1899-12-30T08:35:28"/>
    <x v="0"/>
  </r>
  <r>
    <n v="7060245"/>
    <x v="10"/>
    <d v="1899-12-30T08:37:15"/>
    <d v="1899-12-30T08:43:00"/>
    <x v="0"/>
  </r>
  <r>
    <n v="5788783"/>
    <x v="10"/>
    <d v="1899-12-30T08:40:03"/>
    <d v="1899-12-30T08:47:28"/>
    <x v="0"/>
  </r>
  <r>
    <n v="8647144"/>
    <x v="10"/>
    <d v="1899-12-30T08:41:24"/>
    <d v="1899-12-30T08:42:28"/>
    <x v="0"/>
  </r>
  <r>
    <n v="24665933"/>
    <x v="10"/>
    <d v="1899-12-30T08:43:47"/>
    <d v="1899-12-30T08:51:18"/>
    <x v="1"/>
  </r>
  <r>
    <n v="3326329"/>
    <x v="10"/>
    <d v="1899-12-30T08:51:46"/>
    <d v="1899-12-30T08:54:56"/>
    <x v="0"/>
  </r>
  <r>
    <n v="3478111"/>
    <x v="10"/>
    <d v="1899-12-30T08:54:53"/>
    <d v="1899-12-30T08:56:42"/>
    <x v="0"/>
  </r>
  <r>
    <n v="7937998"/>
    <x v="10"/>
    <d v="1899-12-30T09:01:50"/>
    <d v="1899-12-30T09:04:21"/>
    <x v="0"/>
  </r>
  <r>
    <n v="82239478"/>
    <x v="10"/>
    <d v="1899-12-30T09:09:46"/>
    <d v="1899-12-30T09:16:32"/>
    <x v="1"/>
  </r>
  <r>
    <n v="2557643"/>
    <x v="10"/>
    <d v="1899-12-30T09:16:10"/>
    <d v="1899-12-30T09:20:59"/>
    <x v="0"/>
  </r>
  <r>
    <n v="4501726"/>
    <x v="10"/>
    <d v="1899-12-30T09:18:04"/>
    <d v="1899-12-30T09:25:21"/>
    <x v="0"/>
  </r>
  <r>
    <n v="1415198"/>
    <x v="10"/>
    <d v="1899-12-30T09:21:29"/>
    <d v="1899-12-30T09:37:03"/>
    <x v="0"/>
  </r>
  <r>
    <n v="23368531"/>
    <x v="10"/>
    <d v="1899-12-30T09:23:05"/>
    <d v="1899-12-30T09:24:47"/>
    <x v="1"/>
  </r>
  <r>
    <n v="5750549"/>
    <x v="10"/>
    <d v="1899-12-30T09:28:37"/>
    <d v="1899-12-30T09:28:52"/>
    <x v="0"/>
  </r>
  <r>
    <n v="3897850970"/>
    <x v="10"/>
    <d v="1899-12-30T09:29:03"/>
    <d v="1899-12-30T09:31:39"/>
    <x v="2"/>
  </r>
  <r>
    <n v="2573868"/>
    <x v="10"/>
    <d v="1899-12-30T09:35:28"/>
    <d v="1899-12-30T09:49:30"/>
    <x v="0"/>
  </r>
  <r>
    <n v="1701008"/>
    <x v="10"/>
    <d v="1899-12-30T09:37:30"/>
    <d v="1899-12-30T09:48:04"/>
    <x v="0"/>
  </r>
  <r>
    <n v="1617146"/>
    <x v="10"/>
    <d v="1899-12-30T09:44:17"/>
    <d v="1899-12-30T09:54:21"/>
    <x v="0"/>
  </r>
  <r>
    <n v="7085993"/>
    <x v="10"/>
    <d v="1899-12-30T09:46:22"/>
    <d v="1899-12-30T09:58:44"/>
    <x v="0"/>
  </r>
  <r>
    <n v="73460179"/>
    <x v="10"/>
    <d v="1899-12-30T09:51:16"/>
    <d v="1899-12-30T09:55:13"/>
    <x v="1"/>
  </r>
  <r>
    <n v="5983034"/>
    <x v="10"/>
    <d v="1899-12-30T09:54:03"/>
    <d v="1899-12-30T10:01:15"/>
    <x v="0"/>
  </r>
  <r>
    <n v="16724936"/>
    <x v="10"/>
    <d v="1899-12-30T09:54:58"/>
    <d v="1899-12-30T09:57:07"/>
    <x v="1"/>
  </r>
  <r>
    <n v="19343766"/>
    <x v="10"/>
    <d v="1899-12-30T09:58:39"/>
    <d v="1899-12-30T10:02:17"/>
    <x v="1"/>
  </r>
  <r>
    <n v="7439955"/>
    <x v="10"/>
    <d v="1899-12-30T10:00:43"/>
    <d v="1899-12-30T10:17:00"/>
    <x v="0"/>
  </r>
  <r>
    <n v="7224275"/>
    <x v="10"/>
    <d v="1899-12-30T10:03:21"/>
    <d v="1899-12-30T10:04:21"/>
    <x v="0"/>
  </r>
  <r>
    <n v="1679471"/>
    <x v="10"/>
    <d v="1899-12-30T10:10:22"/>
    <d v="1899-12-30T10:17:33"/>
    <x v="0"/>
  </r>
  <r>
    <n v="6270159"/>
    <x v="10"/>
    <d v="1899-12-30T10:14:22"/>
    <d v="1899-12-30T10:14:51"/>
    <x v="0"/>
  </r>
  <r>
    <n v="1482340"/>
    <x v="10"/>
    <d v="1899-12-30T10:18:58"/>
    <d v="1899-12-30T10:33:15"/>
    <x v="0"/>
  </r>
  <r>
    <n v="28185580"/>
    <x v="10"/>
    <d v="1899-12-30T10:20:27"/>
    <d v="1899-12-30T10:24:48"/>
    <x v="1"/>
  </r>
  <r>
    <n v="4222605"/>
    <x v="10"/>
    <d v="1899-12-30T10:24:36"/>
    <d v="1899-12-30T10:27:44"/>
    <x v="0"/>
  </r>
  <r>
    <n v="6689117"/>
    <x v="10"/>
    <d v="1899-12-30T10:27:04"/>
    <d v="1899-12-30T10:28:44"/>
    <x v="0"/>
  </r>
  <r>
    <n v="3785540"/>
    <x v="10"/>
    <d v="1899-12-30T10:27:24"/>
    <d v="1899-12-30T10:28:08"/>
    <x v="0"/>
  </r>
  <r>
    <n v="6151478"/>
    <x v="10"/>
    <d v="1899-12-30T10:35:05"/>
    <d v="1899-12-30T10:45:14"/>
    <x v="0"/>
  </r>
  <r>
    <n v="9926754"/>
    <x v="10"/>
    <d v="1899-12-30T10:39:40"/>
    <d v="1899-12-30T10:44:15"/>
    <x v="0"/>
  </r>
  <r>
    <n v="89098100"/>
    <x v="10"/>
    <d v="1899-12-30T10:42:23"/>
    <d v="1899-12-30T10:47:42"/>
    <x v="1"/>
  </r>
  <r>
    <n v="6460935"/>
    <x v="10"/>
    <d v="1899-12-30T10:49:46"/>
    <d v="1899-12-30T10:54:55"/>
    <x v="0"/>
  </r>
  <r>
    <n v="83559673"/>
    <x v="10"/>
    <d v="1899-12-30T10:56:59"/>
    <d v="1899-12-30T11:03:18"/>
    <x v="1"/>
  </r>
  <r>
    <n v="1661633"/>
    <x v="10"/>
    <d v="1899-12-30T11:04:04"/>
    <d v="1899-12-30T11:07:46"/>
    <x v="0"/>
  </r>
  <r>
    <n v="5809293"/>
    <x v="10"/>
    <d v="1899-12-30T11:09:20"/>
    <d v="1899-12-30T11:22:56"/>
    <x v="0"/>
  </r>
  <r>
    <n v="5790304"/>
    <x v="10"/>
    <d v="1899-12-30T11:11:50"/>
    <d v="1899-12-30T11:21:57"/>
    <x v="0"/>
  </r>
  <r>
    <n v="7088840"/>
    <x v="10"/>
    <d v="1899-12-30T11:12:39"/>
    <d v="1899-12-30T11:29:08"/>
    <x v="0"/>
  </r>
  <r>
    <n v="1302112"/>
    <x v="10"/>
    <d v="1899-12-30T11:15:56"/>
    <d v="1899-12-30T11:17:29"/>
    <x v="0"/>
  </r>
  <r>
    <n v="8299537"/>
    <x v="10"/>
    <d v="1899-12-30T11:21:09"/>
    <d v="1899-12-30T11:30:20"/>
    <x v="0"/>
  </r>
  <r>
    <n v="1519891"/>
    <x v="10"/>
    <d v="1899-12-30T11:25:30"/>
    <d v="1899-12-30T11:41:29"/>
    <x v="0"/>
  </r>
  <r>
    <n v="29771613"/>
    <x v="10"/>
    <d v="1899-12-30T11:26:58"/>
    <d v="1899-12-30T11:29:30"/>
    <x v="1"/>
  </r>
  <r>
    <n v="9088045"/>
    <x v="10"/>
    <d v="1899-12-30T11:27:05"/>
    <d v="1899-12-30T11:27:17"/>
    <x v="0"/>
  </r>
  <r>
    <n v="59864989"/>
    <x v="10"/>
    <d v="1899-12-30T11:32:55"/>
    <d v="1899-12-30T11:46:09"/>
    <x v="1"/>
  </r>
  <r>
    <n v="2741017"/>
    <x v="10"/>
    <d v="1899-12-30T11:36:44"/>
    <d v="1899-12-30T11:47:09"/>
    <x v="0"/>
  </r>
  <r>
    <n v="1092699"/>
    <x v="10"/>
    <d v="1899-12-30T11:37:24"/>
    <d v="1899-12-30T11:50:58"/>
    <x v="0"/>
  </r>
  <r>
    <n v="3284714"/>
    <x v="10"/>
    <d v="1899-12-30T11:38:53"/>
    <d v="1899-12-30T11:55:32"/>
    <x v="0"/>
  </r>
  <r>
    <n v="1822675725"/>
    <x v="10"/>
    <d v="1899-12-30T11:39:01"/>
    <d v="1899-12-30T11:47:11"/>
    <x v="2"/>
  </r>
  <r>
    <n v="9595194"/>
    <x v="10"/>
    <d v="1899-12-30T11:43:12"/>
    <d v="1899-12-30T11:59:26"/>
    <x v="0"/>
  </r>
  <r>
    <n v="5015921"/>
    <x v="10"/>
    <d v="1899-12-30T11:50:49"/>
    <d v="1899-12-30T11:57:59"/>
    <x v="0"/>
  </r>
  <r>
    <n v="1015521"/>
    <x v="10"/>
    <d v="1899-12-30T11:55:05"/>
    <d v="1899-12-30T11:58:05"/>
    <x v="0"/>
  </r>
  <r>
    <n v="4452201"/>
    <x v="10"/>
    <d v="1899-12-30T11:56:33"/>
    <d v="1899-12-30T12:03:36"/>
    <x v="0"/>
  </r>
  <r>
    <n v="6801890"/>
    <x v="10"/>
    <d v="1899-12-30T12:04:06"/>
    <d v="1899-12-30T12:10:36"/>
    <x v="0"/>
  </r>
  <r>
    <n v="19638469"/>
    <x v="10"/>
    <d v="1899-12-30T12:11:04"/>
    <d v="1899-12-30T12:26:10"/>
    <x v="1"/>
  </r>
  <r>
    <n v="43897696"/>
    <x v="10"/>
    <d v="1899-12-30T12:18:19"/>
    <d v="1899-12-30T12:23:17"/>
    <x v="1"/>
  </r>
  <r>
    <n v="8253162"/>
    <x v="10"/>
    <d v="1899-12-30T12:21:09"/>
    <d v="1899-12-30T12:29:23"/>
    <x v="0"/>
  </r>
  <r>
    <n v="42038927"/>
    <x v="10"/>
    <d v="1899-12-30T12:27:17"/>
    <d v="1899-12-30T12:33:39"/>
    <x v="1"/>
  </r>
  <r>
    <n v="5758962"/>
    <x v="10"/>
    <d v="1899-12-30T12:35:26"/>
    <d v="1899-12-30T12:47:25"/>
    <x v="0"/>
  </r>
  <r>
    <n v="77096634"/>
    <x v="10"/>
    <d v="1899-12-30T12:36:00"/>
    <d v="1899-12-30T12:44:14"/>
    <x v="1"/>
  </r>
  <r>
    <n v="8041809"/>
    <x v="10"/>
    <d v="1899-12-30T12:36:07"/>
    <d v="1899-12-30T12:46:38"/>
    <x v="0"/>
  </r>
  <r>
    <n v="6735390"/>
    <x v="10"/>
    <d v="1899-12-30T12:37:37"/>
    <d v="1899-12-30T12:41:02"/>
    <x v="0"/>
  </r>
  <r>
    <n v="93811207"/>
    <x v="10"/>
    <d v="1899-12-30T12:38:59"/>
    <d v="1899-12-30T12:49:50"/>
    <x v="1"/>
  </r>
  <r>
    <n v="8079505"/>
    <x v="10"/>
    <d v="1899-12-30T12:40:09"/>
    <d v="1899-12-30T12:41:53"/>
    <x v="0"/>
  </r>
  <r>
    <n v="3348581"/>
    <x v="10"/>
    <d v="1899-12-30T12:45:22"/>
    <d v="1899-12-30T13:00:36"/>
    <x v="0"/>
  </r>
  <r>
    <n v="13484133"/>
    <x v="10"/>
    <d v="1899-12-30T12:45:43"/>
    <d v="1899-12-30T12:56:37"/>
    <x v="1"/>
  </r>
  <r>
    <n v="3017523"/>
    <x v="10"/>
    <d v="1899-12-30T12:46:41"/>
    <d v="1899-12-30T12:57:46"/>
    <x v="0"/>
  </r>
  <r>
    <n v="5464497"/>
    <x v="10"/>
    <d v="1899-12-30T12:51:58"/>
    <d v="1899-12-30T12:52:40"/>
    <x v="0"/>
  </r>
  <r>
    <n v="5744567"/>
    <x v="10"/>
    <d v="1899-12-30T12:58:18"/>
    <d v="1899-12-30T13:11:21"/>
    <x v="0"/>
  </r>
  <r>
    <n v="5107477025"/>
    <x v="10"/>
    <d v="1899-12-30T13:04:44"/>
    <d v="1899-12-30T13:07:56"/>
    <x v="2"/>
  </r>
  <r>
    <n v="1332884"/>
    <x v="10"/>
    <d v="1899-12-30T13:06:50"/>
    <d v="1899-12-30T13:09:33"/>
    <x v="0"/>
  </r>
  <r>
    <n v="38823305"/>
    <x v="10"/>
    <d v="1899-12-30T13:10:40"/>
    <d v="1899-12-30T13:25:58"/>
    <x v="1"/>
  </r>
  <r>
    <n v="7160339"/>
    <x v="10"/>
    <d v="1899-12-30T13:18:34"/>
    <d v="1899-12-30T13:32:31"/>
    <x v="0"/>
  </r>
  <r>
    <n v="43277353"/>
    <x v="10"/>
    <d v="1899-12-30T13:19:29"/>
    <d v="1899-12-30T13:23:39"/>
    <x v="1"/>
  </r>
  <r>
    <n v="8749135"/>
    <x v="10"/>
    <d v="1899-12-30T13:27:36"/>
    <d v="1899-12-30T13:32:23"/>
    <x v="0"/>
  </r>
  <r>
    <n v="16977213"/>
    <x v="10"/>
    <d v="1899-12-30T13:33:04"/>
    <d v="1899-12-30T13:38:31"/>
    <x v="1"/>
  </r>
  <r>
    <n v="13221411"/>
    <x v="10"/>
    <d v="1899-12-30T13:33:46"/>
    <d v="1899-12-30T13:47:59"/>
    <x v="1"/>
  </r>
  <r>
    <n v="2653312"/>
    <x v="10"/>
    <d v="1899-12-30T13:39:16"/>
    <d v="1899-12-30T13:44:58"/>
    <x v="0"/>
  </r>
  <r>
    <n v="4187727"/>
    <x v="10"/>
    <d v="1899-12-30T13:41:21"/>
    <d v="1899-12-30T13:45:43"/>
    <x v="0"/>
  </r>
  <r>
    <n v="4370146"/>
    <x v="10"/>
    <d v="1899-12-30T13:43:15"/>
    <d v="1899-12-30T13:58:16"/>
    <x v="0"/>
  </r>
  <r>
    <n v="5725773"/>
    <x v="10"/>
    <d v="1899-12-30T13:47:31"/>
    <d v="1899-12-30T14:02:57"/>
    <x v="0"/>
  </r>
  <r>
    <n v="6345014"/>
    <x v="10"/>
    <d v="1899-12-30T13:55:21"/>
    <d v="1899-12-30T13:57:36"/>
    <x v="0"/>
  </r>
  <r>
    <n v="7507831"/>
    <x v="10"/>
    <d v="1899-12-30T14:03:03"/>
    <d v="1899-12-30T14:12:41"/>
    <x v="0"/>
  </r>
  <r>
    <n v="1198407"/>
    <x v="10"/>
    <d v="1899-12-30T14:09:40"/>
    <d v="1899-12-30T14:21:07"/>
    <x v="0"/>
  </r>
  <r>
    <n v="4055319"/>
    <x v="10"/>
    <d v="1899-12-30T14:16:23"/>
    <d v="1899-12-30T14:33:00"/>
    <x v="0"/>
  </r>
  <r>
    <n v="70730125"/>
    <x v="10"/>
    <d v="1899-12-30T14:17:56"/>
    <d v="1899-12-30T14:19:16"/>
    <x v="1"/>
  </r>
  <r>
    <n v="45158089"/>
    <x v="10"/>
    <d v="1899-12-30T14:18:37"/>
    <d v="1899-12-30T14:20:50"/>
    <x v="1"/>
  </r>
  <r>
    <n v="8159631"/>
    <x v="10"/>
    <d v="1899-12-30T14:18:58"/>
    <d v="1899-12-30T14:26:05"/>
    <x v="0"/>
  </r>
  <r>
    <n v="2645518"/>
    <x v="10"/>
    <d v="1899-12-30T14:24:22"/>
    <d v="1899-12-30T14:34:04"/>
    <x v="0"/>
  </r>
  <r>
    <n v="5199929"/>
    <x v="10"/>
    <d v="1899-12-30T14:25:12"/>
    <d v="1899-12-30T14:37:59"/>
    <x v="0"/>
  </r>
  <r>
    <n v="4039284"/>
    <x v="10"/>
    <d v="1899-12-30T14:27:07"/>
    <d v="1899-12-30T14:33:10"/>
    <x v="0"/>
  </r>
  <r>
    <n v="1431491"/>
    <x v="10"/>
    <d v="1899-12-30T14:31:08"/>
    <d v="1899-12-30T14:40:37"/>
    <x v="0"/>
  </r>
  <r>
    <n v="39848401"/>
    <x v="10"/>
    <d v="1899-12-30T14:35:17"/>
    <d v="1899-12-30T14:36:11"/>
    <x v="1"/>
  </r>
  <r>
    <n v="9225807"/>
    <x v="10"/>
    <d v="1899-12-30T14:42:10"/>
    <d v="1899-12-30T14:53:30"/>
    <x v="0"/>
  </r>
  <r>
    <n v="7986409"/>
    <x v="10"/>
    <d v="1899-12-30T14:45:13"/>
    <d v="1899-12-30T14:47:55"/>
    <x v="0"/>
  </r>
  <r>
    <n v="54554135"/>
    <x v="10"/>
    <d v="1899-12-30T14:51:59"/>
    <d v="1899-12-30T14:54:15"/>
    <x v="1"/>
  </r>
  <r>
    <n v="1263080"/>
    <x v="10"/>
    <d v="1899-12-30T14:57:01"/>
    <d v="1899-12-30T15:12:22"/>
    <x v="0"/>
  </r>
  <r>
    <n v="97953696"/>
    <x v="10"/>
    <d v="1899-12-30T15:02:16"/>
    <d v="1899-12-30T15:04:35"/>
    <x v="1"/>
  </r>
  <r>
    <n v="9772824"/>
    <x v="11"/>
    <d v="1899-12-30T08:00:19"/>
    <d v="1899-12-30T08:07:35"/>
    <x v="0"/>
  </r>
  <r>
    <n v="1157434"/>
    <x v="11"/>
    <d v="1899-12-30T08:03:35"/>
    <d v="1899-12-30T08:19:25"/>
    <x v="0"/>
  </r>
  <r>
    <n v="8799928507"/>
    <x v="11"/>
    <d v="1899-12-30T08:11:32"/>
    <d v="1899-12-30T08:23:01"/>
    <x v="2"/>
  </r>
  <r>
    <n v="5372891"/>
    <x v="11"/>
    <d v="1899-12-30T08:18:03"/>
    <d v="1899-12-30T08:19:27"/>
    <x v="0"/>
  </r>
  <r>
    <n v="2663800"/>
    <x v="11"/>
    <d v="1899-12-30T08:25:06"/>
    <d v="1899-12-30T08:36:26"/>
    <x v="0"/>
  </r>
  <r>
    <n v="32779069"/>
    <x v="11"/>
    <d v="1899-12-30T08:30:12"/>
    <d v="1899-12-30T08:42:59"/>
    <x v="1"/>
  </r>
  <r>
    <n v="8261808"/>
    <x v="11"/>
    <d v="1899-12-30T08:34:21"/>
    <d v="1899-12-30T08:48:15"/>
    <x v="0"/>
  </r>
  <r>
    <n v="7321543"/>
    <x v="11"/>
    <d v="1899-12-30T08:40:35"/>
    <d v="1899-12-30T08:54:32"/>
    <x v="0"/>
  </r>
  <r>
    <n v="7513392"/>
    <x v="11"/>
    <d v="1899-12-30T08:44:28"/>
    <d v="1899-12-30T08:47:37"/>
    <x v="0"/>
  </r>
  <r>
    <n v="77036136"/>
    <x v="11"/>
    <d v="1899-12-30T08:51:54"/>
    <d v="1899-12-30T09:01:14"/>
    <x v="1"/>
  </r>
  <r>
    <n v="1700508"/>
    <x v="11"/>
    <d v="1899-12-30T08:55:23"/>
    <d v="1899-12-30T09:11:15"/>
    <x v="0"/>
  </r>
  <r>
    <n v="7872182"/>
    <x v="11"/>
    <d v="1899-12-30T09:03:17"/>
    <d v="1899-12-30T09:12:40"/>
    <x v="0"/>
  </r>
  <r>
    <n v="84513035"/>
    <x v="11"/>
    <d v="1899-12-30T09:07:27"/>
    <d v="1899-12-30T09:11:24"/>
    <x v="1"/>
  </r>
  <r>
    <n v="1775586"/>
    <x v="11"/>
    <d v="1899-12-30T09:13:43"/>
    <d v="1899-12-30T09:21:17"/>
    <x v="0"/>
  </r>
  <r>
    <n v="1225082"/>
    <x v="11"/>
    <d v="1899-12-30T09:14:38"/>
    <d v="1899-12-30T09:16:37"/>
    <x v="0"/>
  </r>
  <r>
    <n v="1586675"/>
    <x v="11"/>
    <d v="1899-12-30T09:22:57"/>
    <d v="1899-12-30T09:32:56"/>
    <x v="0"/>
  </r>
  <r>
    <n v="2672229"/>
    <x v="11"/>
    <d v="1899-12-30T09:29:33"/>
    <d v="1899-12-30T09:37:02"/>
    <x v="0"/>
  </r>
  <r>
    <n v="2443869"/>
    <x v="11"/>
    <d v="1899-12-30T09:35:29"/>
    <d v="1899-12-30T09:46:45"/>
    <x v="0"/>
  </r>
  <r>
    <n v="7166411"/>
    <x v="11"/>
    <d v="1899-12-30T09:39:48"/>
    <d v="1899-12-30T09:48:11"/>
    <x v="0"/>
  </r>
  <r>
    <n v="4657345"/>
    <x v="11"/>
    <d v="1899-12-30T09:40:44"/>
    <d v="1899-12-30T09:56:15"/>
    <x v="0"/>
  </r>
  <r>
    <n v="6070329"/>
    <x v="11"/>
    <d v="1899-12-30T09:40:52"/>
    <d v="1899-12-30T09:56:38"/>
    <x v="0"/>
  </r>
  <r>
    <n v="4845362"/>
    <x v="11"/>
    <d v="1899-12-30T09:40:58"/>
    <d v="1899-12-30T09:41:21"/>
    <x v="0"/>
  </r>
  <r>
    <n v="6333341"/>
    <x v="11"/>
    <d v="1899-12-30T09:45:57"/>
    <d v="1899-12-30T09:50:54"/>
    <x v="0"/>
  </r>
  <r>
    <n v="5060909"/>
    <x v="11"/>
    <d v="1899-12-30T09:46:04"/>
    <d v="1899-12-30T09:55:42"/>
    <x v="0"/>
  </r>
  <r>
    <n v="4673703944"/>
    <x v="11"/>
    <d v="1899-12-30T09:47:51"/>
    <d v="1899-12-30T09:51:42"/>
    <x v="2"/>
  </r>
  <r>
    <n v="3178616"/>
    <x v="11"/>
    <d v="1899-12-30T09:50:02"/>
    <d v="1899-12-30T09:52:57"/>
    <x v="0"/>
  </r>
  <r>
    <n v="2079170589"/>
    <x v="11"/>
    <d v="1899-12-30T09:52:08"/>
    <d v="1899-12-30T10:01:29"/>
    <x v="2"/>
  </r>
  <r>
    <n v="9815754"/>
    <x v="11"/>
    <d v="1899-12-30T09:54:09"/>
    <d v="1899-12-30T10:00:19"/>
    <x v="0"/>
  </r>
  <r>
    <n v="4111617"/>
    <x v="11"/>
    <d v="1899-12-30T09:56:53"/>
    <d v="1899-12-30T09:58:40"/>
    <x v="0"/>
  </r>
  <r>
    <n v="1117628"/>
    <x v="11"/>
    <d v="1899-12-30T09:59:48"/>
    <d v="1899-12-30T10:11:11"/>
    <x v="0"/>
  </r>
  <r>
    <n v="5487496"/>
    <x v="11"/>
    <d v="1899-12-30T10:06:27"/>
    <d v="1899-12-30T10:09:15"/>
    <x v="0"/>
  </r>
  <r>
    <n v="1472682"/>
    <x v="11"/>
    <d v="1899-12-30T10:12:29"/>
    <d v="1899-12-30T10:21:37"/>
    <x v="0"/>
  </r>
  <r>
    <n v="43885630"/>
    <x v="11"/>
    <d v="1899-12-30T10:19:02"/>
    <d v="1899-12-30T10:25:19"/>
    <x v="1"/>
  </r>
  <r>
    <n v="5543741"/>
    <x v="11"/>
    <d v="1899-12-30T10:19:10"/>
    <d v="1899-12-30T10:27:42"/>
    <x v="0"/>
  </r>
  <r>
    <n v="2590674"/>
    <x v="11"/>
    <d v="1899-12-30T10:19:34"/>
    <d v="1899-12-30T10:28:57"/>
    <x v="0"/>
  </r>
  <r>
    <n v="4212838"/>
    <x v="11"/>
    <d v="1899-12-30T10:25:15"/>
    <d v="1899-12-30T10:33:13"/>
    <x v="0"/>
  </r>
  <r>
    <n v="7836418"/>
    <x v="11"/>
    <d v="1899-12-30T10:27:03"/>
    <d v="1899-12-30T10:29:56"/>
    <x v="0"/>
  </r>
  <r>
    <n v="2844911"/>
    <x v="11"/>
    <d v="1899-12-30T10:31:02"/>
    <d v="1899-12-30T10:47:34"/>
    <x v="0"/>
  </r>
  <r>
    <n v="2861766"/>
    <x v="11"/>
    <d v="1899-12-30T10:34:03"/>
    <d v="1899-12-30T10:46:42"/>
    <x v="0"/>
  </r>
  <r>
    <n v="9655946"/>
    <x v="11"/>
    <d v="1899-12-30T10:39:09"/>
    <d v="1899-12-30T10:50:47"/>
    <x v="0"/>
  </r>
  <r>
    <n v="6050570"/>
    <x v="11"/>
    <d v="1899-12-30T10:44:19"/>
    <d v="1899-12-30T10:58:49"/>
    <x v="0"/>
  </r>
  <r>
    <n v="1607422"/>
    <x v="11"/>
    <d v="1899-12-30T10:51:26"/>
    <d v="1899-12-30T11:01:30"/>
    <x v="0"/>
  </r>
  <r>
    <n v="1192412"/>
    <x v="11"/>
    <d v="1899-12-30T10:54:01"/>
    <d v="1899-12-30T11:08:43"/>
    <x v="0"/>
  </r>
  <r>
    <n v="4959551431"/>
    <x v="11"/>
    <d v="1899-12-30T10:54:18"/>
    <d v="1899-12-30T10:59:06"/>
    <x v="2"/>
  </r>
  <r>
    <n v="9808221"/>
    <x v="11"/>
    <d v="1899-12-30T10:57:48"/>
    <d v="1899-12-30T11:07:41"/>
    <x v="0"/>
  </r>
  <r>
    <n v="8672623"/>
    <x v="11"/>
    <d v="1899-12-30T11:01:39"/>
    <d v="1899-12-30T11:09:02"/>
    <x v="0"/>
  </r>
  <r>
    <n v="3862016"/>
    <x v="11"/>
    <d v="1899-12-30T11:04:14"/>
    <d v="1899-12-30T11:12:52"/>
    <x v="0"/>
  </r>
  <r>
    <n v="16580449"/>
    <x v="11"/>
    <d v="1899-12-30T11:04:17"/>
    <d v="1899-12-30T11:20:04"/>
    <x v="1"/>
  </r>
  <r>
    <n v="67064385"/>
    <x v="11"/>
    <d v="1899-12-30T11:10:40"/>
    <d v="1899-12-30T11:23:56"/>
    <x v="1"/>
  </r>
  <r>
    <n v="2078150"/>
    <x v="11"/>
    <d v="1899-12-30T11:14:58"/>
    <d v="1899-12-30T11:20:19"/>
    <x v="0"/>
  </r>
  <r>
    <n v="5094248"/>
    <x v="11"/>
    <d v="1899-12-30T11:17:52"/>
    <d v="1899-12-30T11:22:42"/>
    <x v="0"/>
  </r>
  <r>
    <n v="2584185"/>
    <x v="11"/>
    <d v="1899-12-30T11:19:48"/>
    <d v="1899-12-30T11:35:18"/>
    <x v="0"/>
  </r>
  <r>
    <n v="3346801494"/>
    <x v="11"/>
    <d v="1899-12-30T11:22:29"/>
    <d v="1899-12-30T11:33:39"/>
    <x v="2"/>
  </r>
  <r>
    <n v="4535172"/>
    <x v="11"/>
    <d v="1899-12-30T11:24:04"/>
    <d v="1899-12-30T11:25:20"/>
    <x v="0"/>
  </r>
  <r>
    <n v="8723323"/>
    <x v="11"/>
    <d v="1899-12-30T11:24:05"/>
    <d v="1899-12-30T11:35:47"/>
    <x v="0"/>
  </r>
  <r>
    <n v="76845076"/>
    <x v="11"/>
    <d v="1899-12-30T11:30:28"/>
    <d v="1899-12-30T11:36:02"/>
    <x v="1"/>
  </r>
  <r>
    <n v="12063341"/>
    <x v="11"/>
    <d v="1899-12-30T11:36:39"/>
    <d v="1899-12-30T11:41:01"/>
    <x v="1"/>
  </r>
  <r>
    <n v="9866204"/>
    <x v="11"/>
    <d v="1899-12-30T11:36:40"/>
    <d v="1899-12-30T11:45:52"/>
    <x v="0"/>
  </r>
  <r>
    <n v="9364912"/>
    <x v="11"/>
    <d v="1899-12-30T11:41:30"/>
    <d v="1899-12-30T11:54:03"/>
    <x v="0"/>
  </r>
  <r>
    <n v="9975977"/>
    <x v="11"/>
    <d v="1899-12-30T11:41:37"/>
    <d v="1899-12-30T11:47:40"/>
    <x v="0"/>
  </r>
  <r>
    <n v="8802222"/>
    <x v="11"/>
    <d v="1899-12-30T11:44:09"/>
    <d v="1899-12-30T11:52:10"/>
    <x v="0"/>
  </r>
  <r>
    <n v="1552877"/>
    <x v="11"/>
    <d v="1899-12-30T11:49:36"/>
    <d v="1899-12-30T11:54:15"/>
    <x v="0"/>
  </r>
  <r>
    <n v="6516534288"/>
    <x v="11"/>
    <d v="1899-12-30T11:52:18"/>
    <d v="1899-12-30T11:58:33"/>
    <x v="2"/>
  </r>
  <r>
    <n v="68647777"/>
    <x v="11"/>
    <d v="1899-12-30T11:59:33"/>
    <d v="1899-12-30T12:09:58"/>
    <x v="1"/>
  </r>
  <r>
    <n v="3360951"/>
    <x v="11"/>
    <d v="1899-12-30T12:05:32"/>
    <d v="1899-12-30T12:12:30"/>
    <x v="0"/>
  </r>
  <r>
    <n v="9127211929"/>
    <x v="11"/>
    <d v="1899-12-30T12:09:20"/>
    <d v="1899-12-30T12:15:01"/>
    <x v="2"/>
  </r>
  <r>
    <n v="9647309"/>
    <x v="11"/>
    <d v="1899-12-30T12:14:06"/>
    <d v="1899-12-30T12:21:22"/>
    <x v="0"/>
  </r>
  <r>
    <n v="6024447"/>
    <x v="11"/>
    <d v="1899-12-30T12:16:46"/>
    <d v="1899-12-30T12:28:27"/>
    <x v="0"/>
  </r>
  <r>
    <n v="12919749"/>
    <x v="11"/>
    <d v="1899-12-30T12:23:15"/>
    <d v="1899-12-30T12:31:59"/>
    <x v="1"/>
  </r>
  <r>
    <n v="3287315"/>
    <x v="11"/>
    <d v="1899-12-30T12:23:26"/>
    <d v="1899-12-30T12:26:34"/>
    <x v="0"/>
  </r>
  <r>
    <n v="9953379"/>
    <x v="11"/>
    <d v="1899-12-30T12:29:41"/>
    <d v="1899-12-30T12:36:53"/>
    <x v="0"/>
  </r>
  <r>
    <n v="97558765"/>
    <x v="11"/>
    <d v="1899-12-30T12:37:22"/>
    <d v="1899-12-30T12:49:32"/>
    <x v="1"/>
  </r>
  <r>
    <n v="2722706"/>
    <x v="11"/>
    <d v="1899-12-30T12:43:34"/>
    <d v="1899-12-30T12:46:20"/>
    <x v="0"/>
  </r>
  <r>
    <n v="97876188"/>
    <x v="11"/>
    <d v="1899-12-30T12:49:08"/>
    <d v="1899-12-30T12:49:56"/>
    <x v="1"/>
  </r>
  <r>
    <n v="4068728"/>
    <x v="11"/>
    <d v="1899-12-30T12:54:09"/>
    <d v="1899-12-30T13:06:50"/>
    <x v="0"/>
  </r>
  <r>
    <n v="7624070"/>
    <x v="11"/>
    <d v="1899-12-30T13:02:26"/>
    <d v="1899-12-30T13:17:43"/>
    <x v="0"/>
  </r>
  <r>
    <n v="2419247"/>
    <x v="11"/>
    <d v="1899-12-30T13:07:29"/>
    <d v="1899-12-30T13:08:52"/>
    <x v="0"/>
  </r>
  <r>
    <n v="5244597"/>
    <x v="11"/>
    <d v="1899-12-30T13:12:07"/>
    <d v="1899-12-30T13:22:31"/>
    <x v="0"/>
  </r>
  <r>
    <n v="2005653"/>
    <x v="11"/>
    <d v="1899-12-30T13:12:34"/>
    <d v="1899-12-30T13:22:27"/>
    <x v="0"/>
  </r>
  <r>
    <n v="7203715"/>
    <x v="11"/>
    <d v="1899-12-30T13:18:27"/>
    <d v="1899-12-30T13:31:11"/>
    <x v="0"/>
  </r>
  <r>
    <n v="4520463"/>
    <x v="11"/>
    <d v="1899-12-30T13:21:18"/>
    <d v="1899-12-30T13:21:20"/>
    <x v="0"/>
  </r>
  <r>
    <n v="4454837"/>
    <x v="11"/>
    <d v="1899-12-30T13:29:34"/>
    <d v="1899-12-30T13:31:29"/>
    <x v="0"/>
  </r>
  <r>
    <n v="6999348"/>
    <x v="11"/>
    <d v="1899-12-30T13:36:41"/>
    <d v="1899-12-30T13:38:55"/>
    <x v="0"/>
  </r>
  <r>
    <n v="90884366"/>
    <x v="11"/>
    <d v="1899-12-30T13:44:47"/>
    <d v="1899-12-30T13:55:08"/>
    <x v="1"/>
  </r>
  <r>
    <n v="3121640"/>
    <x v="11"/>
    <d v="1899-12-30T13:52:55"/>
    <d v="1899-12-30T14:00:27"/>
    <x v="0"/>
  </r>
  <r>
    <n v="5912710"/>
    <x v="11"/>
    <d v="1899-12-30T13:55:02"/>
    <d v="1899-12-30T14:08:34"/>
    <x v="0"/>
  </r>
  <r>
    <n v="7118082"/>
    <x v="11"/>
    <d v="1899-12-30T14:02:45"/>
    <d v="1899-12-30T14:11:37"/>
    <x v="0"/>
  </r>
  <r>
    <n v="9100303"/>
    <x v="11"/>
    <d v="1899-12-30T14:03:02"/>
    <d v="1899-12-30T14:08:35"/>
    <x v="0"/>
  </r>
  <r>
    <n v="25581178"/>
    <x v="11"/>
    <d v="1899-12-30T14:08:46"/>
    <d v="1899-12-30T14:20:11"/>
    <x v="1"/>
  </r>
  <r>
    <n v="78976022"/>
    <x v="11"/>
    <d v="1899-12-30T14:16:44"/>
    <d v="1899-12-30T14:19:03"/>
    <x v="1"/>
  </r>
  <r>
    <n v="7781904"/>
    <x v="11"/>
    <d v="1899-12-30T14:23:29"/>
    <d v="1899-12-30T14:30:24"/>
    <x v="0"/>
  </r>
  <r>
    <n v="7473804"/>
    <x v="11"/>
    <d v="1899-12-30T14:27:52"/>
    <d v="1899-12-30T14:37:23"/>
    <x v="0"/>
  </r>
  <r>
    <n v="8474693946"/>
    <x v="11"/>
    <d v="1899-12-30T14:30:06"/>
    <d v="1899-12-30T14:46:07"/>
    <x v="2"/>
  </r>
  <r>
    <n v="8984769"/>
    <x v="11"/>
    <d v="1899-12-30T14:37:26"/>
    <d v="1899-12-30T14:40:12"/>
    <x v="0"/>
  </r>
  <r>
    <n v="40395856"/>
    <x v="11"/>
    <d v="1899-12-30T14:43:40"/>
    <d v="1899-12-30T14:50:21"/>
    <x v="1"/>
  </r>
  <r>
    <n v="9728932"/>
    <x v="11"/>
    <d v="1899-12-30T14:48:08"/>
    <d v="1899-12-30T14:49:47"/>
    <x v="0"/>
  </r>
  <r>
    <n v="8135542"/>
    <x v="11"/>
    <d v="1899-12-30T14:55:27"/>
    <d v="1899-12-30T15:10:53"/>
    <x v="0"/>
  </r>
  <r>
    <n v="10093488"/>
    <x v="11"/>
    <d v="1899-12-30T14:55:39"/>
    <d v="1899-12-30T14:56:14"/>
    <x v="1"/>
  </r>
  <r>
    <n v="4203418"/>
    <x v="11"/>
    <d v="1899-12-30T15:00:49"/>
    <d v="1899-12-30T15:14:17"/>
    <x v="0"/>
  </r>
  <r>
    <n v="2456290"/>
    <x v="12"/>
    <d v="1899-12-30T08:03:44"/>
    <d v="1899-12-30T08:19:24"/>
    <x v="0"/>
  </r>
  <r>
    <n v="27610972"/>
    <x v="12"/>
    <d v="1899-12-30T08:08:00"/>
    <d v="1899-12-30T08:24:24"/>
    <x v="1"/>
  </r>
  <r>
    <n v="3073815"/>
    <x v="12"/>
    <d v="1899-12-30T08:14:03"/>
    <d v="1899-12-30T08:21:06"/>
    <x v="0"/>
  </r>
  <r>
    <n v="9776810"/>
    <x v="12"/>
    <d v="1899-12-30T08:19:45"/>
    <d v="1899-12-30T08:29:34"/>
    <x v="0"/>
  </r>
  <r>
    <n v="6763741"/>
    <x v="12"/>
    <d v="1899-12-30T08:24:35"/>
    <d v="1899-12-30T08:32:39"/>
    <x v="0"/>
  </r>
  <r>
    <n v="2309436"/>
    <x v="12"/>
    <d v="1899-12-30T08:28:23"/>
    <d v="1899-12-30T08:35:26"/>
    <x v="0"/>
  </r>
  <r>
    <n v="3131883"/>
    <x v="12"/>
    <d v="1899-12-30T08:34:16"/>
    <d v="1899-12-30T08:41:54"/>
    <x v="0"/>
  </r>
  <r>
    <n v="69001821"/>
    <x v="12"/>
    <d v="1899-12-30T08:36:02"/>
    <d v="1899-12-30T08:48:40"/>
    <x v="1"/>
  </r>
  <r>
    <n v="2150051"/>
    <x v="12"/>
    <d v="1899-12-30T08:42:52"/>
    <d v="1899-12-30T08:48:49"/>
    <x v="0"/>
  </r>
  <r>
    <n v="9967523741"/>
    <x v="12"/>
    <d v="1899-12-30T08:51:10"/>
    <d v="1899-12-30T08:57:28"/>
    <x v="2"/>
  </r>
  <r>
    <n v="23300236"/>
    <x v="12"/>
    <d v="1899-12-30T08:54:10"/>
    <d v="1899-12-30T09:00:15"/>
    <x v="1"/>
  </r>
  <r>
    <n v="4714815"/>
    <x v="12"/>
    <d v="1899-12-30T08:59:47"/>
    <d v="1899-12-30T09:09:16"/>
    <x v="0"/>
  </r>
  <r>
    <n v="80038636"/>
    <x v="12"/>
    <d v="1899-12-30T09:07:37"/>
    <d v="1899-12-30T09:10:39"/>
    <x v="1"/>
  </r>
  <r>
    <n v="47596793"/>
    <x v="12"/>
    <d v="1899-12-30T09:08:03"/>
    <d v="1899-12-30T09:11:14"/>
    <x v="1"/>
  </r>
  <r>
    <n v="6574044"/>
    <x v="12"/>
    <d v="1899-12-30T09:09:42"/>
    <d v="1899-12-30T09:20:23"/>
    <x v="0"/>
  </r>
  <r>
    <n v="9475290"/>
    <x v="12"/>
    <d v="1899-12-30T09:14:35"/>
    <d v="1899-12-30T09:28:24"/>
    <x v="0"/>
  </r>
  <r>
    <n v="4458725"/>
    <x v="12"/>
    <d v="1899-12-30T09:14:53"/>
    <d v="1899-12-30T09:29:07"/>
    <x v="0"/>
  </r>
  <r>
    <n v="4785864"/>
    <x v="12"/>
    <d v="1899-12-30T09:19:12"/>
    <d v="1899-12-30T09:22:36"/>
    <x v="0"/>
  </r>
  <r>
    <n v="3109039"/>
    <x v="12"/>
    <d v="1899-12-30T09:21:18"/>
    <d v="1899-12-30T09:24:04"/>
    <x v="0"/>
  </r>
  <r>
    <n v="7340326"/>
    <x v="12"/>
    <d v="1899-12-30T09:21:24"/>
    <d v="1899-12-30T09:22:34"/>
    <x v="0"/>
  </r>
  <r>
    <n v="7865428"/>
    <x v="12"/>
    <d v="1899-12-30T09:27:38"/>
    <d v="1899-12-30T09:43:38"/>
    <x v="0"/>
  </r>
  <r>
    <n v="1467591"/>
    <x v="12"/>
    <d v="1899-12-30T09:30:21"/>
    <d v="1899-12-30T09:42:22"/>
    <x v="0"/>
  </r>
  <r>
    <n v="2475157"/>
    <x v="12"/>
    <d v="1899-12-30T09:35:06"/>
    <d v="1899-12-30T09:40:47"/>
    <x v="0"/>
  </r>
  <r>
    <n v="6023049"/>
    <x v="12"/>
    <d v="1899-12-30T09:35:25"/>
    <d v="1899-12-30T09:51:50"/>
    <x v="0"/>
  </r>
  <r>
    <n v="39210366"/>
    <x v="12"/>
    <d v="1899-12-30T09:39:23"/>
    <d v="1899-12-30T09:42:46"/>
    <x v="1"/>
  </r>
  <r>
    <n v="90880011"/>
    <x v="12"/>
    <d v="1899-12-30T09:46:42"/>
    <d v="1899-12-30T09:54:05"/>
    <x v="1"/>
  </r>
  <r>
    <n v="4469748"/>
    <x v="12"/>
    <d v="1899-12-30T09:52:09"/>
    <d v="1899-12-30T09:57:22"/>
    <x v="0"/>
  </r>
  <r>
    <n v="3931739393"/>
    <x v="12"/>
    <d v="1899-12-30T09:54:23"/>
    <d v="1899-12-30T10:07:26"/>
    <x v="2"/>
  </r>
  <r>
    <n v="4079013"/>
    <x v="12"/>
    <d v="1899-12-30T09:59:17"/>
    <d v="1899-12-30T10:00:44"/>
    <x v="0"/>
  </r>
  <r>
    <n v="7751076"/>
    <x v="12"/>
    <d v="1899-12-30T10:04:45"/>
    <d v="1899-12-30T10:15:50"/>
    <x v="0"/>
  </r>
  <r>
    <n v="27684909"/>
    <x v="12"/>
    <d v="1899-12-30T10:07:12"/>
    <d v="1899-12-30T10:20:48"/>
    <x v="1"/>
  </r>
  <r>
    <n v="1588418"/>
    <x v="12"/>
    <d v="1899-12-30T10:10:53"/>
    <d v="1899-12-30T10:26:35"/>
    <x v="0"/>
  </r>
  <r>
    <n v="5333653356"/>
    <x v="12"/>
    <d v="1899-12-30T10:14:39"/>
    <d v="1899-12-30T10:22:11"/>
    <x v="2"/>
  </r>
  <r>
    <n v="6305758"/>
    <x v="12"/>
    <d v="1899-12-30T10:17:56"/>
    <d v="1899-12-30T10:25:20"/>
    <x v="0"/>
  </r>
  <r>
    <n v="45373038"/>
    <x v="12"/>
    <d v="1899-12-30T10:21:48"/>
    <d v="1899-12-30T10:36:08"/>
    <x v="1"/>
  </r>
  <r>
    <n v="7589993"/>
    <x v="12"/>
    <d v="1899-12-30T10:21:52"/>
    <d v="1899-12-30T10:31:06"/>
    <x v="0"/>
  </r>
  <r>
    <n v="5588421"/>
    <x v="12"/>
    <d v="1899-12-30T10:24:28"/>
    <d v="1899-12-30T10:33:05"/>
    <x v="0"/>
  </r>
  <r>
    <n v="9662407"/>
    <x v="12"/>
    <d v="1899-12-30T10:26:32"/>
    <d v="1899-12-30T10:38:51"/>
    <x v="0"/>
  </r>
  <r>
    <n v="3422062"/>
    <x v="12"/>
    <d v="1899-12-30T10:29:47"/>
    <d v="1899-12-30T10:34:38"/>
    <x v="0"/>
  </r>
  <r>
    <n v="9305031"/>
    <x v="12"/>
    <d v="1899-12-30T10:31:07"/>
    <d v="1899-12-30T10:47:33"/>
    <x v="0"/>
  </r>
  <r>
    <n v="4911005"/>
    <x v="12"/>
    <d v="1899-12-30T10:38:00"/>
    <d v="1899-12-30T10:48:06"/>
    <x v="0"/>
  </r>
  <r>
    <n v="1391272"/>
    <x v="12"/>
    <d v="1899-12-30T10:43:10"/>
    <d v="1899-12-30T10:58:27"/>
    <x v="0"/>
  </r>
  <r>
    <n v="5027404"/>
    <x v="12"/>
    <d v="1899-12-30T10:51:03"/>
    <d v="1899-12-30T11:02:13"/>
    <x v="0"/>
  </r>
  <r>
    <n v="38244568"/>
    <x v="12"/>
    <d v="1899-12-30T10:59:04"/>
    <d v="1899-12-30T11:00:04"/>
    <x v="1"/>
  </r>
  <r>
    <n v="64900068"/>
    <x v="12"/>
    <d v="1899-12-30T11:05:32"/>
    <d v="1899-12-30T11:06:12"/>
    <x v="1"/>
  </r>
  <r>
    <n v="45015009"/>
    <x v="12"/>
    <d v="1899-12-30T11:10:16"/>
    <d v="1899-12-30T11:22:38"/>
    <x v="1"/>
  </r>
  <r>
    <n v="20424852"/>
    <x v="12"/>
    <d v="1899-12-30T11:13:32"/>
    <d v="1899-12-30T11:17:35"/>
    <x v="1"/>
  </r>
  <r>
    <n v="4471203"/>
    <x v="12"/>
    <d v="1899-12-30T11:21:06"/>
    <d v="1899-12-30T11:34:46"/>
    <x v="0"/>
  </r>
  <r>
    <n v="8250018"/>
    <x v="12"/>
    <d v="1899-12-30T11:28:57"/>
    <d v="1899-12-30T11:44:54"/>
    <x v="0"/>
  </r>
  <r>
    <n v="1161028310"/>
    <x v="12"/>
    <d v="1899-12-30T11:28:57"/>
    <d v="1899-12-30T11:43:52"/>
    <x v="2"/>
  </r>
  <r>
    <n v="66465215"/>
    <x v="12"/>
    <d v="1899-12-30T11:36:42"/>
    <d v="1899-12-30T11:52:53"/>
    <x v="1"/>
  </r>
  <r>
    <n v="6386788"/>
    <x v="12"/>
    <d v="1899-12-30T11:43:03"/>
    <d v="1899-12-30T11:53:23"/>
    <x v="0"/>
  </r>
  <r>
    <n v="3589291"/>
    <x v="12"/>
    <d v="1899-12-30T11:45:02"/>
    <d v="1899-12-30T11:57:32"/>
    <x v="0"/>
  </r>
  <r>
    <n v="9254070"/>
    <x v="12"/>
    <d v="1899-12-30T11:49:30"/>
    <d v="1899-12-30T11:56:45"/>
    <x v="0"/>
  </r>
  <r>
    <n v="6337931"/>
    <x v="12"/>
    <d v="1899-12-30T11:54:36"/>
    <d v="1899-12-30T12:08:25"/>
    <x v="0"/>
  </r>
  <r>
    <n v="3563037"/>
    <x v="12"/>
    <d v="1899-12-30T12:02:30"/>
    <d v="1899-12-30T12:18:48"/>
    <x v="0"/>
  </r>
  <r>
    <n v="2302227"/>
    <x v="12"/>
    <d v="1899-12-30T12:03:10"/>
    <d v="1899-12-30T12:11:35"/>
    <x v="0"/>
  </r>
  <r>
    <n v="24454566"/>
    <x v="12"/>
    <d v="1899-12-30T12:10:48"/>
    <d v="1899-12-30T12:18:35"/>
    <x v="1"/>
  </r>
  <r>
    <n v="6551880"/>
    <x v="12"/>
    <d v="1899-12-30T12:10:54"/>
    <d v="1899-12-30T12:16:13"/>
    <x v="0"/>
  </r>
  <r>
    <n v="6616163"/>
    <x v="12"/>
    <d v="1899-12-30T12:19:05"/>
    <d v="1899-12-30T12:23:26"/>
    <x v="0"/>
  </r>
  <r>
    <n v="96381896"/>
    <x v="12"/>
    <d v="1899-12-30T12:25:01"/>
    <d v="1899-12-30T12:29:36"/>
    <x v="1"/>
  </r>
  <r>
    <n v="6892980"/>
    <x v="12"/>
    <d v="1899-12-30T12:32:57"/>
    <d v="1899-12-30T12:39:12"/>
    <x v="0"/>
  </r>
  <r>
    <n v="5341697748"/>
    <x v="12"/>
    <d v="1899-12-30T12:33:50"/>
    <d v="1899-12-30T12:48:25"/>
    <x v="2"/>
  </r>
  <r>
    <n v="52064221"/>
    <x v="12"/>
    <d v="1899-12-30T12:39:50"/>
    <d v="1899-12-30T12:56:25"/>
    <x v="1"/>
  </r>
  <r>
    <n v="5111892302"/>
    <x v="12"/>
    <d v="1899-12-30T12:46:13"/>
    <d v="1899-12-30T12:56:37"/>
    <x v="2"/>
  </r>
  <r>
    <n v="7571642"/>
    <x v="12"/>
    <d v="1899-12-30T12:50:59"/>
    <d v="1899-12-30T12:50:59"/>
    <x v="0"/>
  </r>
  <r>
    <n v="9570286"/>
    <x v="12"/>
    <d v="1899-12-30T12:51:46"/>
    <d v="1899-12-30T13:06:01"/>
    <x v="0"/>
  </r>
  <r>
    <n v="7632647"/>
    <x v="12"/>
    <d v="1899-12-30T12:58:21"/>
    <d v="1899-12-30T13:00:25"/>
    <x v="0"/>
  </r>
  <r>
    <n v="3437033"/>
    <x v="12"/>
    <d v="1899-12-30T13:03:56"/>
    <d v="1899-12-30T13:09:08"/>
    <x v="0"/>
  </r>
  <r>
    <n v="81575080"/>
    <x v="12"/>
    <d v="1899-12-30T13:11:57"/>
    <d v="1899-12-30T13:15:17"/>
    <x v="1"/>
  </r>
  <r>
    <n v="7677384"/>
    <x v="12"/>
    <d v="1899-12-30T13:13:45"/>
    <d v="1899-12-30T13:19:46"/>
    <x v="0"/>
  </r>
  <r>
    <n v="6194112"/>
    <x v="12"/>
    <d v="1899-12-30T13:14:31"/>
    <d v="1899-12-30T13:22:48"/>
    <x v="0"/>
  </r>
  <r>
    <n v="67913744"/>
    <x v="12"/>
    <d v="1899-12-30T13:17:35"/>
    <d v="1899-12-30T13:32:57"/>
    <x v="1"/>
  </r>
  <r>
    <n v="9418587"/>
    <x v="12"/>
    <d v="1899-12-30T13:25:12"/>
    <d v="1899-12-30T13:27:28"/>
    <x v="0"/>
  </r>
  <r>
    <n v="3273221616"/>
    <x v="12"/>
    <d v="1899-12-30T13:30:23"/>
    <d v="1899-12-30T13:37:49"/>
    <x v="2"/>
  </r>
  <r>
    <n v="7364500"/>
    <x v="12"/>
    <d v="1899-12-30T13:38:18"/>
    <d v="1899-12-30T13:54:50"/>
    <x v="0"/>
  </r>
  <r>
    <n v="69273048"/>
    <x v="12"/>
    <d v="1899-12-30T13:38:36"/>
    <d v="1899-12-30T13:52:08"/>
    <x v="1"/>
  </r>
  <r>
    <n v="1345591"/>
    <x v="12"/>
    <d v="1899-12-30T13:41:15"/>
    <d v="1899-12-30T13:50:56"/>
    <x v="0"/>
  </r>
  <r>
    <n v="13674393"/>
    <x v="12"/>
    <d v="1899-12-30T13:45:19"/>
    <d v="1899-12-30T13:48:51"/>
    <x v="1"/>
  </r>
  <r>
    <n v="5273579381"/>
    <x v="12"/>
    <d v="1899-12-30T13:48:22"/>
    <d v="1899-12-30T13:56:28"/>
    <x v="2"/>
  </r>
  <r>
    <n v="5790304"/>
    <x v="12"/>
    <d v="1899-12-30T13:54:50"/>
    <d v="1899-12-30T14:09:15"/>
    <x v="0"/>
  </r>
  <r>
    <n v="6551880"/>
    <x v="12"/>
    <d v="1899-12-30T13:56:14"/>
    <d v="1899-12-30T14:09:38"/>
    <x v="0"/>
  </r>
  <r>
    <n v="2873323"/>
    <x v="12"/>
    <d v="1899-12-30T14:04:10"/>
    <d v="1899-12-30T14:12:43"/>
    <x v="0"/>
  </r>
  <r>
    <n v="2733008"/>
    <x v="12"/>
    <d v="1899-12-30T14:06:42"/>
    <d v="1899-12-30T14:11:05"/>
    <x v="0"/>
  </r>
  <r>
    <n v="7292887"/>
    <x v="12"/>
    <d v="1899-12-30T14:06:52"/>
    <d v="1899-12-30T14:12:31"/>
    <x v="0"/>
  </r>
  <r>
    <n v="6855900"/>
    <x v="12"/>
    <d v="1899-12-30T14:10:54"/>
    <d v="1899-12-30T14:13:02"/>
    <x v="0"/>
  </r>
  <r>
    <n v="2402827"/>
    <x v="12"/>
    <d v="1899-12-30T14:19:06"/>
    <d v="1899-12-30T14:28:45"/>
    <x v="0"/>
  </r>
  <r>
    <n v="6510330"/>
    <x v="12"/>
    <d v="1899-12-30T14:19:55"/>
    <d v="1899-12-30T14:31:45"/>
    <x v="0"/>
  </r>
  <r>
    <n v="9773176"/>
    <x v="12"/>
    <d v="1899-12-30T14:19:58"/>
    <d v="1899-12-30T14:31:02"/>
    <x v="0"/>
  </r>
  <r>
    <n v="4065787"/>
    <x v="12"/>
    <d v="1899-12-30T14:27:07"/>
    <d v="1899-12-30T14:43:10"/>
    <x v="0"/>
  </r>
  <r>
    <n v="4303543625"/>
    <x v="12"/>
    <d v="1899-12-30T14:28:12"/>
    <d v="1899-12-30T14:39:39"/>
    <x v="2"/>
  </r>
  <r>
    <n v="3858766"/>
    <x v="12"/>
    <d v="1899-12-30T14:33:00"/>
    <d v="1899-12-30T14:36:05"/>
    <x v="0"/>
  </r>
  <r>
    <n v="41852472"/>
    <x v="12"/>
    <d v="1899-12-30T14:36:30"/>
    <d v="1899-12-30T14:38:41"/>
    <x v="1"/>
  </r>
  <r>
    <n v="25574074"/>
    <x v="12"/>
    <d v="1899-12-30T14:39:34"/>
    <d v="1899-12-30T14:54:30"/>
    <x v="1"/>
  </r>
  <r>
    <n v="8690793"/>
    <x v="12"/>
    <d v="1899-12-30T14:41:23"/>
    <d v="1899-12-30T14:47:14"/>
    <x v="0"/>
  </r>
  <r>
    <n v="8487003"/>
    <x v="12"/>
    <d v="1899-12-30T14:47:44"/>
    <d v="1899-12-30T15:01:17"/>
    <x v="0"/>
  </r>
  <r>
    <n v="50583407"/>
    <x v="12"/>
    <d v="1899-12-30T14:54:47"/>
    <d v="1899-12-30T15:10:21"/>
    <x v="1"/>
  </r>
  <r>
    <n v="4983193"/>
    <x v="12"/>
    <d v="1899-12-30T14:56:57"/>
    <d v="1899-12-30T15:11:53"/>
    <x v="0"/>
  </r>
  <r>
    <n v="1316116"/>
    <x v="12"/>
    <d v="1899-12-30T14:58:29"/>
    <d v="1899-12-30T14:59:27"/>
    <x v="0"/>
  </r>
  <r>
    <n v="5696056"/>
    <x v="12"/>
    <d v="1899-12-30T15:06:44"/>
    <d v="1899-12-30T15:11:12"/>
    <x v="0"/>
  </r>
  <r>
    <n v="3574623"/>
    <x v="13"/>
    <d v="1899-12-30T08:01:39"/>
    <d v="1899-12-30T08:05:35"/>
    <x v="0"/>
  </r>
  <r>
    <n v="71218936"/>
    <x v="13"/>
    <d v="1899-12-30T08:09:47"/>
    <d v="1899-12-30T08:12:22"/>
    <x v="1"/>
  </r>
  <r>
    <n v="55621633"/>
    <x v="13"/>
    <d v="1899-12-30T08:11:15"/>
    <d v="1899-12-30T08:27:41"/>
    <x v="1"/>
  </r>
  <r>
    <n v="1898174"/>
    <x v="13"/>
    <d v="1899-12-30T08:14:57"/>
    <d v="1899-12-30T08:18:23"/>
    <x v="0"/>
  </r>
  <r>
    <n v="4844054"/>
    <x v="13"/>
    <d v="1899-12-30T08:21:57"/>
    <d v="1899-12-30T08:23:59"/>
    <x v="0"/>
  </r>
  <r>
    <n v="7701901"/>
    <x v="13"/>
    <d v="1899-12-30T08:28:46"/>
    <d v="1899-12-30T08:32:02"/>
    <x v="0"/>
  </r>
  <r>
    <n v="5900664"/>
    <x v="13"/>
    <d v="1899-12-30T08:32:29"/>
    <d v="1899-12-30T08:46:20"/>
    <x v="0"/>
  </r>
  <r>
    <n v="4698731"/>
    <x v="13"/>
    <d v="1899-12-30T08:36:53"/>
    <d v="1899-12-30T08:51:16"/>
    <x v="0"/>
  </r>
  <r>
    <n v="4606501"/>
    <x v="13"/>
    <d v="1899-12-30T08:41:36"/>
    <d v="1899-12-30T08:46:18"/>
    <x v="0"/>
  </r>
  <r>
    <n v="3851940"/>
    <x v="13"/>
    <d v="1899-12-30T08:45:13"/>
    <d v="1899-12-30T08:47:29"/>
    <x v="0"/>
  </r>
  <r>
    <n v="7972076"/>
    <x v="13"/>
    <d v="1899-12-30T08:52:58"/>
    <d v="1899-12-30T09:06:10"/>
    <x v="0"/>
  </r>
  <r>
    <n v="1911796"/>
    <x v="13"/>
    <d v="1899-12-30T09:00:06"/>
    <d v="1899-12-30T09:09:15"/>
    <x v="0"/>
  </r>
  <r>
    <n v="7362963"/>
    <x v="13"/>
    <d v="1899-12-30T09:02:17"/>
    <d v="1899-12-30T09:06:17"/>
    <x v="0"/>
  </r>
  <r>
    <n v="24290062"/>
    <x v="13"/>
    <d v="1899-12-30T09:07:53"/>
    <d v="1899-12-30T09:23:39"/>
    <x v="1"/>
  </r>
  <r>
    <n v="3086185"/>
    <x v="13"/>
    <d v="1899-12-30T09:12:53"/>
    <d v="1899-12-30T09:29:29"/>
    <x v="0"/>
  </r>
  <r>
    <n v="7622819"/>
    <x v="13"/>
    <d v="1899-12-30T09:15:50"/>
    <d v="1899-12-30T09:27:55"/>
    <x v="0"/>
  </r>
  <r>
    <n v="5610335"/>
    <x v="13"/>
    <d v="1899-12-30T09:22:24"/>
    <d v="1899-12-30T09:23:04"/>
    <x v="0"/>
  </r>
  <r>
    <n v="97953696"/>
    <x v="13"/>
    <d v="1899-12-30T09:26:59"/>
    <d v="1899-12-30T09:40:13"/>
    <x v="1"/>
  </r>
  <r>
    <n v="7432767"/>
    <x v="13"/>
    <d v="1899-12-30T09:28:02"/>
    <d v="1899-12-30T09:33:43"/>
    <x v="0"/>
  </r>
  <r>
    <n v="2089993"/>
    <x v="13"/>
    <d v="1899-12-30T09:33:16"/>
    <d v="1899-12-30T09:34:13"/>
    <x v="0"/>
  </r>
  <r>
    <n v="2635121"/>
    <x v="13"/>
    <d v="1899-12-30T09:34:39"/>
    <d v="1899-12-30T09:43:01"/>
    <x v="0"/>
  </r>
  <r>
    <n v="6725216"/>
    <x v="13"/>
    <d v="1899-12-30T09:38:45"/>
    <d v="1899-12-30T09:46:18"/>
    <x v="0"/>
  </r>
  <r>
    <n v="6530661"/>
    <x v="13"/>
    <d v="1899-12-30T09:46:13"/>
    <d v="1899-12-30T09:47:27"/>
    <x v="0"/>
  </r>
  <r>
    <n v="8691743"/>
    <x v="13"/>
    <d v="1899-12-30T09:53:41"/>
    <d v="1899-12-30T10:07:53"/>
    <x v="0"/>
  </r>
  <r>
    <n v="2771511"/>
    <x v="13"/>
    <d v="1899-12-30T09:54:19"/>
    <d v="1899-12-30T09:57:25"/>
    <x v="0"/>
  </r>
  <r>
    <n v="7471152"/>
    <x v="13"/>
    <d v="1899-12-30T09:56:58"/>
    <d v="1899-12-30T09:57:32"/>
    <x v="0"/>
  </r>
  <r>
    <n v="89691426"/>
    <x v="13"/>
    <d v="1899-12-30T10:00:09"/>
    <d v="1899-12-30T10:07:34"/>
    <x v="1"/>
  </r>
  <r>
    <n v="5305478"/>
    <x v="13"/>
    <d v="1899-12-30T10:04:31"/>
    <d v="1899-12-30T10:18:35"/>
    <x v="0"/>
  </r>
  <r>
    <n v="4305632"/>
    <x v="13"/>
    <d v="1899-12-30T10:12:30"/>
    <d v="1899-12-30T10:28:20"/>
    <x v="0"/>
  </r>
  <r>
    <n v="9526179"/>
    <x v="13"/>
    <d v="1899-12-30T10:15:46"/>
    <d v="1899-12-30T10:21:15"/>
    <x v="0"/>
  </r>
  <r>
    <n v="1268336"/>
    <x v="13"/>
    <d v="1899-12-30T10:21:41"/>
    <d v="1899-12-30T10:35:49"/>
    <x v="0"/>
  </r>
  <r>
    <n v="7288626"/>
    <x v="13"/>
    <d v="1899-12-30T10:27:56"/>
    <d v="1899-12-30T10:42:23"/>
    <x v="0"/>
  </r>
  <r>
    <n v="53117702"/>
    <x v="13"/>
    <d v="1899-12-30T10:36:03"/>
    <d v="1899-12-30T10:46:37"/>
    <x v="1"/>
  </r>
  <r>
    <n v="10201038"/>
    <x v="13"/>
    <d v="1899-12-30T10:42:28"/>
    <d v="1899-12-30T10:48:17"/>
    <x v="1"/>
  </r>
  <r>
    <n v="4738129"/>
    <x v="13"/>
    <d v="1899-12-30T10:48:34"/>
    <d v="1899-12-30T11:02:56"/>
    <x v="0"/>
  </r>
  <r>
    <n v="3153023"/>
    <x v="13"/>
    <d v="1899-12-30T10:55:15"/>
    <d v="1899-12-30T11:00:37"/>
    <x v="0"/>
  </r>
  <r>
    <n v="1747389"/>
    <x v="13"/>
    <d v="1899-12-30T10:59:27"/>
    <d v="1899-12-30T11:02:28"/>
    <x v="0"/>
  </r>
  <r>
    <n v="5526425146"/>
    <x v="13"/>
    <d v="1899-12-30T11:04:46"/>
    <d v="1899-12-30T11:05:15"/>
    <x v="2"/>
  </r>
  <r>
    <n v="93050839"/>
    <x v="13"/>
    <d v="1899-12-30T11:05:39"/>
    <d v="1899-12-30T11:10:55"/>
    <x v="1"/>
  </r>
  <r>
    <n v="1288318920"/>
    <x v="13"/>
    <d v="1899-12-30T11:11:08"/>
    <d v="1899-12-30T11:22:12"/>
    <x v="2"/>
  </r>
  <r>
    <n v="5613566"/>
    <x v="13"/>
    <d v="1899-12-30T11:18:19"/>
    <d v="1899-12-30T11:18:55"/>
    <x v="0"/>
  </r>
  <r>
    <n v="2406196"/>
    <x v="13"/>
    <d v="1899-12-30T11:20:19"/>
    <d v="1899-12-30T11:33:02"/>
    <x v="0"/>
  </r>
  <r>
    <n v="9046365"/>
    <x v="13"/>
    <d v="1899-12-30T11:24:27"/>
    <d v="1899-12-30T11:26:39"/>
    <x v="0"/>
  </r>
  <r>
    <n v="5019634"/>
    <x v="13"/>
    <d v="1899-12-30T11:31:40"/>
    <d v="1899-12-30T11:47:59"/>
    <x v="0"/>
  </r>
  <r>
    <n v="90993861"/>
    <x v="13"/>
    <d v="1899-12-30T11:35:14"/>
    <d v="1899-12-30T11:42:42"/>
    <x v="1"/>
  </r>
  <r>
    <n v="4034491"/>
    <x v="13"/>
    <d v="1899-12-30T11:42:55"/>
    <d v="1899-12-30T11:47:17"/>
    <x v="0"/>
  </r>
  <r>
    <n v="57395204"/>
    <x v="13"/>
    <d v="1899-12-30T11:45:49"/>
    <d v="1899-12-30T11:52:10"/>
    <x v="1"/>
  </r>
  <r>
    <n v="9156106"/>
    <x v="13"/>
    <d v="1899-12-30T11:47:05"/>
    <d v="1899-12-30T11:50:56"/>
    <x v="0"/>
  </r>
  <r>
    <n v="7076463"/>
    <x v="13"/>
    <d v="1899-12-30T11:53:05"/>
    <d v="1899-12-30T11:53:16"/>
    <x v="0"/>
  </r>
  <r>
    <n v="3136675"/>
    <x v="13"/>
    <d v="1899-12-30T11:57:36"/>
    <d v="1899-12-30T12:13:34"/>
    <x v="0"/>
  </r>
  <r>
    <n v="7826456"/>
    <x v="13"/>
    <d v="1899-12-30T12:04:18"/>
    <d v="1899-12-30T12:04:30"/>
    <x v="0"/>
  </r>
  <r>
    <n v="4094662"/>
    <x v="13"/>
    <d v="1899-12-30T12:08:22"/>
    <d v="1899-12-30T12:20:46"/>
    <x v="0"/>
  </r>
  <r>
    <n v="3134379"/>
    <x v="13"/>
    <d v="1899-12-30T12:11:55"/>
    <d v="1899-12-30T12:23:48"/>
    <x v="0"/>
  </r>
  <r>
    <n v="1119016"/>
    <x v="13"/>
    <d v="1899-12-30T12:12:41"/>
    <d v="1899-12-30T12:20:18"/>
    <x v="0"/>
  </r>
  <r>
    <n v="3539762"/>
    <x v="13"/>
    <d v="1899-12-30T12:14:49"/>
    <d v="1899-12-30T12:30:05"/>
    <x v="0"/>
  </r>
  <r>
    <n v="28601187"/>
    <x v="13"/>
    <d v="1899-12-30T12:21:46"/>
    <d v="1899-12-30T12:25:44"/>
    <x v="1"/>
  </r>
  <r>
    <n v="2841969"/>
    <x v="13"/>
    <d v="1899-12-30T12:21:47"/>
    <d v="1899-12-30T12:22:25"/>
    <x v="0"/>
  </r>
  <r>
    <n v="57957786"/>
    <x v="13"/>
    <d v="1899-12-30T12:27:46"/>
    <d v="1899-12-30T12:43:38"/>
    <x v="1"/>
  </r>
  <r>
    <n v="6068132"/>
    <x v="13"/>
    <d v="1899-12-30T12:32:03"/>
    <d v="1899-12-30T12:34:04"/>
    <x v="0"/>
  </r>
  <r>
    <n v="8195842"/>
    <x v="13"/>
    <d v="1899-12-30T12:32:16"/>
    <d v="1899-12-30T12:44:16"/>
    <x v="0"/>
  </r>
  <r>
    <n v="98737794"/>
    <x v="13"/>
    <d v="1899-12-30T12:34:16"/>
    <d v="1899-12-30T12:41:31"/>
    <x v="1"/>
  </r>
  <r>
    <n v="6523054"/>
    <x v="13"/>
    <d v="1899-12-30T12:40:31"/>
    <d v="1899-12-30T12:55:50"/>
    <x v="0"/>
  </r>
  <r>
    <n v="26895957"/>
    <x v="13"/>
    <d v="1899-12-30T12:44:24"/>
    <d v="1899-12-30T12:50:34"/>
    <x v="1"/>
  </r>
  <r>
    <n v="5254694"/>
    <x v="13"/>
    <d v="1899-12-30T12:47:36"/>
    <d v="1899-12-30T12:58:19"/>
    <x v="0"/>
  </r>
  <r>
    <n v="3979680"/>
    <x v="13"/>
    <d v="1899-12-30T12:55:01"/>
    <d v="1899-12-30T13:02:55"/>
    <x v="0"/>
  </r>
  <r>
    <n v="96424596"/>
    <x v="13"/>
    <d v="1899-12-30T12:57:05"/>
    <d v="1899-12-30T13:03:42"/>
    <x v="1"/>
  </r>
  <r>
    <n v="4923459"/>
    <x v="13"/>
    <d v="1899-12-30T13:04:05"/>
    <d v="1899-12-30T13:17:51"/>
    <x v="0"/>
  </r>
  <r>
    <n v="6719542"/>
    <x v="13"/>
    <d v="1899-12-30T13:05:37"/>
    <d v="1899-12-30T13:10:29"/>
    <x v="0"/>
  </r>
  <r>
    <n v="81218024"/>
    <x v="13"/>
    <d v="1899-12-30T13:11:14"/>
    <d v="1899-12-30T13:20:24"/>
    <x v="1"/>
  </r>
  <r>
    <n v="6552755"/>
    <x v="13"/>
    <d v="1899-12-30T13:16:25"/>
    <d v="1899-12-30T13:30:47"/>
    <x v="0"/>
  </r>
  <r>
    <n v="44017210"/>
    <x v="13"/>
    <d v="1899-12-30T13:18:52"/>
    <d v="1899-12-30T13:34:59"/>
    <x v="1"/>
  </r>
  <r>
    <n v="8679036"/>
    <x v="13"/>
    <d v="1899-12-30T13:23:55"/>
    <d v="1899-12-30T13:24:27"/>
    <x v="0"/>
  </r>
  <r>
    <n v="64733982"/>
    <x v="13"/>
    <d v="1899-12-30T13:29:00"/>
    <d v="1899-12-30T13:32:10"/>
    <x v="1"/>
  </r>
  <r>
    <n v="2289072"/>
    <x v="13"/>
    <d v="1899-12-30T13:31:01"/>
    <d v="1899-12-30T13:41:06"/>
    <x v="0"/>
  </r>
  <r>
    <n v="71730854"/>
    <x v="13"/>
    <d v="1899-12-30T13:34:08"/>
    <d v="1899-12-30T13:49:36"/>
    <x v="1"/>
  </r>
  <r>
    <n v="3757504"/>
    <x v="13"/>
    <d v="1899-12-30T13:42:19"/>
    <d v="1899-12-30T13:47:30"/>
    <x v="0"/>
  </r>
  <r>
    <n v="8501225"/>
    <x v="13"/>
    <d v="1899-12-30T13:48:15"/>
    <d v="1899-12-30T13:52:06"/>
    <x v="0"/>
  </r>
  <r>
    <n v="3704193"/>
    <x v="13"/>
    <d v="1899-12-30T13:50:28"/>
    <d v="1899-12-30T14:02:58"/>
    <x v="0"/>
  </r>
  <r>
    <n v="4577789"/>
    <x v="13"/>
    <d v="1899-12-30T13:52:03"/>
    <d v="1899-12-30T13:54:32"/>
    <x v="0"/>
  </r>
  <r>
    <n v="5730350"/>
    <x v="13"/>
    <d v="1899-12-30T13:58:10"/>
    <d v="1899-12-30T14:10:08"/>
    <x v="0"/>
  </r>
  <r>
    <n v="8953850"/>
    <x v="13"/>
    <d v="1899-12-30T13:59:56"/>
    <d v="1899-12-30T14:12:29"/>
    <x v="0"/>
  </r>
  <r>
    <n v="3109133"/>
    <x v="13"/>
    <d v="1899-12-30T14:03:20"/>
    <d v="1899-12-30T14:09:05"/>
    <x v="0"/>
  </r>
  <r>
    <n v="3382699"/>
    <x v="13"/>
    <d v="1899-12-30T14:10:22"/>
    <d v="1899-12-30T14:14:11"/>
    <x v="0"/>
  </r>
  <r>
    <n v="9132555"/>
    <x v="13"/>
    <d v="1899-12-30T14:18:33"/>
    <d v="1899-12-30T14:22:39"/>
    <x v="0"/>
  </r>
  <r>
    <n v="5016981"/>
    <x v="13"/>
    <d v="1899-12-30T14:19:35"/>
    <d v="1899-12-30T14:20:18"/>
    <x v="0"/>
  </r>
  <r>
    <n v="1294973"/>
    <x v="13"/>
    <d v="1899-12-30T14:20:53"/>
    <d v="1899-12-30T14:34:18"/>
    <x v="0"/>
  </r>
  <r>
    <n v="7769531"/>
    <x v="13"/>
    <d v="1899-12-30T14:24:42"/>
    <d v="1899-12-30T14:29:21"/>
    <x v="0"/>
  </r>
  <r>
    <n v="1068000"/>
    <x v="13"/>
    <d v="1899-12-30T14:27:37"/>
    <d v="1899-12-30T14:32:46"/>
    <x v="0"/>
  </r>
  <r>
    <n v="1467591"/>
    <x v="13"/>
    <d v="1899-12-30T14:28:00"/>
    <d v="1899-12-30T14:41:36"/>
    <x v="0"/>
  </r>
  <r>
    <n v="5980925"/>
    <x v="13"/>
    <d v="1899-12-30T14:28:04"/>
    <d v="1899-12-30T14:39:00"/>
    <x v="0"/>
  </r>
  <r>
    <n v="9905075"/>
    <x v="13"/>
    <d v="1899-12-30T14:33:59"/>
    <d v="1899-12-30T14:38:25"/>
    <x v="0"/>
  </r>
  <r>
    <n v="1043289"/>
    <x v="13"/>
    <d v="1899-12-30T14:38:16"/>
    <d v="1899-12-30T14:43:55"/>
    <x v="0"/>
  </r>
  <r>
    <n v="8252939"/>
    <x v="13"/>
    <d v="1899-12-30T14:43:01"/>
    <d v="1899-12-30T14:54:28"/>
    <x v="0"/>
  </r>
  <r>
    <n v="67748426"/>
    <x v="13"/>
    <d v="1899-12-30T14:46:07"/>
    <d v="1899-12-30T15:00:03"/>
    <x v="1"/>
  </r>
  <r>
    <n v="4376637"/>
    <x v="13"/>
    <d v="1899-12-30T14:46:27"/>
    <d v="1899-12-30T15:00:28"/>
    <x v="0"/>
  </r>
  <r>
    <n v="6426011"/>
    <x v="13"/>
    <d v="1899-12-30T14:53:56"/>
    <d v="1899-12-30T15:05:14"/>
    <x v="0"/>
  </r>
  <r>
    <n v="9137235"/>
    <x v="13"/>
    <d v="1899-12-30T15:00:21"/>
    <d v="1899-12-30T15:04:59"/>
    <x v="0"/>
  </r>
  <r>
    <n v="6735390"/>
    <x v="14"/>
    <d v="1899-12-30T08:01:16"/>
    <d v="1899-12-30T08:04:55"/>
    <x v="0"/>
  </r>
  <r>
    <n v="7151490"/>
    <x v="14"/>
    <d v="1899-12-30T08:02:36"/>
    <d v="1899-12-30T08:06:32"/>
    <x v="0"/>
  </r>
  <r>
    <n v="5138547"/>
    <x v="14"/>
    <d v="1899-12-30T08:04:27"/>
    <d v="1899-12-30T08:06:25"/>
    <x v="0"/>
  </r>
  <r>
    <n v="79212542"/>
    <x v="14"/>
    <d v="1899-12-30T08:11:52"/>
    <d v="1899-12-30T08:19:27"/>
    <x v="1"/>
  </r>
  <r>
    <n v="1507196"/>
    <x v="14"/>
    <d v="1899-12-30T08:12:27"/>
    <d v="1899-12-30T08:18:17"/>
    <x v="0"/>
  </r>
  <r>
    <n v="8362094"/>
    <x v="14"/>
    <d v="1899-12-30T08:17:46"/>
    <d v="1899-12-30T08:20:20"/>
    <x v="0"/>
  </r>
  <r>
    <n v="5379981"/>
    <x v="14"/>
    <d v="1899-12-30T08:19:33"/>
    <d v="1899-12-30T08:26:58"/>
    <x v="0"/>
  </r>
  <r>
    <n v="4960672"/>
    <x v="14"/>
    <d v="1899-12-30T08:20:20"/>
    <d v="1899-12-30T08:27:47"/>
    <x v="0"/>
  </r>
  <r>
    <n v="9052582"/>
    <x v="14"/>
    <d v="1899-12-30T08:23:27"/>
    <d v="1899-12-30T08:29:05"/>
    <x v="0"/>
  </r>
  <r>
    <n v="2054346"/>
    <x v="14"/>
    <d v="1899-12-30T08:24:03"/>
    <d v="1899-12-30T08:31:47"/>
    <x v="0"/>
  </r>
  <r>
    <n v="6070136"/>
    <x v="14"/>
    <d v="1899-12-30T08:26:15"/>
    <d v="1899-12-30T08:28:19"/>
    <x v="0"/>
  </r>
  <r>
    <n v="3086185"/>
    <x v="14"/>
    <d v="1899-12-30T08:29:47"/>
    <d v="1899-12-30T08:37:36"/>
    <x v="0"/>
  </r>
  <r>
    <n v="6949463"/>
    <x v="14"/>
    <d v="1899-12-30T08:37:08"/>
    <d v="1899-12-30T08:42:59"/>
    <x v="0"/>
  </r>
  <r>
    <n v="1626862"/>
    <x v="14"/>
    <d v="1899-12-30T08:40:38"/>
    <d v="1899-12-30T08:43:31"/>
    <x v="0"/>
  </r>
  <r>
    <n v="99905503"/>
    <x v="14"/>
    <d v="1899-12-30T08:47:30"/>
    <d v="1899-12-30T08:58:13"/>
    <x v="1"/>
  </r>
  <r>
    <n v="2753778"/>
    <x v="14"/>
    <d v="1899-12-30T08:54:43"/>
    <d v="1899-12-30T09:08:17"/>
    <x v="0"/>
  </r>
  <r>
    <n v="3508755"/>
    <x v="14"/>
    <d v="1899-12-30T09:01:00"/>
    <d v="1899-12-30T09:16:00"/>
    <x v="0"/>
  </r>
  <r>
    <n v="14783929"/>
    <x v="14"/>
    <d v="1899-12-30T09:05:38"/>
    <d v="1899-12-30T09:13:35"/>
    <x v="1"/>
  </r>
  <r>
    <n v="1409543"/>
    <x v="14"/>
    <d v="1899-12-30T09:08:27"/>
    <d v="1899-12-30T09:20:26"/>
    <x v="0"/>
  </r>
  <r>
    <n v="6891636"/>
    <x v="14"/>
    <d v="1899-12-30T09:16:19"/>
    <d v="1899-12-30T09:20:30"/>
    <x v="0"/>
  </r>
  <r>
    <n v="8541151"/>
    <x v="14"/>
    <d v="1899-12-30T09:19:25"/>
    <d v="1899-12-30T09:34:12"/>
    <x v="0"/>
  </r>
  <r>
    <n v="8322802"/>
    <x v="14"/>
    <d v="1899-12-30T09:22:53"/>
    <d v="1899-12-30T09:30:32"/>
    <x v="0"/>
  </r>
  <r>
    <n v="30678431"/>
    <x v="14"/>
    <d v="1899-12-30T09:28:22"/>
    <d v="1899-12-30T09:38:02"/>
    <x v="1"/>
  </r>
  <r>
    <n v="41837828"/>
    <x v="14"/>
    <d v="1899-12-30T09:35:20"/>
    <d v="1899-12-30T09:36:33"/>
    <x v="1"/>
  </r>
  <r>
    <n v="13639748"/>
    <x v="14"/>
    <d v="1899-12-30T09:41:28"/>
    <d v="1899-12-30T09:47:51"/>
    <x v="1"/>
  </r>
  <r>
    <n v="8972366"/>
    <x v="14"/>
    <d v="1899-12-30T09:42:40"/>
    <d v="1899-12-30T09:48:36"/>
    <x v="0"/>
  </r>
  <r>
    <n v="5233531"/>
    <x v="14"/>
    <d v="1899-12-30T09:42:42"/>
    <d v="1899-12-30T09:48:47"/>
    <x v="0"/>
  </r>
  <r>
    <n v="3691176"/>
    <x v="14"/>
    <d v="1899-12-30T09:43:17"/>
    <d v="1899-12-30T09:44:05"/>
    <x v="0"/>
  </r>
  <r>
    <n v="66377806"/>
    <x v="14"/>
    <d v="1899-12-30T09:46:00"/>
    <d v="1899-12-30T09:50:17"/>
    <x v="1"/>
  </r>
  <r>
    <n v="6357818"/>
    <x v="14"/>
    <d v="1899-12-30T09:53:41"/>
    <d v="1899-12-30T09:59:44"/>
    <x v="0"/>
  </r>
  <r>
    <n v="7123731"/>
    <x v="14"/>
    <d v="1899-12-30T09:57:31"/>
    <d v="1899-12-30T09:59:38"/>
    <x v="0"/>
  </r>
  <r>
    <n v="91907883"/>
    <x v="14"/>
    <d v="1899-12-30T10:05:35"/>
    <d v="1899-12-30T10:15:11"/>
    <x v="1"/>
  </r>
  <r>
    <n v="69734527"/>
    <x v="14"/>
    <d v="1899-12-30T10:06:01"/>
    <d v="1899-12-30T10:21:37"/>
    <x v="1"/>
  </r>
  <r>
    <n v="7536096"/>
    <x v="14"/>
    <d v="1899-12-30T10:09:57"/>
    <d v="1899-12-30T10:22:28"/>
    <x v="0"/>
  </r>
  <r>
    <n v="60158843"/>
    <x v="14"/>
    <d v="1899-12-30T10:16:32"/>
    <d v="1899-12-30T10:30:30"/>
    <x v="1"/>
  </r>
  <r>
    <n v="6942059"/>
    <x v="14"/>
    <d v="1899-12-30T10:19:14"/>
    <d v="1899-12-30T10:19:38"/>
    <x v="0"/>
  </r>
  <r>
    <n v="28282891"/>
    <x v="14"/>
    <d v="1899-12-30T10:20:17"/>
    <d v="1899-12-30T10:35:27"/>
    <x v="1"/>
  </r>
  <r>
    <n v="1617146"/>
    <x v="14"/>
    <d v="1899-12-30T10:24:58"/>
    <d v="1899-12-30T10:34:12"/>
    <x v="0"/>
  </r>
  <r>
    <n v="2186880"/>
    <x v="14"/>
    <d v="1899-12-30T10:27:35"/>
    <d v="1899-12-30T10:41:32"/>
    <x v="0"/>
  </r>
  <r>
    <n v="92461001"/>
    <x v="14"/>
    <d v="1899-12-30T10:29:43"/>
    <d v="1899-12-30T10:46:07"/>
    <x v="1"/>
  </r>
  <r>
    <n v="4657345"/>
    <x v="14"/>
    <d v="1899-12-30T10:37:48"/>
    <d v="1899-12-30T10:51:42"/>
    <x v="0"/>
  </r>
  <r>
    <n v="16775888"/>
    <x v="14"/>
    <d v="1899-12-30T10:44:52"/>
    <d v="1899-12-30T10:55:54"/>
    <x v="1"/>
  </r>
  <r>
    <n v="97953696"/>
    <x v="14"/>
    <d v="1899-12-30T10:50:42"/>
    <d v="1899-12-30T11:01:20"/>
    <x v="1"/>
  </r>
  <r>
    <n v="1166111"/>
    <x v="14"/>
    <d v="1899-12-30T10:54:36"/>
    <d v="1899-12-30T11:06:39"/>
    <x v="0"/>
  </r>
  <r>
    <n v="91907883"/>
    <x v="14"/>
    <d v="1899-12-30T10:57:56"/>
    <d v="1899-12-30T10:58:44"/>
    <x v="1"/>
  </r>
  <r>
    <n v="9225043"/>
    <x v="14"/>
    <d v="1899-12-30T11:04:11"/>
    <d v="1899-12-30T11:06:31"/>
    <x v="0"/>
  </r>
  <r>
    <n v="6408952"/>
    <x v="14"/>
    <d v="1899-12-30T11:10:22"/>
    <d v="1899-12-30T11:20:11"/>
    <x v="0"/>
  </r>
  <r>
    <n v="81010250"/>
    <x v="14"/>
    <d v="1899-12-30T11:17:53"/>
    <d v="1899-12-30T11:20:15"/>
    <x v="1"/>
  </r>
  <r>
    <n v="8596442"/>
    <x v="14"/>
    <d v="1899-12-30T11:18:19"/>
    <d v="1899-12-30T11:31:22"/>
    <x v="0"/>
  </r>
  <r>
    <n v="79890857"/>
    <x v="14"/>
    <d v="1899-12-30T11:20:55"/>
    <d v="1899-12-30T11:28:59"/>
    <x v="1"/>
  </r>
  <r>
    <n v="3804078"/>
    <x v="14"/>
    <d v="1899-12-30T11:21:07"/>
    <d v="1899-12-30T11:34:42"/>
    <x v="0"/>
  </r>
  <r>
    <n v="6312012"/>
    <x v="14"/>
    <d v="1899-12-30T11:26:51"/>
    <d v="1899-12-30T11:40:58"/>
    <x v="0"/>
  </r>
  <r>
    <n v="7322741"/>
    <x v="14"/>
    <d v="1899-12-30T11:28:48"/>
    <d v="1899-12-30T11:45:27"/>
    <x v="0"/>
  </r>
  <r>
    <n v="2354992"/>
    <x v="14"/>
    <d v="1899-12-30T11:35:19"/>
    <d v="1899-12-30T11:35:27"/>
    <x v="0"/>
  </r>
  <r>
    <n v="1766133"/>
    <x v="14"/>
    <d v="1899-12-30T11:37:32"/>
    <d v="1899-12-30T11:42:31"/>
    <x v="0"/>
  </r>
  <r>
    <n v="2922327"/>
    <x v="14"/>
    <d v="1899-12-30T11:41:09"/>
    <d v="1899-12-30T11:55:11"/>
    <x v="0"/>
  </r>
  <r>
    <n v="8679036"/>
    <x v="14"/>
    <d v="1899-12-30T11:49:05"/>
    <d v="1899-12-30T11:51:06"/>
    <x v="0"/>
  </r>
  <r>
    <n v="1469705"/>
    <x v="14"/>
    <d v="1899-12-30T11:50:19"/>
    <d v="1899-12-30T12:05:04"/>
    <x v="0"/>
  </r>
  <r>
    <n v="8079505"/>
    <x v="14"/>
    <d v="1899-12-30T11:57:17"/>
    <d v="1899-12-30T12:09:24"/>
    <x v="0"/>
  </r>
  <r>
    <n v="4661635"/>
    <x v="14"/>
    <d v="1899-12-30T12:00:14"/>
    <d v="1899-12-30T12:07:18"/>
    <x v="0"/>
  </r>
  <r>
    <n v="4497624"/>
    <x v="14"/>
    <d v="1899-12-30T12:04:06"/>
    <d v="1899-12-30T12:20:38"/>
    <x v="0"/>
  </r>
  <r>
    <n v="52468382"/>
    <x v="14"/>
    <d v="1899-12-30T12:12:06"/>
    <d v="1899-12-30T12:13:57"/>
    <x v="1"/>
  </r>
  <r>
    <n v="5687077"/>
    <x v="14"/>
    <d v="1899-12-30T12:17:17"/>
    <d v="1899-12-30T12:32:27"/>
    <x v="0"/>
  </r>
  <r>
    <n v="3914070"/>
    <x v="14"/>
    <d v="1899-12-30T12:18:00"/>
    <d v="1899-12-30T12:20:14"/>
    <x v="0"/>
  </r>
  <r>
    <n v="84684423"/>
    <x v="14"/>
    <d v="1899-12-30T12:21:54"/>
    <d v="1899-12-30T12:27:38"/>
    <x v="1"/>
  </r>
  <r>
    <n v="6493406"/>
    <x v="14"/>
    <d v="1899-12-30T12:27:53"/>
    <d v="1899-12-30T12:36:51"/>
    <x v="0"/>
  </r>
  <r>
    <n v="1563816"/>
    <x v="14"/>
    <d v="1899-12-30T12:32:18"/>
    <d v="1899-12-30T12:38:37"/>
    <x v="0"/>
  </r>
  <r>
    <n v="7779935"/>
    <x v="14"/>
    <d v="1899-12-30T12:35:34"/>
    <d v="1899-12-30T12:46:21"/>
    <x v="0"/>
  </r>
  <r>
    <n v="4429479"/>
    <x v="14"/>
    <d v="1899-12-30T12:39:36"/>
    <d v="1899-12-30T12:43:42"/>
    <x v="0"/>
  </r>
  <r>
    <n v="2963652"/>
    <x v="14"/>
    <d v="1899-12-30T12:46:40"/>
    <d v="1899-12-30T12:54:31"/>
    <x v="0"/>
  </r>
  <r>
    <n v="91032395"/>
    <x v="14"/>
    <d v="1899-12-30T12:54:53"/>
    <d v="1899-12-30T13:02:52"/>
    <x v="1"/>
  </r>
  <r>
    <n v="6999348"/>
    <x v="14"/>
    <d v="1899-12-30T12:55:10"/>
    <d v="1899-12-30T12:57:35"/>
    <x v="0"/>
  </r>
  <r>
    <n v="4424322"/>
    <x v="14"/>
    <d v="1899-12-30T13:00:58"/>
    <d v="1899-12-30T13:14:08"/>
    <x v="0"/>
  </r>
  <r>
    <n v="9500083"/>
    <x v="14"/>
    <d v="1899-12-30T13:06:42"/>
    <d v="1899-12-30T13:21:24"/>
    <x v="0"/>
  </r>
  <r>
    <n v="2912297"/>
    <x v="14"/>
    <d v="1899-12-30T13:08:34"/>
    <d v="1899-12-30T13:18:23"/>
    <x v="0"/>
  </r>
  <r>
    <n v="4303945"/>
    <x v="14"/>
    <d v="1899-12-30T13:11:20"/>
    <d v="1899-12-30T13:23:17"/>
    <x v="0"/>
  </r>
  <r>
    <n v="3264546470"/>
    <x v="14"/>
    <d v="1899-12-30T13:16:29"/>
    <d v="1899-12-30T13:18:46"/>
    <x v="2"/>
  </r>
  <r>
    <n v="7275091"/>
    <x v="14"/>
    <d v="1899-12-30T13:21:24"/>
    <d v="1899-12-30T13:35:52"/>
    <x v="0"/>
  </r>
  <r>
    <n v="9021766"/>
    <x v="14"/>
    <d v="1899-12-30T13:22:48"/>
    <d v="1899-12-30T13:32:26"/>
    <x v="0"/>
  </r>
  <r>
    <n v="1500342"/>
    <x v="14"/>
    <d v="1899-12-30T13:30:41"/>
    <d v="1899-12-30T13:37:14"/>
    <x v="0"/>
  </r>
  <r>
    <n v="7295667"/>
    <x v="14"/>
    <d v="1899-12-30T13:34:44"/>
    <d v="1899-12-30T13:48:16"/>
    <x v="0"/>
  </r>
  <r>
    <n v="5512237"/>
    <x v="14"/>
    <d v="1899-12-30T13:42:47"/>
    <d v="1899-12-30T13:56:45"/>
    <x v="0"/>
  </r>
  <r>
    <n v="22266436"/>
    <x v="14"/>
    <d v="1899-12-30T13:48:43"/>
    <d v="1899-12-30T13:54:08"/>
    <x v="1"/>
  </r>
  <r>
    <n v="60885211"/>
    <x v="14"/>
    <d v="1899-12-30T13:52:44"/>
    <d v="1899-12-30T14:08:45"/>
    <x v="1"/>
  </r>
  <r>
    <n v="4379415"/>
    <x v="14"/>
    <d v="1899-12-30T13:54:58"/>
    <d v="1899-12-30T14:06:06"/>
    <x v="0"/>
  </r>
  <r>
    <n v="22747425"/>
    <x v="14"/>
    <d v="1899-12-30T14:02:42"/>
    <d v="1899-12-30T14:18:55"/>
    <x v="1"/>
  </r>
  <r>
    <n v="3858766"/>
    <x v="14"/>
    <d v="1899-12-30T14:09:59"/>
    <d v="1899-12-30T14:19:00"/>
    <x v="0"/>
  </r>
  <r>
    <n v="6231537"/>
    <x v="14"/>
    <d v="1899-12-30T14:15:23"/>
    <d v="1899-12-30T14:24:11"/>
    <x v="0"/>
  </r>
  <r>
    <n v="1296262"/>
    <x v="14"/>
    <d v="1899-12-30T14:19:52"/>
    <d v="1899-12-30T14:27:47"/>
    <x v="0"/>
  </r>
  <r>
    <n v="6175467"/>
    <x v="14"/>
    <d v="1899-12-30T14:26:40"/>
    <d v="1899-12-30T14:38:43"/>
    <x v="0"/>
  </r>
  <r>
    <n v="6434255"/>
    <x v="14"/>
    <d v="1899-12-30T14:26:50"/>
    <d v="1899-12-30T14:29:08"/>
    <x v="0"/>
  </r>
  <r>
    <n v="2723614"/>
    <x v="14"/>
    <d v="1899-12-30T14:30:42"/>
    <d v="1899-12-30T14:36:46"/>
    <x v="0"/>
  </r>
  <r>
    <n v="92326393"/>
    <x v="14"/>
    <d v="1899-12-30T14:35:16"/>
    <d v="1899-12-30T14:43:10"/>
    <x v="1"/>
  </r>
  <r>
    <n v="5039266"/>
    <x v="14"/>
    <d v="1899-12-30T14:41:33"/>
    <d v="1899-12-30T14:50:10"/>
    <x v="0"/>
  </r>
  <r>
    <n v="3861280"/>
    <x v="14"/>
    <d v="1899-12-30T14:45:15"/>
    <d v="1899-12-30T14:58:51"/>
    <x v="0"/>
  </r>
  <r>
    <n v="3982833"/>
    <x v="14"/>
    <d v="1899-12-30T14:48:21"/>
    <d v="1899-12-30T14:56:59"/>
    <x v="0"/>
  </r>
  <r>
    <n v="5835972"/>
    <x v="14"/>
    <d v="1899-12-30T14:53:47"/>
    <d v="1899-12-30T14:57:00"/>
    <x v="0"/>
  </r>
  <r>
    <n v="98382147"/>
    <x v="14"/>
    <d v="1899-12-30T14:59:47"/>
    <d v="1899-12-30T15:05:01"/>
    <x v="1"/>
  </r>
  <r>
    <n v="9427353"/>
    <x v="14"/>
    <d v="1899-12-30T15:01:37"/>
    <d v="1899-12-30T15:04:50"/>
    <x v="0"/>
  </r>
  <r>
    <n v="11274735"/>
    <x v="15"/>
    <d v="1899-12-30T08:04:12"/>
    <d v="1899-12-30T08:19:15"/>
    <x v="1"/>
  </r>
  <r>
    <n v="9727873"/>
    <x v="15"/>
    <d v="1899-12-30T08:05:41"/>
    <d v="1899-12-30T08:13:48"/>
    <x v="0"/>
  </r>
  <r>
    <n v="4804872"/>
    <x v="15"/>
    <d v="1899-12-30T08:09:59"/>
    <d v="1899-12-30T08:13:12"/>
    <x v="0"/>
  </r>
  <r>
    <n v="22583033"/>
    <x v="15"/>
    <d v="1899-12-30T08:16:44"/>
    <d v="1899-12-30T08:19:22"/>
    <x v="1"/>
  </r>
  <r>
    <n v="4056070"/>
    <x v="15"/>
    <d v="1899-12-30T08:21:14"/>
    <d v="1899-12-30T08:29:57"/>
    <x v="0"/>
  </r>
  <r>
    <n v="2701816"/>
    <x v="15"/>
    <d v="1899-12-30T08:22:16"/>
    <d v="1899-12-30T08:34:04"/>
    <x v="0"/>
  </r>
  <r>
    <n v="20735440"/>
    <x v="15"/>
    <d v="1899-12-30T08:24:36"/>
    <d v="1899-12-30T08:36:01"/>
    <x v="1"/>
  </r>
  <r>
    <n v="9076015"/>
    <x v="15"/>
    <d v="1899-12-30T08:25:52"/>
    <d v="1899-12-30T08:33:01"/>
    <x v="0"/>
  </r>
  <r>
    <n v="11070759"/>
    <x v="15"/>
    <d v="1899-12-30T08:33:25"/>
    <d v="1899-12-30T08:36:27"/>
    <x v="1"/>
  </r>
  <r>
    <n v="22176115"/>
    <x v="15"/>
    <d v="1899-12-30T08:38:17"/>
    <d v="1899-12-30T08:51:05"/>
    <x v="1"/>
  </r>
  <r>
    <n v="7456918"/>
    <x v="15"/>
    <d v="1899-12-30T08:39:17"/>
    <d v="1899-12-30T08:48:01"/>
    <x v="0"/>
  </r>
  <r>
    <n v="6896787"/>
    <x v="15"/>
    <d v="1899-12-30T08:41:54"/>
    <d v="1899-12-30T08:52:42"/>
    <x v="0"/>
  </r>
  <r>
    <n v="6561564994"/>
    <x v="15"/>
    <d v="1899-12-30T08:43:13"/>
    <d v="1899-12-30T08:52:21"/>
    <x v="2"/>
  </r>
  <r>
    <n v="8414788"/>
    <x v="15"/>
    <d v="1899-12-30T08:51:11"/>
    <d v="1899-12-30T08:59:11"/>
    <x v="0"/>
  </r>
  <r>
    <n v="7896629"/>
    <x v="15"/>
    <d v="1899-12-30T08:53:10"/>
    <d v="1899-12-30T09:05:08"/>
    <x v="0"/>
  </r>
  <r>
    <n v="5970183"/>
    <x v="15"/>
    <d v="1899-12-30T08:54:58"/>
    <d v="1899-12-30T08:56:21"/>
    <x v="0"/>
  </r>
  <r>
    <n v="57891628"/>
    <x v="15"/>
    <d v="1899-12-30T08:57:04"/>
    <d v="1899-12-30T09:13:09"/>
    <x v="1"/>
  </r>
  <r>
    <n v="53378457"/>
    <x v="15"/>
    <d v="1899-12-30T09:03:56"/>
    <d v="1899-12-30T09:17:00"/>
    <x v="1"/>
  </r>
  <r>
    <n v="88666908"/>
    <x v="15"/>
    <d v="1899-12-30T09:06:58"/>
    <d v="1899-12-30T09:20:35"/>
    <x v="1"/>
  </r>
  <r>
    <n v="9279730"/>
    <x v="15"/>
    <d v="1899-12-30T09:07:52"/>
    <d v="1899-12-30T09:19:15"/>
    <x v="0"/>
  </r>
  <r>
    <n v="2928766"/>
    <x v="15"/>
    <d v="1899-12-30T09:09:27"/>
    <d v="1899-12-30T09:20:39"/>
    <x v="0"/>
  </r>
  <r>
    <n v="4334364"/>
    <x v="15"/>
    <d v="1899-12-30T09:12:40"/>
    <d v="1899-12-30T09:27:09"/>
    <x v="0"/>
  </r>
  <r>
    <n v="8405292"/>
    <x v="15"/>
    <d v="1899-12-30T09:16:21"/>
    <d v="1899-12-30T09:27:03"/>
    <x v="0"/>
  </r>
  <r>
    <n v="9870841"/>
    <x v="15"/>
    <d v="1899-12-30T09:24:37"/>
    <d v="1899-12-30T09:31:17"/>
    <x v="0"/>
  </r>
  <r>
    <n v="9722484"/>
    <x v="15"/>
    <d v="1899-12-30T09:27:07"/>
    <d v="1899-12-30T09:30:41"/>
    <x v="0"/>
  </r>
  <r>
    <n v="1159432"/>
    <x v="15"/>
    <d v="1899-12-30T09:27:14"/>
    <d v="1899-12-30T09:28:29"/>
    <x v="0"/>
  </r>
  <r>
    <n v="25194612"/>
    <x v="15"/>
    <d v="1899-12-30T09:29:02"/>
    <d v="1899-12-30T09:44:21"/>
    <x v="1"/>
  </r>
  <r>
    <n v="1117628"/>
    <x v="15"/>
    <d v="1899-12-30T09:30:27"/>
    <d v="1899-12-30T09:35:40"/>
    <x v="0"/>
  </r>
  <r>
    <n v="3624713"/>
    <x v="15"/>
    <d v="1899-12-30T09:34:03"/>
    <d v="1899-12-30T09:42:21"/>
    <x v="0"/>
  </r>
  <r>
    <n v="5616210"/>
    <x v="15"/>
    <d v="1899-12-30T09:35:22"/>
    <d v="1899-12-30T09:47:34"/>
    <x v="0"/>
  </r>
  <r>
    <n v="6772052"/>
    <x v="15"/>
    <d v="1899-12-30T09:39:48"/>
    <d v="1899-12-30T09:47:53"/>
    <x v="0"/>
  </r>
  <r>
    <n v="3305212"/>
    <x v="15"/>
    <d v="1899-12-30T09:45:14"/>
    <d v="1899-12-30T09:53:06"/>
    <x v="0"/>
  </r>
  <r>
    <n v="72701808"/>
    <x v="15"/>
    <d v="1899-12-30T09:49:24"/>
    <d v="1899-12-30T10:04:21"/>
    <x v="1"/>
  </r>
  <r>
    <n v="4285095"/>
    <x v="15"/>
    <d v="1899-12-30T09:55:28"/>
    <d v="1899-12-30T10:01:47"/>
    <x v="0"/>
  </r>
  <r>
    <n v="2585298"/>
    <x v="15"/>
    <d v="1899-12-30T10:02:41"/>
    <d v="1899-12-30T10:08:26"/>
    <x v="0"/>
  </r>
  <r>
    <n v="2947035"/>
    <x v="15"/>
    <d v="1899-12-30T10:08:17"/>
    <d v="1899-12-30T10:17:14"/>
    <x v="0"/>
  </r>
  <r>
    <n v="6615729"/>
    <x v="15"/>
    <d v="1899-12-30T10:12:53"/>
    <d v="1899-12-30T10:16:19"/>
    <x v="0"/>
  </r>
  <r>
    <n v="2135609"/>
    <x v="15"/>
    <d v="1899-12-30T10:12:55"/>
    <d v="1899-12-30T10:14:27"/>
    <x v="0"/>
  </r>
  <r>
    <n v="2697566"/>
    <x v="15"/>
    <d v="1899-12-30T10:18:30"/>
    <d v="1899-12-30T10:34:27"/>
    <x v="0"/>
  </r>
  <r>
    <n v="2569721"/>
    <x v="15"/>
    <d v="1899-12-30T10:21:07"/>
    <d v="1899-12-30T10:30:11"/>
    <x v="0"/>
  </r>
  <r>
    <n v="96375379"/>
    <x v="15"/>
    <d v="1899-12-30T10:28:23"/>
    <d v="1899-12-30T10:41:11"/>
    <x v="1"/>
  </r>
  <r>
    <n v="3968528766"/>
    <x v="15"/>
    <d v="1899-12-30T10:34:46"/>
    <d v="1899-12-30T10:44:39"/>
    <x v="2"/>
  </r>
  <r>
    <n v="8133585"/>
    <x v="15"/>
    <d v="1899-12-30T10:36:16"/>
    <d v="1899-12-30T10:42:44"/>
    <x v="0"/>
  </r>
  <r>
    <n v="45232967"/>
    <x v="15"/>
    <d v="1899-12-30T10:42:40"/>
    <d v="1899-12-30T10:44:27"/>
    <x v="1"/>
  </r>
  <r>
    <n v="8900603"/>
    <x v="15"/>
    <d v="1899-12-30T10:43:24"/>
    <d v="1899-12-30T10:55:28"/>
    <x v="0"/>
  </r>
  <r>
    <n v="9413315"/>
    <x v="15"/>
    <d v="1899-12-30T10:46:36"/>
    <d v="1899-12-30T11:02:11"/>
    <x v="0"/>
  </r>
  <r>
    <n v="9781981"/>
    <x v="15"/>
    <d v="1899-12-30T10:53:39"/>
    <d v="1899-12-30T10:59:49"/>
    <x v="0"/>
  </r>
  <r>
    <n v="9527543"/>
    <x v="15"/>
    <d v="1899-12-30T10:54:56"/>
    <d v="1899-12-30T11:00:26"/>
    <x v="0"/>
  </r>
  <r>
    <n v="91626903"/>
    <x v="15"/>
    <d v="1899-12-30T11:01:24"/>
    <d v="1899-12-30T11:15:09"/>
    <x v="1"/>
  </r>
  <r>
    <n v="1475008"/>
    <x v="15"/>
    <d v="1899-12-30T11:09:27"/>
    <d v="1899-12-30T11:24:26"/>
    <x v="0"/>
  </r>
  <r>
    <n v="4767842"/>
    <x v="15"/>
    <d v="1899-12-30T11:16:23"/>
    <d v="1899-12-30T11:18:29"/>
    <x v="0"/>
  </r>
  <r>
    <n v="64586869"/>
    <x v="15"/>
    <d v="1899-12-30T11:19:31"/>
    <d v="1899-12-30T11:20:33"/>
    <x v="1"/>
  </r>
  <r>
    <n v="7066389"/>
    <x v="15"/>
    <d v="1899-12-30T11:25:18"/>
    <d v="1899-12-30T11:25:45"/>
    <x v="0"/>
  </r>
  <r>
    <n v="28791070"/>
    <x v="15"/>
    <d v="1899-12-30T11:32:23"/>
    <d v="1899-12-30T11:47:33"/>
    <x v="1"/>
  </r>
  <r>
    <n v="5094248"/>
    <x v="15"/>
    <d v="1899-12-30T11:36:22"/>
    <d v="1899-12-30T11:45:06"/>
    <x v="0"/>
  </r>
  <r>
    <n v="44882393"/>
    <x v="15"/>
    <d v="1899-12-30T11:40:47"/>
    <d v="1899-12-30T11:53:13"/>
    <x v="1"/>
  </r>
  <r>
    <n v="29391132"/>
    <x v="15"/>
    <d v="1899-12-30T11:42:18"/>
    <d v="1899-12-30T11:54:26"/>
    <x v="1"/>
  </r>
  <r>
    <n v="9892639"/>
    <x v="15"/>
    <d v="1899-12-30T11:43:15"/>
    <d v="1899-12-30T11:44:04"/>
    <x v="0"/>
  </r>
  <r>
    <n v="3979295"/>
    <x v="15"/>
    <d v="1899-12-30T11:46:30"/>
    <d v="1899-12-30T11:56:39"/>
    <x v="0"/>
  </r>
  <r>
    <n v="8471219"/>
    <x v="15"/>
    <d v="1899-12-30T11:48:54"/>
    <d v="1899-12-30T11:53:35"/>
    <x v="0"/>
  </r>
  <r>
    <n v="5631380"/>
    <x v="15"/>
    <d v="1899-12-30T11:49:33"/>
    <d v="1899-12-30T12:04:33"/>
    <x v="0"/>
  </r>
  <r>
    <n v="6309138"/>
    <x v="15"/>
    <d v="1899-12-30T11:51:36"/>
    <d v="1899-12-30T11:52:18"/>
    <x v="0"/>
  </r>
  <r>
    <n v="72287838"/>
    <x v="15"/>
    <d v="1899-12-30T11:54:43"/>
    <d v="1899-12-30T12:03:01"/>
    <x v="1"/>
  </r>
  <r>
    <n v="2515441"/>
    <x v="15"/>
    <d v="1899-12-30T11:57:57"/>
    <d v="1899-12-30T12:02:49"/>
    <x v="0"/>
  </r>
  <r>
    <n v="8056387"/>
    <x v="15"/>
    <d v="1899-12-30T12:04:25"/>
    <d v="1899-12-30T12:19:12"/>
    <x v="0"/>
  </r>
  <r>
    <n v="5489867"/>
    <x v="15"/>
    <d v="1899-12-30T12:08:24"/>
    <d v="1899-12-30T12:20:16"/>
    <x v="0"/>
  </r>
  <r>
    <n v="5528648"/>
    <x v="15"/>
    <d v="1899-12-30T12:08:48"/>
    <d v="1899-12-30T12:19:30"/>
    <x v="0"/>
  </r>
  <r>
    <n v="4293872"/>
    <x v="15"/>
    <d v="1899-12-30T12:10:17"/>
    <d v="1899-12-30T12:17:45"/>
    <x v="0"/>
  </r>
  <r>
    <n v="99625946"/>
    <x v="15"/>
    <d v="1899-12-30T12:18:18"/>
    <d v="1899-12-30T12:34:40"/>
    <x v="1"/>
  </r>
  <r>
    <n v="9827875"/>
    <x v="15"/>
    <d v="1899-12-30T12:21:47"/>
    <d v="1899-12-30T12:28:09"/>
    <x v="0"/>
  </r>
  <r>
    <n v="40120881"/>
    <x v="15"/>
    <d v="1899-12-30T12:25:09"/>
    <d v="1899-12-30T12:38:41"/>
    <x v="1"/>
  </r>
  <r>
    <n v="42373338"/>
    <x v="15"/>
    <d v="1899-12-30T12:28:16"/>
    <d v="1899-12-30T12:43:38"/>
    <x v="1"/>
  </r>
  <r>
    <n v="39697250"/>
    <x v="15"/>
    <d v="1899-12-30T12:36:18"/>
    <d v="1899-12-30T12:41:17"/>
    <x v="1"/>
  </r>
  <r>
    <n v="55464931"/>
    <x v="15"/>
    <d v="1899-12-30T12:41:04"/>
    <d v="1899-12-30T12:48:14"/>
    <x v="1"/>
  </r>
  <r>
    <n v="3616291"/>
    <x v="15"/>
    <d v="1899-12-30T12:49:01"/>
    <d v="1899-12-30T13:05:21"/>
    <x v="0"/>
  </r>
  <r>
    <n v="3473734"/>
    <x v="15"/>
    <d v="1899-12-30T12:56:52"/>
    <d v="1899-12-30T13:09:46"/>
    <x v="0"/>
  </r>
  <r>
    <n v="63492662"/>
    <x v="15"/>
    <d v="1899-12-30T12:58:28"/>
    <d v="1899-12-30T13:01:04"/>
    <x v="1"/>
  </r>
  <r>
    <n v="2104331"/>
    <x v="15"/>
    <d v="1899-12-30T13:03:31"/>
    <d v="1899-12-30T13:14:59"/>
    <x v="0"/>
  </r>
  <r>
    <n v="9555643"/>
    <x v="15"/>
    <d v="1899-12-30T13:04:29"/>
    <d v="1899-12-30T13:13:32"/>
    <x v="0"/>
  </r>
  <r>
    <n v="5220235"/>
    <x v="15"/>
    <d v="1899-12-30T13:08:17"/>
    <d v="1899-12-30T13:10:47"/>
    <x v="0"/>
  </r>
  <r>
    <n v="26254490"/>
    <x v="15"/>
    <d v="1899-12-30T13:08:44"/>
    <d v="1899-12-30T13:13:04"/>
    <x v="1"/>
  </r>
  <r>
    <n v="26463662"/>
    <x v="15"/>
    <d v="1899-12-30T13:14:13"/>
    <d v="1899-12-30T13:27:42"/>
    <x v="1"/>
  </r>
  <r>
    <n v="2853860"/>
    <x v="15"/>
    <d v="1899-12-30T13:19:05"/>
    <d v="1899-12-30T13:23:20"/>
    <x v="0"/>
  </r>
  <r>
    <n v="1829028"/>
    <x v="15"/>
    <d v="1899-12-30T13:26:49"/>
    <d v="1899-12-30T13:42:39"/>
    <x v="0"/>
  </r>
  <r>
    <n v="1365581"/>
    <x v="15"/>
    <d v="1899-12-30T13:29:14"/>
    <d v="1899-12-30T13:41:05"/>
    <x v="0"/>
  </r>
  <r>
    <n v="66800387"/>
    <x v="15"/>
    <d v="1899-12-30T13:31:25"/>
    <d v="1899-12-30T13:37:24"/>
    <x v="1"/>
  </r>
  <r>
    <n v="9282666"/>
    <x v="15"/>
    <d v="1899-12-30T13:39:04"/>
    <d v="1899-12-30T13:39:51"/>
    <x v="0"/>
  </r>
  <r>
    <n v="7994769"/>
    <x v="15"/>
    <d v="1899-12-30T13:40:31"/>
    <d v="1899-12-30T13:52:42"/>
    <x v="0"/>
  </r>
  <r>
    <n v="3638038"/>
    <x v="15"/>
    <d v="1899-12-30T13:44:35"/>
    <d v="1899-12-30T13:52:59"/>
    <x v="0"/>
  </r>
  <r>
    <n v="5221005"/>
    <x v="15"/>
    <d v="1899-12-30T13:45:26"/>
    <d v="1899-12-30T13:47:27"/>
    <x v="0"/>
  </r>
  <r>
    <n v="3150344"/>
    <x v="15"/>
    <d v="1899-12-30T13:45:27"/>
    <d v="1899-12-30T13:56:29"/>
    <x v="0"/>
  </r>
  <r>
    <n v="2780765"/>
    <x v="15"/>
    <d v="1899-12-30T13:49:11"/>
    <d v="1899-12-30T13:50:47"/>
    <x v="0"/>
  </r>
  <r>
    <n v="3720500"/>
    <x v="15"/>
    <d v="1899-12-30T13:50:19"/>
    <d v="1899-12-30T13:58:48"/>
    <x v="0"/>
  </r>
  <r>
    <n v="89419064"/>
    <x v="15"/>
    <d v="1899-12-30T13:53:03"/>
    <d v="1899-12-30T14:01:46"/>
    <x v="1"/>
  </r>
  <r>
    <n v="9961121"/>
    <x v="15"/>
    <d v="1899-12-30T13:59:35"/>
    <d v="1899-12-30T14:02:40"/>
    <x v="0"/>
  </r>
  <r>
    <n v="5303411"/>
    <x v="15"/>
    <d v="1899-12-30T14:04:36"/>
    <d v="1899-12-30T14:12:10"/>
    <x v="0"/>
  </r>
  <r>
    <n v="4657345"/>
    <x v="15"/>
    <d v="1899-12-30T14:09:20"/>
    <d v="1899-12-30T14:10:08"/>
    <x v="0"/>
  </r>
  <r>
    <n v="5850216"/>
    <x v="15"/>
    <d v="1899-12-30T14:14:17"/>
    <d v="1899-12-30T14:22:05"/>
    <x v="0"/>
  </r>
  <r>
    <n v="4927402"/>
    <x v="15"/>
    <d v="1899-12-30T14:14:40"/>
    <d v="1899-12-30T14:26:21"/>
    <x v="0"/>
  </r>
  <r>
    <n v="60113139"/>
    <x v="15"/>
    <d v="1899-12-30T14:19:09"/>
    <d v="1899-12-30T14:29:11"/>
    <x v="1"/>
  </r>
  <r>
    <n v="2644526"/>
    <x v="15"/>
    <d v="1899-12-30T14:22:03"/>
    <d v="1899-12-30T14:32:09"/>
    <x v="0"/>
  </r>
  <r>
    <n v="7226610"/>
    <x v="15"/>
    <d v="1899-12-30T14:24:50"/>
    <d v="1899-12-30T14:39:28"/>
    <x v="0"/>
  </r>
  <r>
    <n v="9328179"/>
    <x v="15"/>
    <d v="1899-12-30T14:27:03"/>
    <d v="1899-12-30T14:28:04"/>
    <x v="0"/>
  </r>
  <r>
    <n v="7457716"/>
    <x v="15"/>
    <d v="1899-12-30T14:33:53"/>
    <d v="1899-12-30T14:40:36"/>
    <x v="0"/>
  </r>
  <r>
    <n v="1739364"/>
    <x v="15"/>
    <d v="1899-12-30T14:39:51"/>
    <d v="1899-12-30T14:53:50"/>
    <x v="0"/>
  </r>
  <r>
    <n v="1677537"/>
    <x v="15"/>
    <d v="1899-12-30T14:45:11"/>
    <d v="1899-12-30T14:56:09"/>
    <x v="0"/>
  </r>
  <r>
    <n v="55614678"/>
    <x v="15"/>
    <d v="1899-12-30T14:50:18"/>
    <d v="1899-12-30T14:54:07"/>
    <x v="1"/>
  </r>
  <r>
    <n v="4272221"/>
    <x v="15"/>
    <d v="1899-12-30T14:55:00"/>
    <d v="1899-12-30T15:01:03"/>
    <x v="0"/>
  </r>
  <r>
    <n v="1740380"/>
    <x v="15"/>
    <d v="1899-12-30T15:01:31"/>
    <d v="1899-12-30T15:16:38"/>
    <x v="0"/>
  </r>
  <r>
    <n v="6005355"/>
    <x v="16"/>
    <d v="1899-12-30T08:05:07"/>
    <d v="1899-12-30T08:16:07"/>
    <x v="0"/>
  </r>
  <r>
    <n v="2400590"/>
    <x v="16"/>
    <d v="1899-12-30T08:11:42"/>
    <d v="1899-12-30T08:18:54"/>
    <x v="0"/>
  </r>
  <r>
    <n v="7918038"/>
    <x v="16"/>
    <d v="1899-12-30T08:13:37"/>
    <d v="1899-12-30T08:14:56"/>
    <x v="0"/>
  </r>
  <r>
    <n v="7969038"/>
    <x v="16"/>
    <d v="1899-12-30T08:18:19"/>
    <d v="1899-12-30T08:34:43"/>
    <x v="0"/>
  </r>
  <r>
    <n v="5833452"/>
    <x v="16"/>
    <d v="1899-12-30T08:23:51"/>
    <d v="1899-12-30T08:27:05"/>
    <x v="0"/>
  </r>
  <r>
    <n v="11425383"/>
    <x v="16"/>
    <d v="1899-12-30T08:27:51"/>
    <d v="1899-12-30T08:40:52"/>
    <x v="1"/>
  </r>
  <r>
    <n v="2900584"/>
    <x v="16"/>
    <d v="1899-12-30T08:28:50"/>
    <d v="1899-12-30T08:43:09"/>
    <x v="0"/>
  </r>
  <r>
    <n v="77705897"/>
    <x v="16"/>
    <d v="1899-12-30T08:32:41"/>
    <d v="1899-12-30T08:37:22"/>
    <x v="1"/>
  </r>
  <r>
    <n v="48497496"/>
    <x v="16"/>
    <d v="1899-12-30T08:36:42"/>
    <d v="1899-12-30T08:43:52"/>
    <x v="1"/>
  </r>
  <r>
    <n v="98695684"/>
    <x v="16"/>
    <d v="1899-12-30T08:43:24"/>
    <d v="1899-12-30T08:59:59"/>
    <x v="1"/>
  </r>
  <r>
    <n v="7712618"/>
    <x v="16"/>
    <d v="1899-12-30T08:49:32"/>
    <d v="1899-12-30T08:54:30"/>
    <x v="0"/>
  </r>
  <r>
    <n v="8872311"/>
    <x v="16"/>
    <d v="1899-12-30T08:50:42"/>
    <d v="1899-12-30T08:53:51"/>
    <x v="0"/>
  </r>
  <r>
    <n v="6056372"/>
    <x v="16"/>
    <d v="1899-12-30T08:51:48"/>
    <d v="1899-12-30T09:01:40"/>
    <x v="0"/>
  </r>
  <r>
    <n v="8936656"/>
    <x v="16"/>
    <d v="1899-12-30T08:56:00"/>
    <d v="1899-12-30T09:05:31"/>
    <x v="0"/>
  </r>
  <r>
    <n v="22966872"/>
    <x v="16"/>
    <d v="1899-12-30T08:56:48"/>
    <d v="1899-12-30T09:04:12"/>
    <x v="1"/>
  </r>
  <r>
    <n v="3908162"/>
    <x v="16"/>
    <d v="1899-12-30T09:04:24"/>
    <d v="1899-12-30T09:18:18"/>
    <x v="0"/>
  </r>
  <r>
    <n v="20485333"/>
    <x v="16"/>
    <d v="1899-12-30T09:10:31"/>
    <d v="1899-12-30T09:25:50"/>
    <x v="1"/>
  </r>
  <r>
    <n v="78709747"/>
    <x v="16"/>
    <d v="1899-12-30T09:16:24"/>
    <d v="1899-12-30T09:21:22"/>
    <x v="1"/>
  </r>
  <r>
    <n v="1859884"/>
    <x v="16"/>
    <d v="1899-12-30T09:16:50"/>
    <d v="1899-12-30T09:23:35"/>
    <x v="0"/>
  </r>
  <r>
    <n v="2866546"/>
    <x v="16"/>
    <d v="1899-12-30T09:22:09"/>
    <d v="1899-12-30T09:33:05"/>
    <x v="0"/>
  </r>
  <r>
    <n v="23715237"/>
    <x v="16"/>
    <d v="1899-12-30T09:23:48"/>
    <d v="1899-12-30T09:29:39"/>
    <x v="1"/>
  </r>
  <r>
    <n v="6013508"/>
    <x v="16"/>
    <d v="1899-12-30T09:24:25"/>
    <d v="1899-12-30T09:27:23"/>
    <x v="0"/>
  </r>
  <r>
    <n v="6175467"/>
    <x v="16"/>
    <d v="1899-12-30T09:32:27"/>
    <d v="1899-12-30T09:42:07"/>
    <x v="0"/>
  </r>
  <r>
    <n v="22416837"/>
    <x v="16"/>
    <d v="1899-12-30T09:34:18"/>
    <d v="1899-12-30T09:39:31"/>
    <x v="1"/>
  </r>
  <r>
    <n v="9065927"/>
    <x v="16"/>
    <d v="1899-12-30T09:34:50"/>
    <d v="1899-12-30T09:49:27"/>
    <x v="0"/>
  </r>
  <r>
    <n v="8849918"/>
    <x v="16"/>
    <d v="1899-12-30T09:39:48"/>
    <d v="1899-12-30T09:45:10"/>
    <x v="0"/>
  </r>
  <r>
    <n v="8250018"/>
    <x v="16"/>
    <d v="1899-12-30T09:43:57"/>
    <d v="1899-12-30T09:51:54"/>
    <x v="0"/>
  </r>
  <r>
    <n v="20349502"/>
    <x v="16"/>
    <d v="1899-12-30T09:50:06"/>
    <d v="1899-12-30T09:54:02"/>
    <x v="1"/>
  </r>
  <r>
    <n v="9894723"/>
    <x v="16"/>
    <d v="1899-12-30T09:50:14"/>
    <d v="1899-12-30T09:52:40"/>
    <x v="0"/>
  </r>
  <r>
    <n v="9458504"/>
    <x v="16"/>
    <d v="1899-12-30T09:51:11"/>
    <d v="1899-12-30T09:59:20"/>
    <x v="0"/>
  </r>
  <r>
    <n v="6741642"/>
    <x v="16"/>
    <d v="1899-12-30T09:56:52"/>
    <d v="1899-12-30T10:10:09"/>
    <x v="0"/>
  </r>
  <r>
    <n v="4824710"/>
    <x v="16"/>
    <d v="1899-12-30T10:04:55"/>
    <d v="1899-12-30T10:05:45"/>
    <x v="0"/>
  </r>
  <r>
    <n v="6465122"/>
    <x v="16"/>
    <d v="1899-12-30T10:07:31"/>
    <d v="1899-12-30T10:21:12"/>
    <x v="0"/>
  </r>
  <r>
    <n v="6940373"/>
    <x v="16"/>
    <d v="1899-12-30T10:15:03"/>
    <d v="1899-12-30T10:25:41"/>
    <x v="0"/>
  </r>
  <r>
    <n v="81613163"/>
    <x v="16"/>
    <d v="1899-12-30T10:19:16"/>
    <d v="1899-12-30T10:31:31"/>
    <x v="1"/>
  </r>
  <r>
    <n v="9894998"/>
    <x v="16"/>
    <d v="1899-12-30T10:25:38"/>
    <d v="1899-12-30T10:39:58"/>
    <x v="0"/>
  </r>
  <r>
    <n v="7663988"/>
    <x v="16"/>
    <d v="1899-12-30T10:31:56"/>
    <d v="1899-12-30T10:40:17"/>
    <x v="0"/>
  </r>
  <r>
    <n v="29555837"/>
    <x v="16"/>
    <d v="1899-12-30T10:36:56"/>
    <d v="1899-12-30T10:50:40"/>
    <x v="1"/>
  </r>
  <r>
    <n v="6890486"/>
    <x v="16"/>
    <d v="1899-12-30T10:42:10"/>
    <d v="1899-12-30T10:49:26"/>
    <x v="0"/>
  </r>
  <r>
    <n v="1992079"/>
    <x v="16"/>
    <d v="1899-12-30T10:48:04"/>
    <d v="1899-12-30T10:56:11"/>
    <x v="0"/>
  </r>
  <r>
    <n v="7599611"/>
    <x v="16"/>
    <d v="1899-12-30T10:51:08"/>
    <d v="1899-12-30T10:57:51"/>
    <x v="0"/>
  </r>
  <r>
    <n v="1418351"/>
    <x v="16"/>
    <d v="1899-12-30T10:53:26"/>
    <d v="1899-12-30T10:53:54"/>
    <x v="0"/>
  </r>
  <r>
    <n v="5883714"/>
    <x v="16"/>
    <d v="1899-12-30T11:00:46"/>
    <d v="1899-12-30T11:11:29"/>
    <x v="0"/>
  </r>
  <r>
    <n v="1457083"/>
    <x v="16"/>
    <d v="1899-12-30T11:07:54"/>
    <d v="1899-12-30T11:24:18"/>
    <x v="0"/>
  </r>
  <r>
    <n v="9948096"/>
    <x v="16"/>
    <d v="1899-12-30T11:10:32"/>
    <d v="1899-12-30T11:17:13"/>
    <x v="0"/>
  </r>
  <r>
    <n v="2567031"/>
    <x v="16"/>
    <d v="1899-12-30T11:17:55"/>
    <d v="1899-12-30T11:24:33"/>
    <x v="0"/>
  </r>
  <r>
    <n v="5952625"/>
    <x v="16"/>
    <d v="1899-12-30T11:21:07"/>
    <d v="1899-12-30T11:24:46"/>
    <x v="0"/>
  </r>
  <r>
    <n v="8284495"/>
    <x v="16"/>
    <d v="1899-12-30T11:22:21"/>
    <d v="1899-12-30T11:24:05"/>
    <x v="0"/>
  </r>
  <r>
    <n v="5354141"/>
    <x v="16"/>
    <d v="1899-12-30T11:25:19"/>
    <d v="1899-12-30T11:27:23"/>
    <x v="0"/>
  </r>
  <r>
    <n v="5713477"/>
    <x v="16"/>
    <d v="1899-12-30T11:26:54"/>
    <d v="1899-12-30T11:41:04"/>
    <x v="0"/>
  </r>
  <r>
    <n v="6865322"/>
    <x v="16"/>
    <d v="1899-12-30T11:28:03"/>
    <d v="1899-12-30T11:37:20"/>
    <x v="0"/>
  </r>
  <r>
    <n v="9007177570"/>
    <x v="16"/>
    <d v="1899-12-30T11:30:35"/>
    <d v="1899-12-30T11:34:52"/>
    <x v="2"/>
  </r>
  <r>
    <n v="49920930"/>
    <x v="16"/>
    <d v="1899-12-30T11:37:47"/>
    <d v="1899-12-30T11:43:28"/>
    <x v="1"/>
  </r>
  <r>
    <n v="3624713"/>
    <x v="16"/>
    <d v="1899-12-30T11:39:19"/>
    <d v="1899-12-30T11:55:30"/>
    <x v="0"/>
  </r>
  <r>
    <n v="39848401"/>
    <x v="16"/>
    <d v="1899-12-30T11:40:04"/>
    <d v="1899-12-30T11:52:29"/>
    <x v="1"/>
  </r>
  <r>
    <n v="4131448"/>
    <x v="16"/>
    <d v="1899-12-30T11:45:15"/>
    <d v="1899-12-30T11:53:14"/>
    <x v="0"/>
  </r>
  <r>
    <n v="2239958"/>
    <x v="16"/>
    <d v="1899-12-30T11:53:08"/>
    <d v="1899-12-30T11:59:28"/>
    <x v="0"/>
  </r>
  <r>
    <n v="3680149"/>
    <x v="16"/>
    <d v="1899-12-30T11:53:37"/>
    <d v="1899-12-30T11:58:57"/>
    <x v="0"/>
  </r>
  <r>
    <n v="3654212"/>
    <x v="16"/>
    <d v="1899-12-30T11:56:15"/>
    <d v="1899-12-30T11:56:56"/>
    <x v="0"/>
  </r>
  <r>
    <n v="3192053"/>
    <x v="16"/>
    <d v="1899-12-30T11:57:04"/>
    <d v="1899-12-30T12:07:38"/>
    <x v="0"/>
  </r>
  <r>
    <n v="2355456"/>
    <x v="16"/>
    <d v="1899-12-30T12:00:24"/>
    <d v="1899-12-30T12:14:10"/>
    <x v="0"/>
  </r>
  <r>
    <n v="64932677"/>
    <x v="16"/>
    <d v="1899-12-30T12:06:17"/>
    <d v="1899-12-30T12:19:17"/>
    <x v="1"/>
  </r>
  <r>
    <n v="9419117"/>
    <x v="16"/>
    <d v="1899-12-30T12:07:51"/>
    <d v="1899-12-30T12:10:58"/>
    <x v="0"/>
  </r>
  <r>
    <n v="2509631"/>
    <x v="16"/>
    <d v="1899-12-30T12:14:46"/>
    <d v="1899-12-30T12:30:44"/>
    <x v="0"/>
  </r>
  <r>
    <n v="4505950"/>
    <x v="16"/>
    <d v="1899-12-30T12:19:47"/>
    <d v="1899-12-30T12:33:11"/>
    <x v="0"/>
  </r>
  <r>
    <n v="39663331"/>
    <x v="16"/>
    <d v="1899-12-30T12:20:51"/>
    <d v="1899-12-30T12:25:56"/>
    <x v="1"/>
  </r>
  <r>
    <n v="73350537"/>
    <x v="16"/>
    <d v="1899-12-30T12:26:36"/>
    <d v="1899-12-30T12:38:33"/>
    <x v="1"/>
  </r>
  <r>
    <n v="36929553"/>
    <x v="16"/>
    <d v="1899-12-30T12:31:02"/>
    <d v="1899-12-30T12:38:25"/>
    <x v="1"/>
  </r>
  <r>
    <n v="74135093"/>
    <x v="16"/>
    <d v="1899-12-30T12:32:09"/>
    <d v="1899-12-30T12:38:24"/>
    <x v="1"/>
  </r>
  <r>
    <n v="3505978"/>
    <x v="16"/>
    <d v="1899-12-30T12:34:28"/>
    <d v="1899-12-30T12:50:06"/>
    <x v="0"/>
  </r>
  <r>
    <n v="4483996"/>
    <x v="16"/>
    <d v="1899-12-30T12:37:13"/>
    <d v="1899-12-30T12:52:43"/>
    <x v="0"/>
  </r>
  <r>
    <n v="6264844"/>
    <x v="16"/>
    <d v="1899-12-30T12:38:14"/>
    <d v="1899-12-30T12:38:56"/>
    <x v="0"/>
  </r>
  <r>
    <n v="92127966"/>
    <x v="16"/>
    <d v="1899-12-30T12:45:45"/>
    <d v="1899-12-30T12:53:38"/>
    <x v="1"/>
  </r>
  <r>
    <n v="7353916"/>
    <x v="16"/>
    <d v="1899-12-30T12:49:46"/>
    <d v="1899-12-30T12:53:33"/>
    <x v="0"/>
  </r>
  <r>
    <n v="5440420"/>
    <x v="16"/>
    <d v="1899-12-30T12:50:55"/>
    <d v="1899-12-30T13:00:46"/>
    <x v="0"/>
  </r>
  <r>
    <n v="8840288"/>
    <x v="16"/>
    <d v="1899-12-30T12:57:05"/>
    <d v="1899-12-30T12:59:04"/>
    <x v="0"/>
  </r>
  <r>
    <n v="9007177570"/>
    <x v="16"/>
    <d v="1899-12-30T13:02:16"/>
    <d v="1899-12-30T13:11:22"/>
    <x v="2"/>
  </r>
  <r>
    <n v="24850212"/>
    <x v="16"/>
    <d v="1899-12-30T13:02:39"/>
    <d v="1899-12-30T13:08:39"/>
    <x v="1"/>
  </r>
  <r>
    <n v="7857206"/>
    <x v="16"/>
    <d v="1899-12-30T13:09:58"/>
    <d v="1899-12-30T13:13:07"/>
    <x v="0"/>
  </r>
  <r>
    <n v="9007177570"/>
    <x v="16"/>
    <d v="1899-12-30T13:14:49"/>
    <d v="1899-12-30T13:21:00"/>
    <x v="2"/>
  </r>
  <r>
    <n v="96375379"/>
    <x v="16"/>
    <d v="1899-12-30T13:16:37"/>
    <d v="1899-12-30T13:20:12"/>
    <x v="1"/>
  </r>
  <r>
    <n v="6146223"/>
    <x v="16"/>
    <d v="1899-12-30T13:19:27"/>
    <d v="1899-12-30T13:26:36"/>
    <x v="0"/>
  </r>
  <r>
    <n v="7119239917"/>
    <x v="16"/>
    <d v="1899-12-30T13:26:53"/>
    <d v="1899-12-30T13:34:37"/>
    <x v="2"/>
  </r>
  <r>
    <n v="8622421"/>
    <x v="16"/>
    <d v="1899-12-30T13:33:01"/>
    <d v="1899-12-30T13:35:36"/>
    <x v="0"/>
  </r>
  <r>
    <n v="2304726"/>
    <x v="16"/>
    <d v="1899-12-30T13:35:20"/>
    <d v="1899-12-30T13:44:04"/>
    <x v="0"/>
  </r>
  <r>
    <n v="9183185"/>
    <x v="16"/>
    <d v="1899-12-30T13:35:40"/>
    <d v="1899-12-30T13:38:58"/>
    <x v="0"/>
  </r>
  <r>
    <n v="2185216"/>
    <x v="16"/>
    <d v="1899-12-30T13:40:13"/>
    <d v="1899-12-30T13:54:09"/>
    <x v="0"/>
  </r>
  <r>
    <n v="9664191"/>
    <x v="16"/>
    <d v="1899-12-30T13:40:26"/>
    <d v="1899-12-30T13:41:01"/>
    <x v="0"/>
  </r>
  <r>
    <n v="8743781"/>
    <x v="16"/>
    <d v="1899-12-30T13:44:54"/>
    <d v="1899-12-30T13:57:21"/>
    <x v="0"/>
  </r>
  <r>
    <n v="97997759"/>
    <x v="16"/>
    <d v="1899-12-30T13:45:38"/>
    <d v="1899-12-30T13:45:51"/>
    <x v="1"/>
  </r>
  <r>
    <n v="4100331"/>
    <x v="16"/>
    <d v="1899-12-30T13:53:14"/>
    <d v="1899-12-30T13:55:38"/>
    <x v="0"/>
  </r>
  <r>
    <n v="7215284"/>
    <x v="16"/>
    <d v="1899-12-30T13:54:50"/>
    <d v="1899-12-30T14:10:48"/>
    <x v="0"/>
  </r>
  <r>
    <n v="9474267"/>
    <x v="16"/>
    <d v="1899-12-30T14:01:18"/>
    <d v="1899-12-30T14:15:15"/>
    <x v="0"/>
  </r>
  <r>
    <n v="3200206"/>
    <x v="16"/>
    <d v="1899-12-30T14:06:30"/>
    <d v="1899-12-30T14:22:29"/>
    <x v="0"/>
  </r>
  <r>
    <n v="72014227"/>
    <x v="16"/>
    <d v="1899-12-30T14:08:09"/>
    <d v="1899-12-30T14:11:17"/>
    <x v="1"/>
  </r>
  <r>
    <n v="3976931"/>
    <x v="16"/>
    <d v="1899-12-30T14:14:39"/>
    <d v="1899-12-30T14:21:17"/>
    <x v="0"/>
  </r>
  <r>
    <n v="6717763"/>
    <x v="16"/>
    <d v="1899-12-30T14:18:23"/>
    <d v="1899-12-30T14:25:00"/>
    <x v="0"/>
  </r>
  <r>
    <n v="2117176"/>
    <x v="16"/>
    <d v="1899-12-30T14:23:18"/>
    <d v="1899-12-30T14:28:39"/>
    <x v="0"/>
  </r>
  <r>
    <n v="67688044"/>
    <x v="16"/>
    <d v="1899-12-30T14:28:55"/>
    <d v="1899-12-30T14:30:06"/>
    <x v="1"/>
  </r>
  <r>
    <n v="3824371"/>
    <x v="16"/>
    <d v="1899-12-30T14:30:22"/>
    <d v="1899-12-30T14:42:14"/>
    <x v="0"/>
  </r>
  <r>
    <n v="3025855"/>
    <x v="16"/>
    <d v="1899-12-30T14:32:40"/>
    <d v="1899-12-30T14:35:16"/>
    <x v="0"/>
  </r>
  <r>
    <n v="8773356"/>
    <x v="16"/>
    <d v="1899-12-30T14:36:40"/>
    <d v="1899-12-30T14:39:56"/>
    <x v="0"/>
  </r>
  <r>
    <n v="1211446"/>
    <x v="16"/>
    <d v="1899-12-30T14:41:19"/>
    <d v="1899-12-30T14:54:45"/>
    <x v="0"/>
  </r>
  <r>
    <n v="3607585"/>
    <x v="16"/>
    <d v="1899-12-30T14:45:02"/>
    <d v="1899-12-30T14:54:29"/>
    <x v="0"/>
  </r>
  <r>
    <n v="5492379"/>
    <x v="16"/>
    <d v="1899-12-30T14:51:18"/>
    <d v="1899-12-30T14:52:23"/>
    <x v="0"/>
  </r>
  <r>
    <n v="84589848"/>
    <x v="16"/>
    <d v="1899-12-30T14:52:23"/>
    <d v="1899-12-30T14:57:37"/>
    <x v="1"/>
  </r>
  <r>
    <n v="7622848"/>
    <x v="16"/>
    <d v="1899-12-30T14:52:55"/>
    <d v="1899-12-30T15:03:59"/>
    <x v="0"/>
  </r>
  <r>
    <n v="7883595"/>
    <x v="16"/>
    <d v="1899-12-30T14:54:57"/>
    <d v="1899-12-30T14:59:20"/>
    <x v="0"/>
  </r>
  <r>
    <n v="4804872"/>
    <x v="16"/>
    <d v="1899-12-30T14:59:36"/>
    <d v="1899-12-30T15:15:51"/>
    <x v="0"/>
  </r>
  <r>
    <n v="61812355"/>
    <x v="16"/>
    <d v="1899-12-30T15:06:08"/>
    <d v="1899-12-30T15:18:49"/>
    <x v="1"/>
  </r>
  <r>
    <n v="6493766"/>
    <x v="17"/>
    <d v="1899-12-30T08:03:37"/>
    <d v="1899-12-30T08:04:57"/>
    <x v="0"/>
  </r>
  <r>
    <n v="4965118"/>
    <x v="17"/>
    <d v="1899-12-30T08:05:26"/>
    <d v="1899-12-30T08:20:32"/>
    <x v="0"/>
  </r>
  <r>
    <n v="7973476"/>
    <x v="17"/>
    <d v="1899-12-30T08:13:12"/>
    <d v="1899-12-30T08:24:03"/>
    <x v="0"/>
  </r>
  <r>
    <n v="6642574"/>
    <x v="17"/>
    <d v="1899-12-30T08:17:53"/>
    <d v="1899-12-30T08:33:18"/>
    <x v="0"/>
  </r>
  <r>
    <n v="2325155"/>
    <x v="17"/>
    <d v="1899-12-30T08:20:32"/>
    <d v="1899-12-30T08:31:22"/>
    <x v="0"/>
  </r>
  <r>
    <n v="1340323"/>
    <x v="17"/>
    <d v="1899-12-30T08:23:55"/>
    <d v="1899-12-30T08:35:15"/>
    <x v="0"/>
  </r>
  <r>
    <n v="8957203"/>
    <x v="17"/>
    <d v="1899-12-30T08:30:33"/>
    <d v="1899-12-30T08:42:38"/>
    <x v="0"/>
  </r>
  <r>
    <n v="8276893"/>
    <x v="17"/>
    <d v="1899-12-30T08:37:04"/>
    <d v="1899-12-30T08:47:03"/>
    <x v="0"/>
  </r>
  <r>
    <n v="7894591002"/>
    <x v="17"/>
    <d v="1899-12-30T08:45:16"/>
    <d v="1899-12-30T09:00:05"/>
    <x v="2"/>
  </r>
  <r>
    <n v="26891502"/>
    <x v="17"/>
    <d v="1899-12-30T08:52:28"/>
    <d v="1899-12-30T09:02:15"/>
    <x v="1"/>
  </r>
  <r>
    <n v="71021004"/>
    <x v="17"/>
    <d v="1899-12-30T08:57:12"/>
    <d v="1899-12-30T09:08:30"/>
    <x v="1"/>
  </r>
  <r>
    <n v="17314583"/>
    <x v="17"/>
    <d v="1899-12-30T09:04:57"/>
    <d v="1899-12-30T09:19:52"/>
    <x v="1"/>
  </r>
  <r>
    <n v="3972159"/>
    <x v="17"/>
    <d v="1899-12-30T09:05:42"/>
    <d v="1899-12-30T09:11:00"/>
    <x v="0"/>
  </r>
  <r>
    <n v="94989369"/>
    <x v="17"/>
    <d v="1899-12-30T09:06:42"/>
    <d v="1899-12-30T09:22:35"/>
    <x v="1"/>
  </r>
  <r>
    <n v="4857453"/>
    <x v="17"/>
    <d v="1899-12-30T09:07:24"/>
    <d v="1899-12-30T09:15:18"/>
    <x v="0"/>
  </r>
  <r>
    <n v="7980513"/>
    <x v="17"/>
    <d v="1899-12-30T09:10:03"/>
    <d v="1899-12-30T09:11:21"/>
    <x v="0"/>
  </r>
  <r>
    <n v="6896175"/>
    <x v="17"/>
    <d v="1899-12-30T09:11:39"/>
    <d v="1899-12-30T09:13:20"/>
    <x v="0"/>
  </r>
  <r>
    <n v="1689993"/>
    <x v="17"/>
    <d v="1899-12-30T09:12:04"/>
    <d v="1899-12-30T09:17:59"/>
    <x v="0"/>
  </r>
  <r>
    <n v="1183006"/>
    <x v="17"/>
    <d v="1899-12-30T09:15:52"/>
    <d v="1899-12-30T09:25:41"/>
    <x v="0"/>
  </r>
  <r>
    <n v="9446278"/>
    <x v="17"/>
    <d v="1899-12-30T09:19:45"/>
    <d v="1899-12-30T09:21:21"/>
    <x v="0"/>
  </r>
  <r>
    <n v="2445944"/>
    <x v="17"/>
    <d v="1899-12-30T09:20:58"/>
    <d v="1899-12-30T09:29:30"/>
    <x v="0"/>
  </r>
  <r>
    <n v="4404713"/>
    <x v="17"/>
    <d v="1899-12-30T09:29:17"/>
    <d v="1899-12-30T09:30:14"/>
    <x v="0"/>
  </r>
  <r>
    <n v="6495153"/>
    <x v="17"/>
    <d v="1899-12-30T09:36:15"/>
    <d v="1899-12-30T09:41:51"/>
    <x v="0"/>
  </r>
  <r>
    <n v="2684831"/>
    <x v="17"/>
    <d v="1899-12-30T09:37:53"/>
    <d v="1899-12-30T09:45:29"/>
    <x v="0"/>
  </r>
  <r>
    <n v="8748493"/>
    <x v="17"/>
    <d v="1899-12-30T09:41:59"/>
    <d v="1899-12-30T09:42:23"/>
    <x v="0"/>
  </r>
  <r>
    <n v="7230252"/>
    <x v="17"/>
    <d v="1899-12-30T09:47:07"/>
    <d v="1899-12-30T09:54:35"/>
    <x v="0"/>
  </r>
  <r>
    <n v="5082463"/>
    <x v="17"/>
    <d v="1899-12-30T09:54:17"/>
    <d v="1899-12-30T10:05:28"/>
    <x v="0"/>
  </r>
  <r>
    <n v="1830054"/>
    <x v="17"/>
    <d v="1899-12-30T09:56:01"/>
    <d v="1899-12-30T10:05:02"/>
    <x v="0"/>
  </r>
  <r>
    <n v="5223970"/>
    <x v="17"/>
    <d v="1899-12-30T09:56:21"/>
    <d v="1899-12-30T10:00:15"/>
    <x v="0"/>
  </r>
  <r>
    <n v="8369071681"/>
    <x v="17"/>
    <d v="1899-12-30T10:03:52"/>
    <d v="1899-12-30T10:06:43"/>
    <x v="2"/>
  </r>
  <r>
    <n v="5582631"/>
    <x v="17"/>
    <d v="1899-12-30T10:08:06"/>
    <d v="1899-12-30T10:08:43"/>
    <x v="0"/>
  </r>
  <r>
    <n v="68043713"/>
    <x v="17"/>
    <d v="1899-12-30T10:10:05"/>
    <d v="1899-12-30T10:16:13"/>
    <x v="1"/>
  </r>
  <r>
    <n v="89263578"/>
    <x v="17"/>
    <d v="1899-12-30T10:17:56"/>
    <d v="1899-12-30T10:30:03"/>
    <x v="1"/>
  </r>
  <r>
    <n v="7511410"/>
    <x v="17"/>
    <d v="1899-12-30T10:23:35"/>
    <d v="1899-12-30T10:30:10"/>
    <x v="0"/>
  </r>
  <r>
    <n v="2128803"/>
    <x v="17"/>
    <d v="1899-12-30T10:30:57"/>
    <d v="1899-12-30T10:41:51"/>
    <x v="0"/>
  </r>
  <r>
    <n v="3135285"/>
    <x v="17"/>
    <d v="1899-12-30T10:32:07"/>
    <d v="1899-12-30T10:46:02"/>
    <x v="0"/>
  </r>
  <r>
    <n v="5231877"/>
    <x v="17"/>
    <d v="1899-12-30T10:37:25"/>
    <d v="1899-12-30T10:52:52"/>
    <x v="0"/>
  </r>
  <r>
    <n v="98391891"/>
    <x v="17"/>
    <d v="1899-12-30T10:37:46"/>
    <d v="1899-12-30T10:38:51"/>
    <x v="1"/>
  </r>
  <r>
    <n v="9865524"/>
    <x v="17"/>
    <d v="1899-12-30T10:37:54"/>
    <d v="1899-12-30T10:48:20"/>
    <x v="0"/>
  </r>
  <r>
    <n v="7988607"/>
    <x v="17"/>
    <d v="1899-12-30T10:37:56"/>
    <d v="1899-12-30T10:49:59"/>
    <x v="0"/>
  </r>
  <r>
    <n v="4599598"/>
    <x v="17"/>
    <d v="1899-12-30T10:43:50"/>
    <d v="1899-12-30T10:57:29"/>
    <x v="0"/>
  </r>
  <r>
    <n v="59984179"/>
    <x v="17"/>
    <d v="1899-12-30T10:45:21"/>
    <d v="1899-12-30T10:54:16"/>
    <x v="1"/>
  </r>
  <r>
    <n v="9763924"/>
    <x v="17"/>
    <d v="1899-12-30T10:47:36"/>
    <d v="1899-12-30T10:56:03"/>
    <x v="0"/>
  </r>
  <r>
    <n v="1531672"/>
    <x v="17"/>
    <d v="1899-12-30T10:48:19"/>
    <d v="1899-12-30T11:03:33"/>
    <x v="0"/>
  </r>
  <r>
    <n v="59723258"/>
    <x v="17"/>
    <d v="1899-12-30T10:48:27"/>
    <d v="1899-12-30T11:02:39"/>
    <x v="1"/>
  </r>
  <r>
    <n v="6878722"/>
    <x v="17"/>
    <d v="1899-12-30T10:52:48"/>
    <d v="1899-12-30T10:54:23"/>
    <x v="0"/>
  </r>
  <r>
    <n v="49278984"/>
    <x v="17"/>
    <d v="1899-12-30T10:55:39"/>
    <d v="1899-12-30T10:58:20"/>
    <x v="1"/>
  </r>
  <r>
    <n v="5672312"/>
    <x v="17"/>
    <d v="1899-12-30T10:55:59"/>
    <d v="1899-12-30T11:01:09"/>
    <x v="0"/>
  </r>
  <r>
    <n v="9716545"/>
    <x v="17"/>
    <d v="1899-12-30T10:58:28"/>
    <d v="1899-12-30T11:13:13"/>
    <x v="0"/>
  </r>
  <r>
    <n v="97953696"/>
    <x v="17"/>
    <d v="1899-12-30T11:06:41"/>
    <d v="1899-12-30T11:18:40"/>
    <x v="1"/>
  </r>
  <r>
    <n v="18636086"/>
    <x v="17"/>
    <d v="1899-12-30T11:08:37"/>
    <d v="1899-12-30T11:17:40"/>
    <x v="1"/>
  </r>
  <r>
    <n v="2071691"/>
    <x v="17"/>
    <d v="1899-12-30T11:12:32"/>
    <d v="1899-12-30T11:20:35"/>
    <x v="0"/>
  </r>
  <r>
    <n v="8023179"/>
    <x v="17"/>
    <d v="1899-12-30T11:12:32"/>
    <d v="1899-12-30T11:24:59"/>
    <x v="0"/>
  </r>
  <r>
    <n v="3533421"/>
    <x v="17"/>
    <d v="1899-12-30T11:20:38"/>
    <d v="1899-12-30T11:35:29"/>
    <x v="0"/>
  </r>
  <r>
    <n v="1160932"/>
    <x v="17"/>
    <d v="1899-12-30T11:24:13"/>
    <d v="1899-12-30T11:24:45"/>
    <x v="0"/>
  </r>
  <r>
    <n v="6320579"/>
    <x v="17"/>
    <d v="1899-12-30T11:32:23"/>
    <d v="1899-12-30T11:39:38"/>
    <x v="0"/>
  </r>
  <r>
    <n v="6021417"/>
    <x v="17"/>
    <d v="1899-12-30T11:38:54"/>
    <d v="1899-12-30T11:42:56"/>
    <x v="0"/>
  </r>
  <r>
    <n v="3638658"/>
    <x v="17"/>
    <d v="1899-12-30T11:41:17"/>
    <d v="1899-12-30T11:50:00"/>
    <x v="0"/>
  </r>
  <r>
    <n v="7595348"/>
    <x v="17"/>
    <d v="1899-12-30T11:43:26"/>
    <d v="1899-12-30T11:55:11"/>
    <x v="0"/>
  </r>
  <r>
    <n v="6637746981"/>
    <x v="17"/>
    <d v="1899-12-30T11:45:54"/>
    <d v="1899-12-30T11:59:02"/>
    <x v="2"/>
  </r>
  <r>
    <n v="8501947"/>
    <x v="17"/>
    <d v="1899-12-30T11:47:33"/>
    <d v="1899-12-30T11:52:24"/>
    <x v="0"/>
  </r>
  <r>
    <n v="85666950"/>
    <x v="17"/>
    <d v="1899-12-30T11:51:37"/>
    <d v="1899-12-30T12:04:30"/>
    <x v="1"/>
  </r>
  <r>
    <n v="72289518"/>
    <x v="17"/>
    <d v="1899-12-30T11:53:24"/>
    <d v="1899-12-30T11:59:15"/>
    <x v="1"/>
  </r>
  <r>
    <n v="4419123"/>
    <x v="17"/>
    <d v="1899-12-30T11:59:19"/>
    <d v="1899-12-30T12:02:59"/>
    <x v="0"/>
  </r>
  <r>
    <n v="75645195"/>
    <x v="17"/>
    <d v="1899-12-30T12:06:39"/>
    <d v="1899-12-30T12:07:05"/>
    <x v="1"/>
  </r>
  <r>
    <n v="4305960"/>
    <x v="17"/>
    <d v="1899-12-30T12:09:40"/>
    <d v="1899-12-30T12:17:46"/>
    <x v="0"/>
  </r>
  <r>
    <n v="21681406"/>
    <x v="17"/>
    <d v="1899-12-30T12:12:37"/>
    <d v="1899-12-30T12:21:12"/>
    <x v="1"/>
  </r>
  <r>
    <n v="6401011"/>
    <x v="17"/>
    <d v="1899-12-30T12:16:25"/>
    <d v="1899-12-30T12:26:52"/>
    <x v="0"/>
  </r>
  <r>
    <n v="1879412"/>
    <x v="17"/>
    <d v="1899-12-30T12:22:16"/>
    <d v="1899-12-30T12:35:44"/>
    <x v="0"/>
  </r>
  <r>
    <n v="6218089"/>
    <x v="17"/>
    <d v="1899-12-30T12:24:40"/>
    <d v="1899-12-30T12:31:21"/>
    <x v="0"/>
  </r>
  <r>
    <n v="3408462348"/>
    <x v="17"/>
    <d v="1899-12-30T12:31:18"/>
    <d v="1899-12-30T12:43:11"/>
    <x v="2"/>
  </r>
  <r>
    <n v="9535780"/>
    <x v="17"/>
    <d v="1899-12-30T12:32:37"/>
    <d v="1899-12-30T12:44:31"/>
    <x v="0"/>
  </r>
  <r>
    <n v="4945889"/>
    <x v="17"/>
    <d v="1899-12-30T12:40:11"/>
    <d v="1899-12-30T12:51:34"/>
    <x v="0"/>
  </r>
  <r>
    <n v="8985437"/>
    <x v="17"/>
    <d v="1899-12-30T12:42:18"/>
    <d v="1899-12-30T12:51:59"/>
    <x v="0"/>
  </r>
  <r>
    <n v="57891628"/>
    <x v="17"/>
    <d v="1899-12-30T12:47:16"/>
    <d v="1899-12-30T12:50:25"/>
    <x v="1"/>
  </r>
  <r>
    <n v="9772824"/>
    <x v="17"/>
    <d v="1899-12-30T12:48:10"/>
    <d v="1899-12-30T13:03:10"/>
    <x v="0"/>
  </r>
  <r>
    <n v="4154521"/>
    <x v="17"/>
    <d v="1899-12-30T12:49:32"/>
    <d v="1899-12-30T12:54:55"/>
    <x v="0"/>
  </r>
  <r>
    <n v="96977805"/>
    <x v="17"/>
    <d v="1899-12-30T12:51:52"/>
    <d v="1899-12-30T13:03:17"/>
    <x v="1"/>
  </r>
  <r>
    <n v="24665933"/>
    <x v="17"/>
    <d v="1899-12-30T12:52:48"/>
    <d v="1899-12-30T12:53:25"/>
    <x v="1"/>
  </r>
  <r>
    <n v="5465004"/>
    <x v="17"/>
    <d v="1899-12-30T12:57:51"/>
    <d v="1899-12-30T13:10:47"/>
    <x v="0"/>
  </r>
  <r>
    <n v="9560827"/>
    <x v="17"/>
    <d v="1899-12-30T12:58:36"/>
    <d v="1899-12-30T13:13:29"/>
    <x v="0"/>
  </r>
  <r>
    <n v="3443287"/>
    <x v="17"/>
    <d v="1899-12-30T13:06:09"/>
    <d v="1899-12-30T13:20:58"/>
    <x v="0"/>
  </r>
  <r>
    <n v="7551668"/>
    <x v="17"/>
    <d v="1899-12-30T13:12:46"/>
    <d v="1899-12-30T13:21:41"/>
    <x v="0"/>
  </r>
  <r>
    <n v="3189059"/>
    <x v="17"/>
    <d v="1899-12-30T13:18:40"/>
    <d v="1899-12-30T13:27:52"/>
    <x v="0"/>
  </r>
  <r>
    <n v="9061957"/>
    <x v="17"/>
    <d v="1899-12-30T13:20:42"/>
    <d v="1899-12-30T13:31:54"/>
    <x v="0"/>
  </r>
  <r>
    <n v="2109147679"/>
    <x v="17"/>
    <d v="1899-12-30T13:27:49"/>
    <d v="1899-12-30T13:37:15"/>
    <x v="2"/>
  </r>
  <r>
    <n v="59508384"/>
    <x v="17"/>
    <d v="1899-12-30T13:29:45"/>
    <d v="1899-12-30T13:34:58"/>
    <x v="1"/>
  </r>
  <r>
    <n v="48529464"/>
    <x v="17"/>
    <d v="1899-12-30T13:30:29"/>
    <d v="1899-12-30T13:32:33"/>
    <x v="1"/>
  </r>
  <r>
    <n v="4082744"/>
    <x v="17"/>
    <d v="1899-12-30T13:33:20"/>
    <d v="1899-12-30T13:48:57"/>
    <x v="0"/>
  </r>
  <r>
    <n v="2395447"/>
    <x v="17"/>
    <d v="1899-12-30T13:38:00"/>
    <d v="1899-12-30T13:39:54"/>
    <x v="0"/>
  </r>
  <r>
    <n v="96620804"/>
    <x v="17"/>
    <d v="1899-12-30T13:40:01"/>
    <d v="1899-12-30T13:51:45"/>
    <x v="1"/>
  </r>
  <r>
    <n v="9489003225"/>
    <x v="17"/>
    <d v="1899-12-30T13:44:36"/>
    <d v="1899-12-30T13:45:15"/>
    <x v="2"/>
  </r>
  <r>
    <n v="6897893"/>
    <x v="17"/>
    <d v="1899-12-30T13:50:20"/>
    <d v="1899-12-30T13:58:09"/>
    <x v="0"/>
  </r>
  <r>
    <n v="9759222"/>
    <x v="17"/>
    <d v="1899-12-30T13:55:31"/>
    <d v="1899-12-30T14:05:40"/>
    <x v="0"/>
  </r>
  <r>
    <n v="39793981"/>
    <x v="17"/>
    <d v="1899-12-30T13:56:40"/>
    <d v="1899-12-30T13:57:34"/>
    <x v="1"/>
  </r>
  <r>
    <n v="3759991"/>
    <x v="17"/>
    <d v="1899-12-30T14:01:05"/>
    <d v="1899-12-30T14:04:57"/>
    <x v="0"/>
  </r>
  <r>
    <n v="37838778"/>
    <x v="17"/>
    <d v="1899-12-30T14:06:18"/>
    <d v="1899-12-30T14:18:07"/>
    <x v="1"/>
  </r>
  <r>
    <n v="3785540"/>
    <x v="17"/>
    <d v="1899-12-30T14:13:22"/>
    <d v="1899-12-30T14:28:57"/>
    <x v="0"/>
  </r>
  <r>
    <n v="9689833"/>
    <x v="17"/>
    <d v="1899-12-30T14:14:15"/>
    <d v="1899-12-30T14:23:11"/>
    <x v="0"/>
  </r>
  <r>
    <n v="8136309"/>
    <x v="17"/>
    <d v="1899-12-30T14:22:13"/>
    <d v="1899-12-30T14:37:42"/>
    <x v="0"/>
  </r>
  <r>
    <n v="1177203"/>
    <x v="17"/>
    <d v="1899-12-30T14:29:32"/>
    <d v="1899-12-30T14:30:31"/>
    <x v="0"/>
  </r>
  <r>
    <n v="6060835"/>
    <x v="17"/>
    <d v="1899-12-30T14:32:59"/>
    <d v="1899-12-30T14:39:12"/>
    <x v="0"/>
  </r>
  <r>
    <n v="8534481"/>
    <x v="17"/>
    <d v="1899-12-30T14:37:41"/>
    <d v="1899-12-30T14:51:57"/>
    <x v="0"/>
  </r>
  <r>
    <n v="4959594"/>
    <x v="17"/>
    <d v="1899-12-30T14:43:45"/>
    <d v="1899-12-30T14:57:55"/>
    <x v="0"/>
  </r>
  <r>
    <n v="1047809"/>
    <x v="17"/>
    <d v="1899-12-30T14:48:50"/>
    <d v="1899-12-30T15:05:17"/>
    <x v="0"/>
  </r>
  <r>
    <n v="3437033"/>
    <x v="17"/>
    <d v="1899-12-30T14:54:05"/>
    <d v="1899-12-30T14:55:06"/>
    <x v="0"/>
  </r>
  <r>
    <n v="6801890"/>
    <x v="17"/>
    <d v="1899-12-30T14:59:32"/>
    <d v="1899-12-30T15:02:45"/>
    <x v="0"/>
  </r>
  <r>
    <n v="2604004"/>
    <x v="17"/>
    <d v="1899-12-30T15:03:56"/>
    <d v="1899-12-30T15:13:18"/>
    <x v="0"/>
  </r>
  <r>
    <n v="4379524"/>
    <x v="18"/>
    <d v="1899-12-30T08:06:01"/>
    <d v="1899-12-30T08:06:04"/>
    <x v="0"/>
  </r>
  <r>
    <n v="12377650"/>
    <x v="18"/>
    <d v="1899-12-30T08:08:47"/>
    <d v="1899-12-30T08:13:49"/>
    <x v="1"/>
  </r>
  <r>
    <n v="77869622"/>
    <x v="18"/>
    <d v="1899-12-30T08:12:46"/>
    <d v="1899-12-30T08:26:27"/>
    <x v="1"/>
  </r>
  <r>
    <n v="3414247278"/>
    <x v="18"/>
    <d v="1899-12-30T08:19:05"/>
    <d v="1899-12-30T08:19:12"/>
    <x v="2"/>
  </r>
  <r>
    <n v="5839324907"/>
    <x v="18"/>
    <d v="1899-12-30T08:22:38"/>
    <d v="1899-12-30T08:30:56"/>
    <x v="2"/>
  </r>
  <r>
    <n v="4852863"/>
    <x v="18"/>
    <d v="1899-12-30T08:23:39"/>
    <d v="1899-12-30T08:37:59"/>
    <x v="0"/>
  </r>
  <r>
    <n v="3245936"/>
    <x v="18"/>
    <d v="1899-12-30T08:25:41"/>
    <d v="1899-12-30T08:29:53"/>
    <x v="0"/>
  </r>
  <r>
    <n v="6674505"/>
    <x v="18"/>
    <d v="1899-12-30T08:25:58"/>
    <d v="1899-12-30T08:29:37"/>
    <x v="0"/>
  </r>
  <r>
    <n v="9591892"/>
    <x v="18"/>
    <d v="1899-12-30T08:31:01"/>
    <d v="1899-12-30T08:42:01"/>
    <x v="0"/>
  </r>
  <r>
    <n v="96404523"/>
    <x v="18"/>
    <d v="1899-12-30T08:32:32"/>
    <d v="1899-12-30T08:43:41"/>
    <x v="1"/>
  </r>
  <r>
    <n v="1405478"/>
    <x v="18"/>
    <d v="1899-12-30T08:37:33"/>
    <d v="1899-12-30T08:44:20"/>
    <x v="0"/>
  </r>
  <r>
    <n v="5900506"/>
    <x v="18"/>
    <d v="1899-12-30T08:38:47"/>
    <d v="1899-12-30T08:43:00"/>
    <x v="0"/>
  </r>
  <r>
    <n v="6060835"/>
    <x v="18"/>
    <d v="1899-12-30T08:40:32"/>
    <d v="1899-12-30T08:55:58"/>
    <x v="0"/>
  </r>
  <r>
    <n v="8880275"/>
    <x v="18"/>
    <d v="1899-12-30T08:47:01"/>
    <d v="1899-12-30T08:59:38"/>
    <x v="0"/>
  </r>
  <r>
    <n v="57101974"/>
    <x v="18"/>
    <d v="1899-12-30T08:54:43"/>
    <d v="1899-12-30T09:06:06"/>
    <x v="1"/>
  </r>
  <r>
    <n v="2096100"/>
    <x v="18"/>
    <d v="1899-12-30T08:55:18"/>
    <d v="1899-12-30T08:56:27"/>
    <x v="0"/>
  </r>
  <r>
    <n v="2366545"/>
    <x v="18"/>
    <d v="1899-12-30T08:58:09"/>
    <d v="1899-12-30T09:06:44"/>
    <x v="0"/>
  </r>
  <r>
    <n v="2260131"/>
    <x v="18"/>
    <d v="1899-12-30T09:02:22"/>
    <d v="1899-12-30T09:13:34"/>
    <x v="0"/>
  </r>
  <r>
    <n v="75818182"/>
    <x v="18"/>
    <d v="1899-12-30T09:06:49"/>
    <d v="1899-12-30T09:12:54"/>
    <x v="1"/>
  </r>
  <r>
    <n v="1247125"/>
    <x v="18"/>
    <d v="1899-12-30T09:13:51"/>
    <d v="1899-12-30T09:26:29"/>
    <x v="0"/>
  </r>
  <r>
    <n v="3733011"/>
    <x v="18"/>
    <d v="1899-12-30T09:15:26"/>
    <d v="1899-12-30T09:29:37"/>
    <x v="0"/>
  </r>
  <r>
    <n v="6615729"/>
    <x v="18"/>
    <d v="1899-12-30T09:21:34"/>
    <d v="1899-12-30T09:32:18"/>
    <x v="0"/>
  </r>
  <r>
    <n v="6844342"/>
    <x v="18"/>
    <d v="1899-12-30T09:28:06"/>
    <d v="1899-12-30T09:30:23"/>
    <x v="0"/>
  </r>
  <r>
    <n v="8369815"/>
    <x v="18"/>
    <d v="1899-12-30T09:31:15"/>
    <d v="1899-12-30T09:38:38"/>
    <x v="0"/>
  </r>
  <r>
    <n v="9304830"/>
    <x v="18"/>
    <d v="1899-12-30T09:33:18"/>
    <d v="1899-12-30T09:34:30"/>
    <x v="0"/>
  </r>
  <r>
    <n v="1117708"/>
    <x v="18"/>
    <d v="1899-12-30T09:39:50"/>
    <d v="1899-12-30T09:46:32"/>
    <x v="0"/>
  </r>
  <r>
    <n v="6055986"/>
    <x v="18"/>
    <d v="1899-12-30T09:46:14"/>
    <d v="1899-12-30T09:46:40"/>
    <x v="0"/>
  </r>
  <r>
    <n v="4569864426"/>
    <x v="18"/>
    <d v="1899-12-30T09:46:49"/>
    <d v="1899-12-30T10:00:51"/>
    <x v="2"/>
  </r>
  <r>
    <n v="2781512"/>
    <x v="18"/>
    <d v="1899-12-30T09:53:55"/>
    <d v="1899-12-30T09:59:19"/>
    <x v="0"/>
  </r>
  <r>
    <n v="3093964"/>
    <x v="18"/>
    <d v="1899-12-30T09:55:38"/>
    <d v="1899-12-30T10:03:24"/>
    <x v="0"/>
  </r>
  <r>
    <n v="9413315"/>
    <x v="18"/>
    <d v="1899-12-30T10:01:41"/>
    <d v="1899-12-30T10:10:19"/>
    <x v="0"/>
  </r>
  <r>
    <n v="1890121"/>
    <x v="18"/>
    <d v="1899-12-30T10:09:57"/>
    <d v="1899-12-30T10:19:12"/>
    <x v="0"/>
  </r>
  <r>
    <n v="9906846123"/>
    <x v="18"/>
    <d v="1899-12-30T10:11:06"/>
    <d v="1899-12-30T10:12:05"/>
    <x v="2"/>
  </r>
  <r>
    <n v="12063341"/>
    <x v="18"/>
    <d v="1899-12-30T10:17:02"/>
    <d v="1899-12-30T10:29:41"/>
    <x v="1"/>
  </r>
  <r>
    <n v="27798660"/>
    <x v="18"/>
    <d v="1899-12-30T10:18:08"/>
    <d v="1899-12-30T10:22:39"/>
    <x v="1"/>
  </r>
  <r>
    <n v="37077953"/>
    <x v="18"/>
    <d v="1899-12-30T10:22:59"/>
    <d v="1899-12-30T10:32:35"/>
    <x v="1"/>
  </r>
  <r>
    <n v="70606958"/>
    <x v="18"/>
    <d v="1899-12-30T10:24:47"/>
    <d v="1899-12-30T10:37:14"/>
    <x v="1"/>
  </r>
  <r>
    <n v="21303266"/>
    <x v="18"/>
    <d v="1899-12-30T10:31:26"/>
    <d v="1899-12-30T10:36:37"/>
    <x v="1"/>
  </r>
  <r>
    <n v="66871690"/>
    <x v="18"/>
    <d v="1899-12-30T10:33:39"/>
    <d v="1899-12-30T10:36:46"/>
    <x v="1"/>
  </r>
  <r>
    <n v="88366261"/>
    <x v="18"/>
    <d v="1899-12-30T10:33:42"/>
    <d v="1899-12-30T10:36:36"/>
    <x v="1"/>
  </r>
  <r>
    <n v="9506446"/>
    <x v="18"/>
    <d v="1899-12-30T10:40:40"/>
    <d v="1899-12-30T10:49:02"/>
    <x v="0"/>
  </r>
  <r>
    <n v="9225807"/>
    <x v="18"/>
    <d v="1899-12-30T10:47:57"/>
    <d v="1899-12-30T11:01:43"/>
    <x v="0"/>
  </r>
  <r>
    <n v="6956143"/>
    <x v="18"/>
    <d v="1899-12-30T10:50:16"/>
    <d v="1899-12-30T10:56:06"/>
    <x v="0"/>
  </r>
  <r>
    <n v="1472253"/>
    <x v="18"/>
    <d v="1899-12-30T10:58:30"/>
    <d v="1899-12-30T11:03:00"/>
    <x v="0"/>
  </r>
  <r>
    <n v="4025325"/>
    <x v="18"/>
    <d v="1899-12-30T11:04:35"/>
    <d v="1899-12-30T11:11:06"/>
    <x v="0"/>
  </r>
  <r>
    <n v="6220398"/>
    <x v="18"/>
    <d v="1899-12-30T11:04:56"/>
    <d v="1899-12-30T11:06:12"/>
    <x v="0"/>
  </r>
  <r>
    <n v="6326108"/>
    <x v="18"/>
    <d v="1899-12-30T11:09:14"/>
    <d v="1899-12-30T11:23:48"/>
    <x v="0"/>
  </r>
  <r>
    <n v="88929709"/>
    <x v="18"/>
    <d v="1899-12-30T11:12:18"/>
    <d v="1899-12-30T11:24:09"/>
    <x v="1"/>
  </r>
  <r>
    <n v="3004967"/>
    <x v="18"/>
    <d v="1899-12-30T11:17:50"/>
    <d v="1899-12-30T11:24:41"/>
    <x v="0"/>
  </r>
  <r>
    <n v="1721264"/>
    <x v="18"/>
    <d v="1899-12-30T11:22:29"/>
    <d v="1899-12-30T11:30:05"/>
    <x v="0"/>
  </r>
  <r>
    <n v="5231877"/>
    <x v="18"/>
    <d v="1899-12-30T11:24:44"/>
    <d v="1899-12-30T11:30:12"/>
    <x v="0"/>
  </r>
  <r>
    <n v="92414932"/>
    <x v="18"/>
    <d v="1899-12-30T11:32:26"/>
    <d v="1899-12-30T11:44:04"/>
    <x v="1"/>
  </r>
  <r>
    <n v="3202610"/>
    <x v="18"/>
    <d v="1899-12-30T11:38:49"/>
    <d v="1899-12-30T11:41:12"/>
    <x v="0"/>
  </r>
  <r>
    <n v="2825289"/>
    <x v="18"/>
    <d v="1899-12-30T11:39:15"/>
    <d v="1899-12-30T11:55:50"/>
    <x v="0"/>
  </r>
  <r>
    <n v="7915936"/>
    <x v="18"/>
    <d v="1899-12-30T11:46:41"/>
    <d v="1899-12-30T11:57:39"/>
    <x v="0"/>
  </r>
  <r>
    <n v="3680072"/>
    <x v="18"/>
    <d v="1899-12-30T11:53:41"/>
    <d v="1899-12-30T11:55:55"/>
    <x v="0"/>
  </r>
  <r>
    <n v="6980867"/>
    <x v="18"/>
    <d v="1899-12-30T11:55:55"/>
    <d v="1899-12-30T12:03:54"/>
    <x v="0"/>
  </r>
  <r>
    <n v="3656681"/>
    <x v="18"/>
    <d v="1899-12-30T12:01:47"/>
    <d v="1899-12-30T12:12:07"/>
    <x v="0"/>
  </r>
  <r>
    <n v="4445684"/>
    <x v="18"/>
    <d v="1899-12-30T12:05:12"/>
    <d v="1899-12-30T12:18:31"/>
    <x v="0"/>
  </r>
  <r>
    <n v="9864502"/>
    <x v="18"/>
    <d v="1899-12-30T12:10:24"/>
    <d v="1899-12-30T12:10:59"/>
    <x v="0"/>
  </r>
  <r>
    <n v="5881130"/>
    <x v="18"/>
    <d v="1899-12-30T12:15:39"/>
    <d v="1899-12-30T12:23:10"/>
    <x v="0"/>
  </r>
  <r>
    <n v="2056567"/>
    <x v="18"/>
    <d v="1899-12-30T12:22:31"/>
    <d v="1899-12-30T12:34:31"/>
    <x v="0"/>
  </r>
  <r>
    <n v="62150310"/>
    <x v="18"/>
    <d v="1899-12-30T12:28:51"/>
    <d v="1899-12-30T12:42:09"/>
    <x v="1"/>
  </r>
  <r>
    <n v="9340299"/>
    <x v="18"/>
    <d v="1899-12-30T12:29:18"/>
    <d v="1899-12-30T12:30:47"/>
    <x v="0"/>
  </r>
  <r>
    <n v="3912924"/>
    <x v="18"/>
    <d v="1899-12-30T12:34:06"/>
    <d v="1899-12-30T12:37:50"/>
    <x v="0"/>
  </r>
  <r>
    <n v="8159466"/>
    <x v="18"/>
    <d v="1899-12-30T12:35:26"/>
    <d v="1899-12-30T12:42:47"/>
    <x v="0"/>
  </r>
  <r>
    <n v="7467198"/>
    <x v="18"/>
    <d v="1899-12-30T12:43:06"/>
    <d v="1899-12-30T12:53:51"/>
    <x v="0"/>
  </r>
  <r>
    <n v="4703748"/>
    <x v="18"/>
    <d v="1899-12-30T12:47:45"/>
    <d v="1899-12-30T12:49:45"/>
    <x v="0"/>
  </r>
  <r>
    <n v="1165705"/>
    <x v="18"/>
    <d v="1899-12-30T12:52:48"/>
    <d v="1899-12-30T12:59:03"/>
    <x v="0"/>
  </r>
  <r>
    <n v="90762334"/>
    <x v="18"/>
    <d v="1899-12-30T12:59:41"/>
    <d v="1899-12-30T13:02:07"/>
    <x v="1"/>
  </r>
  <r>
    <n v="16527855"/>
    <x v="18"/>
    <d v="1899-12-30T13:00:24"/>
    <d v="1899-12-30T13:13:57"/>
    <x v="1"/>
  </r>
  <r>
    <n v="1055495"/>
    <x v="18"/>
    <d v="1899-12-30T13:06:15"/>
    <d v="1899-12-30T13:10:05"/>
    <x v="0"/>
  </r>
  <r>
    <n v="9120318"/>
    <x v="18"/>
    <d v="1899-12-30T13:07:33"/>
    <d v="1899-12-30T13:07:47"/>
    <x v="0"/>
  </r>
  <r>
    <n v="4030817"/>
    <x v="18"/>
    <d v="1899-12-30T13:13:20"/>
    <d v="1899-12-30T13:26:50"/>
    <x v="0"/>
  </r>
  <r>
    <n v="1025756"/>
    <x v="18"/>
    <d v="1899-12-30T13:13:41"/>
    <d v="1899-12-30T13:27:05"/>
    <x v="0"/>
  </r>
  <r>
    <n v="29880225"/>
    <x v="18"/>
    <d v="1899-12-30T13:14:31"/>
    <d v="1899-12-30T13:25:15"/>
    <x v="1"/>
  </r>
  <r>
    <n v="4791902"/>
    <x v="18"/>
    <d v="1899-12-30T13:22:21"/>
    <d v="1899-12-30T13:22:51"/>
    <x v="0"/>
  </r>
  <r>
    <n v="5228419"/>
    <x v="18"/>
    <d v="1899-12-30T13:26:20"/>
    <d v="1899-12-30T13:32:14"/>
    <x v="0"/>
  </r>
  <r>
    <n v="8991671"/>
    <x v="18"/>
    <d v="1899-12-30T13:30:16"/>
    <d v="1899-12-30T13:33:51"/>
    <x v="0"/>
  </r>
  <r>
    <n v="8045338707"/>
    <x v="18"/>
    <d v="1899-12-30T13:36:12"/>
    <d v="1899-12-30T13:39:02"/>
    <x v="2"/>
  </r>
  <r>
    <n v="9192546"/>
    <x v="18"/>
    <d v="1899-12-30T13:44:10"/>
    <d v="1899-12-30T13:49:44"/>
    <x v="0"/>
  </r>
  <r>
    <n v="9664752"/>
    <x v="18"/>
    <d v="1899-12-30T13:48:55"/>
    <d v="1899-12-30T13:54:52"/>
    <x v="0"/>
  </r>
  <r>
    <n v="62653835"/>
    <x v="18"/>
    <d v="1899-12-30T13:55:42"/>
    <d v="1899-12-30T14:06:46"/>
    <x v="1"/>
  </r>
  <r>
    <n v="6087301"/>
    <x v="18"/>
    <d v="1899-12-30T14:03:41"/>
    <d v="1899-12-30T14:19:46"/>
    <x v="0"/>
  </r>
  <r>
    <n v="3864488"/>
    <x v="18"/>
    <d v="1899-12-30T14:03:52"/>
    <d v="1899-12-30T14:09:11"/>
    <x v="0"/>
  </r>
  <r>
    <n v="5604405"/>
    <x v="18"/>
    <d v="1899-12-30T14:04:38"/>
    <d v="1899-12-30T14:20:34"/>
    <x v="0"/>
  </r>
  <r>
    <n v="4774889"/>
    <x v="18"/>
    <d v="1899-12-30T14:05:46"/>
    <d v="1899-12-30T14:16:27"/>
    <x v="0"/>
  </r>
  <r>
    <n v="4017213"/>
    <x v="18"/>
    <d v="1899-12-30T14:12:53"/>
    <d v="1899-12-30T14:24:30"/>
    <x v="0"/>
  </r>
  <r>
    <n v="4720934"/>
    <x v="18"/>
    <d v="1899-12-30T14:18:36"/>
    <d v="1899-12-30T14:21:16"/>
    <x v="0"/>
  </r>
  <r>
    <n v="13494237"/>
    <x v="18"/>
    <d v="1899-12-30T14:26:19"/>
    <d v="1899-12-30T14:41:47"/>
    <x v="1"/>
  </r>
  <r>
    <n v="71807686"/>
    <x v="18"/>
    <d v="1899-12-30T14:28:53"/>
    <d v="1899-12-30T14:44:19"/>
    <x v="1"/>
  </r>
  <r>
    <n v="7865609"/>
    <x v="18"/>
    <d v="1899-12-30T14:35:54"/>
    <d v="1899-12-30T14:39:26"/>
    <x v="0"/>
  </r>
  <r>
    <n v="5318850"/>
    <x v="18"/>
    <d v="1899-12-30T14:39:10"/>
    <d v="1899-12-30T14:44:15"/>
    <x v="0"/>
  </r>
  <r>
    <n v="63613334"/>
    <x v="18"/>
    <d v="1899-12-30T14:44:04"/>
    <d v="1899-12-30T14:50:22"/>
    <x v="1"/>
  </r>
  <r>
    <n v="2256093"/>
    <x v="18"/>
    <d v="1899-12-30T14:52:12"/>
    <d v="1899-12-30T14:56:46"/>
    <x v="0"/>
  </r>
  <r>
    <n v="7421094"/>
    <x v="18"/>
    <d v="1899-12-30T14:55:46"/>
    <d v="1899-12-30T15:00:47"/>
    <x v="0"/>
  </r>
  <r>
    <n v="5376362"/>
    <x v="18"/>
    <d v="1899-12-30T15:00:45"/>
    <d v="1899-12-30T15:07:35"/>
    <x v="0"/>
  </r>
  <r>
    <n v="8967842"/>
    <x v="19"/>
    <d v="1899-12-30T08:05:11"/>
    <d v="1899-12-30T08:15:22"/>
    <x v="0"/>
  </r>
  <r>
    <n v="76644634"/>
    <x v="19"/>
    <d v="1899-12-30T08:05:14"/>
    <d v="1899-12-30T08:06:51"/>
    <x v="1"/>
  </r>
  <r>
    <n v="7622819"/>
    <x v="19"/>
    <d v="1899-12-30T08:07:10"/>
    <d v="1899-12-30T08:20:31"/>
    <x v="0"/>
  </r>
  <r>
    <n v="3524259"/>
    <x v="19"/>
    <d v="1899-12-30T08:08:33"/>
    <d v="1899-12-30T08:22:00"/>
    <x v="0"/>
  </r>
  <r>
    <n v="5550678"/>
    <x v="19"/>
    <d v="1899-12-30T08:16:46"/>
    <d v="1899-12-30T08:31:01"/>
    <x v="0"/>
  </r>
  <r>
    <n v="41852472"/>
    <x v="19"/>
    <d v="1899-12-30T08:21:30"/>
    <d v="1899-12-30T08:22:09"/>
    <x v="1"/>
  </r>
  <r>
    <n v="8799570155"/>
    <x v="19"/>
    <d v="1899-12-30T08:23:02"/>
    <d v="1899-12-30T08:29:16"/>
    <x v="2"/>
  </r>
  <r>
    <n v="9329226"/>
    <x v="19"/>
    <d v="1899-12-30T08:23:46"/>
    <d v="1899-12-30T08:31:17"/>
    <x v="0"/>
  </r>
  <r>
    <n v="9219408"/>
    <x v="19"/>
    <d v="1899-12-30T08:31:29"/>
    <d v="1899-12-30T08:39:27"/>
    <x v="0"/>
  </r>
  <r>
    <n v="2163209"/>
    <x v="19"/>
    <d v="1899-12-30T08:34:48"/>
    <d v="1899-12-30T08:49:48"/>
    <x v="0"/>
  </r>
  <r>
    <n v="98021540"/>
    <x v="19"/>
    <d v="1899-12-30T08:35:37"/>
    <d v="1899-12-30T08:50:26"/>
    <x v="1"/>
  </r>
  <r>
    <n v="58420185"/>
    <x v="19"/>
    <d v="1899-12-30T08:37:47"/>
    <d v="1899-12-30T08:40:46"/>
    <x v="1"/>
  </r>
  <r>
    <n v="2188847"/>
    <x v="19"/>
    <d v="1899-12-30T08:43:02"/>
    <d v="1899-12-30T08:48:20"/>
    <x v="0"/>
  </r>
  <r>
    <n v="2419817"/>
    <x v="19"/>
    <d v="1899-12-30T08:49:28"/>
    <d v="1899-12-30T08:58:55"/>
    <x v="0"/>
  </r>
  <r>
    <n v="8938444"/>
    <x v="19"/>
    <d v="1899-12-30T08:55:08"/>
    <d v="1899-12-30T08:56:46"/>
    <x v="0"/>
  </r>
  <r>
    <n v="8512255"/>
    <x v="19"/>
    <d v="1899-12-30T08:57:31"/>
    <d v="1899-12-30T09:06:40"/>
    <x v="0"/>
  </r>
  <r>
    <n v="7488966"/>
    <x v="19"/>
    <d v="1899-12-30T09:00:12"/>
    <d v="1899-12-30T09:03:36"/>
    <x v="0"/>
  </r>
  <r>
    <n v="6068132"/>
    <x v="19"/>
    <d v="1899-12-30T09:04:14"/>
    <d v="1899-12-30T09:17:48"/>
    <x v="0"/>
  </r>
  <r>
    <n v="6131743"/>
    <x v="19"/>
    <d v="1899-12-30T09:11:36"/>
    <d v="1899-12-30T09:17:33"/>
    <x v="0"/>
  </r>
  <r>
    <n v="71564278"/>
    <x v="19"/>
    <d v="1899-12-30T09:19:26"/>
    <d v="1899-12-30T09:31:48"/>
    <x v="1"/>
  </r>
  <r>
    <n v="4529192"/>
    <x v="19"/>
    <d v="1899-12-30T09:21:41"/>
    <d v="1899-12-30T09:29:41"/>
    <x v="0"/>
  </r>
  <r>
    <n v="2193730"/>
    <x v="19"/>
    <d v="1899-12-30T09:25:29"/>
    <d v="1899-12-30T09:37:49"/>
    <x v="0"/>
  </r>
  <r>
    <n v="3120387"/>
    <x v="19"/>
    <d v="1899-12-30T09:25:58"/>
    <d v="1899-12-30T09:31:04"/>
    <x v="0"/>
  </r>
  <r>
    <n v="5726531"/>
    <x v="19"/>
    <d v="1899-12-30T09:33:29"/>
    <d v="1899-12-30T09:33:55"/>
    <x v="0"/>
  </r>
  <r>
    <n v="5076649"/>
    <x v="19"/>
    <d v="1899-12-30T09:34:53"/>
    <d v="1899-12-30T09:42:57"/>
    <x v="0"/>
  </r>
  <r>
    <n v="98939809"/>
    <x v="19"/>
    <d v="1899-12-30T09:40:00"/>
    <d v="1899-12-30T09:44:38"/>
    <x v="1"/>
  </r>
  <r>
    <n v="2005653"/>
    <x v="19"/>
    <d v="1899-12-30T09:48:08"/>
    <d v="1899-12-30T10:02:53"/>
    <x v="0"/>
  </r>
  <r>
    <n v="4659808"/>
    <x v="19"/>
    <d v="1899-12-30T09:49:46"/>
    <d v="1899-12-30T09:54:25"/>
    <x v="0"/>
  </r>
  <r>
    <n v="60113139"/>
    <x v="19"/>
    <d v="1899-12-30T09:53:41"/>
    <d v="1899-12-30T10:00:45"/>
    <x v="1"/>
  </r>
  <r>
    <n v="55896338"/>
    <x v="19"/>
    <d v="1899-12-30T09:57:55"/>
    <d v="1899-12-30T10:03:16"/>
    <x v="1"/>
  </r>
  <r>
    <n v="9747403"/>
    <x v="19"/>
    <d v="1899-12-30T10:06:09"/>
    <d v="1899-12-30T10:16:41"/>
    <x v="0"/>
  </r>
  <r>
    <n v="5687447"/>
    <x v="19"/>
    <d v="1899-12-30T10:09:03"/>
    <d v="1899-12-30T10:10:54"/>
    <x v="0"/>
  </r>
  <r>
    <n v="78940032"/>
    <x v="19"/>
    <d v="1899-12-30T10:11:41"/>
    <d v="1899-12-30T10:20:54"/>
    <x v="1"/>
  </r>
  <r>
    <n v="1094486764"/>
    <x v="19"/>
    <d v="1899-12-30T10:16:03"/>
    <d v="1899-12-30T10:30:12"/>
    <x v="2"/>
  </r>
  <r>
    <n v="2611045"/>
    <x v="19"/>
    <d v="1899-12-30T10:21:06"/>
    <d v="1899-12-30T10:31:45"/>
    <x v="0"/>
  </r>
  <r>
    <n v="6047761"/>
    <x v="19"/>
    <d v="1899-12-30T10:24:16"/>
    <d v="1899-12-30T10:35:21"/>
    <x v="0"/>
  </r>
  <r>
    <n v="4154521"/>
    <x v="19"/>
    <d v="1899-12-30T10:27:09"/>
    <d v="1899-12-30T10:42:04"/>
    <x v="0"/>
  </r>
  <r>
    <n v="8895257"/>
    <x v="19"/>
    <d v="1899-12-30T10:33:15"/>
    <d v="1899-12-30T10:44:05"/>
    <x v="0"/>
  </r>
  <r>
    <n v="2199311"/>
    <x v="19"/>
    <d v="1899-12-30T10:40:40"/>
    <d v="1899-12-30T10:41:56"/>
    <x v="0"/>
  </r>
  <r>
    <n v="17864361"/>
    <x v="19"/>
    <d v="1899-12-30T10:42:19"/>
    <d v="1899-12-30T10:51:39"/>
    <x v="1"/>
  </r>
  <r>
    <n v="6943996503"/>
    <x v="19"/>
    <d v="1899-12-30T10:48:53"/>
    <d v="1899-12-30T10:57:43"/>
    <x v="2"/>
  </r>
  <r>
    <n v="9547712"/>
    <x v="19"/>
    <d v="1899-12-30T10:55:52"/>
    <d v="1899-12-30T11:06:08"/>
    <x v="0"/>
  </r>
  <r>
    <n v="3925701"/>
    <x v="19"/>
    <d v="1899-12-30T10:58:54"/>
    <d v="1899-12-30T11:04:26"/>
    <x v="0"/>
  </r>
  <r>
    <n v="97317489"/>
    <x v="19"/>
    <d v="1899-12-30T11:06:17"/>
    <d v="1899-12-30T11:11:20"/>
    <x v="1"/>
  </r>
  <r>
    <n v="78009874"/>
    <x v="19"/>
    <d v="1899-12-30T11:08:10"/>
    <d v="1899-12-30T11:10:15"/>
    <x v="1"/>
  </r>
  <r>
    <n v="8590206"/>
    <x v="19"/>
    <d v="1899-12-30T11:13:24"/>
    <d v="1899-12-30T11:21:59"/>
    <x v="0"/>
  </r>
  <r>
    <n v="7273239"/>
    <x v="19"/>
    <d v="1899-12-30T11:18:24"/>
    <d v="1899-12-30T11:31:27"/>
    <x v="0"/>
  </r>
  <r>
    <n v="9975967"/>
    <x v="19"/>
    <d v="1899-12-30T11:23:21"/>
    <d v="1899-12-30T11:24:54"/>
    <x v="0"/>
  </r>
  <r>
    <n v="2134315"/>
    <x v="19"/>
    <d v="1899-12-30T11:27:22"/>
    <d v="1899-12-30T11:31:15"/>
    <x v="0"/>
  </r>
  <r>
    <n v="6919928"/>
    <x v="19"/>
    <d v="1899-12-30T11:28:46"/>
    <d v="1899-12-30T11:42:18"/>
    <x v="0"/>
  </r>
  <r>
    <n v="45081794"/>
    <x v="19"/>
    <d v="1899-12-30T11:30:10"/>
    <d v="1899-12-30T11:33:54"/>
    <x v="1"/>
  </r>
  <r>
    <n v="1661633"/>
    <x v="19"/>
    <d v="1899-12-30T11:31:49"/>
    <d v="1899-12-30T11:37:17"/>
    <x v="0"/>
  </r>
  <r>
    <n v="1639829"/>
    <x v="19"/>
    <d v="1899-12-30T11:33:28"/>
    <d v="1899-12-30T11:42:45"/>
    <x v="0"/>
  </r>
  <r>
    <n v="8585321"/>
    <x v="19"/>
    <d v="1899-12-30T11:36:24"/>
    <d v="1899-12-30T11:45:33"/>
    <x v="0"/>
  </r>
  <r>
    <n v="1661643168"/>
    <x v="19"/>
    <d v="1899-12-30T11:39:59"/>
    <d v="1899-12-30T11:43:27"/>
    <x v="2"/>
  </r>
  <r>
    <n v="5136126"/>
    <x v="19"/>
    <d v="1899-12-30T11:46:18"/>
    <d v="1899-12-30T11:55:28"/>
    <x v="0"/>
  </r>
  <r>
    <n v="9747700"/>
    <x v="19"/>
    <d v="1899-12-30T11:50:00"/>
    <d v="1899-12-30T12:06:16"/>
    <x v="0"/>
  </r>
  <r>
    <n v="8387594"/>
    <x v="19"/>
    <d v="1899-12-30T11:51:23"/>
    <d v="1899-12-30T11:55:26"/>
    <x v="0"/>
  </r>
  <r>
    <n v="65166542"/>
    <x v="19"/>
    <d v="1899-12-30T11:53:35"/>
    <d v="1899-12-30T11:55:13"/>
    <x v="1"/>
  </r>
  <r>
    <n v="77607017"/>
    <x v="19"/>
    <d v="1899-12-30T11:57:58"/>
    <d v="1899-12-30T12:12:50"/>
    <x v="1"/>
  </r>
  <r>
    <n v="9028434625"/>
    <x v="19"/>
    <d v="1899-12-30T12:03:00"/>
    <d v="1899-12-30T12:15:51"/>
    <x v="2"/>
  </r>
  <r>
    <n v="7503173"/>
    <x v="19"/>
    <d v="1899-12-30T12:05:37"/>
    <d v="1899-12-30T12:08:55"/>
    <x v="0"/>
  </r>
  <r>
    <n v="9039872"/>
    <x v="19"/>
    <d v="1899-12-30T12:11:53"/>
    <d v="1899-12-30T12:24:16"/>
    <x v="0"/>
  </r>
  <r>
    <n v="45940361"/>
    <x v="19"/>
    <d v="1899-12-30T12:14:09"/>
    <d v="1899-12-30T12:22:08"/>
    <x v="1"/>
  </r>
  <r>
    <n v="6242177"/>
    <x v="19"/>
    <d v="1899-12-30T12:19:59"/>
    <d v="1899-12-30T12:30:11"/>
    <x v="0"/>
  </r>
  <r>
    <n v="60454232"/>
    <x v="19"/>
    <d v="1899-12-30T12:21:31"/>
    <d v="1899-12-30T12:35:43"/>
    <x v="1"/>
  </r>
  <r>
    <n v="4060894"/>
    <x v="19"/>
    <d v="1899-12-30T12:24:55"/>
    <d v="1899-12-30T12:26:37"/>
    <x v="0"/>
  </r>
  <r>
    <n v="8223406"/>
    <x v="19"/>
    <d v="1899-12-30T12:27:29"/>
    <d v="1899-12-30T12:27:47"/>
    <x v="0"/>
  </r>
  <r>
    <n v="43109897"/>
    <x v="19"/>
    <d v="1899-12-30T12:35:32"/>
    <d v="1899-12-30T12:45:46"/>
    <x v="1"/>
  </r>
  <r>
    <n v="95805020"/>
    <x v="19"/>
    <d v="1899-12-30T12:37:29"/>
    <d v="1899-12-30T12:47:35"/>
    <x v="1"/>
  </r>
  <r>
    <n v="2849439"/>
    <x v="19"/>
    <d v="1899-12-30T12:40:31"/>
    <d v="1899-12-30T12:43:46"/>
    <x v="0"/>
  </r>
  <r>
    <n v="9589060"/>
    <x v="19"/>
    <d v="1899-12-30T12:47:40"/>
    <d v="1899-12-30T12:55:45"/>
    <x v="0"/>
  </r>
  <r>
    <n v="2603125"/>
    <x v="19"/>
    <d v="1899-12-30T12:51:00"/>
    <d v="1899-12-30T12:52:48"/>
    <x v="0"/>
  </r>
  <r>
    <n v="8770898"/>
    <x v="19"/>
    <d v="1899-12-30T12:54:20"/>
    <d v="1899-12-30T13:06:39"/>
    <x v="0"/>
  </r>
  <r>
    <n v="3224960"/>
    <x v="19"/>
    <d v="1899-12-30T13:00:47"/>
    <d v="1899-12-30T13:11:15"/>
    <x v="0"/>
  </r>
  <r>
    <n v="4150421"/>
    <x v="19"/>
    <d v="1899-12-30T13:06:14"/>
    <d v="1899-12-30T13:08:32"/>
    <x v="0"/>
  </r>
  <r>
    <n v="44302763"/>
    <x v="19"/>
    <d v="1899-12-30T13:10:38"/>
    <d v="1899-12-30T13:16:57"/>
    <x v="1"/>
  </r>
  <r>
    <n v="1922212"/>
    <x v="19"/>
    <d v="1899-12-30T13:16:49"/>
    <d v="1899-12-30T13:31:17"/>
    <x v="0"/>
  </r>
  <r>
    <n v="9603024"/>
    <x v="19"/>
    <d v="1899-12-30T13:23:37"/>
    <d v="1899-12-30T13:25:18"/>
    <x v="0"/>
  </r>
  <r>
    <n v="1640513"/>
    <x v="19"/>
    <d v="1899-12-30T13:28:44"/>
    <d v="1899-12-30T13:39:01"/>
    <x v="0"/>
  </r>
  <r>
    <n v="16592072"/>
    <x v="19"/>
    <d v="1899-12-30T13:36:06"/>
    <d v="1899-12-30T13:51:15"/>
    <x v="1"/>
  </r>
  <r>
    <n v="4895290"/>
    <x v="19"/>
    <d v="1899-12-30T13:38:14"/>
    <d v="1899-12-30T13:51:24"/>
    <x v="0"/>
  </r>
  <r>
    <n v="5277660"/>
    <x v="19"/>
    <d v="1899-12-30T13:41:32"/>
    <d v="1899-12-30T13:55:55"/>
    <x v="0"/>
  </r>
  <r>
    <n v="8715278"/>
    <x v="19"/>
    <d v="1899-12-30T13:42:55"/>
    <d v="1899-12-30T13:50:03"/>
    <x v="0"/>
  </r>
  <r>
    <n v="1462418"/>
    <x v="19"/>
    <d v="1899-12-30T13:43:29"/>
    <d v="1899-12-30T13:46:16"/>
    <x v="0"/>
  </r>
  <r>
    <n v="8077806"/>
    <x v="19"/>
    <d v="1899-12-30T13:49:52"/>
    <d v="1899-12-30T14:04:15"/>
    <x v="0"/>
  </r>
  <r>
    <n v="5759409"/>
    <x v="19"/>
    <d v="1899-12-30T13:52:50"/>
    <d v="1899-12-30T14:04:29"/>
    <x v="0"/>
  </r>
  <r>
    <n v="6257971"/>
    <x v="19"/>
    <d v="1899-12-30T13:59:58"/>
    <d v="1899-12-30T14:02:58"/>
    <x v="0"/>
  </r>
  <r>
    <n v="91129571"/>
    <x v="19"/>
    <d v="1899-12-30T14:00:17"/>
    <d v="1899-12-30T14:08:53"/>
    <x v="1"/>
  </r>
  <r>
    <n v="6884037"/>
    <x v="19"/>
    <d v="1899-12-30T14:08:03"/>
    <d v="1899-12-30T14:15:06"/>
    <x v="0"/>
  </r>
  <r>
    <n v="6657074"/>
    <x v="19"/>
    <d v="1899-12-30T14:10:07"/>
    <d v="1899-12-30T14:22:59"/>
    <x v="0"/>
  </r>
  <r>
    <n v="2211277198"/>
    <x v="19"/>
    <d v="1899-12-30T14:15:56"/>
    <d v="1899-12-30T14:24:42"/>
    <x v="2"/>
  </r>
  <r>
    <n v="26766818"/>
    <x v="19"/>
    <d v="1899-12-30T14:20:57"/>
    <d v="1899-12-30T14:32:18"/>
    <x v="1"/>
  </r>
  <r>
    <n v="4473835"/>
    <x v="19"/>
    <d v="1899-12-30T14:28:39"/>
    <d v="1899-12-30T14:33:03"/>
    <x v="0"/>
  </r>
  <r>
    <n v="9941776"/>
    <x v="19"/>
    <d v="1899-12-30T14:34:44"/>
    <d v="1899-12-30T14:38:39"/>
    <x v="0"/>
  </r>
  <r>
    <n v="9045402"/>
    <x v="19"/>
    <d v="1899-12-30T14:43:03"/>
    <d v="1899-12-30T14:55:01"/>
    <x v="0"/>
  </r>
  <r>
    <n v="7662302259"/>
    <x v="19"/>
    <d v="1899-12-30T14:46:37"/>
    <d v="1899-12-30T14:58:59"/>
    <x v="2"/>
  </r>
  <r>
    <n v="2756059784"/>
    <x v="19"/>
    <d v="1899-12-30T14:52:16"/>
    <d v="1899-12-30T14:58:33"/>
    <x v="2"/>
  </r>
  <r>
    <n v="8667012"/>
    <x v="19"/>
    <d v="1899-12-30T14:55:45"/>
    <d v="1899-12-30T14:59:09"/>
    <x v="0"/>
  </r>
  <r>
    <n v="34964547"/>
    <x v="19"/>
    <d v="1899-12-30T15:00:02"/>
    <d v="1899-12-30T15:15:28"/>
    <x v="1"/>
  </r>
  <r>
    <n v="9357185"/>
    <x v="20"/>
    <d v="1899-12-30T08:01:15"/>
    <d v="1899-12-30T08:11:54"/>
    <x v="0"/>
  </r>
  <r>
    <n v="12471534"/>
    <x v="20"/>
    <d v="1899-12-30T08:08:35"/>
    <d v="1899-12-30T08:14:38"/>
    <x v="1"/>
  </r>
  <r>
    <n v="1003402"/>
    <x v="20"/>
    <d v="1899-12-30T08:15:03"/>
    <d v="1899-12-30T08:19:21"/>
    <x v="0"/>
  </r>
  <r>
    <n v="4509550"/>
    <x v="20"/>
    <d v="1899-12-30T08:18:23"/>
    <d v="1899-12-30T08:25:42"/>
    <x v="0"/>
  </r>
  <r>
    <n v="5356824"/>
    <x v="20"/>
    <d v="1899-12-30T08:26:25"/>
    <d v="1899-12-30T08:31:45"/>
    <x v="0"/>
  </r>
  <r>
    <n v="4293872"/>
    <x v="20"/>
    <d v="1899-12-30T08:28:48"/>
    <d v="1899-12-30T08:36:10"/>
    <x v="0"/>
  </r>
  <r>
    <n v="5086182"/>
    <x v="20"/>
    <d v="1899-12-30T08:35:26"/>
    <d v="1899-12-30T08:46:38"/>
    <x v="0"/>
  </r>
  <r>
    <n v="6175467"/>
    <x v="20"/>
    <d v="1899-12-30T08:38:04"/>
    <d v="1899-12-30T08:51:07"/>
    <x v="0"/>
  </r>
  <r>
    <n v="2107985"/>
    <x v="20"/>
    <d v="1899-12-30T08:44:05"/>
    <d v="1899-12-30T08:58:11"/>
    <x v="0"/>
  </r>
  <r>
    <n v="9388066"/>
    <x v="20"/>
    <d v="1899-12-30T08:46:21"/>
    <d v="1899-12-30T08:52:22"/>
    <x v="0"/>
  </r>
  <r>
    <n v="4614100"/>
    <x v="20"/>
    <d v="1899-12-30T08:49:35"/>
    <d v="1899-12-30T09:01:13"/>
    <x v="0"/>
  </r>
  <r>
    <n v="8279741"/>
    <x v="20"/>
    <d v="1899-12-30T08:55:15"/>
    <d v="1899-12-30T09:11:36"/>
    <x v="0"/>
  </r>
  <r>
    <n v="9564752674"/>
    <x v="20"/>
    <d v="1899-12-30T08:56:15"/>
    <d v="1899-12-30T09:02:36"/>
    <x v="2"/>
  </r>
  <r>
    <n v="1451455"/>
    <x v="20"/>
    <d v="1899-12-30T09:03:05"/>
    <d v="1899-12-30T09:08:55"/>
    <x v="0"/>
  </r>
  <r>
    <n v="8156713"/>
    <x v="20"/>
    <d v="1899-12-30T09:09:05"/>
    <d v="1899-12-30T09:11:14"/>
    <x v="0"/>
  </r>
  <r>
    <n v="24024164"/>
    <x v="20"/>
    <d v="1899-12-30T09:09:09"/>
    <d v="1899-12-30T09:10:14"/>
    <x v="1"/>
  </r>
  <r>
    <n v="75122204"/>
    <x v="20"/>
    <d v="1899-12-30T09:16:26"/>
    <d v="1899-12-30T09:29:31"/>
    <x v="1"/>
  </r>
  <r>
    <n v="33166727"/>
    <x v="20"/>
    <d v="1899-12-30T09:20:33"/>
    <d v="1899-12-30T09:31:59"/>
    <x v="1"/>
  </r>
  <r>
    <n v="4293872"/>
    <x v="20"/>
    <d v="1899-12-30T09:21:56"/>
    <d v="1899-12-30T09:32:23"/>
    <x v="0"/>
  </r>
  <r>
    <n v="3017523"/>
    <x v="20"/>
    <d v="1899-12-30T09:26:32"/>
    <d v="1899-12-30T09:38:37"/>
    <x v="0"/>
  </r>
  <r>
    <n v="5087484"/>
    <x v="20"/>
    <d v="1899-12-30T09:32:38"/>
    <d v="1899-12-30T09:35:23"/>
    <x v="0"/>
  </r>
  <r>
    <n v="47615054"/>
    <x v="20"/>
    <d v="1899-12-30T09:34:15"/>
    <d v="1899-12-30T09:36:36"/>
    <x v="1"/>
  </r>
  <r>
    <n v="7775602353"/>
    <x v="20"/>
    <d v="1899-12-30T09:40:31"/>
    <d v="1899-12-30T09:47:08"/>
    <x v="2"/>
  </r>
  <r>
    <n v="9533304954"/>
    <x v="20"/>
    <d v="1899-12-30T09:40:44"/>
    <d v="1899-12-30T09:56:14"/>
    <x v="2"/>
  </r>
  <r>
    <n v="5147651"/>
    <x v="20"/>
    <d v="1899-12-30T09:43:10"/>
    <d v="1899-12-30T09:52:49"/>
    <x v="0"/>
  </r>
  <r>
    <n v="7564861"/>
    <x v="20"/>
    <d v="1899-12-30T09:46:27"/>
    <d v="1899-12-30T10:02:12"/>
    <x v="0"/>
  </r>
  <r>
    <n v="8163790"/>
    <x v="20"/>
    <d v="1899-12-30T09:47:20"/>
    <d v="1899-12-30T09:48:11"/>
    <x v="0"/>
  </r>
  <r>
    <n v="37930610"/>
    <x v="20"/>
    <d v="1899-12-30T09:55:13"/>
    <d v="1899-12-30T10:10:27"/>
    <x v="1"/>
  </r>
  <r>
    <n v="7518300"/>
    <x v="20"/>
    <d v="1899-12-30T09:55:16"/>
    <d v="1899-12-30T10:01:06"/>
    <x v="0"/>
  </r>
  <r>
    <n v="9233918039"/>
    <x v="20"/>
    <d v="1899-12-30T09:57:56"/>
    <d v="1899-12-30T10:09:27"/>
    <x v="2"/>
  </r>
  <r>
    <n v="5744555"/>
    <x v="20"/>
    <d v="1899-12-30T10:02:31"/>
    <d v="1899-12-30T10:14:33"/>
    <x v="0"/>
  </r>
  <r>
    <n v="17005785"/>
    <x v="20"/>
    <d v="1899-12-30T10:02:59"/>
    <d v="1899-12-30T10:12:02"/>
    <x v="1"/>
  </r>
  <r>
    <n v="35281950"/>
    <x v="20"/>
    <d v="1899-12-30T10:04:07"/>
    <d v="1899-12-30T10:06:19"/>
    <x v="1"/>
  </r>
  <r>
    <n v="54840810"/>
    <x v="20"/>
    <d v="1899-12-30T10:06:24"/>
    <d v="1899-12-30T10:11:10"/>
    <x v="1"/>
  </r>
  <r>
    <n v="3236046"/>
    <x v="20"/>
    <d v="1899-12-30T10:08:22"/>
    <d v="1899-12-30T10:14:43"/>
    <x v="0"/>
  </r>
  <r>
    <n v="20149106"/>
    <x v="20"/>
    <d v="1899-12-30T10:13:15"/>
    <d v="1899-12-30T10:15:03"/>
    <x v="1"/>
  </r>
  <r>
    <n v="6124638"/>
    <x v="20"/>
    <d v="1899-12-30T10:21:32"/>
    <d v="1899-12-30T10:35:49"/>
    <x v="0"/>
  </r>
  <r>
    <n v="1090396060"/>
    <x v="20"/>
    <d v="1899-12-30T10:28:45"/>
    <d v="1899-12-30T10:33:30"/>
    <x v="2"/>
  </r>
  <r>
    <n v="9355422"/>
    <x v="20"/>
    <d v="1899-12-30T10:29:05"/>
    <d v="1899-12-30T10:39:16"/>
    <x v="0"/>
  </r>
  <r>
    <n v="9950462"/>
    <x v="20"/>
    <d v="1899-12-30T10:37:06"/>
    <d v="1899-12-30T10:53:02"/>
    <x v="0"/>
  </r>
  <r>
    <n v="2474506"/>
    <x v="20"/>
    <d v="1899-12-30T10:45:09"/>
    <d v="1899-12-30T11:00:51"/>
    <x v="0"/>
  </r>
  <r>
    <n v="2462682"/>
    <x v="20"/>
    <d v="1899-12-30T10:51:30"/>
    <d v="1899-12-30T10:51:58"/>
    <x v="0"/>
  </r>
  <r>
    <n v="8159788"/>
    <x v="20"/>
    <d v="1899-12-30T10:53:45"/>
    <d v="1899-12-30T11:08:03"/>
    <x v="0"/>
  </r>
  <r>
    <n v="8802222"/>
    <x v="20"/>
    <d v="1899-12-30T10:58:24"/>
    <d v="1899-12-30T11:01:07"/>
    <x v="0"/>
  </r>
  <r>
    <n v="6384230"/>
    <x v="20"/>
    <d v="1899-12-30T11:00:11"/>
    <d v="1899-12-30T11:15:22"/>
    <x v="0"/>
  </r>
  <r>
    <n v="48676568"/>
    <x v="20"/>
    <d v="1899-12-30T11:01:37"/>
    <d v="1899-12-30T11:09:58"/>
    <x v="1"/>
  </r>
  <r>
    <n v="3691457"/>
    <x v="20"/>
    <d v="1899-12-30T11:04:07"/>
    <d v="1899-12-30T11:20:27"/>
    <x v="0"/>
  </r>
  <r>
    <n v="3263854"/>
    <x v="20"/>
    <d v="1899-12-30T11:06:53"/>
    <d v="1899-12-30T11:08:05"/>
    <x v="0"/>
  </r>
  <r>
    <n v="8489588"/>
    <x v="20"/>
    <d v="1899-12-30T11:13:58"/>
    <d v="1899-12-30T11:22:54"/>
    <x v="0"/>
  </r>
  <r>
    <n v="57211290"/>
    <x v="20"/>
    <d v="1899-12-30T11:16:37"/>
    <d v="1899-12-30T11:26:22"/>
    <x v="1"/>
  </r>
  <r>
    <n v="67748426"/>
    <x v="20"/>
    <d v="1899-12-30T11:19:05"/>
    <d v="1899-12-30T11:23:35"/>
    <x v="1"/>
  </r>
  <r>
    <n v="7225111"/>
    <x v="20"/>
    <d v="1899-12-30T11:21:20"/>
    <d v="1899-12-30T11:26:04"/>
    <x v="0"/>
  </r>
  <r>
    <n v="5418543"/>
    <x v="20"/>
    <d v="1899-12-30T11:21:21"/>
    <d v="1899-12-30T11:26:42"/>
    <x v="0"/>
  </r>
  <r>
    <n v="6439414"/>
    <x v="20"/>
    <d v="1899-12-30T11:21:50"/>
    <d v="1899-12-30T11:29:30"/>
    <x v="0"/>
  </r>
  <r>
    <n v="3478173"/>
    <x v="20"/>
    <d v="1899-12-30T11:21:57"/>
    <d v="1899-12-30T11:24:56"/>
    <x v="0"/>
  </r>
  <r>
    <n v="3691457"/>
    <x v="20"/>
    <d v="1899-12-30T11:22:05"/>
    <d v="1899-12-30T11:31:30"/>
    <x v="0"/>
  </r>
  <r>
    <n v="6717763"/>
    <x v="20"/>
    <d v="1899-12-30T11:29:04"/>
    <d v="1899-12-30T11:38:39"/>
    <x v="0"/>
  </r>
  <r>
    <n v="61228399"/>
    <x v="20"/>
    <d v="1899-12-30T11:31:58"/>
    <d v="1899-12-30T11:43:08"/>
    <x v="1"/>
  </r>
  <r>
    <n v="9282166"/>
    <x v="20"/>
    <d v="1899-12-30T11:33:14"/>
    <d v="1899-12-30T11:46:31"/>
    <x v="0"/>
  </r>
  <r>
    <n v="6426246"/>
    <x v="20"/>
    <d v="1899-12-30T11:33:43"/>
    <d v="1899-12-30T11:41:02"/>
    <x v="0"/>
  </r>
  <r>
    <n v="8585321"/>
    <x v="20"/>
    <d v="1899-12-30T11:37:19"/>
    <d v="1899-12-30T11:43:47"/>
    <x v="0"/>
  </r>
  <r>
    <n v="9791237"/>
    <x v="20"/>
    <d v="1899-12-30T11:40:21"/>
    <d v="1899-12-30T11:45:58"/>
    <x v="0"/>
  </r>
  <r>
    <n v="1830251"/>
    <x v="20"/>
    <d v="1899-12-30T11:44:04"/>
    <d v="1899-12-30T11:56:56"/>
    <x v="0"/>
  </r>
  <r>
    <n v="42603700"/>
    <x v="20"/>
    <d v="1899-12-30T11:51:30"/>
    <d v="1899-12-30T12:07:31"/>
    <x v="1"/>
  </r>
  <r>
    <n v="3983714"/>
    <x v="20"/>
    <d v="1899-12-30T11:57:50"/>
    <d v="1899-12-30T12:13:20"/>
    <x v="0"/>
  </r>
  <r>
    <n v="4520226"/>
    <x v="20"/>
    <d v="1899-12-30T11:58:37"/>
    <d v="1899-12-30T12:15:15"/>
    <x v="0"/>
  </r>
  <r>
    <n v="6999348"/>
    <x v="20"/>
    <d v="1899-12-30T12:00:57"/>
    <d v="1899-12-30T12:12:56"/>
    <x v="0"/>
  </r>
  <r>
    <n v="3767866"/>
    <x v="20"/>
    <d v="1899-12-30T12:05:54"/>
    <d v="1899-12-30T12:13:59"/>
    <x v="0"/>
  </r>
  <r>
    <n v="49342013"/>
    <x v="20"/>
    <d v="1899-12-30T12:05:55"/>
    <d v="1899-12-30T12:07:46"/>
    <x v="1"/>
  </r>
  <r>
    <n v="6051341"/>
    <x v="20"/>
    <d v="1899-12-30T12:14:07"/>
    <d v="1899-12-30T12:16:11"/>
    <x v="0"/>
  </r>
  <r>
    <n v="4326245"/>
    <x v="20"/>
    <d v="1899-12-30T12:19:10"/>
    <d v="1899-12-30T12:21:28"/>
    <x v="0"/>
  </r>
  <r>
    <n v="5356378"/>
    <x v="20"/>
    <d v="1899-12-30T12:26:05"/>
    <d v="1899-12-30T12:28:18"/>
    <x v="0"/>
  </r>
  <r>
    <n v="1302842"/>
    <x v="20"/>
    <d v="1899-12-30T12:31:44"/>
    <d v="1899-12-30T12:45:32"/>
    <x v="0"/>
  </r>
  <r>
    <n v="2025194"/>
    <x v="20"/>
    <d v="1899-12-30T12:32:14"/>
    <d v="1899-12-30T12:39:36"/>
    <x v="0"/>
  </r>
  <r>
    <n v="6703754"/>
    <x v="20"/>
    <d v="1899-12-30T12:34:11"/>
    <d v="1899-12-30T12:35:01"/>
    <x v="0"/>
  </r>
  <r>
    <n v="86965710"/>
    <x v="20"/>
    <d v="1899-12-30T12:36:14"/>
    <d v="1899-12-30T12:40:41"/>
    <x v="1"/>
  </r>
  <r>
    <n v="9797571"/>
    <x v="20"/>
    <d v="1899-12-30T12:43:22"/>
    <d v="1899-12-30T12:49:22"/>
    <x v="0"/>
  </r>
  <r>
    <n v="34628061"/>
    <x v="20"/>
    <d v="1899-12-30T12:46:10"/>
    <d v="1899-12-30T12:48:55"/>
    <x v="1"/>
  </r>
  <r>
    <n v="6716140"/>
    <x v="20"/>
    <d v="1899-12-30T12:49:42"/>
    <d v="1899-12-30T12:58:52"/>
    <x v="0"/>
  </r>
  <r>
    <n v="9709339"/>
    <x v="20"/>
    <d v="1899-12-30T12:52:10"/>
    <d v="1899-12-30T13:03:21"/>
    <x v="0"/>
  </r>
  <r>
    <n v="1331802"/>
    <x v="20"/>
    <d v="1899-12-30T12:54:17"/>
    <d v="1899-12-30T12:59:14"/>
    <x v="0"/>
  </r>
  <r>
    <n v="9413315"/>
    <x v="20"/>
    <d v="1899-12-30T12:57:03"/>
    <d v="1899-12-30T13:10:08"/>
    <x v="0"/>
  </r>
  <r>
    <n v="9555643"/>
    <x v="20"/>
    <d v="1899-12-30T12:59:52"/>
    <d v="1899-12-30T13:00:55"/>
    <x v="0"/>
  </r>
  <r>
    <n v="4824250"/>
    <x v="20"/>
    <d v="1899-12-30T13:07:15"/>
    <d v="1899-12-30T13:18:21"/>
    <x v="0"/>
  </r>
  <r>
    <n v="3931914"/>
    <x v="20"/>
    <d v="1899-12-30T13:12:55"/>
    <d v="1899-12-30T13:18:30"/>
    <x v="0"/>
  </r>
  <r>
    <n v="79698655"/>
    <x v="20"/>
    <d v="1899-12-30T13:14:38"/>
    <d v="1899-12-30T13:23:10"/>
    <x v="1"/>
  </r>
  <r>
    <n v="5387521845"/>
    <x v="20"/>
    <d v="1899-12-30T13:22:20"/>
    <d v="1899-12-30T13:26:24"/>
    <x v="2"/>
  </r>
  <r>
    <n v="84589848"/>
    <x v="20"/>
    <d v="1899-12-30T13:28:07"/>
    <d v="1899-12-30T13:29:35"/>
    <x v="1"/>
  </r>
  <r>
    <n v="1927908"/>
    <x v="20"/>
    <d v="1899-12-30T13:32:55"/>
    <d v="1899-12-30T13:44:26"/>
    <x v="0"/>
  </r>
  <r>
    <n v="7975900"/>
    <x v="20"/>
    <d v="1899-12-30T13:34:47"/>
    <d v="1899-12-30T13:45:20"/>
    <x v="0"/>
  </r>
  <r>
    <n v="1731500345"/>
    <x v="20"/>
    <d v="1899-12-30T13:39:36"/>
    <d v="1899-12-30T13:53:04"/>
    <x v="2"/>
  </r>
  <r>
    <n v="5926011"/>
    <x v="20"/>
    <d v="1899-12-30T13:44:40"/>
    <d v="1899-12-30T13:57:39"/>
    <x v="0"/>
  </r>
  <r>
    <n v="6408952"/>
    <x v="20"/>
    <d v="1899-12-30T13:51:28"/>
    <d v="1899-12-30T14:08:06"/>
    <x v="0"/>
  </r>
  <r>
    <n v="53370610"/>
    <x v="20"/>
    <d v="1899-12-30T13:52:39"/>
    <d v="1899-12-30T13:55:07"/>
    <x v="1"/>
  </r>
  <r>
    <n v="8060169"/>
    <x v="20"/>
    <d v="1899-12-30T13:53:24"/>
    <d v="1899-12-30T13:59:38"/>
    <x v="0"/>
  </r>
  <r>
    <n v="9147613"/>
    <x v="20"/>
    <d v="1899-12-30T13:54:31"/>
    <d v="1899-12-30T13:56:30"/>
    <x v="0"/>
  </r>
  <r>
    <n v="4505950"/>
    <x v="20"/>
    <d v="1899-12-30T13:57:33"/>
    <d v="1899-12-30T14:05:36"/>
    <x v="0"/>
  </r>
  <r>
    <n v="3537655"/>
    <x v="20"/>
    <d v="1899-12-30T13:59:20"/>
    <d v="1899-12-30T14:00:12"/>
    <x v="0"/>
  </r>
  <r>
    <n v="1583683"/>
    <x v="20"/>
    <d v="1899-12-30T14:06:30"/>
    <d v="1899-12-30T14:08:45"/>
    <x v="0"/>
  </r>
  <r>
    <n v="96302157"/>
    <x v="20"/>
    <d v="1899-12-30T14:10:21"/>
    <d v="1899-12-30T14:19:43"/>
    <x v="1"/>
  </r>
  <r>
    <n v="1809111"/>
    <x v="20"/>
    <d v="1899-12-30T14:13:47"/>
    <d v="1899-12-30T14:28:39"/>
    <x v="0"/>
  </r>
  <r>
    <n v="8493652"/>
    <x v="20"/>
    <d v="1899-12-30T14:17:48"/>
    <d v="1899-12-30T14:29:22"/>
    <x v="0"/>
  </r>
  <r>
    <n v="1026326"/>
    <x v="20"/>
    <d v="1899-12-30T14:20:12"/>
    <d v="1899-12-30T14:24:40"/>
    <x v="0"/>
  </r>
  <r>
    <n v="1475165"/>
    <x v="20"/>
    <d v="1899-12-30T14:26:51"/>
    <d v="1899-12-30T14:36:20"/>
    <x v="0"/>
  </r>
  <r>
    <n v="6264844"/>
    <x v="20"/>
    <d v="1899-12-30T14:29:01"/>
    <d v="1899-12-30T14:43:40"/>
    <x v="0"/>
  </r>
  <r>
    <n v="9861652"/>
    <x v="20"/>
    <d v="1899-12-30T14:31:29"/>
    <d v="1899-12-30T14:41:35"/>
    <x v="0"/>
  </r>
  <r>
    <n v="5446203"/>
    <x v="20"/>
    <d v="1899-12-30T14:35:53"/>
    <d v="1899-12-30T14:39:06"/>
    <x v="0"/>
  </r>
  <r>
    <n v="7762020"/>
    <x v="20"/>
    <d v="1899-12-30T14:40:42"/>
    <d v="1899-12-30T14:44:39"/>
    <x v="0"/>
  </r>
  <r>
    <n v="4045129075"/>
    <x v="20"/>
    <d v="1899-12-30T14:43:08"/>
    <d v="1899-12-30T14:50:20"/>
    <x v="2"/>
  </r>
  <r>
    <n v="96736796"/>
    <x v="20"/>
    <d v="1899-12-30T14:45:57"/>
    <d v="1899-12-30T14:59:02"/>
    <x v="1"/>
  </r>
  <r>
    <n v="1035023"/>
    <x v="20"/>
    <d v="1899-12-30T14:50:14"/>
    <d v="1899-12-30T15:02:58"/>
    <x v="0"/>
  </r>
  <r>
    <n v="9941776"/>
    <x v="20"/>
    <d v="1899-12-30T14:57:07"/>
    <d v="1899-12-30T14:57:17"/>
    <x v="0"/>
  </r>
  <r>
    <n v="6401011"/>
    <x v="20"/>
    <d v="1899-12-30T15:02:47"/>
    <d v="1899-12-30T15:04:5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n v="3539762"/>
    <d v="2017-07-03T00:00:00"/>
    <d v="1899-12-30T08:04:54"/>
    <d v="1899-12-30T08:21:26"/>
    <x v="0"/>
    <x v="0"/>
    <d v="1899-12-30T00:16:32"/>
  </r>
  <r>
    <n v="4546455"/>
    <d v="2017-07-03T00:00:00"/>
    <d v="1899-12-30T08:10:08"/>
    <d v="1899-12-30T08:23:46"/>
    <x v="0"/>
    <x v="1"/>
    <d v="1899-12-30T00:13:38"/>
  </r>
  <r>
    <n v="4546455"/>
    <d v="2017-07-03T00:00:00"/>
    <d v="1899-12-30T08:10:13"/>
    <d v="1899-12-30T08:24:40"/>
    <x v="0"/>
    <x v="1"/>
    <d v="1899-12-30T00:14:27"/>
  </r>
  <r>
    <n v="6900303"/>
    <d v="2017-07-03T00:00:00"/>
    <d v="1899-12-30T08:14:49"/>
    <d v="1899-12-30T08:21:33"/>
    <x v="0"/>
    <x v="2"/>
    <d v="1899-12-30T00:06:44"/>
  </r>
  <r>
    <n v="4250194"/>
    <d v="2017-07-03T00:00:00"/>
    <d v="1899-12-30T08:15:21"/>
    <d v="1899-12-30T08:22:10"/>
    <x v="0"/>
    <x v="3"/>
    <d v="1899-12-30T00:06:49"/>
  </r>
  <r>
    <n v="54586484"/>
    <d v="2017-07-03T00:00:00"/>
    <d v="1899-12-30T08:18:16"/>
    <d v="1899-12-30T08:23:34"/>
    <x v="1"/>
    <x v="4"/>
    <d v="1899-12-30T00:05:18"/>
  </r>
  <r>
    <n v="26204415"/>
    <d v="2017-07-03T00:00:00"/>
    <d v="1899-12-30T08:22:17"/>
    <d v="1899-12-30T08:24:20"/>
    <x v="1"/>
    <x v="5"/>
    <d v="1899-12-30T00:02:03"/>
  </r>
  <r>
    <n v="8596929"/>
    <d v="2017-07-03T00:00:00"/>
    <d v="1899-12-30T08:28:39"/>
    <d v="1899-12-30T08:37:57"/>
    <x v="0"/>
    <x v="6"/>
    <d v="1899-12-30T00:09:18"/>
  </r>
  <r>
    <n v="4546455"/>
    <d v="2017-07-03T00:00:00"/>
    <d v="1899-12-30T08:34:25"/>
    <d v="1899-12-30T08:48:28"/>
    <x v="0"/>
    <x v="1"/>
    <d v="1899-12-30T00:14:03"/>
  </r>
  <r>
    <n v="44937926"/>
    <d v="2017-07-03T00:00:00"/>
    <d v="1899-12-30T08:40:58"/>
    <d v="1899-12-30T08:56:33"/>
    <x v="1"/>
    <x v="7"/>
    <d v="1899-12-30T00:15:35"/>
  </r>
  <r>
    <n v="5816822"/>
    <d v="2017-07-03T00:00:00"/>
    <d v="1899-12-30T08:48:31"/>
    <d v="1899-12-30T09:00:59"/>
    <x v="0"/>
    <x v="8"/>
    <d v="1899-12-30T00:12:28"/>
  </r>
  <r>
    <n v="96191858"/>
    <d v="2017-07-03T00:00:00"/>
    <d v="1899-12-30T08:50:48"/>
    <d v="1899-12-30T09:00:47"/>
    <x v="1"/>
    <x v="9"/>
    <d v="1899-12-30T00:09:59"/>
  </r>
  <r>
    <n v="47261256"/>
    <d v="2017-07-03T00:00:00"/>
    <d v="1899-12-30T08:53:03"/>
    <d v="1899-12-30T08:57:32"/>
    <x v="1"/>
    <x v="10"/>
    <d v="1899-12-30T00:04:29"/>
  </r>
  <r>
    <n v="26204415"/>
    <d v="2017-07-03T00:00:00"/>
    <d v="1899-12-30T09:00:14"/>
    <d v="1899-12-30T09:13:19"/>
    <x v="1"/>
    <x v="5"/>
    <d v="1899-12-30T00:13:05"/>
  </r>
  <r>
    <n v="22747425"/>
    <d v="2017-07-03T00:00:00"/>
    <d v="1899-12-30T09:03:10"/>
    <d v="1899-12-30T09:14:36"/>
    <x v="1"/>
    <x v="11"/>
    <d v="1899-12-30T00:11:26"/>
  </r>
  <r>
    <n v="96191858"/>
    <d v="2017-07-03T00:00:00"/>
    <d v="1899-12-30T09:07:01"/>
    <d v="1899-12-30T09:18:45"/>
    <x v="1"/>
    <x v="9"/>
    <d v="1899-12-30T00:11:44"/>
  </r>
  <r>
    <n v="5816822"/>
    <d v="2017-07-03T00:00:00"/>
    <d v="1899-12-30T09:08:59"/>
    <d v="1899-12-30T09:12:49"/>
    <x v="0"/>
    <x v="8"/>
    <d v="1899-12-30T00:03:50"/>
  </r>
  <r>
    <n v="3352943"/>
    <d v="2017-07-03T00:00:00"/>
    <d v="1899-12-30T09:17:18"/>
    <d v="1899-12-30T09:27:51"/>
    <x v="0"/>
    <x v="12"/>
    <d v="1899-12-30T00:10:33"/>
  </r>
  <r>
    <n v="35634368"/>
    <d v="2017-07-03T00:00:00"/>
    <d v="1899-12-30T09:24:13"/>
    <d v="1899-12-30T09:40:49"/>
    <x v="1"/>
    <x v="0"/>
    <d v="1899-12-30T00:16:36"/>
  </r>
  <r>
    <n v="8313390"/>
    <d v="2017-07-03T00:00:00"/>
    <d v="1899-12-30T09:29:50"/>
    <d v="1899-12-30T09:33:46"/>
    <x v="0"/>
    <x v="13"/>
    <d v="1899-12-30T00:03:56"/>
  </r>
  <r>
    <n v="3954712"/>
    <d v="2017-07-03T00:00:00"/>
    <d v="1899-12-30T09:34:13"/>
    <d v="1899-12-30T09:38:59"/>
    <x v="0"/>
    <x v="14"/>
    <d v="1899-12-30T00:04:46"/>
  </r>
  <r>
    <n v="2109147679"/>
    <d v="2017-07-03T00:00:00"/>
    <d v="1899-12-30T09:36:31"/>
    <d v="1899-12-30T09:52:48"/>
    <x v="2"/>
    <x v="15"/>
    <d v="1899-12-30T00:16:17"/>
  </r>
  <r>
    <n v="1787732"/>
    <d v="2017-07-03T00:00:00"/>
    <d v="1899-12-30T09:43:34"/>
    <d v="1899-12-30T09:51:06"/>
    <x v="0"/>
    <x v="16"/>
    <d v="1899-12-30T00:07:32"/>
  </r>
  <r>
    <n v="7834807"/>
    <d v="2017-07-03T00:00:00"/>
    <d v="1899-12-30T09:50:07"/>
    <d v="1899-12-30T09:50:55"/>
    <x v="0"/>
    <x v="17"/>
    <d v="1899-12-30T00:00:48"/>
  </r>
  <r>
    <n v="33320202"/>
    <d v="2017-07-03T00:00:00"/>
    <d v="1899-12-30T09:57:42"/>
    <d v="1899-12-30T10:13:45"/>
    <x v="1"/>
    <x v="12"/>
    <d v="1899-12-30T00:16:03"/>
  </r>
  <r>
    <n v="1488369"/>
    <d v="2017-07-03T00:00:00"/>
    <d v="1899-12-30T09:59:13"/>
    <d v="1899-12-30T10:01:18"/>
    <x v="0"/>
    <x v="18"/>
    <d v="1899-12-30T00:02:05"/>
  </r>
  <r>
    <n v="2631285"/>
    <d v="2017-07-03T00:00:00"/>
    <d v="1899-12-30T10:01:23"/>
    <d v="1899-12-30T10:10:12"/>
    <x v="0"/>
    <x v="5"/>
    <d v="1899-12-30T00:08:49"/>
  </r>
  <r>
    <n v="7415603"/>
    <d v="2017-07-03T00:00:00"/>
    <d v="1899-12-30T10:05:56"/>
    <d v="1899-12-30T10:22:19"/>
    <x v="0"/>
    <x v="19"/>
    <d v="1899-12-30T00:16:23"/>
  </r>
  <r>
    <n v="96375379"/>
    <d v="2017-07-03T00:00:00"/>
    <d v="1899-12-30T10:11:15"/>
    <d v="1899-12-30T10:14:19"/>
    <x v="1"/>
    <x v="9"/>
    <d v="1899-12-30T00:03:04"/>
  </r>
  <r>
    <n v="6976431"/>
    <d v="2017-07-03T00:00:00"/>
    <d v="1899-12-30T10:16:34"/>
    <d v="1899-12-30T10:29:10"/>
    <x v="0"/>
    <x v="2"/>
    <d v="1899-12-30T00:12:36"/>
  </r>
  <r>
    <n v="4093292"/>
    <d v="2017-07-03T00:00:00"/>
    <d v="1899-12-30T10:19:45"/>
    <d v="1899-12-30T10:26:19"/>
    <x v="0"/>
    <x v="20"/>
    <d v="1899-12-30T00:06:34"/>
  </r>
  <r>
    <n v="6312575"/>
    <d v="2017-07-03T00:00:00"/>
    <d v="1899-12-30T10:20:37"/>
    <d v="1899-12-30T10:29:59"/>
    <x v="0"/>
    <x v="21"/>
    <d v="1899-12-30T00:09:22"/>
  </r>
  <r>
    <n v="38535407"/>
    <d v="2017-07-03T00:00:00"/>
    <d v="1899-12-30T10:27:45"/>
    <d v="1899-12-30T10:39:37"/>
    <x v="1"/>
    <x v="22"/>
    <d v="1899-12-30T00:11:52"/>
  </r>
  <r>
    <n v="38535407"/>
    <d v="2017-07-03T00:00:00"/>
    <d v="1899-12-30T10:31:04"/>
    <d v="1899-12-30T10:32:21"/>
    <x v="1"/>
    <x v="22"/>
    <d v="1899-12-30T00:01:17"/>
  </r>
  <r>
    <n v="9413315"/>
    <d v="2017-07-03T00:00:00"/>
    <d v="1899-12-30T10:38:07"/>
    <d v="1899-12-30T10:52:20"/>
    <x v="0"/>
    <x v="23"/>
    <d v="1899-12-30T00:14:13"/>
  </r>
  <r>
    <n v="8514016"/>
    <d v="2017-07-03T00:00:00"/>
    <d v="1899-12-30T10:44:49"/>
    <d v="1899-12-30T10:47:59"/>
    <x v="0"/>
    <x v="6"/>
    <d v="1899-12-30T00:03:10"/>
  </r>
  <r>
    <n v="40965486"/>
    <d v="2017-07-03T00:00:00"/>
    <d v="1899-12-30T10:47:13"/>
    <d v="1899-12-30T11:02:34"/>
    <x v="1"/>
    <x v="20"/>
    <d v="1899-12-30T00:15:21"/>
  </r>
  <r>
    <n v="4546455"/>
    <d v="2017-07-03T00:00:00"/>
    <d v="1899-12-30T10:51:54"/>
    <d v="1899-12-30T10:56:56"/>
    <x v="0"/>
    <x v="1"/>
    <d v="1899-12-30T00:05:02"/>
  </r>
  <r>
    <n v="1435049"/>
    <d v="2017-07-03T00:00:00"/>
    <d v="1899-12-30T10:55:07"/>
    <d v="1899-12-30T10:56:10"/>
    <x v="0"/>
    <x v="18"/>
    <d v="1899-12-30T00:01:03"/>
  </r>
  <r>
    <n v="85598139"/>
    <d v="2017-07-03T00:00:00"/>
    <d v="1899-12-30T10:56:46"/>
    <d v="1899-12-30T11:06:56"/>
    <x v="1"/>
    <x v="6"/>
    <d v="1899-12-30T00:10:10"/>
  </r>
  <r>
    <n v="1787732"/>
    <d v="2017-07-03T00:00:00"/>
    <d v="1899-12-30T11:04:35"/>
    <d v="1899-12-30T11:10:16"/>
    <x v="0"/>
    <x v="16"/>
    <d v="1899-12-30T00:05:41"/>
  </r>
  <r>
    <n v="1926053"/>
    <d v="2017-07-03T00:00:00"/>
    <d v="1899-12-30T11:04:38"/>
    <d v="1899-12-30T11:13:26"/>
    <x v="0"/>
    <x v="24"/>
    <d v="1899-12-30T00:08:48"/>
  </r>
  <r>
    <n v="82949156"/>
    <d v="2017-07-03T00:00:00"/>
    <d v="1899-12-30T11:05:38"/>
    <d v="1899-12-30T11:08:01"/>
    <x v="1"/>
    <x v="25"/>
    <d v="1899-12-30T00:02:23"/>
  </r>
  <r>
    <n v="73690742"/>
    <d v="2017-07-03T00:00:00"/>
    <d v="1899-12-30T11:13:26"/>
    <d v="1899-12-30T11:26:35"/>
    <x v="1"/>
    <x v="26"/>
    <d v="1899-12-30T00:13:09"/>
  </r>
  <r>
    <n v="5107477025"/>
    <d v="2017-07-03T00:00:00"/>
    <d v="1899-12-30T11:18:36"/>
    <d v="1899-12-30T11:29:21"/>
    <x v="2"/>
    <x v="27"/>
    <d v="1899-12-30T00:10:45"/>
  </r>
  <r>
    <n v="4787793"/>
    <d v="2017-07-03T00:00:00"/>
    <d v="1899-12-30T11:25:13"/>
    <d v="1899-12-30T11:38:40"/>
    <x v="0"/>
    <x v="10"/>
    <d v="1899-12-30T00:13:27"/>
  </r>
  <r>
    <n v="79381100"/>
    <d v="2017-07-03T00:00:00"/>
    <d v="1899-12-30T11:32:20"/>
    <d v="1899-12-30T11:39:08"/>
    <x v="1"/>
    <x v="28"/>
    <d v="1899-12-30T00:06:48"/>
  </r>
  <r>
    <n v="4146159"/>
    <d v="2017-07-03T00:00:00"/>
    <d v="1899-12-30T11:32:59"/>
    <d v="1899-12-30T11:49:22"/>
    <x v="0"/>
    <x v="29"/>
    <d v="1899-12-30T00:16:23"/>
  </r>
  <r>
    <n v="13484133"/>
    <d v="2017-07-03T00:00:00"/>
    <d v="1899-12-30T11:34:52"/>
    <d v="1899-12-30T11:41:51"/>
    <x v="1"/>
    <x v="30"/>
    <d v="1899-12-30T00:06:59"/>
  </r>
  <r>
    <n v="4657345"/>
    <d v="2017-07-03T00:00:00"/>
    <d v="1899-12-30T11:38:15"/>
    <d v="1899-12-30T11:41:47"/>
    <x v="0"/>
    <x v="31"/>
    <d v="1899-12-30T00:03:32"/>
  </r>
  <r>
    <n v="3697935"/>
    <d v="2017-07-03T00:00:00"/>
    <d v="1899-12-30T11:46:23"/>
    <d v="1899-12-30T11:49:13"/>
    <x v="0"/>
    <x v="32"/>
    <d v="1899-12-30T00:02:50"/>
  </r>
  <r>
    <n v="2668991"/>
    <d v="2017-07-03T00:00:00"/>
    <d v="1899-12-30T11:49:42"/>
    <d v="1899-12-30T12:05:06"/>
    <x v="0"/>
    <x v="5"/>
    <d v="1899-12-30T00:15:24"/>
  </r>
  <r>
    <n v="3520189"/>
    <d v="2017-07-03T00:00:00"/>
    <d v="1899-12-30T11:58:01"/>
    <d v="1899-12-30T12:04:08"/>
    <x v="0"/>
    <x v="0"/>
    <d v="1899-12-30T00:06:07"/>
  </r>
  <r>
    <n v="4546455"/>
    <d v="2017-07-03T00:00:00"/>
    <d v="1899-12-30T12:01:17"/>
    <d v="1899-12-30T12:12:37"/>
    <x v="0"/>
    <x v="1"/>
    <d v="1899-12-30T00:11:20"/>
  </r>
  <r>
    <n v="3897347"/>
    <d v="2017-07-03T00:00:00"/>
    <d v="1899-12-30T12:07:55"/>
    <d v="1899-12-30T12:14:26"/>
    <x v="0"/>
    <x v="22"/>
    <d v="1899-12-30T00:06:31"/>
  </r>
  <r>
    <n v="1867016"/>
    <d v="2017-07-03T00:00:00"/>
    <d v="1899-12-30T12:13:07"/>
    <d v="1899-12-30T12:13:24"/>
    <x v="0"/>
    <x v="33"/>
    <d v="1899-12-30T00:00:17"/>
  </r>
  <r>
    <n v="96949751"/>
    <d v="2017-07-03T00:00:00"/>
    <d v="1899-12-30T12:18:11"/>
    <d v="1899-12-30T12:20:32"/>
    <x v="1"/>
    <x v="9"/>
    <d v="1899-12-30T00:02:21"/>
  </r>
  <r>
    <n v="81613163"/>
    <d v="2017-07-03T00:00:00"/>
    <d v="1899-12-30T12:25:20"/>
    <d v="1899-12-30T12:29:07"/>
    <x v="1"/>
    <x v="34"/>
    <d v="1899-12-30T00:03:47"/>
  </r>
  <r>
    <n v="4250194"/>
    <d v="2017-07-03T00:00:00"/>
    <d v="1899-12-30T12:31:56"/>
    <d v="1899-12-30T12:42:02"/>
    <x v="0"/>
    <x v="3"/>
    <d v="1899-12-30T00:10:06"/>
  </r>
  <r>
    <n v="6050344"/>
    <d v="2017-07-03T00:00:00"/>
    <d v="1899-12-30T12:35:12"/>
    <d v="1899-12-30T12:38:37"/>
    <x v="0"/>
    <x v="35"/>
    <d v="1899-12-30T00:03:25"/>
  </r>
  <r>
    <n v="4546455"/>
    <d v="2017-07-03T00:00:00"/>
    <d v="1899-12-30T12:37:15"/>
    <d v="1899-12-30T12:50:51"/>
    <x v="0"/>
    <x v="1"/>
    <d v="1899-12-30T00:13:36"/>
  </r>
  <r>
    <n v="7727942"/>
    <d v="2017-07-03T00:00:00"/>
    <d v="1899-12-30T12:43:24"/>
    <d v="1899-12-30T12:53:23"/>
    <x v="0"/>
    <x v="36"/>
    <d v="1899-12-30T00:09:59"/>
  </r>
  <r>
    <n v="8249721"/>
    <d v="2017-07-03T00:00:00"/>
    <d v="1899-12-30T12:50:12"/>
    <d v="1899-12-30T12:54:06"/>
    <x v="0"/>
    <x v="25"/>
    <d v="1899-12-30T00:03:54"/>
  </r>
  <r>
    <n v="6894270"/>
    <d v="2017-07-03T00:00:00"/>
    <d v="1899-12-30T12:50:14"/>
    <d v="1899-12-30T12:50:44"/>
    <x v="0"/>
    <x v="37"/>
    <d v="1899-12-30T00:00:30"/>
  </r>
  <r>
    <n v="3095218"/>
    <d v="2017-07-03T00:00:00"/>
    <d v="1899-12-30T12:51:39"/>
    <d v="1899-12-30T13:02:21"/>
    <x v="0"/>
    <x v="38"/>
    <d v="1899-12-30T00:10:42"/>
  </r>
  <r>
    <n v="45081794"/>
    <d v="2017-07-03T00:00:00"/>
    <d v="1899-12-30T12:57:50"/>
    <d v="1899-12-30T13:01:53"/>
    <x v="1"/>
    <x v="1"/>
    <d v="1899-12-30T00:04:03"/>
  </r>
  <r>
    <n v="3533271"/>
    <d v="2017-07-03T00:00:00"/>
    <d v="1899-12-30T13:01:38"/>
    <d v="1899-12-30T13:04:29"/>
    <x v="0"/>
    <x v="0"/>
    <d v="1899-12-30T00:02:51"/>
  </r>
  <r>
    <n v="7415603"/>
    <d v="2017-07-03T00:00:00"/>
    <d v="1899-12-30T13:09:49"/>
    <d v="1899-12-30T13:23:21"/>
    <x v="0"/>
    <x v="19"/>
    <d v="1899-12-30T00:13:32"/>
  </r>
  <r>
    <n v="9088452"/>
    <d v="2017-07-03T00:00:00"/>
    <d v="1899-12-30T13:16:05"/>
    <d v="1899-12-30T13:22:54"/>
    <x v="0"/>
    <x v="39"/>
    <d v="1899-12-30T00:06:49"/>
  </r>
  <r>
    <n v="3379401"/>
    <d v="2017-07-03T00:00:00"/>
    <d v="1899-12-30T13:20:18"/>
    <d v="1899-12-30T13:31:20"/>
    <x v="0"/>
    <x v="12"/>
    <d v="1899-12-30T00:11:02"/>
  </r>
  <r>
    <n v="73350537"/>
    <d v="2017-07-03T00:00:00"/>
    <d v="1899-12-30T13:22:24"/>
    <d v="1899-12-30T13:23:20"/>
    <x v="1"/>
    <x v="26"/>
    <d v="1899-12-30T00:00:56"/>
  </r>
  <r>
    <n v="83707586"/>
    <d v="2017-07-03T00:00:00"/>
    <d v="1899-12-30T13:23:34"/>
    <d v="1899-12-30T13:28:55"/>
    <x v="1"/>
    <x v="13"/>
    <d v="1899-12-30T00:05:21"/>
  </r>
  <r>
    <n v="5107477025"/>
    <d v="2017-07-03T00:00:00"/>
    <d v="1899-12-30T13:24:48"/>
    <d v="1899-12-30T13:37:08"/>
    <x v="2"/>
    <x v="27"/>
    <d v="1899-12-30T00:12:20"/>
  </r>
  <r>
    <n v="1480206"/>
    <d v="2017-07-03T00:00:00"/>
    <d v="1899-12-30T13:32:57"/>
    <d v="1899-12-30T13:33:00"/>
    <x v="0"/>
    <x v="18"/>
    <d v="1899-12-30T00:00:03"/>
  </r>
  <r>
    <n v="3095218"/>
    <d v="2017-07-03T00:00:00"/>
    <d v="1899-12-30T13:34:24"/>
    <d v="1899-12-30T13:34:26"/>
    <x v="0"/>
    <x v="38"/>
    <d v="1899-12-30T00:00:02"/>
  </r>
  <r>
    <n v="2028923"/>
    <d v="2017-07-03T00:00:00"/>
    <d v="1899-12-30T13:37:56"/>
    <d v="1899-12-30T13:42:09"/>
    <x v="0"/>
    <x v="40"/>
    <d v="1899-12-30T00:04:13"/>
  </r>
  <r>
    <n v="81880891"/>
    <d v="2017-07-03T00:00:00"/>
    <d v="1899-12-30T13:42:50"/>
    <d v="1899-12-30T13:48:41"/>
    <x v="1"/>
    <x v="34"/>
    <d v="1899-12-30T00:05:51"/>
  </r>
  <r>
    <n v="4274149"/>
    <d v="2017-07-03T00:00:00"/>
    <d v="1899-12-30T13:43:20"/>
    <d v="1899-12-30T13:56:09"/>
    <x v="0"/>
    <x v="3"/>
    <d v="1899-12-30T00:12:49"/>
  </r>
  <r>
    <n v="3505978"/>
    <d v="2017-07-03T00:00:00"/>
    <d v="1899-12-30T13:50:03"/>
    <d v="1899-12-30T13:55:06"/>
    <x v="0"/>
    <x v="0"/>
    <d v="1899-12-30T00:05:03"/>
  </r>
  <r>
    <n v="8504601"/>
    <d v="2017-07-03T00:00:00"/>
    <d v="1899-12-30T13:54:36"/>
    <d v="1899-12-30T13:56:01"/>
    <x v="0"/>
    <x v="6"/>
    <d v="1899-12-30T00:01:25"/>
  </r>
  <r>
    <n v="8214927"/>
    <d v="2017-07-03T00:00:00"/>
    <d v="1899-12-30T13:57:58"/>
    <d v="1899-12-30T14:11:08"/>
    <x v="0"/>
    <x v="25"/>
    <d v="1899-12-30T00:13:10"/>
  </r>
  <r>
    <n v="5913547"/>
    <d v="2017-07-03T00:00:00"/>
    <d v="1899-12-30T14:01:10"/>
    <d v="1899-12-30T14:04:04"/>
    <x v="0"/>
    <x v="41"/>
    <d v="1899-12-30T00:02:54"/>
  </r>
  <r>
    <n v="3505978"/>
    <d v="2017-07-03T00:00:00"/>
    <d v="1899-12-30T14:05:16"/>
    <d v="1899-12-30T14:10:28"/>
    <x v="0"/>
    <x v="0"/>
    <d v="1899-12-30T00:05:12"/>
  </r>
  <r>
    <n v="14783929"/>
    <d v="2017-07-03T00:00:00"/>
    <d v="1899-12-30T14:09:58"/>
    <d v="1899-12-30T14:17:02"/>
    <x v="1"/>
    <x v="18"/>
    <d v="1899-12-30T00:07:04"/>
  </r>
  <r>
    <n v="2915745"/>
    <d v="2017-07-03T00:00:00"/>
    <d v="1899-12-30T14:14:16"/>
    <d v="1899-12-30T14:28:13"/>
    <x v="0"/>
    <x v="42"/>
    <d v="1899-12-30T00:13:57"/>
  </r>
  <r>
    <n v="1100142"/>
    <d v="2017-07-03T00:00:00"/>
    <d v="1899-12-30T14:19:50"/>
    <d v="1899-12-30T14:24:29"/>
    <x v="0"/>
    <x v="43"/>
    <d v="1899-12-30T00:04:39"/>
  </r>
  <r>
    <n v="7795911"/>
    <d v="2017-07-03T00:00:00"/>
    <d v="1899-12-30T14:26:50"/>
    <d v="1899-12-30T14:42:08"/>
    <x v="0"/>
    <x v="36"/>
    <d v="1899-12-30T00:15:18"/>
  </r>
  <r>
    <n v="1709455"/>
    <d v="2017-07-03T00:00:00"/>
    <d v="1899-12-30T14:28:31"/>
    <d v="1899-12-30T14:35:01"/>
    <x v="0"/>
    <x v="16"/>
    <d v="1899-12-30T00:06:30"/>
  </r>
  <r>
    <n v="54586484"/>
    <d v="2017-07-03T00:00:00"/>
    <d v="1899-12-30T14:34:51"/>
    <d v="1899-12-30T14:40:08"/>
    <x v="1"/>
    <x v="4"/>
    <d v="1899-12-30T00:05:17"/>
  </r>
  <r>
    <n v="6674505"/>
    <d v="2017-07-03T00:00:00"/>
    <d v="1899-12-30T14:41:54"/>
    <d v="1899-12-30T14:56:39"/>
    <x v="0"/>
    <x v="44"/>
    <d v="1899-12-30T00:14:45"/>
  </r>
  <r>
    <n v="6920814"/>
    <d v="2017-07-03T00:00:00"/>
    <d v="1899-12-30T14:44:23"/>
    <d v="1899-12-30T14:44:45"/>
    <x v="0"/>
    <x v="2"/>
    <d v="1899-12-30T00:00:22"/>
  </r>
  <r>
    <n v="6161675"/>
    <d v="2017-07-03T00:00:00"/>
    <d v="1899-12-30T14:44:52"/>
    <d v="1899-12-30T14:58:47"/>
    <x v="0"/>
    <x v="45"/>
    <d v="1899-12-30T00:13:55"/>
  </r>
  <r>
    <n v="8498076"/>
    <d v="2017-07-03T00:00:00"/>
    <d v="1899-12-30T14:45:56"/>
    <d v="1899-12-30T14:56:01"/>
    <x v="0"/>
    <x v="46"/>
    <d v="1899-12-30T00:10:05"/>
  </r>
  <r>
    <n v="4174785"/>
    <d v="2017-07-03T00:00:00"/>
    <d v="1899-12-30T14:47:24"/>
    <d v="1899-12-30T15:02:55"/>
    <x v="0"/>
    <x v="29"/>
    <d v="1899-12-30T00:15:31"/>
  </r>
  <r>
    <n v="3776937"/>
    <d v="2017-07-03T00:00:00"/>
    <d v="1899-12-30T14:49:27"/>
    <d v="1899-12-30T14:57:43"/>
    <x v="0"/>
    <x v="47"/>
    <d v="1899-12-30T00:08:16"/>
  </r>
  <r>
    <n v="2636055"/>
    <d v="2017-07-03T00:00:00"/>
    <d v="1899-12-30T14:55:19"/>
    <d v="1899-12-30T14:55:46"/>
    <x v="0"/>
    <x v="5"/>
    <d v="1899-12-30T00:00:27"/>
  </r>
  <r>
    <n v="4555937"/>
    <d v="2017-07-03T00:00:00"/>
    <d v="1899-12-30T15:02:06"/>
    <d v="1899-12-30T15:18:37"/>
    <x v="0"/>
    <x v="1"/>
    <d v="1899-12-30T00:16:31"/>
  </r>
  <r>
    <n v="80306197"/>
    <d v="2017-07-04T00:00:00"/>
    <d v="1899-12-30T08:04:29"/>
    <d v="1899-12-30T08:07:56"/>
    <x v="1"/>
    <x v="48"/>
    <d v="1899-12-30T00:03:27"/>
  </r>
  <r>
    <n v="99162491"/>
    <d v="2017-07-04T00:00:00"/>
    <d v="1899-12-30T08:08:48"/>
    <d v="1899-12-30T08:25:14"/>
    <x v="1"/>
    <x v="49"/>
    <d v="1899-12-30T00:16:26"/>
  </r>
  <r>
    <n v="2109147679"/>
    <d v="2017-07-04T00:00:00"/>
    <d v="1899-12-30T08:16:53"/>
    <d v="1899-12-30T08:29:42"/>
    <x v="2"/>
    <x v="15"/>
    <d v="1899-12-30T00:12:49"/>
  </r>
  <r>
    <n v="9422310"/>
    <d v="2017-07-04T00:00:00"/>
    <d v="1899-12-30T08:25:02"/>
    <d v="1899-12-30T08:41:22"/>
    <x v="0"/>
    <x v="23"/>
    <d v="1899-12-30T00:16:20"/>
  </r>
  <r>
    <n v="20679187"/>
    <d v="2017-07-04T00:00:00"/>
    <d v="1899-12-30T08:29:22"/>
    <d v="1899-12-30T08:37:49"/>
    <x v="1"/>
    <x v="40"/>
    <d v="1899-12-30T00:08:27"/>
  </r>
  <r>
    <n v="6087997"/>
    <d v="2017-07-04T00:00:00"/>
    <d v="1899-12-30T08:33:25"/>
    <d v="1899-12-30T08:39:18"/>
    <x v="0"/>
    <x v="35"/>
    <d v="1899-12-30T00:05:53"/>
  </r>
  <r>
    <n v="20679187"/>
    <d v="2017-07-04T00:00:00"/>
    <d v="1899-12-30T08:36:15"/>
    <d v="1899-12-30T08:43:45"/>
    <x v="1"/>
    <x v="40"/>
    <d v="1899-12-30T00:07:30"/>
  </r>
  <r>
    <n v="5253133"/>
    <d v="2017-07-04T00:00:00"/>
    <d v="1899-12-30T08:38:12"/>
    <d v="1899-12-30T08:52:15"/>
    <x v="0"/>
    <x v="50"/>
    <d v="1899-12-30T00:14:03"/>
  </r>
  <r>
    <n v="96949751"/>
    <d v="2017-07-04T00:00:00"/>
    <d v="1899-12-30T08:45:06"/>
    <d v="1899-12-30T08:45:58"/>
    <x v="1"/>
    <x v="9"/>
    <d v="1899-12-30T00:00:52"/>
  </r>
  <r>
    <n v="1508356"/>
    <d v="2017-07-04T00:00:00"/>
    <d v="1899-12-30T08:53:00"/>
    <d v="1899-12-30T09:07:41"/>
    <x v="0"/>
    <x v="51"/>
    <d v="1899-12-30T00:14:41"/>
  </r>
  <r>
    <n v="9171025"/>
    <d v="2017-07-04T00:00:00"/>
    <d v="1899-12-30T08:57:01"/>
    <d v="1899-12-30T09:12:49"/>
    <x v="0"/>
    <x v="52"/>
    <d v="1899-12-30T00:15:48"/>
  </r>
  <r>
    <n v="7191598"/>
    <d v="2017-07-04T00:00:00"/>
    <d v="1899-12-30T09:00:51"/>
    <d v="1899-12-30T09:07:00"/>
    <x v="0"/>
    <x v="53"/>
    <d v="1899-12-30T00:06:09"/>
  </r>
  <r>
    <n v="3505978"/>
    <d v="2017-07-04T00:00:00"/>
    <d v="1899-12-30T09:03:53"/>
    <d v="1899-12-30T09:10:15"/>
    <x v="0"/>
    <x v="0"/>
    <d v="1899-12-30T00:06:22"/>
  </r>
  <r>
    <n v="90533733"/>
    <d v="2017-07-04T00:00:00"/>
    <d v="1899-12-30T09:08:32"/>
    <d v="1899-12-30T09:19:41"/>
    <x v="1"/>
    <x v="39"/>
    <d v="1899-12-30T00:11:09"/>
  </r>
  <r>
    <n v="6859181"/>
    <d v="2017-07-04T00:00:00"/>
    <d v="1899-12-30T09:09:55"/>
    <d v="1899-12-30T09:15:03"/>
    <x v="0"/>
    <x v="37"/>
    <d v="1899-12-30T00:05:08"/>
  </r>
  <r>
    <n v="7207066"/>
    <d v="2017-07-04T00:00:00"/>
    <d v="1899-12-30T09:16:16"/>
    <d v="1899-12-30T09:19:13"/>
    <x v="0"/>
    <x v="54"/>
    <d v="1899-12-30T00:02:57"/>
  </r>
  <r>
    <n v="4230507"/>
    <d v="2017-07-04T00:00:00"/>
    <d v="1899-12-30T09:18:12"/>
    <d v="1899-12-30T09:26:10"/>
    <x v="0"/>
    <x v="3"/>
    <d v="1899-12-30T00:07:58"/>
  </r>
  <r>
    <n v="2915745"/>
    <d v="2017-07-04T00:00:00"/>
    <d v="1899-12-30T09:24:38"/>
    <d v="1899-12-30T09:25:36"/>
    <x v="0"/>
    <x v="42"/>
    <d v="1899-12-30T00:00:58"/>
  </r>
  <r>
    <n v="2235911"/>
    <d v="2017-07-04T00:00:00"/>
    <d v="1899-12-30T09:31:03"/>
    <d v="1899-12-30T09:39:24"/>
    <x v="0"/>
    <x v="11"/>
    <d v="1899-12-30T00:08:21"/>
  </r>
  <r>
    <n v="1611389"/>
    <d v="2017-07-04T00:00:00"/>
    <d v="1899-12-30T09:34:16"/>
    <d v="1899-12-30T09:50:53"/>
    <x v="0"/>
    <x v="55"/>
    <d v="1899-12-30T00:16:37"/>
  </r>
  <r>
    <n v="9052652"/>
    <d v="2017-07-04T00:00:00"/>
    <d v="1899-12-30T09:35:37"/>
    <d v="1899-12-30T09:42:42"/>
    <x v="0"/>
    <x v="39"/>
    <d v="1899-12-30T00:07:05"/>
  </r>
  <r>
    <n v="93611539"/>
    <d v="2017-07-04T00:00:00"/>
    <d v="1899-12-30T09:37:55"/>
    <d v="1899-12-30T09:49:53"/>
    <x v="1"/>
    <x v="56"/>
    <d v="1899-12-30T00:11:58"/>
  </r>
  <r>
    <n v="68966479"/>
    <d v="2017-07-04T00:00:00"/>
    <d v="1899-12-30T09:43:06"/>
    <d v="1899-12-30T09:44:54"/>
    <x v="1"/>
    <x v="37"/>
    <d v="1899-12-30T00:01:48"/>
  </r>
  <r>
    <n v="79381100"/>
    <d v="2017-07-04T00:00:00"/>
    <d v="1899-12-30T09:44:51"/>
    <d v="1899-12-30T10:01:22"/>
    <x v="1"/>
    <x v="28"/>
    <d v="1899-12-30T00:16:31"/>
  </r>
  <r>
    <n v="4697138"/>
    <d v="2017-07-04T00:00:00"/>
    <d v="1899-12-30T09:46:37"/>
    <d v="1899-12-30T09:50:48"/>
    <x v="0"/>
    <x v="31"/>
    <d v="1899-12-30T00:04:11"/>
  </r>
  <r>
    <n v="5786740"/>
    <d v="2017-07-04T00:00:00"/>
    <d v="1899-12-30T09:47:28"/>
    <d v="1899-12-30T09:57:32"/>
    <x v="0"/>
    <x v="57"/>
    <d v="1899-12-30T00:10:04"/>
  </r>
  <r>
    <n v="7727942"/>
    <d v="2017-07-04T00:00:00"/>
    <d v="1899-12-30T09:51:48"/>
    <d v="1899-12-30T09:59:14"/>
    <x v="0"/>
    <x v="36"/>
    <d v="1899-12-30T00:07:26"/>
  </r>
  <r>
    <n v="8384647"/>
    <d v="2017-07-04T00:00:00"/>
    <d v="1899-12-30T09:51:53"/>
    <d v="1899-12-30T10:07:08"/>
    <x v="0"/>
    <x v="13"/>
    <d v="1899-12-30T00:15:15"/>
  </r>
  <r>
    <n v="1858872516"/>
    <d v="2017-07-04T00:00:00"/>
    <d v="1899-12-30T09:57:45"/>
    <d v="1899-12-30T10:00:02"/>
    <x v="2"/>
    <x v="33"/>
    <d v="1899-12-30T00:02:17"/>
  </r>
  <r>
    <n v="4546455"/>
    <d v="2017-07-04T00:00:00"/>
    <d v="1899-12-30T10:03:32"/>
    <d v="1899-12-30T10:05:15"/>
    <x v="0"/>
    <x v="1"/>
    <d v="1899-12-30T00:01:43"/>
  </r>
  <r>
    <n v="2668991"/>
    <d v="2017-07-04T00:00:00"/>
    <d v="1899-12-30T10:08:24"/>
    <d v="1899-12-30T10:16:49"/>
    <x v="0"/>
    <x v="5"/>
    <d v="1899-12-30T00:08:25"/>
  </r>
  <r>
    <n v="5528648"/>
    <d v="2017-07-04T00:00:00"/>
    <d v="1899-12-30T10:13:19"/>
    <d v="1899-12-30T10:26:12"/>
    <x v="0"/>
    <x v="58"/>
    <d v="1899-12-30T00:12:53"/>
  </r>
  <r>
    <n v="2157195"/>
    <d v="2017-07-04T00:00:00"/>
    <d v="1899-12-30T10:18:22"/>
    <d v="1899-12-30T10:26:17"/>
    <x v="0"/>
    <x v="15"/>
    <d v="1899-12-30T00:07:55"/>
  </r>
  <r>
    <n v="7747085"/>
    <d v="2017-07-04T00:00:00"/>
    <d v="1899-12-30T10:22:46"/>
    <d v="1899-12-30T10:28:02"/>
    <x v="0"/>
    <x v="36"/>
    <d v="1899-12-30T00:05:16"/>
  </r>
  <r>
    <n v="6865106"/>
    <d v="2017-07-04T00:00:00"/>
    <d v="1899-12-30T10:29:53"/>
    <d v="1899-12-30T10:45:49"/>
    <x v="0"/>
    <x v="37"/>
    <d v="1899-12-30T00:15:56"/>
  </r>
  <r>
    <n v="8819206"/>
    <d v="2017-07-04T00:00:00"/>
    <d v="1899-12-30T10:34:35"/>
    <d v="1899-12-30T10:46:44"/>
    <x v="0"/>
    <x v="59"/>
    <d v="1899-12-30T00:12:09"/>
  </r>
  <r>
    <n v="3990337"/>
    <d v="2017-07-04T00:00:00"/>
    <d v="1899-12-30T10:35:53"/>
    <d v="1899-12-30T10:43:46"/>
    <x v="0"/>
    <x v="14"/>
    <d v="1899-12-30T00:07:53"/>
  </r>
  <r>
    <n v="4238684"/>
    <d v="2017-07-04T00:00:00"/>
    <d v="1899-12-30T10:40:19"/>
    <d v="1899-12-30T10:53:09"/>
    <x v="0"/>
    <x v="3"/>
    <d v="1899-12-30T00:12:50"/>
  </r>
  <r>
    <n v="86774913"/>
    <d v="2017-07-04T00:00:00"/>
    <d v="1899-12-30T10:41:30"/>
    <d v="1899-12-30T10:54:02"/>
    <x v="1"/>
    <x v="60"/>
    <d v="1899-12-30T00:12:32"/>
  </r>
  <r>
    <n v="93696449"/>
    <d v="2017-07-04T00:00:00"/>
    <d v="1899-12-30T10:48:55"/>
    <d v="1899-12-30T10:56:22"/>
    <x v="1"/>
    <x v="56"/>
    <d v="1899-12-30T00:07:27"/>
  </r>
  <r>
    <n v="1269611"/>
    <d v="2017-07-04T00:00:00"/>
    <d v="1899-12-30T10:56:35"/>
    <d v="1899-12-30T11:02:33"/>
    <x v="0"/>
    <x v="61"/>
    <d v="1899-12-30T00:05:58"/>
  </r>
  <r>
    <n v="4623731"/>
    <d v="2017-07-04T00:00:00"/>
    <d v="1899-12-30T11:03:10"/>
    <d v="1899-12-30T11:18:42"/>
    <x v="0"/>
    <x v="31"/>
    <d v="1899-12-30T00:15:32"/>
  </r>
  <r>
    <n v="4623731"/>
    <d v="2017-07-04T00:00:00"/>
    <d v="1899-12-30T11:08:30"/>
    <d v="1899-12-30T11:14:32"/>
    <x v="0"/>
    <x v="31"/>
    <d v="1899-12-30T00:06:02"/>
  </r>
  <r>
    <n v="3127402"/>
    <d v="2017-07-04T00:00:00"/>
    <d v="1899-12-30T11:14:48"/>
    <d v="1899-12-30T11:27:34"/>
    <x v="0"/>
    <x v="62"/>
    <d v="1899-12-30T00:12:46"/>
  </r>
  <r>
    <n v="1714791"/>
    <d v="2017-07-04T00:00:00"/>
    <d v="1899-12-30T11:20:07"/>
    <d v="1899-12-30T11:20:57"/>
    <x v="0"/>
    <x v="16"/>
    <d v="1899-12-30T00:00:50"/>
  </r>
  <r>
    <n v="7768277"/>
    <d v="2017-07-04T00:00:00"/>
    <d v="1899-12-30T11:23:20"/>
    <d v="1899-12-30T11:31:16"/>
    <x v="0"/>
    <x v="36"/>
    <d v="1899-12-30T00:07:56"/>
  </r>
  <r>
    <n v="4371394"/>
    <d v="2017-07-04T00:00:00"/>
    <d v="1899-12-30T11:30:44"/>
    <d v="1899-12-30T11:34:36"/>
    <x v="0"/>
    <x v="63"/>
    <d v="1899-12-30T00:03:52"/>
  </r>
  <r>
    <n v="9803545"/>
    <d v="2017-07-04T00:00:00"/>
    <d v="1899-12-30T11:30:53"/>
    <d v="1899-12-30T11:47:24"/>
    <x v="0"/>
    <x v="64"/>
    <d v="1899-12-30T00:16:31"/>
  </r>
  <r>
    <n v="4176704"/>
    <d v="2017-07-04T00:00:00"/>
    <d v="1899-12-30T11:30:58"/>
    <d v="1899-12-30T11:44:52"/>
    <x v="0"/>
    <x v="29"/>
    <d v="1899-12-30T00:13:54"/>
  </r>
  <r>
    <n v="90271112"/>
    <d v="2017-07-04T00:00:00"/>
    <d v="1899-12-30T11:32:02"/>
    <d v="1899-12-30T11:41:14"/>
    <x v="1"/>
    <x v="39"/>
    <d v="1899-12-30T00:09:12"/>
  </r>
  <r>
    <n v="8136309"/>
    <d v="2017-07-04T00:00:00"/>
    <d v="1899-12-30T11:33:56"/>
    <d v="1899-12-30T11:47:16"/>
    <x v="0"/>
    <x v="34"/>
    <d v="1899-12-30T00:13:20"/>
  </r>
  <r>
    <n v="3178616"/>
    <d v="2017-07-04T00:00:00"/>
    <d v="1899-12-30T11:35:42"/>
    <d v="1899-12-30T11:47:36"/>
    <x v="0"/>
    <x v="62"/>
    <d v="1899-12-30T00:11:54"/>
  </r>
  <r>
    <n v="27791497"/>
    <d v="2017-07-04T00:00:00"/>
    <d v="1899-12-30T11:42:46"/>
    <d v="1899-12-30T11:55:26"/>
    <x v="1"/>
    <x v="65"/>
    <d v="1899-12-30T00:12:40"/>
  </r>
  <r>
    <n v="4738129"/>
    <d v="2017-07-04T00:00:00"/>
    <d v="1899-12-30T11:45:18"/>
    <d v="1899-12-30T12:00:40"/>
    <x v="0"/>
    <x v="10"/>
    <d v="1899-12-30T00:15:22"/>
  </r>
  <r>
    <n v="54840810"/>
    <d v="2017-07-04T00:00:00"/>
    <d v="1899-12-30T11:51:48"/>
    <d v="1899-12-30T12:03:20"/>
    <x v="1"/>
    <x v="4"/>
    <d v="1899-12-30T00:11:32"/>
  </r>
  <r>
    <n v="8885606"/>
    <d v="2017-07-04T00:00:00"/>
    <d v="1899-12-30T11:59:47"/>
    <d v="1899-12-30T12:13:50"/>
    <x v="0"/>
    <x v="59"/>
    <d v="1899-12-30T00:14:03"/>
  </r>
  <r>
    <n v="6730442"/>
    <d v="2017-07-04T00:00:00"/>
    <d v="1899-12-30T12:00:55"/>
    <d v="1899-12-30T12:12:37"/>
    <x v="0"/>
    <x v="66"/>
    <d v="1899-12-30T00:11:42"/>
  </r>
  <r>
    <n v="3326913"/>
    <d v="2017-07-04T00:00:00"/>
    <d v="1899-12-30T12:08:34"/>
    <d v="1899-12-30T12:22:11"/>
    <x v="0"/>
    <x v="12"/>
    <d v="1899-12-30T00:13:37"/>
  </r>
  <r>
    <n v="9865716"/>
    <d v="2017-07-04T00:00:00"/>
    <d v="1899-12-30T12:15:30"/>
    <d v="1899-12-30T12:27:13"/>
    <x v="0"/>
    <x v="64"/>
    <d v="1899-12-30T00:11:43"/>
  </r>
  <r>
    <n v="73284745"/>
    <d v="2017-07-04T00:00:00"/>
    <d v="1899-12-30T12:20:54"/>
    <d v="1899-12-30T12:26:45"/>
    <x v="1"/>
    <x v="26"/>
    <d v="1899-12-30T00:05:51"/>
  </r>
  <r>
    <n v="1761255"/>
    <d v="2017-07-04T00:00:00"/>
    <d v="1899-12-30T12:28:12"/>
    <d v="1899-12-30T12:32:38"/>
    <x v="0"/>
    <x v="16"/>
    <d v="1899-12-30T00:04:26"/>
  </r>
  <r>
    <n v="48625903"/>
    <d v="2017-07-04T00:00:00"/>
    <d v="1899-12-30T12:33:10"/>
    <d v="1899-12-30T12:34:25"/>
    <x v="1"/>
    <x v="67"/>
    <d v="1899-12-30T00:01:15"/>
  </r>
  <r>
    <n v="2235911"/>
    <d v="2017-07-04T00:00:00"/>
    <d v="1899-12-30T12:35:21"/>
    <d v="1899-12-30T12:51:04"/>
    <x v="0"/>
    <x v="11"/>
    <d v="1899-12-30T00:15:43"/>
  </r>
  <r>
    <n v="18036364"/>
    <d v="2017-07-04T00:00:00"/>
    <d v="1899-12-30T12:43:25"/>
    <d v="1899-12-30T12:47:10"/>
    <x v="1"/>
    <x v="33"/>
    <d v="1899-12-30T00:03:45"/>
  </r>
  <r>
    <n v="38063903"/>
    <d v="2017-07-04T00:00:00"/>
    <d v="1899-12-30T12:49:54"/>
    <d v="1899-12-30T12:56:32"/>
    <x v="1"/>
    <x v="22"/>
    <d v="1899-12-30T00:06:38"/>
  </r>
  <r>
    <n v="4555937"/>
    <d v="2017-07-04T00:00:00"/>
    <d v="1899-12-30T12:53:59"/>
    <d v="1899-12-30T13:08:46"/>
    <x v="0"/>
    <x v="1"/>
    <d v="1899-12-30T00:14:47"/>
  </r>
  <r>
    <n v="9422310"/>
    <d v="2017-07-04T00:00:00"/>
    <d v="1899-12-30T12:59:35"/>
    <d v="1899-12-30T13:12:58"/>
    <x v="0"/>
    <x v="23"/>
    <d v="1899-12-30T00:13:23"/>
  </r>
  <r>
    <n v="16999529"/>
    <d v="2017-07-04T00:00:00"/>
    <d v="1899-12-30T13:03:18"/>
    <d v="1899-12-30T13:04:06"/>
    <x v="1"/>
    <x v="55"/>
    <d v="1899-12-30T00:00:48"/>
  </r>
  <r>
    <n v="8385222"/>
    <d v="2017-07-04T00:00:00"/>
    <d v="1899-12-30T13:05:32"/>
    <d v="1899-12-30T13:08:23"/>
    <x v="0"/>
    <x v="13"/>
    <d v="1899-12-30T00:02:51"/>
  </r>
  <r>
    <n v="8086847"/>
    <d v="2017-07-04T00:00:00"/>
    <d v="1899-12-30T13:10:42"/>
    <d v="1899-12-30T13:15:34"/>
    <x v="0"/>
    <x v="48"/>
    <d v="1899-12-30T00:04:52"/>
  </r>
  <r>
    <n v="5215912"/>
    <d v="2017-07-04T00:00:00"/>
    <d v="1899-12-30T13:13:50"/>
    <d v="1899-12-30T13:18:16"/>
    <x v="0"/>
    <x v="50"/>
    <d v="1899-12-30T00:04:26"/>
  </r>
  <r>
    <n v="1973826522"/>
    <d v="2017-07-04T00:00:00"/>
    <d v="1899-12-30T13:19:44"/>
    <d v="1899-12-30T13:24:00"/>
    <x v="2"/>
    <x v="24"/>
    <d v="1899-12-30T00:04:16"/>
  </r>
  <r>
    <n v="2255197"/>
    <d v="2017-07-04T00:00:00"/>
    <d v="1899-12-30T13:25:02"/>
    <d v="1899-12-30T13:31:20"/>
    <x v="0"/>
    <x v="11"/>
    <d v="1899-12-30T00:06:18"/>
  </r>
  <r>
    <n v="6719542"/>
    <d v="2017-07-04T00:00:00"/>
    <d v="1899-12-30T13:31:58"/>
    <d v="1899-12-30T13:32:32"/>
    <x v="0"/>
    <x v="66"/>
    <d v="1899-12-30T00:00:34"/>
  </r>
  <r>
    <n v="1837797"/>
    <d v="2017-07-04T00:00:00"/>
    <d v="1899-12-30T13:39:10"/>
    <d v="1899-12-30T13:48:21"/>
    <x v="0"/>
    <x v="33"/>
    <d v="1899-12-30T00:09:11"/>
  </r>
  <r>
    <n v="6772052"/>
    <d v="2017-07-04T00:00:00"/>
    <d v="1899-12-30T13:43:45"/>
    <d v="1899-12-30T13:46:09"/>
    <x v="0"/>
    <x v="66"/>
    <d v="1899-12-30T00:02:24"/>
  </r>
  <r>
    <n v="6495517"/>
    <d v="2017-07-04T00:00:00"/>
    <d v="1899-12-30T13:45:48"/>
    <d v="1899-12-30T14:01:15"/>
    <x v="0"/>
    <x v="68"/>
    <d v="1899-12-30T00:15:27"/>
  </r>
  <r>
    <n v="6275284312"/>
    <d v="2017-07-04T00:00:00"/>
    <d v="1899-12-30T13:53:12"/>
    <d v="1899-12-30T13:59:28"/>
    <x v="2"/>
    <x v="69"/>
    <d v="1899-12-30T00:06:16"/>
  </r>
  <r>
    <n v="5997385"/>
    <d v="2017-07-04T00:00:00"/>
    <d v="1899-12-30T13:57:10"/>
    <d v="1899-12-30T13:57:27"/>
    <x v="0"/>
    <x v="41"/>
    <d v="1899-12-30T00:00:17"/>
  </r>
  <r>
    <n v="54586484"/>
    <d v="2017-07-04T00:00:00"/>
    <d v="1899-12-30T14:00:02"/>
    <d v="1899-12-30T14:01:09"/>
    <x v="1"/>
    <x v="4"/>
    <d v="1899-12-30T00:01:07"/>
  </r>
  <r>
    <n v="8449157"/>
    <d v="2017-07-04T00:00:00"/>
    <d v="1899-12-30T14:00:38"/>
    <d v="1899-12-30T14:12:17"/>
    <x v="0"/>
    <x v="46"/>
    <d v="1899-12-30T00:11:39"/>
  </r>
  <r>
    <n v="1301099"/>
    <d v="2017-07-04T00:00:00"/>
    <d v="1899-12-30T14:01:43"/>
    <d v="1899-12-30T14:07:37"/>
    <x v="0"/>
    <x v="30"/>
    <d v="1899-12-30T00:05:54"/>
  </r>
  <r>
    <n v="1774304298"/>
    <d v="2017-07-04T00:00:00"/>
    <d v="1899-12-30T14:01:43"/>
    <d v="1899-12-30T14:10:52"/>
    <x v="2"/>
    <x v="16"/>
    <d v="1899-12-30T00:09:09"/>
  </r>
  <r>
    <n v="52165701"/>
    <d v="2017-07-04T00:00:00"/>
    <d v="1899-12-30T14:09:52"/>
    <d v="1899-12-30T14:24:41"/>
    <x v="1"/>
    <x v="50"/>
    <d v="1899-12-30T00:14:49"/>
  </r>
  <r>
    <n v="49158974"/>
    <d v="2017-07-04T00:00:00"/>
    <d v="1899-12-30T14:15:44"/>
    <d v="1899-12-30T14:22:22"/>
    <x v="1"/>
    <x v="70"/>
    <d v="1899-12-30T00:06:38"/>
  </r>
  <r>
    <n v="6231537"/>
    <d v="2017-07-04T00:00:00"/>
    <d v="1899-12-30T14:20:39"/>
    <d v="1899-12-30T14:27:47"/>
    <x v="0"/>
    <x v="69"/>
    <d v="1899-12-30T00:07:08"/>
  </r>
  <r>
    <n v="6965661375"/>
    <d v="2017-07-04T00:00:00"/>
    <d v="1899-12-30T14:23:56"/>
    <d v="1899-12-30T14:30:22"/>
    <x v="2"/>
    <x v="2"/>
    <d v="1899-12-30T00:06:26"/>
  </r>
  <r>
    <n v="4555937"/>
    <d v="2017-07-04T00:00:00"/>
    <d v="1899-12-30T14:31:20"/>
    <d v="1899-12-30T14:31:20"/>
    <x v="0"/>
    <x v="1"/>
    <d v="1899-12-30T00:00:00"/>
  </r>
  <r>
    <n v="8831940"/>
    <d v="2017-07-04T00:00:00"/>
    <d v="1899-12-30T14:33:34"/>
    <d v="1899-12-30T14:40:19"/>
    <x v="0"/>
    <x v="59"/>
    <d v="1899-12-30T00:06:45"/>
  </r>
  <r>
    <n v="7421868"/>
    <d v="2017-07-04T00:00:00"/>
    <d v="1899-12-30T14:40:22"/>
    <d v="1899-12-30T14:47:34"/>
    <x v="0"/>
    <x v="19"/>
    <d v="1899-12-30T00:07:12"/>
  </r>
  <r>
    <n v="5131341"/>
    <d v="2017-07-04T00:00:00"/>
    <d v="1899-12-30T14:41:05"/>
    <d v="1899-12-30T14:51:19"/>
    <x v="0"/>
    <x v="27"/>
    <d v="1899-12-30T00:10:14"/>
  </r>
  <r>
    <n v="3121850"/>
    <d v="2017-07-04T00:00:00"/>
    <d v="1899-12-30T14:44:19"/>
    <d v="1899-12-30T14:55:12"/>
    <x v="0"/>
    <x v="62"/>
    <d v="1899-12-30T00:10:53"/>
  </r>
  <r>
    <n v="6905863"/>
    <d v="2017-07-04T00:00:00"/>
    <d v="1899-12-30T14:50:50"/>
    <d v="1899-12-30T14:57:04"/>
    <x v="0"/>
    <x v="2"/>
    <d v="1899-12-30T00:06:14"/>
  </r>
  <r>
    <n v="2514802"/>
    <d v="2017-07-04T00:00:00"/>
    <d v="1899-12-30T14:50:50"/>
    <d v="1899-12-30T15:02:17"/>
    <x v="0"/>
    <x v="71"/>
    <d v="1899-12-30T00:11:27"/>
  </r>
  <r>
    <n v="93696449"/>
    <d v="2017-07-04T00:00:00"/>
    <d v="1899-12-30T14:56:44"/>
    <d v="1899-12-30T15:08:01"/>
    <x v="1"/>
    <x v="56"/>
    <d v="1899-12-30T00:11:17"/>
  </r>
  <r>
    <n v="3931464"/>
    <d v="2017-07-04T00:00:00"/>
    <d v="1899-12-30T14:58:18"/>
    <d v="1899-12-30T15:10:23"/>
    <x v="0"/>
    <x v="14"/>
    <d v="1899-12-30T00:12:05"/>
  </r>
  <r>
    <n v="1583683"/>
    <d v="2017-07-04T00:00:00"/>
    <d v="1899-12-30T15:03:42"/>
    <d v="1899-12-30T15:10:18"/>
    <x v="0"/>
    <x v="51"/>
    <d v="1899-12-30T00:06:36"/>
  </r>
  <r>
    <n v="52165701"/>
    <d v="2017-07-05T00:00:00"/>
    <d v="1899-12-30T08:03:03"/>
    <d v="1899-12-30T08:14:41"/>
    <x v="1"/>
    <x v="50"/>
    <d v="1899-12-30T00:11:38"/>
  </r>
  <r>
    <n v="1521041994"/>
    <d v="2017-07-05T00:00:00"/>
    <d v="1899-12-30T08:11:02"/>
    <d v="1899-12-30T08:20:24"/>
    <x v="2"/>
    <x v="51"/>
    <d v="1899-12-30T00:09:22"/>
  </r>
  <r>
    <n v="9187410"/>
    <d v="2017-07-05T00:00:00"/>
    <d v="1899-12-30T08:19:08"/>
    <d v="1899-12-30T08:22:41"/>
    <x v="0"/>
    <x v="52"/>
    <d v="1899-12-30T00:03:33"/>
  </r>
  <r>
    <n v="8228350"/>
    <d v="2017-07-05T00:00:00"/>
    <d v="1899-12-30T08:19:13"/>
    <d v="1899-12-30T08:20:08"/>
    <x v="0"/>
    <x v="25"/>
    <d v="1899-12-30T00:00:55"/>
  </r>
  <r>
    <n v="8313390"/>
    <d v="2017-07-05T00:00:00"/>
    <d v="1899-12-30T08:22:37"/>
    <d v="1899-12-30T08:29:30"/>
    <x v="0"/>
    <x v="13"/>
    <d v="1899-12-30T00:06:53"/>
  </r>
  <r>
    <n v="5508903"/>
    <d v="2017-07-05T00:00:00"/>
    <d v="1899-12-30T08:22:47"/>
    <d v="1899-12-30T08:39:15"/>
    <x v="0"/>
    <x v="58"/>
    <d v="1899-12-30T00:16:28"/>
  </r>
  <r>
    <n v="3102910"/>
    <d v="2017-07-05T00:00:00"/>
    <d v="1899-12-30T08:26:10"/>
    <d v="1899-12-30T08:33:41"/>
    <x v="0"/>
    <x v="62"/>
    <d v="1899-12-30T00:07:31"/>
  </r>
  <r>
    <n v="45948073"/>
    <d v="2017-07-05T00:00:00"/>
    <d v="1899-12-30T08:32:16"/>
    <d v="1899-12-30T08:40:44"/>
    <x v="1"/>
    <x v="1"/>
    <d v="1899-12-30T00:08:28"/>
  </r>
  <r>
    <n v="73690742"/>
    <d v="2017-07-05T00:00:00"/>
    <d v="1899-12-30T08:35:57"/>
    <d v="1899-12-30T08:50:18"/>
    <x v="1"/>
    <x v="26"/>
    <d v="1899-12-30T00:14:21"/>
  </r>
  <r>
    <n v="58037769"/>
    <d v="2017-07-05T00:00:00"/>
    <d v="1899-12-30T08:42:10"/>
    <d v="1899-12-30T08:48:55"/>
    <x v="1"/>
    <x v="8"/>
    <d v="1899-12-30T00:06:45"/>
  </r>
  <r>
    <n v="3434934"/>
    <d v="2017-07-05T00:00:00"/>
    <d v="1899-12-30T08:49:21"/>
    <d v="1899-12-30T09:05:06"/>
    <x v="0"/>
    <x v="72"/>
    <d v="1899-12-30T00:15:45"/>
  </r>
  <r>
    <n v="4963499"/>
    <d v="2017-07-05T00:00:00"/>
    <d v="1899-12-30T08:52:55"/>
    <d v="1899-12-30T08:55:20"/>
    <x v="0"/>
    <x v="70"/>
    <d v="1899-12-30T00:02:25"/>
  </r>
  <r>
    <n v="7904403"/>
    <d v="2017-07-05T00:00:00"/>
    <d v="1899-12-30T08:58:00"/>
    <d v="1899-12-30T09:03:17"/>
    <x v="0"/>
    <x v="28"/>
    <d v="1899-12-30T00:05:17"/>
  </r>
  <r>
    <n v="4389240"/>
    <d v="2017-07-05T00:00:00"/>
    <d v="1899-12-30T09:03:03"/>
    <d v="1899-12-30T09:05:34"/>
    <x v="0"/>
    <x v="63"/>
    <d v="1899-12-30T00:02:31"/>
  </r>
  <r>
    <n v="68647339"/>
    <d v="2017-07-05T00:00:00"/>
    <d v="1899-12-30T09:09:48"/>
    <d v="1899-12-30T09:25:51"/>
    <x v="1"/>
    <x v="37"/>
    <d v="1899-12-30T00:16:03"/>
  </r>
  <r>
    <n v="8461631"/>
    <d v="2017-07-05T00:00:00"/>
    <d v="1899-12-30T09:12:02"/>
    <d v="1899-12-30T09:13:42"/>
    <x v="0"/>
    <x v="46"/>
    <d v="1899-12-30T00:01:40"/>
  </r>
  <r>
    <n v="3087246"/>
    <d v="2017-07-05T00:00:00"/>
    <d v="1899-12-30T09:16:19"/>
    <d v="1899-12-30T09:27:14"/>
    <x v="0"/>
    <x v="38"/>
    <d v="1899-12-30T00:10:55"/>
  </r>
  <r>
    <n v="9321082"/>
    <d v="2017-07-05T00:00:00"/>
    <d v="1899-12-30T09:21:16"/>
    <d v="1899-12-30T09:37:18"/>
    <x v="0"/>
    <x v="56"/>
    <d v="1899-12-30T00:16:02"/>
  </r>
  <r>
    <n v="4941247888"/>
    <d v="2017-07-05T00:00:00"/>
    <d v="1899-12-30T09:23:15"/>
    <d v="1899-12-30T09:34:08"/>
    <x v="2"/>
    <x v="70"/>
    <d v="1899-12-30T00:10:53"/>
  </r>
  <r>
    <n v="13484133"/>
    <d v="2017-07-05T00:00:00"/>
    <d v="1899-12-30T09:30:09"/>
    <d v="1899-12-30T09:33:25"/>
    <x v="1"/>
    <x v="30"/>
    <d v="1899-12-30T00:03:16"/>
  </r>
  <r>
    <n v="9610703"/>
    <d v="2017-07-05T00:00:00"/>
    <d v="1899-12-30T09:37:04"/>
    <d v="1899-12-30T09:47:02"/>
    <x v="0"/>
    <x v="9"/>
    <d v="1899-12-30T00:09:58"/>
  </r>
  <r>
    <n v="7236035"/>
    <d v="2017-07-05T00:00:00"/>
    <d v="1899-12-30T09:43:27"/>
    <d v="1899-12-30T09:53:08"/>
    <x v="0"/>
    <x v="54"/>
    <d v="1899-12-30T00:09:41"/>
  </r>
  <r>
    <n v="7236035"/>
    <d v="2017-07-05T00:00:00"/>
    <d v="1899-12-30T09:48:56"/>
    <d v="1899-12-30T10:03:45"/>
    <x v="0"/>
    <x v="54"/>
    <d v="1899-12-30T00:14:49"/>
  </r>
  <r>
    <n v="2675422"/>
    <d v="2017-07-05T00:00:00"/>
    <d v="1899-12-30T09:56:04"/>
    <d v="1899-12-30T10:05:53"/>
    <x v="0"/>
    <x v="5"/>
    <d v="1899-12-30T00:09:49"/>
  </r>
  <r>
    <n v="99056276"/>
    <d v="2017-07-05T00:00:00"/>
    <d v="1899-12-30T10:01:12"/>
    <d v="1899-12-30T10:17:38"/>
    <x v="1"/>
    <x v="49"/>
    <d v="1899-12-30T00:16:26"/>
  </r>
  <r>
    <n v="1715377"/>
    <d v="2017-07-05T00:00:00"/>
    <d v="1899-12-30T10:02:36"/>
    <d v="1899-12-30T10:16:48"/>
    <x v="0"/>
    <x v="16"/>
    <d v="1899-12-30T00:14:12"/>
  </r>
  <r>
    <n v="6700458395"/>
    <d v="2017-07-05T00:00:00"/>
    <d v="1899-12-30T10:06:57"/>
    <d v="1899-12-30T10:14:34"/>
    <x v="2"/>
    <x v="66"/>
    <d v="1899-12-30T00:07:37"/>
  </r>
  <r>
    <n v="2211277198"/>
    <d v="2017-07-05T00:00:00"/>
    <d v="1899-12-30T10:07:14"/>
    <d v="1899-12-30T10:09:30"/>
    <x v="2"/>
    <x v="11"/>
    <d v="1899-12-30T00:02:16"/>
  </r>
  <r>
    <n v="9866373"/>
    <d v="2017-07-05T00:00:00"/>
    <d v="1899-12-30T10:07:43"/>
    <d v="1899-12-30T10:17:50"/>
    <x v="0"/>
    <x v="64"/>
    <d v="1899-12-30T00:10:07"/>
  </r>
  <r>
    <n v="4526057"/>
    <d v="2017-07-05T00:00:00"/>
    <d v="1899-12-30T10:09:19"/>
    <d v="1899-12-30T10:12:07"/>
    <x v="0"/>
    <x v="1"/>
    <d v="1899-12-30T00:02:48"/>
  </r>
  <r>
    <n v="70786056"/>
    <d v="2017-07-05T00:00:00"/>
    <d v="1899-12-30T10:09:57"/>
    <d v="1899-12-30T10:12:31"/>
    <x v="1"/>
    <x v="73"/>
    <d v="1899-12-30T00:02:34"/>
  </r>
  <r>
    <n v="9874705"/>
    <d v="2017-07-05T00:00:00"/>
    <d v="1899-12-30T10:15:28"/>
    <d v="1899-12-30T10:25:05"/>
    <x v="0"/>
    <x v="64"/>
    <d v="1899-12-30T00:09:37"/>
  </r>
  <r>
    <n v="2506618"/>
    <d v="2017-07-05T00:00:00"/>
    <d v="1899-12-30T10:20:25"/>
    <d v="1899-12-30T10:29:50"/>
    <x v="0"/>
    <x v="71"/>
    <d v="1899-12-30T00:09:25"/>
  </r>
  <r>
    <n v="6312575"/>
    <d v="2017-07-05T00:00:00"/>
    <d v="1899-12-30T10:22:35"/>
    <d v="1899-12-30T10:36:58"/>
    <x v="0"/>
    <x v="21"/>
    <d v="1899-12-30T00:14:23"/>
  </r>
  <r>
    <n v="9620895"/>
    <d v="2017-07-05T00:00:00"/>
    <d v="1899-12-30T10:28:15"/>
    <d v="1899-12-30T10:43:53"/>
    <x v="0"/>
    <x v="9"/>
    <d v="1899-12-30T00:15:38"/>
  </r>
  <r>
    <n v="8187780"/>
    <d v="2017-07-05T00:00:00"/>
    <d v="1899-12-30T10:32:08"/>
    <d v="1899-12-30T10:45:08"/>
    <x v="0"/>
    <x v="34"/>
    <d v="1899-12-30T00:13:00"/>
  </r>
  <r>
    <n v="4176999"/>
    <d v="2017-07-05T00:00:00"/>
    <d v="1899-12-30T10:35:44"/>
    <d v="1899-12-30T10:51:12"/>
    <x v="0"/>
    <x v="29"/>
    <d v="1899-12-30T00:15:28"/>
  </r>
  <r>
    <n v="9937257"/>
    <d v="2017-07-05T00:00:00"/>
    <d v="1899-12-30T10:39:07"/>
    <d v="1899-12-30T10:43:39"/>
    <x v="0"/>
    <x v="49"/>
    <d v="1899-12-30T00:04:32"/>
  </r>
  <r>
    <n v="4363716"/>
    <d v="2017-07-05T00:00:00"/>
    <d v="1899-12-30T10:39:53"/>
    <d v="1899-12-30T10:49:32"/>
    <x v="0"/>
    <x v="63"/>
    <d v="1899-12-30T00:09:39"/>
  </r>
  <r>
    <n v="96323047"/>
    <d v="2017-07-05T00:00:00"/>
    <d v="1899-12-30T10:47:28"/>
    <d v="1899-12-30T10:52:55"/>
    <x v="1"/>
    <x v="9"/>
    <d v="1899-12-30T00:05:27"/>
  </r>
  <r>
    <n v="2750193"/>
    <d v="2017-07-05T00:00:00"/>
    <d v="1899-12-30T10:54:25"/>
    <d v="1899-12-30T10:56:06"/>
    <x v="0"/>
    <x v="65"/>
    <d v="1899-12-30T00:01:41"/>
  </r>
  <r>
    <n v="7973319"/>
    <d v="2017-07-05T00:00:00"/>
    <d v="1899-12-30T10:56:09"/>
    <d v="1899-12-30T11:03:42"/>
    <x v="0"/>
    <x v="28"/>
    <d v="1899-12-30T00:07:33"/>
  </r>
  <r>
    <n v="1908394"/>
    <d v="2017-07-05T00:00:00"/>
    <d v="1899-12-30T10:59:53"/>
    <d v="1899-12-30T11:14:11"/>
    <x v="0"/>
    <x v="24"/>
    <d v="1899-12-30T00:14:18"/>
  </r>
  <r>
    <n v="19116274"/>
    <d v="2017-07-05T00:00:00"/>
    <d v="1899-12-30T11:02:52"/>
    <d v="1899-12-30T11:13:53"/>
    <x v="1"/>
    <x v="24"/>
    <d v="1899-12-30T00:11:01"/>
  </r>
  <r>
    <n v="1235622"/>
    <d v="2017-07-05T00:00:00"/>
    <d v="1899-12-30T11:09:02"/>
    <d v="1899-12-30T11:18:04"/>
    <x v="0"/>
    <x v="61"/>
    <d v="1899-12-30T00:09:02"/>
  </r>
  <r>
    <n v="1926053"/>
    <d v="2017-07-05T00:00:00"/>
    <d v="1899-12-30T11:13:13"/>
    <d v="1899-12-30T11:15:04"/>
    <x v="0"/>
    <x v="24"/>
    <d v="1899-12-30T00:01:51"/>
  </r>
  <r>
    <n v="1458287"/>
    <d v="2017-07-05T00:00:00"/>
    <d v="1899-12-30T11:17:40"/>
    <d v="1899-12-30T11:25:13"/>
    <x v="0"/>
    <x v="18"/>
    <d v="1899-12-30T00:07:33"/>
  </r>
  <r>
    <n v="3758539398"/>
    <d v="2017-07-05T00:00:00"/>
    <d v="1899-12-30T11:21:04"/>
    <d v="1899-12-30T11:24:06"/>
    <x v="2"/>
    <x v="47"/>
    <d v="1899-12-30T00:03:02"/>
  </r>
  <r>
    <n v="8471021"/>
    <d v="2017-07-05T00:00:00"/>
    <d v="1899-12-30T11:23:01"/>
    <d v="1899-12-30T11:27:33"/>
    <x v="0"/>
    <x v="46"/>
    <d v="1899-12-30T00:04:32"/>
  </r>
  <r>
    <n v="4039284"/>
    <d v="2017-07-05T00:00:00"/>
    <d v="1899-12-30T11:26:39"/>
    <d v="1899-12-30T11:34:40"/>
    <x v="0"/>
    <x v="20"/>
    <d v="1899-12-30T00:08:01"/>
  </r>
  <r>
    <n v="3177370"/>
    <d v="2017-07-05T00:00:00"/>
    <d v="1899-12-30T11:30:48"/>
    <d v="1899-12-30T11:40:43"/>
    <x v="0"/>
    <x v="62"/>
    <d v="1899-12-30T00:09:55"/>
  </r>
  <r>
    <n v="7236035"/>
    <d v="2017-07-05T00:00:00"/>
    <d v="1899-12-30T11:33:21"/>
    <d v="1899-12-30T11:39:35"/>
    <x v="0"/>
    <x v="54"/>
    <d v="1899-12-30T00:06:14"/>
  </r>
  <r>
    <n v="6689117"/>
    <d v="2017-07-05T00:00:00"/>
    <d v="1899-12-30T11:39:11"/>
    <d v="1899-12-30T11:53:34"/>
    <x v="0"/>
    <x v="44"/>
    <d v="1899-12-30T00:14:23"/>
  </r>
  <r>
    <n v="4824267"/>
    <d v="2017-07-05T00:00:00"/>
    <d v="1899-12-30T11:41:33"/>
    <d v="1899-12-30T11:52:56"/>
    <x v="0"/>
    <x v="67"/>
    <d v="1899-12-30T00:11:23"/>
  </r>
  <r>
    <n v="6978234"/>
    <d v="2017-07-05T00:00:00"/>
    <d v="1899-12-30T11:43:47"/>
    <d v="1899-12-30T11:47:30"/>
    <x v="0"/>
    <x v="2"/>
    <d v="1899-12-30T00:03:43"/>
  </r>
  <r>
    <n v="2158377"/>
    <d v="2017-07-05T00:00:00"/>
    <d v="1899-12-30T11:47:45"/>
    <d v="1899-12-30T11:49:41"/>
    <x v="0"/>
    <x v="15"/>
    <d v="1899-12-30T00:01:56"/>
  </r>
  <r>
    <n v="73970924"/>
    <d v="2017-07-05T00:00:00"/>
    <d v="1899-12-30T11:50:27"/>
    <d v="1899-12-30T11:51:25"/>
    <x v="1"/>
    <x v="26"/>
    <d v="1899-12-30T00:00:58"/>
  </r>
  <r>
    <n v="6927270"/>
    <d v="2017-07-05T00:00:00"/>
    <d v="1899-12-30T11:53:50"/>
    <d v="1899-12-30T12:07:26"/>
    <x v="0"/>
    <x v="2"/>
    <d v="1899-12-30T00:13:36"/>
  </r>
  <r>
    <n v="7318247385"/>
    <d v="2017-07-05T00:00:00"/>
    <d v="1899-12-30T11:54:11"/>
    <d v="1899-12-30T11:58:22"/>
    <x v="2"/>
    <x v="26"/>
    <d v="1899-12-30T00:04:11"/>
  </r>
  <r>
    <n v="1579531"/>
    <d v="2017-07-05T00:00:00"/>
    <d v="1899-12-30T12:01:56"/>
    <d v="1899-12-30T12:12:35"/>
    <x v="0"/>
    <x v="51"/>
    <d v="1899-12-30T00:10:39"/>
  </r>
  <r>
    <n v="9593481"/>
    <d v="2017-07-05T00:00:00"/>
    <d v="1899-12-30T12:02:35"/>
    <d v="1899-12-30T12:03:35"/>
    <x v="0"/>
    <x v="74"/>
    <d v="1899-12-30T00:01:00"/>
  </r>
  <r>
    <n v="6657074"/>
    <d v="2017-07-05T00:00:00"/>
    <d v="1899-12-30T12:04:09"/>
    <d v="1899-12-30T12:17:59"/>
    <x v="0"/>
    <x v="44"/>
    <d v="1899-12-30T00:13:50"/>
  </r>
  <r>
    <n v="1488369"/>
    <d v="2017-07-05T00:00:00"/>
    <d v="1899-12-30T12:06:35"/>
    <d v="1899-12-30T12:22:05"/>
    <x v="0"/>
    <x v="18"/>
    <d v="1899-12-30T00:15:30"/>
  </r>
  <r>
    <n v="1797960"/>
    <d v="2017-07-05T00:00:00"/>
    <d v="1899-12-30T12:14:47"/>
    <d v="1899-12-30T12:22:26"/>
    <x v="0"/>
    <x v="16"/>
    <d v="1899-12-30T00:07:39"/>
  </r>
  <r>
    <n v="65923776"/>
    <d v="2017-07-05T00:00:00"/>
    <d v="1899-12-30T12:20:00"/>
    <d v="1899-12-30T12:24:06"/>
    <x v="1"/>
    <x v="75"/>
    <d v="1899-12-30T00:04:06"/>
  </r>
  <r>
    <n v="3407358"/>
    <d v="2017-07-05T00:00:00"/>
    <d v="1899-12-30T12:26:19"/>
    <d v="1899-12-30T12:28:36"/>
    <x v="0"/>
    <x v="72"/>
    <d v="1899-12-30T00:02:17"/>
  </r>
  <r>
    <n v="1887758"/>
    <d v="2017-07-05T00:00:00"/>
    <d v="1899-12-30T12:27:08"/>
    <d v="1899-12-30T12:37:59"/>
    <x v="0"/>
    <x v="33"/>
    <d v="1899-12-30T00:10:51"/>
  </r>
  <r>
    <n v="9983997"/>
    <d v="2017-07-05T00:00:00"/>
    <d v="1899-12-30T12:34:51"/>
    <d v="1899-12-30T12:49:43"/>
    <x v="0"/>
    <x v="49"/>
    <d v="1899-12-30T00:14:52"/>
  </r>
  <r>
    <n v="3539762"/>
    <d v="2017-07-05T00:00:00"/>
    <d v="1899-12-30T12:36:02"/>
    <d v="1899-12-30T12:38:07"/>
    <x v="0"/>
    <x v="0"/>
    <d v="1899-12-30T00:02:05"/>
  </r>
  <r>
    <n v="58067439"/>
    <d v="2017-07-05T00:00:00"/>
    <d v="1899-12-30T12:37:33"/>
    <d v="1899-12-30T12:38:20"/>
    <x v="1"/>
    <x v="8"/>
    <d v="1899-12-30T00:00:47"/>
  </r>
  <r>
    <n v="6760428735"/>
    <d v="2017-07-05T00:00:00"/>
    <d v="1899-12-30T12:40:29"/>
    <d v="1899-12-30T12:46:01"/>
    <x v="2"/>
    <x v="66"/>
    <d v="1899-12-30T00:05:32"/>
  </r>
  <r>
    <n v="9803006"/>
    <d v="2017-07-05T00:00:00"/>
    <d v="1899-12-30T12:46:34"/>
    <d v="1899-12-30T12:59:17"/>
    <x v="0"/>
    <x v="64"/>
    <d v="1899-12-30T00:12:43"/>
  </r>
  <r>
    <n v="5312081"/>
    <d v="2017-07-05T00:00:00"/>
    <d v="1899-12-30T12:48:34"/>
    <d v="1899-12-30T12:57:29"/>
    <x v="0"/>
    <x v="76"/>
    <d v="1899-12-30T00:08:55"/>
  </r>
  <r>
    <n v="7114306"/>
    <d v="2017-07-05T00:00:00"/>
    <d v="1899-12-30T12:51:57"/>
    <d v="1899-12-30T12:59:06"/>
    <x v="0"/>
    <x v="53"/>
    <d v="1899-12-30T00:07:09"/>
  </r>
  <r>
    <n v="7594764"/>
    <d v="2017-07-05T00:00:00"/>
    <d v="1899-12-30T12:55:27"/>
    <d v="1899-12-30T12:56:48"/>
    <x v="0"/>
    <x v="77"/>
    <d v="1899-12-30T00:01:21"/>
  </r>
  <r>
    <n v="3004571"/>
    <d v="2017-07-05T00:00:00"/>
    <d v="1899-12-30T13:00:24"/>
    <d v="1899-12-30T13:07:12"/>
    <x v="0"/>
    <x v="38"/>
    <d v="1899-12-30T00:06:48"/>
  </r>
  <r>
    <n v="6689117"/>
    <d v="2017-07-05T00:00:00"/>
    <d v="1899-12-30T13:06:23"/>
    <d v="1899-12-30T13:18:16"/>
    <x v="0"/>
    <x v="44"/>
    <d v="1899-12-30T00:11:53"/>
  </r>
  <r>
    <n v="1081610"/>
    <d v="2017-07-05T00:00:00"/>
    <d v="1899-12-30T13:09:15"/>
    <d v="1899-12-30T13:20:11"/>
    <x v="0"/>
    <x v="78"/>
    <d v="1899-12-30T00:10:56"/>
  </r>
  <r>
    <n v="20220216"/>
    <d v="2017-07-05T00:00:00"/>
    <d v="1899-12-30T13:09:57"/>
    <d v="1899-12-30T13:24:40"/>
    <x v="1"/>
    <x v="40"/>
    <d v="1899-12-30T00:14:43"/>
  </r>
  <r>
    <n v="79890857"/>
    <d v="2017-07-05T00:00:00"/>
    <d v="1899-12-30T13:09:59"/>
    <d v="1899-12-30T13:26:16"/>
    <x v="1"/>
    <x v="28"/>
    <d v="1899-12-30T00:16:17"/>
  </r>
  <r>
    <n v="4600571814"/>
    <d v="2017-07-05T00:00:00"/>
    <d v="1899-12-30T13:14:24"/>
    <d v="1899-12-30T13:24:28"/>
    <x v="2"/>
    <x v="31"/>
    <d v="1899-12-30T00:10:04"/>
  </r>
  <r>
    <n v="1579531"/>
    <d v="2017-07-05T00:00:00"/>
    <d v="1899-12-30T13:15:50"/>
    <d v="1899-12-30T13:32:14"/>
    <x v="0"/>
    <x v="51"/>
    <d v="1899-12-30T00:16:24"/>
  </r>
  <r>
    <n v="7110850"/>
    <d v="2017-07-05T00:00:00"/>
    <d v="1899-12-30T13:15:53"/>
    <d v="1899-12-30T13:31:31"/>
    <x v="0"/>
    <x v="53"/>
    <d v="1899-12-30T00:15:38"/>
  </r>
  <r>
    <n v="18036364"/>
    <d v="2017-07-05T00:00:00"/>
    <d v="1899-12-30T13:24:12"/>
    <d v="1899-12-30T13:28:48"/>
    <x v="1"/>
    <x v="33"/>
    <d v="1899-12-30T00:04:36"/>
  </r>
  <r>
    <n v="6712006"/>
    <d v="2017-07-05T00:00:00"/>
    <d v="1899-12-30T13:27:56"/>
    <d v="1899-12-30T13:36:43"/>
    <x v="0"/>
    <x v="66"/>
    <d v="1899-12-30T00:08:47"/>
  </r>
  <r>
    <n v="5646830"/>
    <d v="2017-07-05T00:00:00"/>
    <d v="1899-12-30T13:31:36"/>
    <d v="1899-12-30T13:47:34"/>
    <x v="0"/>
    <x v="79"/>
    <d v="1899-12-30T00:15:58"/>
  </r>
  <r>
    <n v="38535407"/>
    <d v="2017-07-05T00:00:00"/>
    <d v="1899-12-30T13:34:35"/>
    <d v="1899-12-30T13:40:32"/>
    <x v="1"/>
    <x v="22"/>
    <d v="1899-12-30T00:05:57"/>
  </r>
  <r>
    <n v="66871690"/>
    <d v="2017-07-05T00:00:00"/>
    <d v="1899-12-30T13:36:32"/>
    <d v="1899-12-30T13:50:22"/>
    <x v="1"/>
    <x v="44"/>
    <d v="1899-12-30T00:13:50"/>
  </r>
  <r>
    <n v="7085993"/>
    <d v="2017-07-05T00:00:00"/>
    <d v="1899-12-30T13:43:34"/>
    <d v="1899-12-30T13:48:06"/>
    <x v="0"/>
    <x v="73"/>
    <d v="1899-12-30T00:04:32"/>
  </r>
  <r>
    <n v="2890720"/>
    <d v="2017-07-05T00:00:00"/>
    <d v="1899-12-30T13:49:17"/>
    <d v="1899-12-30T13:50:08"/>
    <x v="0"/>
    <x v="80"/>
    <d v="1899-12-30T00:00:51"/>
  </r>
  <r>
    <n v="8375968"/>
    <d v="2017-07-05T00:00:00"/>
    <d v="1899-12-30T13:53:15"/>
    <d v="1899-12-30T13:54:33"/>
    <x v="0"/>
    <x v="13"/>
    <d v="1899-12-30T00:01:18"/>
  </r>
  <r>
    <n v="1119740"/>
    <d v="2017-07-05T00:00:00"/>
    <d v="1899-12-30T13:53:25"/>
    <d v="1899-12-30T13:56:52"/>
    <x v="0"/>
    <x v="43"/>
    <d v="1899-12-30T00:03:27"/>
  </r>
  <r>
    <n v="3796958"/>
    <d v="2017-07-05T00:00:00"/>
    <d v="1899-12-30T13:53:47"/>
    <d v="1899-12-30T14:08:45"/>
    <x v="0"/>
    <x v="47"/>
    <d v="1899-12-30T00:14:58"/>
  </r>
  <r>
    <n v="8010775"/>
    <d v="2017-07-05T00:00:00"/>
    <d v="1899-12-30T13:59:10"/>
    <d v="1899-12-30T14:02:46"/>
    <x v="0"/>
    <x v="48"/>
    <d v="1899-12-30T00:03:36"/>
  </r>
  <r>
    <n v="46023878"/>
    <d v="2017-07-05T00:00:00"/>
    <d v="1899-12-30T14:07:09"/>
    <d v="1899-12-30T14:18:50"/>
    <x v="1"/>
    <x v="31"/>
    <d v="1899-12-30T00:11:41"/>
  </r>
  <r>
    <n v="3379007610"/>
    <d v="2017-07-05T00:00:00"/>
    <d v="1899-12-30T14:13:39"/>
    <d v="1899-12-30T14:22:09"/>
    <x v="2"/>
    <x v="12"/>
    <d v="1899-12-30T00:08:30"/>
  </r>
  <r>
    <n v="2890519255"/>
    <d v="2017-07-05T00:00:00"/>
    <d v="1899-12-30T14:17:38"/>
    <d v="1899-12-30T14:23:00"/>
    <x v="2"/>
    <x v="80"/>
    <d v="1899-12-30T00:05:22"/>
  </r>
  <r>
    <n v="27858818"/>
    <d v="2017-07-05T00:00:00"/>
    <d v="1899-12-30T14:19:57"/>
    <d v="1899-12-30T14:34:15"/>
    <x v="1"/>
    <x v="65"/>
    <d v="1899-12-30T00:14:18"/>
  </r>
  <r>
    <n v="5076649"/>
    <d v="2017-07-05T00:00:00"/>
    <d v="1899-12-30T14:21:10"/>
    <d v="1899-12-30T14:27:13"/>
    <x v="0"/>
    <x v="81"/>
    <d v="1899-12-30T00:06:03"/>
  </r>
  <r>
    <n v="70367818"/>
    <d v="2017-07-05T00:00:00"/>
    <d v="1899-12-30T14:21:27"/>
    <d v="1899-12-30T14:25:07"/>
    <x v="1"/>
    <x v="73"/>
    <d v="1899-12-30T00:03:40"/>
  </r>
  <r>
    <n v="9788998"/>
    <d v="2017-07-05T00:00:00"/>
    <d v="1899-12-30T14:25:01"/>
    <d v="1899-12-30T14:34:54"/>
    <x v="0"/>
    <x v="82"/>
    <d v="1899-12-30T00:09:53"/>
  </r>
  <r>
    <n v="1951101"/>
    <d v="2017-07-05T00:00:00"/>
    <d v="1899-12-30T14:29:28"/>
    <d v="1899-12-30T14:44:09"/>
    <x v="0"/>
    <x v="24"/>
    <d v="1899-12-30T00:14:41"/>
  </r>
  <r>
    <n v="4546455"/>
    <d v="2017-07-05T00:00:00"/>
    <d v="1899-12-30T14:29:52"/>
    <d v="1899-12-30T14:41:01"/>
    <x v="0"/>
    <x v="1"/>
    <d v="1899-12-30T00:11:09"/>
  </r>
  <r>
    <n v="12687991"/>
    <d v="2017-07-05T00:00:00"/>
    <d v="1899-12-30T14:33:31"/>
    <d v="1899-12-30T14:36:31"/>
    <x v="1"/>
    <x v="61"/>
    <d v="1899-12-30T00:03:00"/>
  </r>
  <r>
    <n v="4328583"/>
    <d v="2017-07-05T00:00:00"/>
    <d v="1899-12-30T14:37:21"/>
    <d v="1899-12-30T14:40:14"/>
    <x v="0"/>
    <x v="63"/>
    <d v="1899-12-30T00:02:53"/>
  </r>
  <r>
    <n v="2184116"/>
    <d v="2017-07-05T00:00:00"/>
    <d v="1899-12-30T14:42:01"/>
    <d v="1899-12-30T14:52:47"/>
    <x v="0"/>
    <x v="15"/>
    <d v="1899-12-30T00:10:46"/>
  </r>
  <r>
    <n v="24724570"/>
    <d v="2017-07-05T00:00:00"/>
    <d v="1899-12-30T14:44:36"/>
    <d v="1899-12-30T14:50:33"/>
    <x v="1"/>
    <x v="83"/>
    <d v="1899-12-30T00:05:57"/>
  </r>
  <r>
    <n v="4843076"/>
    <d v="2017-07-05T00:00:00"/>
    <d v="1899-12-30T14:52:11"/>
    <d v="1899-12-30T14:56:17"/>
    <x v="0"/>
    <x v="67"/>
    <d v="1899-12-30T00:04:06"/>
  </r>
  <r>
    <n v="7795911"/>
    <d v="2017-07-05T00:00:00"/>
    <d v="1899-12-30T14:53:29"/>
    <d v="1899-12-30T15:03:06"/>
    <x v="0"/>
    <x v="36"/>
    <d v="1899-12-30T00:09:37"/>
  </r>
  <r>
    <n v="42722517"/>
    <d v="2017-07-05T00:00:00"/>
    <d v="1899-12-30T14:54:10"/>
    <d v="1899-12-30T15:02:42"/>
    <x v="1"/>
    <x v="3"/>
    <d v="1899-12-30T00:08:32"/>
  </r>
  <r>
    <n v="9697189"/>
    <d v="2017-07-05T00:00:00"/>
    <d v="1899-12-30T14:56:25"/>
    <d v="1899-12-30T14:57:43"/>
    <x v="0"/>
    <x v="9"/>
    <d v="1899-12-30T00:01:18"/>
  </r>
  <r>
    <n v="4471203"/>
    <d v="2017-07-05T00:00:00"/>
    <d v="1899-12-30T14:58:37"/>
    <d v="1899-12-30T15:06:17"/>
    <x v="0"/>
    <x v="7"/>
    <d v="1899-12-30T00:07:40"/>
  </r>
  <r>
    <n v="1439114"/>
    <d v="2017-07-05T00:00:00"/>
    <d v="1899-12-30T15:01:17"/>
    <d v="1899-12-30T15:03:57"/>
    <x v="0"/>
    <x v="18"/>
    <d v="1899-12-30T00:02:40"/>
  </r>
  <r>
    <n v="5822881"/>
    <d v="2017-07-06T00:00:00"/>
    <d v="1899-12-30T08:03:12"/>
    <d v="1899-12-30T08:11:35"/>
    <x v="0"/>
    <x v="8"/>
    <d v="1899-12-30T00:08:23"/>
  </r>
  <r>
    <n v="6027120"/>
    <d v="2017-07-06T00:00:00"/>
    <d v="1899-12-30T08:06:56"/>
    <d v="1899-12-30T08:12:57"/>
    <x v="0"/>
    <x v="35"/>
    <d v="1899-12-30T00:06:01"/>
  </r>
  <r>
    <n v="2790475"/>
    <d v="2017-07-06T00:00:00"/>
    <d v="1899-12-30T08:14:38"/>
    <d v="1899-12-30T08:23:30"/>
    <x v="0"/>
    <x v="65"/>
    <d v="1899-12-30T00:08:52"/>
  </r>
  <r>
    <n v="30893038"/>
    <d v="2017-07-06T00:00:00"/>
    <d v="1899-12-30T08:19:48"/>
    <d v="1899-12-30T08:22:44"/>
    <x v="1"/>
    <x v="38"/>
    <d v="1899-12-30T00:02:56"/>
  </r>
  <r>
    <n v="5076649"/>
    <d v="2017-07-06T00:00:00"/>
    <d v="1899-12-30T08:26:21"/>
    <d v="1899-12-30T08:33:39"/>
    <x v="0"/>
    <x v="81"/>
    <d v="1899-12-30T00:07:18"/>
  </r>
  <r>
    <n v="5013602"/>
    <d v="2017-07-06T00:00:00"/>
    <d v="1899-12-30T08:31:39"/>
    <d v="1899-12-30T08:42:51"/>
    <x v="0"/>
    <x v="81"/>
    <d v="1899-12-30T00:11:12"/>
  </r>
  <r>
    <n v="5696056"/>
    <d v="2017-07-06T00:00:00"/>
    <d v="1899-12-30T08:39:48"/>
    <d v="1899-12-30T08:46:06"/>
    <x v="0"/>
    <x v="79"/>
    <d v="1899-12-30T00:06:18"/>
  </r>
  <r>
    <n v="11274735"/>
    <d v="2017-07-06T00:00:00"/>
    <d v="1899-12-30T08:47:18"/>
    <d v="1899-12-30T08:53:21"/>
    <x v="1"/>
    <x v="43"/>
    <d v="1899-12-30T00:06:03"/>
  </r>
  <r>
    <n v="1158631"/>
    <d v="2017-07-06T00:00:00"/>
    <d v="1899-12-30T08:47:40"/>
    <d v="1899-12-30T09:02:07"/>
    <x v="0"/>
    <x v="43"/>
    <d v="1899-12-30T00:14:27"/>
  </r>
  <r>
    <n v="6009110"/>
    <d v="2017-07-06T00:00:00"/>
    <d v="1899-12-30T08:54:08"/>
    <d v="1899-12-30T08:55:35"/>
    <x v="0"/>
    <x v="35"/>
    <d v="1899-12-30T00:01:27"/>
  </r>
  <r>
    <n v="6644360383"/>
    <d v="2017-07-06T00:00:00"/>
    <d v="1899-12-30T08:57:36"/>
    <d v="1899-12-30T09:06:45"/>
    <x v="2"/>
    <x v="44"/>
    <d v="1899-12-30T00:09:09"/>
  </r>
  <r>
    <n v="6045882"/>
    <d v="2017-07-06T00:00:00"/>
    <d v="1899-12-30T09:04:19"/>
    <d v="1899-12-30T09:12:38"/>
    <x v="0"/>
    <x v="35"/>
    <d v="1899-12-30T00:08:19"/>
  </r>
  <r>
    <n v="4113351"/>
    <d v="2017-07-06T00:00:00"/>
    <d v="1899-12-30T09:05:57"/>
    <d v="1899-12-30T09:07:13"/>
    <x v="0"/>
    <x v="29"/>
    <d v="1899-12-30T00:01:16"/>
  </r>
  <r>
    <n v="9777118"/>
    <d v="2017-07-06T00:00:00"/>
    <d v="1899-12-30T09:09:27"/>
    <d v="1899-12-30T09:18:28"/>
    <x v="0"/>
    <x v="82"/>
    <d v="1899-12-30T00:09:01"/>
  </r>
  <r>
    <n v="1659814"/>
    <d v="2017-07-06T00:00:00"/>
    <d v="1899-12-30T09:13:12"/>
    <d v="1899-12-30T09:29:35"/>
    <x v="0"/>
    <x v="55"/>
    <d v="1899-12-30T00:16:23"/>
  </r>
  <r>
    <n v="26204415"/>
    <d v="2017-07-06T00:00:00"/>
    <d v="1899-12-30T09:18:49"/>
    <d v="1899-12-30T09:23:41"/>
    <x v="1"/>
    <x v="5"/>
    <d v="1899-12-30T00:04:52"/>
  </r>
  <r>
    <n v="8471544"/>
    <d v="2017-07-06T00:00:00"/>
    <d v="1899-12-30T09:21:02"/>
    <d v="1899-12-30T09:28:47"/>
    <x v="0"/>
    <x v="46"/>
    <d v="1899-12-30T00:07:45"/>
  </r>
  <r>
    <n v="3379401"/>
    <d v="2017-07-06T00:00:00"/>
    <d v="1899-12-30T09:28:19"/>
    <d v="1899-12-30T09:43:13"/>
    <x v="0"/>
    <x v="12"/>
    <d v="1899-12-30T00:14:54"/>
  </r>
  <r>
    <n v="5912377607"/>
    <d v="2017-07-06T00:00:00"/>
    <d v="1899-12-30T09:30:26"/>
    <d v="1899-12-30T09:34:06"/>
    <x v="2"/>
    <x v="41"/>
    <d v="1899-12-30T00:03:40"/>
  </r>
  <r>
    <n v="77705897"/>
    <d v="2017-07-06T00:00:00"/>
    <d v="1899-12-30T09:35:22"/>
    <d v="1899-12-30T09:36:22"/>
    <x v="1"/>
    <x v="36"/>
    <d v="1899-12-30T00:01:00"/>
  </r>
  <r>
    <n v="5894865"/>
    <d v="2017-07-06T00:00:00"/>
    <d v="1899-12-30T09:39:41"/>
    <d v="1899-12-30T09:43:59"/>
    <x v="0"/>
    <x v="8"/>
    <d v="1899-12-30T00:04:18"/>
  </r>
  <r>
    <n v="7449832"/>
    <d v="2017-07-06T00:00:00"/>
    <d v="1899-12-30T09:44:03"/>
    <d v="1899-12-30T09:56:32"/>
    <x v="0"/>
    <x v="19"/>
    <d v="1899-12-30T00:12:29"/>
  </r>
  <r>
    <n v="49390412"/>
    <d v="2017-07-06T00:00:00"/>
    <d v="1899-12-30T09:45:18"/>
    <d v="1899-12-30T09:59:01"/>
    <x v="1"/>
    <x v="70"/>
    <d v="1899-12-30T00:13:43"/>
  </r>
  <r>
    <n v="6156594"/>
    <d v="2017-07-06T00:00:00"/>
    <d v="1899-12-30T09:52:27"/>
    <d v="1899-12-30T10:07:14"/>
    <x v="0"/>
    <x v="45"/>
    <d v="1899-12-30T00:14:47"/>
  </r>
  <r>
    <n v="5006675"/>
    <d v="2017-07-06T00:00:00"/>
    <d v="1899-12-30T09:54:43"/>
    <d v="1899-12-30T10:04:08"/>
    <x v="0"/>
    <x v="81"/>
    <d v="1899-12-30T00:09:25"/>
  </r>
  <r>
    <n v="2096180"/>
    <d v="2017-07-06T00:00:00"/>
    <d v="1899-12-30T09:55:28"/>
    <d v="1899-12-30T10:00:03"/>
    <x v="0"/>
    <x v="40"/>
    <d v="1899-12-30T00:04:35"/>
  </r>
  <r>
    <n v="8214927"/>
    <d v="2017-07-06T00:00:00"/>
    <d v="1899-12-30T09:59:36"/>
    <d v="1899-12-30T10:06:29"/>
    <x v="0"/>
    <x v="25"/>
    <d v="1899-12-30T00:06:53"/>
  </r>
  <r>
    <n v="5816822"/>
    <d v="2017-07-06T00:00:00"/>
    <d v="1899-12-30T10:00:15"/>
    <d v="1899-12-30T10:09:15"/>
    <x v="0"/>
    <x v="8"/>
    <d v="1899-12-30T00:09:00"/>
  </r>
  <r>
    <n v="9683894"/>
    <d v="2017-07-06T00:00:00"/>
    <d v="1899-12-30T10:05:28"/>
    <d v="1899-12-30T10:06:03"/>
    <x v="0"/>
    <x v="9"/>
    <d v="1899-12-30T00:00:35"/>
  </r>
  <r>
    <n v="2808052"/>
    <d v="2017-07-06T00:00:00"/>
    <d v="1899-12-30T10:06:53"/>
    <d v="1899-12-30T10:20:21"/>
    <x v="0"/>
    <x v="80"/>
    <d v="1899-12-30T00:13:28"/>
  </r>
  <r>
    <n v="18084593"/>
    <d v="2017-07-06T00:00:00"/>
    <d v="1899-12-30T10:11:45"/>
    <d v="1899-12-30T10:23:25"/>
    <x v="1"/>
    <x v="33"/>
    <d v="1899-12-30T00:11:40"/>
  </r>
  <r>
    <n v="1390402"/>
    <d v="2017-07-06T00:00:00"/>
    <d v="1899-12-30T10:17:29"/>
    <d v="1899-12-30T10:34:06"/>
    <x v="0"/>
    <x v="30"/>
    <d v="1899-12-30T00:16:37"/>
  </r>
  <r>
    <n v="44200961"/>
    <d v="2017-07-06T00:00:00"/>
    <d v="1899-12-30T10:18:03"/>
    <d v="1899-12-30T10:26:52"/>
    <x v="1"/>
    <x v="7"/>
    <d v="1899-12-30T00:08:49"/>
  </r>
  <r>
    <n v="5859235"/>
    <d v="2017-07-06T00:00:00"/>
    <d v="1899-12-30T10:19:44"/>
    <d v="1899-12-30T10:25:38"/>
    <x v="0"/>
    <x v="8"/>
    <d v="1899-12-30T00:05:54"/>
  </r>
  <r>
    <n v="51855396"/>
    <d v="2017-07-06T00:00:00"/>
    <d v="1899-12-30T10:23:02"/>
    <d v="1899-12-30T10:38:51"/>
    <x v="1"/>
    <x v="27"/>
    <d v="1899-12-30T00:15:49"/>
  </r>
  <r>
    <n v="8768896"/>
    <d v="2017-07-06T00:00:00"/>
    <d v="1899-12-30T10:27:42"/>
    <d v="1899-12-30T10:35:26"/>
    <x v="0"/>
    <x v="84"/>
    <d v="1899-12-30T00:07:44"/>
  </r>
  <r>
    <n v="9088045"/>
    <d v="2017-07-06T00:00:00"/>
    <d v="1899-12-30T10:34:31"/>
    <d v="1899-12-30T10:37:43"/>
    <x v="0"/>
    <x v="39"/>
    <d v="1899-12-30T00:03:12"/>
  </r>
  <r>
    <n v="9872216"/>
    <d v="2017-07-06T00:00:00"/>
    <d v="1899-12-30T10:36:29"/>
    <d v="1899-12-30T10:46:22"/>
    <x v="0"/>
    <x v="64"/>
    <d v="1899-12-30T00:09:53"/>
  </r>
  <r>
    <n v="8369815"/>
    <d v="2017-07-06T00:00:00"/>
    <d v="1899-12-30T10:38:39"/>
    <d v="1899-12-30T10:41:13"/>
    <x v="0"/>
    <x v="13"/>
    <d v="1899-12-30T00:02:34"/>
  </r>
  <r>
    <n v="3370151"/>
    <d v="2017-07-06T00:00:00"/>
    <d v="1899-12-30T10:40:07"/>
    <d v="1899-12-30T10:46:54"/>
    <x v="0"/>
    <x v="12"/>
    <d v="1899-12-30T00:06:47"/>
  </r>
  <r>
    <n v="1488369"/>
    <d v="2017-07-06T00:00:00"/>
    <d v="1899-12-30T10:46:09"/>
    <d v="1899-12-30T10:57:02"/>
    <x v="0"/>
    <x v="18"/>
    <d v="1899-12-30T00:10:53"/>
  </r>
  <r>
    <n v="4132754"/>
    <d v="2017-07-06T00:00:00"/>
    <d v="1899-12-30T10:52:03"/>
    <d v="1899-12-30T10:53:24"/>
    <x v="0"/>
    <x v="29"/>
    <d v="1899-12-30T00:01:21"/>
  </r>
  <r>
    <n v="66638685"/>
    <d v="2017-07-06T00:00:00"/>
    <d v="1899-12-30T10:53:47"/>
    <d v="1899-12-30T11:08:15"/>
    <x v="1"/>
    <x v="44"/>
    <d v="1899-12-30T00:14:28"/>
  </r>
  <r>
    <n v="6818507"/>
    <d v="2017-07-06T00:00:00"/>
    <d v="1899-12-30T11:00:08"/>
    <d v="1899-12-30T11:07:53"/>
    <x v="0"/>
    <x v="37"/>
    <d v="1899-12-30T00:07:45"/>
  </r>
  <r>
    <n v="93611539"/>
    <d v="2017-07-06T00:00:00"/>
    <d v="1899-12-30T11:00:17"/>
    <d v="1899-12-30T11:12:07"/>
    <x v="1"/>
    <x v="56"/>
    <d v="1899-12-30T00:11:50"/>
  </r>
  <r>
    <n v="2890519255"/>
    <d v="2017-07-06T00:00:00"/>
    <d v="1899-12-30T11:04:24"/>
    <d v="1899-12-30T11:14:27"/>
    <x v="2"/>
    <x v="80"/>
    <d v="1899-12-30T00:10:03"/>
  </r>
  <r>
    <n v="66336445"/>
    <d v="2017-07-06T00:00:00"/>
    <d v="1899-12-30T11:07:03"/>
    <d v="1899-12-30T11:08:27"/>
    <x v="1"/>
    <x v="44"/>
    <d v="1899-12-30T00:01:24"/>
  </r>
  <r>
    <n v="9356324"/>
    <d v="2017-07-06T00:00:00"/>
    <d v="1899-12-30T11:07:17"/>
    <d v="1899-12-30T11:22:56"/>
    <x v="0"/>
    <x v="56"/>
    <d v="1899-12-30T00:15:39"/>
  </r>
  <r>
    <n v="5111892302"/>
    <d v="2017-07-06T00:00:00"/>
    <d v="1899-12-30T11:14:57"/>
    <d v="1899-12-30T11:21:24"/>
    <x v="2"/>
    <x v="27"/>
    <d v="1899-12-30T00:06:27"/>
  </r>
  <r>
    <n v="2435007"/>
    <d v="2017-07-06T00:00:00"/>
    <d v="1899-12-30T11:22:30"/>
    <d v="1899-12-30T11:22:54"/>
    <x v="0"/>
    <x v="83"/>
    <d v="1899-12-30T00:00:24"/>
  </r>
  <r>
    <n v="6694568"/>
    <d v="2017-07-06T00:00:00"/>
    <d v="1899-12-30T11:29:16"/>
    <d v="1899-12-30T11:44:30"/>
    <x v="0"/>
    <x v="44"/>
    <d v="1899-12-30T00:15:14"/>
  </r>
  <r>
    <n v="6420583"/>
    <d v="2017-07-06T00:00:00"/>
    <d v="1899-12-30T11:31:12"/>
    <d v="1899-12-30T11:38:58"/>
    <x v="0"/>
    <x v="68"/>
    <d v="1899-12-30T00:07:46"/>
  </r>
  <r>
    <n v="19835498"/>
    <d v="2017-07-06T00:00:00"/>
    <d v="1899-12-30T11:38:05"/>
    <d v="1899-12-30T11:48:58"/>
    <x v="1"/>
    <x v="24"/>
    <d v="1899-12-30T00:10:53"/>
  </r>
  <r>
    <n v="6663334"/>
    <d v="2017-07-06T00:00:00"/>
    <d v="1899-12-30T11:39:55"/>
    <d v="1899-12-30T11:51:06"/>
    <x v="0"/>
    <x v="44"/>
    <d v="1899-12-30T00:11:11"/>
  </r>
  <r>
    <n v="44765837"/>
    <d v="2017-07-06T00:00:00"/>
    <d v="1899-12-30T11:43:44"/>
    <d v="1899-12-30T11:50:33"/>
    <x v="1"/>
    <x v="7"/>
    <d v="1899-12-30T00:06:49"/>
  </r>
  <r>
    <n v="2469778"/>
    <d v="2017-07-06T00:00:00"/>
    <d v="1899-12-30T11:49:00"/>
    <d v="1899-12-30T11:56:50"/>
    <x v="0"/>
    <x v="83"/>
    <d v="1899-12-30T00:07:50"/>
  </r>
  <r>
    <n v="1959826"/>
    <d v="2017-07-06T00:00:00"/>
    <d v="1899-12-30T11:50:58"/>
    <d v="1899-12-30T12:06:17"/>
    <x v="0"/>
    <x v="24"/>
    <d v="1899-12-30T00:15:19"/>
  </r>
  <r>
    <n v="37032078"/>
    <d v="2017-07-06T00:00:00"/>
    <d v="1899-12-30T11:51:11"/>
    <d v="1899-12-30T12:06:03"/>
    <x v="1"/>
    <x v="47"/>
    <d v="1899-12-30T00:14:52"/>
  </r>
  <r>
    <n v="6516512"/>
    <d v="2017-07-06T00:00:00"/>
    <d v="1899-12-30T11:51:55"/>
    <d v="1899-12-30T11:58:42"/>
    <x v="0"/>
    <x v="75"/>
    <d v="1899-12-30T00:06:47"/>
  </r>
  <r>
    <n v="4726561"/>
    <d v="2017-07-06T00:00:00"/>
    <d v="1899-12-30T11:58:43"/>
    <d v="1899-12-30T12:01:25"/>
    <x v="0"/>
    <x v="10"/>
    <d v="1899-12-30T00:02:42"/>
  </r>
  <r>
    <n v="9685747"/>
    <d v="2017-07-06T00:00:00"/>
    <d v="1899-12-30T12:04:56"/>
    <d v="1899-12-30T12:20:03"/>
    <x v="0"/>
    <x v="9"/>
    <d v="1899-12-30T00:15:07"/>
  </r>
  <r>
    <n v="7507354"/>
    <d v="2017-07-06T00:00:00"/>
    <d v="1899-12-30T12:10:05"/>
    <d v="1899-12-30T12:17:05"/>
    <x v="0"/>
    <x v="77"/>
    <d v="1899-12-30T00:07:00"/>
  </r>
  <r>
    <n v="8605742"/>
    <d v="2017-07-06T00:00:00"/>
    <d v="1899-12-30T12:17:09"/>
    <d v="1899-12-30T12:32:57"/>
    <x v="0"/>
    <x v="60"/>
    <d v="1899-12-30T00:15:48"/>
  </r>
  <r>
    <n v="4681236"/>
    <d v="2017-07-06T00:00:00"/>
    <d v="1899-12-30T12:20:55"/>
    <d v="1899-12-30T12:22:37"/>
    <x v="0"/>
    <x v="31"/>
    <d v="1899-12-30T00:01:42"/>
  </r>
  <r>
    <n v="3590468"/>
    <d v="2017-07-06T00:00:00"/>
    <d v="1899-12-30T12:22:25"/>
    <d v="1899-12-30T12:37:03"/>
    <x v="0"/>
    <x v="0"/>
    <d v="1899-12-30T00:14:38"/>
  </r>
  <r>
    <n v="9878283"/>
    <d v="2017-07-06T00:00:00"/>
    <d v="1899-12-30T12:26:46"/>
    <d v="1899-12-30T12:39:59"/>
    <x v="0"/>
    <x v="64"/>
    <d v="1899-12-30T00:13:13"/>
  </r>
  <r>
    <n v="5991516"/>
    <d v="2017-07-06T00:00:00"/>
    <d v="1899-12-30T12:31:56"/>
    <d v="1899-12-30T12:45:42"/>
    <x v="0"/>
    <x v="41"/>
    <d v="1899-12-30T00:13:46"/>
  </r>
  <r>
    <n v="1240369"/>
    <d v="2017-07-06T00:00:00"/>
    <d v="1899-12-30T12:39:51"/>
    <d v="1899-12-30T12:41:03"/>
    <x v="0"/>
    <x v="61"/>
    <d v="1899-12-30T00:01:12"/>
  </r>
  <r>
    <n v="25133293"/>
    <d v="2017-07-06T00:00:00"/>
    <d v="1899-12-30T12:41:37"/>
    <d v="1899-12-30T12:53:52"/>
    <x v="1"/>
    <x v="71"/>
    <d v="1899-12-30T00:12:15"/>
  </r>
  <r>
    <n v="5036422"/>
    <d v="2017-07-06T00:00:00"/>
    <d v="1899-12-30T12:43:00"/>
    <d v="1899-12-30T12:43:53"/>
    <x v="0"/>
    <x v="81"/>
    <d v="1899-12-30T00:00:53"/>
  </r>
  <r>
    <n v="4283724"/>
    <d v="2017-07-06T00:00:00"/>
    <d v="1899-12-30T12:45:08"/>
    <d v="1899-12-30T12:53:50"/>
    <x v="0"/>
    <x v="3"/>
    <d v="1899-12-30T00:08:42"/>
  </r>
  <r>
    <n v="5856822"/>
    <d v="2017-07-06T00:00:00"/>
    <d v="1899-12-30T12:48:23"/>
    <d v="1899-12-30T12:49:58"/>
    <x v="0"/>
    <x v="8"/>
    <d v="1899-12-30T00:01:35"/>
  </r>
  <r>
    <n v="7880396"/>
    <d v="2017-07-06T00:00:00"/>
    <d v="1899-12-30T12:54:40"/>
    <d v="1899-12-30T13:04:30"/>
    <x v="0"/>
    <x v="17"/>
    <d v="1899-12-30T00:09:50"/>
  </r>
  <r>
    <n v="2201085"/>
    <d v="2017-07-06T00:00:00"/>
    <d v="1899-12-30T12:58:39"/>
    <d v="1899-12-30T13:04:07"/>
    <x v="0"/>
    <x v="11"/>
    <d v="1899-12-30T00:05:28"/>
  </r>
  <r>
    <n v="30893038"/>
    <d v="2017-07-06T00:00:00"/>
    <d v="1899-12-30T12:58:47"/>
    <d v="1899-12-30T13:11:56"/>
    <x v="1"/>
    <x v="38"/>
    <d v="1899-12-30T00:13:09"/>
  </r>
  <r>
    <n v="9319894"/>
    <d v="2017-07-06T00:00:00"/>
    <d v="1899-12-30T13:00:35"/>
    <d v="1899-12-30T13:11:20"/>
    <x v="0"/>
    <x v="56"/>
    <d v="1899-12-30T00:10:45"/>
  </r>
  <r>
    <n v="3211876"/>
    <d v="2017-07-06T00:00:00"/>
    <d v="1899-12-30T13:07:35"/>
    <d v="1899-12-30T13:08:51"/>
    <x v="0"/>
    <x v="85"/>
    <d v="1899-12-30T00:01:16"/>
  </r>
  <r>
    <n v="4736016"/>
    <d v="2017-07-06T00:00:00"/>
    <d v="1899-12-30T13:13:40"/>
    <d v="1899-12-30T13:15:35"/>
    <x v="0"/>
    <x v="10"/>
    <d v="1899-12-30T00:01:55"/>
  </r>
  <r>
    <n v="8063487"/>
    <d v="2017-07-06T00:00:00"/>
    <d v="1899-12-30T13:15:53"/>
    <d v="1899-12-30T13:26:39"/>
    <x v="0"/>
    <x v="48"/>
    <d v="1899-12-30T00:10:46"/>
  </r>
  <r>
    <n v="1319121"/>
    <d v="2017-07-06T00:00:00"/>
    <d v="1899-12-30T13:21:24"/>
    <d v="1899-12-30T13:21:50"/>
    <x v="0"/>
    <x v="30"/>
    <d v="1899-12-30T00:00:26"/>
  </r>
  <r>
    <n v="5026277"/>
    <d v="2017-07-06T00:00:00"/>
    <d v="1899-12-30T13:25:58"/>
    <d v="1899-12-30T13:34:22"/>
    <x v="0"/>
    <x v="81"/>
    <d v="1899-12-30T00:08:24"/>
  </r>
  <r>
    <n v="8768896"/>
    <d v="2017-07-06T00:00:00"/>
    <d v="1899-12-30T13:26:09"/>
    <d v="1899-12-30T13:41:22"/>
    <x v="0"/>
    <x v="84"/>
    <d v="1899-12-30T00:15:13"/>
  </r>
  <r>
    <n v="48661666"/>
    <d v="2017-07-06T00:00:00"/>
    <d v="1899-12-30T13:28:11"/>
    <d v="1899-12-30T13:31:49"/>
    <x v="1"/>
    <x v="67"/>
    <d v="1899-12-30T00:03:38"/>
  </r>
  <r>
    <n v="9304830"/>
    <d v="2017-07-06T00:00:00"/>
    <d v="1899-12-30T13:36:04"/>
    <d v="1899-12-30T13:38:23"/>
    <x v="0"/>
    <x v="56"/>
    <d v="1899-12-30T00:02:19"/>
  </r>
  <r>
    <n v="3040267"/>
    <d v="2017-07-06T00:00:00"/>
    <d v="1899-12-30T13:37:02"/>
    <d v="1899-12-30T13:53:10"/>
    <x v="0"/>
    <x v="38"/>
    <d v="1899-12-30T00:16:08"/>
  </r>
  <r>
    <n v="8405954"/>
    <d v="2017-07-06T00:00:00"/>
    <d v="1899-12-30T13:43:10"/>
    <d v="1899-12-30T13:48:25"/>
    <x v="0"/>
    <x v="46"/>
    <d v="1899-12-30T00:05:15"/>
  </r>
  <r>
    <n v="75873682"/>
    <d v="2017-07-06T00:00:00"/>
    <d v="1899-12-30T13:46:33"/>
    <d v="1899-12-30T14:01:01"/>
    <x v="1"/>
    <x v="77"/>
    <d v="1899-12-30T00:14:28"/>
  </r>
  <r>
    <n v="5984039"/>
    <d v="2017-07-06T00:00:00"/>
    <d v="1899-12-30T13:49:15"/>
    <d v="1899-12-30T13:54:56"/>
    <x v="0"/>
    <x v="41"/>
    <d v="1899-12-30T00:05:41"/>
  </r>
  <r>
    <n v="9807682"/>
    <d v="2017-07-06T00:00:00"/>
    <d v="1899-12-30T13:49:20"/>
    <d v="1899-12-30T13:54:07"/>
    <x v="0"/>
    <x v="64"/>
    <d v="1899-12-30T00:04:47"/>
  </r>
  <r>
    <n v="3029994"/>
    <d v="2017-07-06T00:00:00"/>
    <d v="1899-12-30T13:51:25"/>
    <d v="1899-12-30T14:00:50"/>
    <x v="0"/>
    <x v="38"/>
    <d v="1899-12-30T00:09:25"/>
  </r>
  <r>
    <n v="9415767851"/>
    <d v="2017-07-06T00:00:00"/>
    <d v="1899-12-30T13:59:09"/>
    <d v="1899-12-30T13:59:39"/>
    <x v="2"/>
    <x v="23"/>
    <d v="1899-12-30T00:00:30"/>
  </r>
  <r>
    <n v="2388040"/>
    <d v="2017-07-06T00:00:00"/>
    <d v="1899-12-30T14:02:21"/>
    <d v="1899-12-30T14:14:25"/>
    <x v="0"/>
    <x v="86"/>
    <d v="1899-12-30T00:12:04"/>
  </r>
  <r>
    <n v="41974998"/>
    <d v="2017-07-06T00:00:00"/>
    <d v="1899-12-30T14:08:01"/>
    <d v="1899-12-30T14:18:27"/>
    <x v="1"/>
    <x v="29"/>
    <d v="1899-12-30T00:10:26"/>
  </r>
  <r>
    <n v="8400710"/>
    <d v="2017-07-06T00:00:00"/>
    <d v="1899-12-30T14:12:14"/>
    <d v="1899-12-30T14:15:01"/>
    <x v="0"/>
    <x v="46"/>
    <d v="1899-12-30T00:02:47"/>
  </r>
  <r>
    <n v="1088377750"/>
    <d v="2017-07-06T00:00:00"/>
    <d v="1899-12-30T14:19:12"/>
    <d v="1899-12-30T14:20:28"/>
    <x v="2"/>
    <x v="78"/>
    <d v="1899-12-30T00:01:16"/>
  </r>
  <r>
    <n v="62016185"/>
    <d v="2017-07-06T00:00:00"/>
    <d v="1899-12-30T14:26:07"/>
    <d v="1899-12-30T14:37:26"/>
    <x v="1"/>
    <x v="69"/>
    <d v="1899-12-30T00:11:19"/>
  </r>
  <r>
    <n v="4002406"/>
    <d v="2017-07-06T00:00:00"/>
    <d v="1899-12-30T14:27:34"/>
    <d v="1899-12-30T14:35:16"/>
    <x v="0"/>
    <x v="20"/>
    <d v="1899-12-30T00:07:42"/>
  </r>
  <r>
    <n v="2394144"/>
    <d v="2017-07-06T00:00:00"/>
    <d v="1899-12-30T14:35:09"/>
    <d v="1899-12-30T14:42:41"/>
    <x v="0"/>
    <x v="86"/>
    <d v="1899-12-30T00:07:32"/>
  </r>
  <r>
    <n v="9763924"/>
    <d v="2017-07-06T00:00:00"/>
    <d v="1899-12-30T14:40:53"/>
    <d v="1899-12-30T14:55:56"/>
    <x v="0"/>
    <x v="82"/>
    <d v="1899-12-30T00:15:03"/>
  </r>
  <r>
    <n v="7977726"/>
    <d v="2017-07-06T00:00:00"/>
    <d v="1899-12-30T14:44:09"/>
    <d v="1899-12-30T14:58:03"/>
    <x v="0"/>
    <x v="28"/>
    <d v="1899-12-30T00:13:54"/>
  </r>
  <r>
    <n v="7219884"/>
    <d v="2017-07-06T00:00:00"/>
    <d v="1899-12-30T14:50:57"/>
    <d v="1899-12-30T14:59:24"/>
    <x v="0"/>
    <x v="54"/>
    <d v="1899-12-30T00:08:27"/>
  </r>
  <r>
    <n v="8211396842"/>
    <d v="2017-07-06T00:00:00"/>
    <d v="1899-12-30T14:58:14"/>
    <d v="1899-12-30T15:11:31"/>
    <x v="2"/>
    <x v="25"/>
    <d v="1899-12-30T00:13:17"/>
  </r>
  <r>
    <n v="4860618"/>
    <d v="2017-07-06T00:00:00"/>
    <d v="1899-12-30T14:58:31"/>
    <d v="1899-12-30T15:02:47"/>
    <x v="0"/>
    <x v="67"/>
    <d v="1899-12-30T00:04:16"/>
  </r>
  <r>
    <n v="6772052"/>
    <d v="2017-07-06T00:00:00"/>
    <d v="1899-12-30T14:59:53"/>
    <d v="1899-12-30T15:11:01"/>
    <x v="0"/>
    <x v="66"/>
    <d v="1899-12-30T00:11:08"/>
  </r>
  <r>
    <n v="6290575"/>
    <d v="2017-07-06T00:00:00"/>
    <d v="1899-12-30T15:01:39"/>
    <d v="1899-12-30T15:09:50"/>
    <x v="0"/>
    <x v="69"/>
    <d v="1899-12-30T00:08:11"/>
  </r>
  <r>
    <n v="13972929"/>
    <d v="2017-07-07T00:00:00"/>
    <d v="1899-12-30T08:04:57"/>
    <d v="1899-12-30T08:19:41"/>
    <x v="1"/>
    <x v="30"/>
    <d v="1899-12-30T00:14:44"/>
  </r>
  <r>
    <n v="7663988"/>
    <d v="2017-07-07T00:00:00"/>
    <d v="1899-12-30T08:10:56"/>
    <d v="1899-12-30T08:16:32"/>
    <x v="0"/>
    <x v="87"/>
    <d v="1899-12-30T00:05:36"/>
  </r>
  <r>
    <n v="90532439"/>
    <d v="2017-07-07T00:00:00"/>
    <d v="1899-12-30T08:13:45"/>
    <d v="1899-12-30T08:16:54"/>
    <x v="1"/>
    <x v="39"/>
    <d v="1899-12-30T00:03:09"/>
  </r>
  <r>
    <n v="5505912"/>
    <d v="2017-07-07T00:00:00"/>
    <d v="1899-12-30T08:16:18"/>
    <d v="1899-12-30T08:21:24"/>
    <x v="0"/>
    <x v="58"/>
    <d v="1899-12-30T00:05:06"/>
  </r>
  <r>
    <n v="5505912"/>
    <d v="2017-07-07T00:00:00"/>
    <d v="1899-12-30T08:21:49"/>
    <d v="1899-12-30T08:24:13"/>
    <x v="0"/>
    <x v="58"/>
    <d v="1899-12-30T00:02:24"/>
  </r>
  <r>
    <n v="70678482"/>
    <d v="2017-07-07T00:00:00"/>
    <d v="1899-12-30T08:25:53"/>
    <d v="1899-12-30T08:36:57"/>
    <x v="1"/>
    <x v="73"/>
    <d v="1899-12-30T00:11:04"/>
  </r>
  <r>
    <n v="6578914"/>
    <d v="2017-07-07T00:00:00"/>
    <d v="1899-12-30T08:34:04"/>
    <d v="1899-12-30T08:46:16"/>
    <x v="0"/>
    <x v="75"/>
    <d v="1899-12-30T00:12:12"/>
  </r>
  <r>
    <n v="3444629"/>
    <d v="2017-07-07T00:00:00"/>
    <d v="1899-12-30T08:38:37"/>
    <d v="1899-12-30T08:47:51"/>
    <x v="0"/>
    <x v="72"/>
    <d v="1899-12-30T00:09:14"/>
  </r>
  <r>
    <n v="95211263"/>
    <d v="2017-07-07T00:00:00"/>
    <d v="1899-12-30T08:39:24"/>
    <d v="1899-12-30T08:46:39"/>
    <x v="1"/>
    <x v="74"/>
    <d v="1899-12-30T00:07:15"/>
  </r>
  <r>
    <n v="9468070"/>
    <d v="2017-07-07T00:00:00"/>
    <d v="1899-12-30T08:41:39"/>
    <d v="1899-12-30T08:43:39"/>
    <x v="0"/>
    <x v="23"/>
    <d v="1899-12-30T00:02:00"/>
  </r>
  <r>
    <n v="31516318"/>
    <d v="2017-07-07T00:00:00"/>
    <d v="1899-12-30T08:42:15"/>
    <d v="1899-12-30T08:47:22"/>
    <x v="1"/>
    <x v="62"/>
    <d v="1899-12-30T00:05:07"/>
  </r>
  <r>
    <n v="9865716"/>
    <d v="2017-07-07T00:00:00"/>
    <d v="1899-12-30T08:46:49"/>
    <d v="1899-12-30T09:03:01"/>
    <x v="0"/>
    <x v="64"/>
    <d v="1899-12-30T00:16:12"/>
  </r>
  <r>
    <n v="8163790"/>
    <d v="2017-07-07T00:00:00"/>
    <d v="1899-12-30T08:51:09"/>
    <d v="1899-12-30T08:51:50"/>
    <x v="0"/>
    <x v="34"/>
    <d v="1899-12-30T00:00:41"/>
  </r>
  <r>
    <n v="18070008"/>
    <d v="2017-07-07T00:00:00"/>
    <d v="1899-12-30T08:52:45"/>
    <d v="1899-12-30T08:54:57"/>
    <x v="1"/>
    <x v="33"/>
    <d v="1899-12-30T00:02:12"/>
  </r>
  <r>
    <n v="1119740"/>
    <d v="2017-07-07T00:00:00"/>
    <d v="1899-12-30T08:54:25"/>
    <d v="1899-12-30T09:00:30"/>
    <x v="0"/>
    <x v="43"/>
    <d v="1899-12-30T00:06:05"/>
  </r>
  <r>
    <n v="94634526"/>
    <d v="2017-07-07T00:00:00"/>
    <d v="1899-12-30T08:55:58"/>
    <d v="1899-12-30T09:06:34"/>
    <x v="1"/>
    <x v="23"/>
    <d v="1899-12-30T00:10:36"/>
  </r>
  <r>
    <n v="67964973"/>
    <d v="2017-07-07T00:00:00"/>
    <d v="1899-12-30T08:59:13"/>
    <d v="1899-12-30T09:09:18"/>
    <x v="1"/>
    <x v="66"/>
    <d v="1899-12-30T00:10:05"/>
  </r>
  <r>
    <n v="3505978"/>
    <d v="2017-07-07T00:00:00"/>
    <d v="1899-12-30T09:02:31"/>
    <d v="1899-12-30T09:09:58"/>
    <x v="0"/>
    <x v="0"/>
    <d v="1899-12-30T00:07:27"/>
  </r>
  <r>
    <n v="8685299481"/>
    <d v="2017-07-07T00:00:00"/>
    <d v="1899-12-30T09:04:02"/>
    <d v="1899-12-30T09:06:09"/>
    <x v="2"/>
    <x v="60"/>
    <d v="1899-12-30T00:02:07"/>
  </r>
  <r>
    <n v="8863988"/>
    <d v="2017-07-07T00:00:00"/>
    <d v="1899-12-30T09:07:11"/>
    <d v="1899-12-30T09:13:27"/>
    <x v="0"/>
    <x v="59"/>
    <d v="1899-12-30T00:06:16"/>
  </r>
  <r>
    <n v="29121099"/>
    <d v="2017-07-07T00:00:00"/>
    <d v="1899-12-30T09:12:21"/>
    <d v="1899-12-30T09:21:06"/>
    <x v="1"/>
    <x v="42"/>
    <d v="1899-12-30T00:08:45"/>
  </r>
  <r>
    <n v="2814524"/>
    <d v="2017-07-07T00:00:00"/>
    <d v="1899-12-30T09:20:29"/>
    <d v="1899-12-30T09:22:59"/>
    <x v="0"/>
    <x v="80"/>
    <d v="1899-12-30T00:02:30"/>
  </r>
  <r>
    <n v="5341697748"/>
    <d v="2017-07-07T00:00:00"/>
    <d v="1899-12-30T09:22:55"/>
    <d v="1899-12-30T09:30:32"/>
    <x v="2"/>
    <x v="76"/>
    <d v="1899-12-30T00:07:37"/>
  </r>
  <r>
    <n v="4102482"/>
    <d v="2017-07-07T00:00:00"/>
    <d v="1899-12-30T09:24:26"/>
    <d v="1899-12-30T09:28:36"/>
    <x v="0"/>
    <x v="29"/>
    <d v="1899-12-30T00:04:10"/>
  </r>
  <r>
    <n v="5636281"/>
    <d v="2017-07-07T00:00:00"/>
    <d v="1899-12-30T09:32:08"/>
    <d v="1899-12-30T09:45:55"/>
    <x v="0"/>
    <x v="79"/>
    <d v="1899-12-30T00:13:47"/>
  </r>
  <r>
    <n v="7715424"/>
    <d v="2017-07-07T00:00:00"/>
    <d v="1899-12-30T09:40:05"/>
    <d v="1899-12-30T09:51:43"/>
    <x v="0"/>
    <x v="36"/>
    <d v="1899-12-30T00:11:38"/>
  </r>
  <r>
    <n v="3811342"/>
    <d v="2017-07-07T00:00:00"/>
    <d v="1899-12-30T09:41:44"/>
    <d v="1899-12-30T09:53:27"/>
    <x v="0"/>
    <x v="22"/>
    <d v="1899-12-30T00:11:43"/>
  </r>
  <r>
    <n v="8177683"/>
    <d v="2017-07-07T00:00:00"/>
    <d v="1899-12-30T09:43:42"/>
    <d v="1899-12-30T09:48:47"/>
    <x v="0"/>
    <x v="34"/>
    <d v="1899-12-30T00:05:05"/>
  </r>
  <r>
    <n v="51367705"/>
    <d v="2017-07-07T00:00:00"/>
    <d v="1899-12-30T09:50:46"/>
    <d v="1899-12-30T09:51:20"/>
    <x v="1"/>
    <x v="27"/>
    <d v="1899-12-30T00:00:34"/>
  </r>
  <r>
    <n v="7646265"/>
    <d v="2017-07-07T00:00:00"/>
    <d v="1899-12-30T09:50:54"/>
    <d v="1899-12-30T09:58:44"/>
    <x v="0"/>
    <x v="87"/>
    <d v="1899-12-30T00:07:50"/>
  </r>
  <r>
    <n v="37906881"/>
    <d v="2017-07-07T00:00:00"/>
    <d v="1899-12-30T09:53:59"/>
    <d v="1899-12-30T09:55:08"/>
    <x v="1"/>
    <x v="47"/>
    <d v="1899-12-30T00:01:09"/>
  </r>
  <r>
    <n v="9740908"/>
    <d v="2017-07-07T00:00:00"/>
    <d v="1899-12-30T09:54:09"/>
    <d v="1899-12-30T09:57:54"/>
    <x v="0"/>
    <x v="82"/>
    <d v="1899-12-30T00:03:45"/>
  </r>
  <r>
    <n v="45948073"/>
    <d v="2017-07-07T00:00:00"/>
    <d v="1899-12-30T10:00:12"/>
    <d v="1899-12-30T10:11:07"/>
    <x v="1"/>
    <x v="1"/>
    <d v="1899-12-30T00:10:55"/>
  </r>
  <r>
    <n v="8070345"/>
    <d v="2017-07-07T00:00:00"/>
    <d v="1899-12-30T10:02:21"/>
    <d v="1899-12-30T10:14:58"/>
    <x v="0"/>
    <x v="48"/>
    <d v="1899-12-30T00:12:37"/>
  </r>
  <r>
    <n v="52214055"/>
    <d v="2017-07-07T00:00:00"/>
    <d v="1899-12-30T10:04:40"/>
    <d v="1899-12-30T10:09:57"/>
    <x v="1"/>
    <x v="50"/>
    <d v="1899-12-30T00:05:17"/>
  </r>
  <r>
    <n v="8434044"/>
    <d v="2017-07-07T00:00:00"/>
    <d v="1899-12-30T10:06:57"/>
    <d v="1899-12-30T10:15:24"/>
    <x v="0"/>
    <x v="46"/>
    <d v="1899-12-30T00:08:27"/>
  </r>
  <r>
    <n v="4702334"/>
    <d v="2017-07-07T00:00:00"/>
    <d v="1899-12-30T10:12:51"/>
    <d v="1899-12-30T10:25:53"/>
    <x v="0"/>
    <x v="10"/>
    <d v="1899-12-30T00:13:02"/>
  </r>
  <r>
    <n v="1308483040"/>
    <d v="2017-07-07T00:00:00"/>
    <d v="1899-12-30T10:19:26"/>
    <d v="1899-12-30T10:35:23"/>
    <x v="2"/>
    <x v="30"/>
    <d v="1899-12-30T00:15:57"/>
  </r>
  <r>
    <n v="34556399"/>
    <d v="2017-07-07T00:00:00"/>
    <d v="1899-12-30T10:21:19"/>
    <d v="1899-12-30T10:21:58"/>
    <x v="1"/>
    <x v="72"/>
    <d v="1899-12-30T00:00:39"/>
  </r>
  <r>
    <n v="48676568"/>
    <d v="2017-07-07T00:00:00"/>
    <d v="1899-12-30T10:23:43"/>
    <d v="1899-12-30T10:30:53"/>
    <x v="1"/>
    <x v="67"/>
    <d v="1899-12-30T00:07:10"/>
  </r>
  <r>
    <n v="1887758"/>
    <d v="2017-07-07T00:00:00"/>
    <d v="1899-12-30T10:30:02"/>
    <d v="1899-12-30T10:45:13"/>
    <x v="0"/>
    <x v="33"/>
    <d v="1899-12-30T00:15:11"/>
  </r>
  <r>
    <n v="3505978"/>
    <d v="2017-07-07T00:00:00"/>
    <d v="1899-12-30T10:36:15"/>
    <d v="1899-12-30T10:41:59"/>
    <x v="0"/>
    <x v="0"/>
    <d v="1899-12-30T00:05:44"/>
  </r>
  <r>
    <n v="4405604"/>
    <d v="2017-07-07T00:00:00"/>
    <d v="1899-12-30T10:41:26"/>
    <d v="1899-12-30T10:51:55"/>
    <x v="0"/>
    <x v="7"/>
    <d v="1899-12-30T00:10:29"/>
  </r>
  <r>
    <n v="2327418"/>
    <d v="2017-07-07T00:00:00"/>
    <d v="1899-12-30T10:44:46"/>
    <d v="1899-12-30T10:54:29"/>
    <x v="0"/>
    <x v="86"/>
    <d v="1899-12-30T00:09:43"/>
  </r>
  <r>
    <n v="5205087"/>
    <d v="2017-07-07T00:00:00"/>
    <d v="1899-12-30T10:46:57"/>
    <d v="1899-12-30T10:57:36"/>
    <x v="0"/>
    <x v="50"/>
    <d v="1899-12-30T00:10:39"/>
  </r>
  <r>
    <n v="1936989939"/>
    <d v="2017-07-07T00:00:00"/>
    <d v="1899-12-30T10:49:19"/>
    <d v="1899-12-30T11:00:28"/>
    <x v="2"/>
    <x v="24"/>
    <d v="1899-12-30T00:11:09"/>
  </r>
  <r>
    <n v="2722706"/>
    <d v="2017-07-07T00:00:00"/>
    <d v="1899-12-30T10:54:00"/>
    <d v="1899-12-30T11:04:38"/>
    <x v="0"/>
    <x v="65"/>
    <d v="1899-12-30T00:10:38"/>
  </r>
  <r>
    <n v="3018218"/>
    <d v="2017-07-07T00:00:00"/>
    <d v="1899-12-30T11:01:41"/>
    <d v="1899-12-30T11:03:43"/>
    <x v="0"/>
    <x v="38"/>
    <d v="1899-12-30T00:02:02"/>
  </r>
  <r>
    <n v="3765658"/>
    <d v="2017-07-07T00:00:00"/>
    <d v="1899-12-30T11:02:08"/>
    <d v="1899-12-30T11:04:32"/>
    <x v="0"/>
    <x v="47"/>
    <d v="1899-12-30T00:02:24"/>
  </r>
  <r>
    <n v="43109897"/>
    <d v="2017-07-07T00:00:00"/>
    <d v="1899-12-30T11:07:33"/>
    <d v="1899-12-30T11:14:02"/>
    <x v="1"/>
    <x v="63"/>
    <d v="1899-12-30T00:06:29"/>
  </r>
  <r>
    <n v="3178616"/>
    <d v="2017-07-07T00:00:00"/>
    <d v="1899-12-30T11:15:14"/>
    <d v="1899-12-30T11:19:49"/>
    <x v="0"/>
    <x v="62"/>
    <d v="1899-12-30T00:04:35"/>
  </r>
  <r>
    <n v="71207090"/>
    <d v="2017-07-07T00:00:00"/>
    <d v="1899-12-30T11:18:38"/>
    <d v="1899-12-30T11:23:39"/>
    <x v="1"/>
    <x v="53"/>
    <d v="1899-12-30T00:05:01"/>
  </r>
  <r>
    <n v="3465997"/>
    <d v="2017-07-07T00:00:00"/>
    <d v="1899-12-30T11:20:55"/>
    <d v="1899-12-30T11:23:42"/>
    <x v="0"/>
    <x v="72"/>
    <d v="1899-12-30T00:02:47"/>
  </r>
  <r>
    <n v="17490780"/>
    <d v="2017-07-07T00:00:00"/>
    <d v="1899-12-30T11:22:42"/>
    <d v="1899-12-30T11:38:54"/>
    <x v="1"/>
    <x v="16"/>
    <d v="1899-12-30T00:16:12"/>
  </r>
  <r>
    <n v="9805082"/>
    <d v="2017-07-07T00:00:00"/>
    <d v="1899-12-30T11:24:53"/>
    <d v="1899-12-30T11:30:29"/>
    <x v="0"/>
    <x v="64"/>
    <d v="1899-12-30T00:05:36"/>
  </r>
  <r>
    <n v="6333547"/>
    <d v="2017-07-07T00:00:00"/>
    <d v="1899-12-30T11:29:32"/>
    <d v="1899-12-30T11:41:04"/>
    <x v="0"/>
    <x v="21"/>
    <d v="1899-12-30T00:11:32"/>
  </r>
  <r>
    <n v="8424969"/>
    <d v="2017-07-07T00:00:00"/>
    <d v="1899-12-30T11:36:41"/>
    <d v="1899-12-30T11:49:27"/>
    <x v="0"/>
    <x v="46"/>
    <d v="1899-12-30T00:12:46"/>
  </r>
  <r>
    <n v="41210751"/>
    <d v="2017-07-07T00:00:00"/>
    <d v="1899-12-30T11:41:16"/>
    <d v="1899-12-30T11:43:56"/>
    <x v="1"/>
    <x v="29"/>
    <d v="1899-12-30T00:02:40"/>
  </r>
  <r>
    <n v="9321082"/>
    <d v="2017-07-07T00:00:00"/>
    <d v="1899-12-30T11:48:34"/>
    <d v="1899-12-30T12:01:15"/>
    <x v="0"/>
    <x v="56"/>
    <d v="1899-12-30T00:12:41"/>
  </r>
  <r>
    <n v="80907155"/>
    <d v="2017-07-07T00:00:00"/>
    <d v="1899-12-30T11:55:14"/>
    <d v="1899-12-30T12:03:50"/>
    <x v="1"/>
    <x v="48"/>
    <d v="1899-12-30T00:08:36"/>
  </r>
  <r>
    <n v="16303399"/>
    <d v="2017-07-07T00:00:00"/>
    <d v="1899-12-30T12:03:21"/>
    <d v="1899-12-30T12:05:04"/>
    <x v="1"/>
    <x v="55"/>
    <d v="1899-12-30T00:01:43"/>
  </r>
  <r>
    <n v="7841442"/>
    <d v="2017-07-07T00:00:00"/>
    <d v="1899-12-30T12:07:11"/>
    <d v="1899-12-30T12:11:38"/>
    <x v="0"/>
    <x v="17"/>
    <d v="1899-12-30T00:04:27"/>
  </r>
  <r>
    <n v="5512237"/>
    <d v="2017-07-07T00:00:00"/>
    <d v="1899-12-30T12:12:43"/>
    <d v="1899-12-30T12:14:23"/>
    <x v="0"/>
    <x v="58"/>
    <d v="1899-12-30T00:01:40"/>
  </r>
  <r>
    <n v="2557668"/>
    <d v="2017-07-07T00:00:00"/>
    <d v="1899-12-30T12:18:03"/>
    <d v="1899-12-30T12:28:26"/>
    <x v="0"/>
    <x v="71"/>
    <d v="1899-12-30T00:10:23"/>
  </r>
  <r>
    <n v="4469748"/>
    <d v="2017-07-07T00:00:00"/>
    <d v="1899-12-30T12:25:07"/>
    <d v="1899-12-30T12:31:04"/>
    <x v="0"/>
    <x v="7"/>
    <d v="1899-12-30T00:05:57"/>
  </r>
  <r>
    <n v="7773546"/>
    <d v="2017-07-07T00:00:00"/>
    <d v="1899-12-30T12:27:07"/>
    <d v="1899-12-30T12:36:39"/>
    <x v="0"/>
    <x v="36"/>
    <d v="1899-12-30T00:09:32"/>
  </r>
  <r>
    <n v="9521805"/>
    <d v="2017-07-07T00:00:00"/>
    <d v="1899-12-30T12:33:57"/>
    <d v="1899-12-30T12:44:35"/>
    <x v="0"/>
    <x v="74"/>
    <d v="1899-12-30T00:10:38"/>
  </r>
  <r>
    <n v="1640140"/>
    <d v="2017-07-07T00:00:00"/>
    <d v="1899-12-30T12:35:47"/>
    <d v="1899-12-30T12:47:58"/>
    <x v="0"/>
    <x v="55"/>
    <d v="1899-12-30T00:12:11"/>
  </r>
  <r>
    <n v="5415372"/>
    <d v="2017-07-07T00:00:00"/>
    <d v="1899-12-30T12:38:45"/>
    <d v="1899-12-30T12:47:02"/>
    <x v="0"/>
    <x v="4"/>
    <d v="1899-12-30T00:08:17"/>
  </r>
  <r>
    <n v="23504109"/>
    <d v="2017-07-07T00:00:00"/>
    <d v="1899-12-30T12:42:04"/>
    <d v="1899-12-30T12:53:22"/>
    <x v="1"/>
    <x v="86"/>
    <d v="1899-12-30T00:11:18"/>
  </r>
  <r>
    <n v="7914439"/>
    <d v="2017-07-07T00:00:00"/>
    <d v="1899-12-30T12:42:41"/>
    <d v="1899-12-30T12:51:57"/>
    <x v="0"/>
    <x v="28"/>
    <d v="1899-12-30T00:09:16"/>
  </r>
  <r>
    <n v="3900921"/>
    <d v="2017-07-07T00:00:00"/>
    <d v="1899-12-30T12:42:45"/>
    <d v="1899-12-30T12:55:40"/>
    <x v="0"/>
    <x v="14"/>
    <d v="1899-12-30T00:12:55"/>
  </r>
  <r>
    <n v="1081610"/>
    <d v="2017-07-07T00:00:00"/>
    <d v="1899-12-30T12:48:34"/>
    <d v="1899-12-30T12:58:47"/>
    <x v="0"/>
    <x v="78"/>
    <d v="1899-12-30T00:10:13"/>
  </r>
  <r>
    <n v="9176754"/>
    <d v="2017-07-07T00:00:00"/>
    <d v="1899-12-30T12:49:48"/>
    <d v="1899-12-30T13:05:16"/>
    <x v="0"/>
    <x v="52"/>
    <d v="1899-12-30T00:15:28"/>
  </r>
  <r>
    <n v="1814327"/>
    <d v="2017-07-07T00:00:00"/>
    <d v="1899-12-30T12:55:30"/>
    <d v="1899-12-30T12:55:44"/>
    <x v="0"/>
    <x v="33"/>
    <d v="1899-12-30T00:00:14"/>
  </r>
  <r>
    <n v="87702896"/>
    <d v="2017-07-07T00:00:00"/>
    <d v="1899-12-30T12:59:35"/>
    <d v="1899-12-30T13:15:39"/>
    <x v="1"/>
    <x v="84"/>
    <d v="1899-12-30T00:16:04"/>
  </r>
  <r>
    <n v="4131448"/>
    <d v="2017-07-07T00:00:00"/>
    <d v="1899-12-30T13:02:00"/>
    <d v="1899-12-30T13:04:00"/>
    <x v="0"/>
    <x v="29"/>
    <d v="1899-12-30T00:02:00"/>
  </r>
  <r>
    <n v="97798921"/>
    <d v="2017-07-07T00:00:00"/>
    <d v="1899-12-30T13:02:35"/>
    <d v="1899-12-30T13:12:03"/>
    <x v="1"/>
    <x v="82"/>
    <d v="1899-12-30T00:09:28"/>
  </r>
  <r>
    <n v="97798921"/>
    <d v="2017-07-07T00:00:00"/>
    <d v="1899-12-30T13:02:58"/>
    <d v="1899-12-30T13:09:56"/>
    <x v="1"/>
    <x v="82"/>
    <d v="1899-12-30T00:06:58"/>
  </r>
  <r>
    <n v="3919087"/>
    <d v="2017-07-07T00:00:00"/>
    <d v="1899-12-30T13:03:04"/>
    <d v="1899-12-30T13:07:23"/>
    <x v="0"/>
    <x v="14"/>
    <d v="1899-12-30T00:04:19"/>
  </r>
  <r>
    <n v="2619219"/>
    <d v="2017-07-07T00:00:00"/>
    <d v="1899-12-30T13:08:26"/>
    <d v="1899-12-30T13:10:06"/>
    <x v="0"/>
    <x v="5"/>
    <d v="1899-12-30T00:01:40"/>
  </r>
  <r>
    <n v="54536153"/>
    <d v="2017-07-07T00:00:00"/>
    <d v="1899-12-30T13:09:58"/>
    <d v="1899-12-30T13:22:25"/>
    <x v="1"/>
    <x v="4"/>
    <d v="1899-12-30T00:12:27"/>
  </r>
  <r>
    <n v="6813775"/>
    <d v="2017-07-07T00:00:00"/>
    <d v="1899-12-30T13:17:14"/>
    <d v="1899-12-30T13:23:48"/>
    <x v="0"/>
    <x v="37"/>
    <d v="1899-12-30T00:06:34"/>
  </r>
  <r>
    <n v="72312196"/>
    <d v="2017-07-07T00:00:00"/>
    <d v="1899-12-30T13:19:40"/>
    <d v="1899-12-30T13:35:01"/>
    <x v="1"/>
    <x v="54"/>
    <d v="1899-12-30T00:15:21"/>
  </r>
  <r>
    <n v="2235911"/>
    <d v="2017-07-07T00:00:00"/>
    <d v="1899-12-30T13:26:41"/>
    <d v="1899-12-30T13:37:41"/>
    <x v="0"/>
    <x v="11"/>
    <d v="1899-12-30T00:11:00"/>
  </r>
  <r>
    <n v="9532678004"/>
    <d v="2017-07-07T00:00:00"/>
    <d v="1899-12-30T13:31:24"/>
    <d v="1899-12-30T13:43:04"/>
    <x v="2"/>
    <x v="74"/>
    <d v="1899-12-30T00:11:40"/>
  </r>
  <r>
    <n v="4653709"/>
    <d v="2017-07-07T00:00:00"/>
    <d v="1899-12-30T13:37:51"/>
    <d v="1899-12-30T13:49:23"/>
    <x v="0"/>
    <x v="31"/>
    <d v="1899-12-30T00:11:32"/>
  </r>
  <r>
    <n v="1734512"/>
    <d v="2017-07-07T00:00:00"/>
    <d v="1899-12-30T13:42:09"/>
    <d v="1899-12-30T13:50:13"/>
    <x v="0"/>
    <x v="16"/>
    <d v="1899-12-30T00:08:04"/>
  </r>
  <r>
    <n v="6741642"/>
    <d v="2017-07-07T00:00:00"/>
    <d v="1899-12-30T13:48:20"/>
    <d v="1899-12-30T13:48:31"/>
    <x v="0"/>
    <x v="66"/>
    <d v="1899-12-30T00:00:11"/>
  </r>
  <r>
    <n v="45862784"/>
    <d v="2017-07-07T00:00:00"/>
    <d v="1899-12-30T13:51:52"/>
    <d v="1899-12-30T14:04:22"/>
    <x v="1"/>
    <x v="1"/>
    <d v="1899-12-30T00:12:30"/>
  </r>
  <r>
    <n v="25147401"/>
    <d v="2017-07-07T00:00:00"/>
    <d v="1899-12-30T13:54:05"/>
    <d v="1899-12-30T14:07:02"/>
    <x v="1"/>
    <x v="71"/>
    <d v="1899-12-30T00:12:57"/>
  </r>
  <r>
    <n v="4963499"/>
    <d v="2017-07-07T00:00:00"/>
    <d v="1899-12-30T14:02:11"/>
    <d v="1899-12-30T14:05:10"/>
    <x v="0"/>
    <x v="70"/>
    <d v="1899-12-30T00:02:59"/>
  </r>
  <r>
    <n v="7432767"/>
    <d v="2017-07-07T00:00:00"/>
    <d v="1899-12-30T14:02:31"/>
    <d v="1899-12-30T14:04:21"/>
    <x v="0"/>
    <x v="19"/>
    <d v="1899-12-30T00:01:50"/>
  </r>
  <r>
    <n v="3599100"/>
    <d v="2017-07-07T00:00:00"/>
    <d v="1899-12-30T14:07:11"/>
    <d v="1899-12-30T14:13:36"/>
    <x v="0"/>
    <x v="0"/>
    <d v="1899-12-30T00:06:25"/>
  </r>
  <r>
    <n v="8251878"/>
    <d v="2017-07-07T00:00:00"/>
    <d v="1899-12-30T14:13:39"/>
    <d v="1899-12-30T14:15:00"/>
    <x v="0"/>
    <x v="25"/>
    <d v="1899-12-30T00:01:21"/>
  </r>
  <r>
    <n v="2826868"/>
    <d v="2017-07-07T00:00:00"/>
    <d v="1899-12-30T14:19:17"/>
    <d v="1899-12-30T14:30:16"/>
    <x v="0"/>
    <x v="80"/>
    <d v="1899-12-30T00:10:59"/>
  </r>
  <r>
    <n v="76099906"/>
    <d v="2017-07-07T00:00:00"/>
    <d v="1899-12-30T14:24:43"/>
    <d v="1899-12-30T14:39:56"/>
    <x v="1"/>
    <x v="87"/>
    <d v="1899-12-30T00:15:13"/>
  </r>
  <r>
    <n v="5147242"/>
    <d v="2017-07-07T00:00:00"/>
    <d v="1899-12-30T14:29:30"/>
    <d v="1899-12-30T14:32:29"/>
    <x v="0"/>
    <x v="27"/>
    <d v="1899-12-30T00:02:59"/>
  </r>
  <r>
    <n v="9600226"/>
    <d v="2017-07-07T00:00:00"/>
    <d v="1899-12-30T14:34:55"/>
    <d v="1899-12-30T14:38:31"/>
    <x v="0"/>
    <x v="9"/>
    <d v="1899-12-30T00:03:36"/>
  </r>
  <r>
    <n v="1337042"/>
    <d v="2017-07-07T00:00:00"/>
    <d v="1899-12-30T14:37:24"/>
    <d v="1899-12-30T14:54:02"/>
    <x v="0"/>
    <x v="30"/>
    <d v="1899-12-30T00:16:38"/>
  </r>
  <r>
    <n v="1223943"/>
    <d v="2017-07-07T00:00:00"/>
    <d v="1899-12-30T14:44:20"/>
    <d v="1899-12-30T14:57:44"/>
    <x v="0"/>
    <x v="61"/>
    <d v="1899-12-30T00:13:24"/>
  </r>
  <r>
    <n v="3525921"/>
    <d v="2017-07-07T00:00:00"/>
    <d v="1899-12-30T14:46:26"/>
    <d v="1899-12-30T14:52:02"/>
    <x v="0"/>
    <x v="0"/>
    <d v="1899-12-30T00:05:36"/>
  </r>
  <r>
    <n v="5094248"/>
    <d v="2017-07-07T00:00:00"/>
    <d v="1899-12-30T14:51:23"/>
    <d v="1899-12-30T15:05:12"/>
    <x v="0"/>
    <x v="81"/>
    <d v="1899-12-30T00:13:49"/>
  </r>
  <r>
    <n v="7275091"/>
    <d v="2017-07-07T00:00:00"/>
    <d v="1899-12-30T14:57:13"/>
    <d v="1899-12-30T15:11:56"/>
    <x v="0"/>
    <x v="54"/>
    <d v="1899-12-30T00:14:43"/>
  </r>
  <r>
    <n v="73042148"/>
    <d v="2017-07-07T00:00:00"/>
    <d v="1899-12-30T15:00:32"/>
    <d v="1899-12-30T15:14:23"/>
    <x v="1"/>
    <x v="26"/>
    <d v="1899-12-30T00:13:51"/>
  </r>
  <r>
    <n v="8570276"/>
    <d v="2017-07-10T00:00:00"/>
    <d v="1899-12-30T08:06:08"/>
    <d v="1899-12-30T08:22:17"/>
    <x v="0"/>
    <x v="6"/>
    <d v="1899-12-30T00:16:09"/>
  </r>
  <r>
    <n v="1775586"/>
    <d v="2017-07-10T00:00:00"/>
    <d v="1899-12-30T08:09:50"/>
    <d v="1899-12-30T08:23:18"/>
    <x v="0"/>
    <x v="16"/>
    <d v="1899-12-30T00:13:28"/>
  </r>
  <r>
    <n v="27791497"/>
    <d v="2017-07-10T00:00:00"/>
    <d v="1899-12-30T08:14:06"/>
    <d v="1899-12-30T08:14:59"/>
    <x v="1"/>
    <x v="65"/>
    <d v="1899-12-30T00:00:53"/>
  </r>
  <r>
    <n v="5162775"/>
    <d v="2017-07-10T00:00:00"/>
    <d v="1899-12-30T08:14:51"/>
    <d v="1899-12-30T08:22:58"/>
    <x v="0"/>
    <x v="27"/>
    <d v="1899-12-30T00:08:07"/>
  </r>
  <r>
    <n v="56115408"/>
    <d v="2017-07-10T00:00:00"/>
    <d v="1899-12-30T08:21:04"/>
    <d v="1899-12-30T08:34:29"/>
    <x v="1"/>
    <x v="79"/>
    <d v="1899-12-30T00:13:25"/>
  </r>
  <r>
    <n v="6766881"/>
    <d v="2017-07-10T00:00:00"/>
    <d v="1899-12-30T08:27:36"/>
    <d v="1899-12-30T08:28:01"/>
    <x v="0"/>
    <x v="66"/>
    <d v="1899-12-30T00:00:25"/>
  </r>
  <r>
    <n v="9502975"/>
    <d v="2017-07-10T00:00:00"/>
    <d v="1899-12-30T08:30:58"/>
    <d v="1899-12-30T08:34:04"/>
    <x v="0"/>
    <x v="74"/>
    <d v="1899-12-30T00:03:06"/>
  </r>
  <r>
    <n v="4212838"/>
    <d v="2017-07-10T00:00:00"/>
    <d v="1899-12-30T08:34:57"/>
    <d v="1899-12-30T08:37:42"/>
    <x v="0"/>
    <x v="3"/>
    <d v="1899-12-30T00:02:45"/>
  </r>
  <r>
    <n v="6952061"/>
    <d v="2017-07-10T00:00:00"/>
    <d v="1899-12-30T08:42:28"/>
    <d v="1899-12-30T08:54:09"/>
    <x v="0"/>
    <x v="2"/>
    <d v="1899-12-30T00:11:41"/>
  </r>
  <r>
    <n v="56127547"/>
    <d v="2017-07-10T00:00:00"/>
    <d v="1899-12-30T08:49:58"/>
    <d v="1899-12-30T09:00:57"/>
    <x v="1"/>
    <x v="79"/>
    <d v="1899-12-30T00:10:59"/>
  </r>
  <r>
    <n v="4952685"/>
    <d v="2017-07-10T00:00:00"/>
    <d v="1899-12-30T08:51:18"/>
    <d v="1899-12-30T09:02:14"/>
    <x v="0"/>
    <x v="70"/>
    <d v="1899-12-30T00:10:56"/>
  </r>
  <r>
    <n v="8632893"/>
    <d v="2017-07-10T00:00:00"/>
    <d v="1899-12-30T08:52:45"/>
    <d v="1899-12-30T09:07:02"/>
    <x v="0"/>
    <x v="60"/>
    <d v="1899-12-30T00:14:17"/>
  </r>
  <r>
    <n v="7320123"/>
    <d v="2017-07-10T00:00:00"/>
    <d v="1899-12-30T08:53:01"/>
    <d v="1899-12-30T09:00:25"/>
    <x v="0"/>
    <x v="26"/>
    <d v="1899-12-30T00:07:24"/>
  </r>
  <r>
    <n v="4600571814"/>
    <d v="2017-07-10T00:00:00"/>
    <d v="1899-12-30T08:53:46"/>
    <d v="1899-12-30T09:01:03"/>
    <x v="2"/>
    <x v="31"/>
    <d v="1899-12-30T00:07:17"/>
  </r>
  <r>
    <n v="38063903"/>
    <d v="2017-07-10T00:00:00"/>
    <d v="1899-12-30T08:55:47"/>
    <d v="1899-12-30T08:57:35"/>
    <x v="1"/>
    <x v="22"/>
    <d v="1899-12-30T00:01:48"/>
  </r>
  <r>
    <n v="4901642"/>
    <d v="2017-07-10T00:00:00"/>
    <d v="1899-12-30T09:03:34"/>
    <d v="1899-12-30T09:15:59"/>
    <x v="0"/>
    <x v="70"/>
    <d v="1899-12-30T00:12:25"/>
  </r>
  <r>
    <n v="39669014"/>
    <d v="2017-07-10T00:00:00"/>
    <d v="1899-12-30T09:06:12"/>
    <d v="1899-12-30T09:17:05"/>
    <x v="1"/>
    <x v="14"/>
    <d v="1899-12-30T00:10:53"/>
  </r>
  <r>
    <n v="48919339"/>
    <d v="2017-07-10T00:00:00"/>
    <d v="1899-12-30T09:07:47"/>
    <d v="1899-12-30T09:14:11"/>
    <x v="1"/>
    <x v="67"/>
    <d v="1899-12-30T00:06:24"/>
  </r>
  <r>
    <n v="4960687"/>
    <d v="2017-07-10T00:00:00"/>
    <d v="1899-12-30T09:12:20"/>
    <d v="1899-12-30T09:27:31"/>
    <x v="0"/>
    <x v="70"/>
    <d v="1899-12-30T00:15:11"/>
  </r>
  <r>
    <n v="41156424"/>
    <d v="2017-07-10T00:00:00"/>
    <d v="1899-12-30T09:17:30"/>
    <d v="1899-12-30T09:25:50"/>
    <x v="1"/>
    <x v="29"/>
    <d v="1899-12-30T00:08:20"/>
  </r>
  <r>
    <n v="5087066"/>
    <d v="2017-07-10T00:00:00"/>
    <d v="1899-12-30T09:20:45"/>
    <d v="1899-12-30T09:34:07"/>
    <x v="0"/>
    <x v="81"/>
    <d v="1899-12-30T00:13:22"/>
  </r>
  <r>
    <n v="4636713"/>
    <d v="2017-07-10T00:00:00"/>
    <d v="1899-12-30T09:24:23"/>
    <d v="1899-12-30T09:31:52"/>
    <x v="0"/>
    <x v="31"/>
    <d v="1899-12-30T00:07:29"/>
  </r>
  <r>
    <n v="3944120"/>
    <d v="2017-07-10T00:00:00"/>
    <d v="1899-12-30T09:26:02"/>
    <d v="1899-12-30T09:27:05"/>
    <x v="0"/>
    <x v="14"/>
    <d v="1899-12-30T00:01:03"/>
  </r>
  <r>
    <n v="5960122"/>
    <d v="2017-07-10T00:00:00"/>
    <d v="1899-12-30T09:33:45"/>
    <d v="1899-12-30T09:47:33"/>
    <x v="0"/>
    <x v="41"/>
    <d v="1899-12-30T00:13:48"/>
  </r>
  <r>
    <n v="6795454"/>
    <d v="2017-07-10T00:00:00"/>
    <d v="1899-12-30T09:39:49"/>
    <d v="1899-12-30T09:40:06"/>
    <x v="0"/>
    <x v="66"/>
    <d v="1899-12-30T00:00:17"/>
  </r>
  <r>
    <n v="5013688"/>
    <d v="2017-07-10T00:00:00"/>
    <d v="1899-12-30T09:45:32"/>
    <d v="1899-12-30T09:52:52"/>
    <x v="0"/>
    <x v="81"/>
    <d v="1899-12-30T00:07:20"/>
  </r>
  <r>
    <n v="9487255"/>
    <d v="2017-07-10T00:00:00"/>
    <d v="1899-12-30T09:50:22"/>
    <d v="1899-12-30T10:04:03"/>
    <x v="0"/>
    <x v="23"/>
    <d v="1899-12-30T00:13:41"/>
  </r>
  <r>
    <n v="1592822"/>
    <d v="2017-07-10T00:00:00"/>
    <d v="1899-12-30T09:56:29"/>
    <d v="1899-12-30T10:12:43"/>
    <x v="0"/>
    <x v="51"/>
    <d v="1899-12-30T00:16:14"/>
  </r>
  <r>
    <n v="9084978"/>
    <d v="2017-07-10T00:00:00"/>
    <d v="1899-12-30T09:58:22"/>
    <d v="1899-12-30T10:13:21"/>
    <x v="0"/>
    <x v="39"/>
    <d v="1899-12-30T00:14:59"/>
  </r>
  <r>
    <n v="80038636"/>
    <d v="2017-07-10T00:00:00"/>
    <d v="1899-12-30T10:00:59"/>
    <d v="1899-12-30T10:16:39"/>
    <x v="1"/>
    <x v="48"/>
    <d v="1899-12-30T00:15:40"/>
  </r>
  <r>
    <n v="2021941339"/>
    <d v="2017-07-10T00:00:00"/>
    <d v="1899-12-30T10:02:50"/>
    <d v="1899-12-30T10:17:26"/>
    <x v="2"/>
    <x v="40"/>
    <d v="1899-12-30T00:14:36"/>
  </r>
  <r>
    <n v="7718350"/>
    <d v="2017-07-10T00:00:00"/>
    <d v="1899-12-30T10:04:50"/>
    <d v="1899-12-30T10:14:53"/>
    <x v="0"/>
    <x v="36"/>
    <d v="1899-12-30T00:10:03"/>
  </r>
  <r>
    <n v="3153283"/>
    <d v="2017-07-10T00:00:00"/>
    <d v="1899-12-30T10:10:31"/>
    <d v="1899-12-30T10:24:02"/>
    <x v="0"/>
    <x v="62"/>
    <d v="1899-12-30T00:13:31"/>
  </r>
  <r>
    <n v="6341482"/>
    <d v="2017-07-10T00:00:00"/>
    <d v="1899-12-30T10:18:05"/>
    <d v="1899-12-30T10:32:51"/>
    <x v="0"/>
    <x v="21"/>
    <d v="1899-12-30T00:14:46"/>
  </r>
  <r>
    <n v="67964973"/>
    <d v="2017-07-10T00:00:00"/>
    <d v="1899-12-30T10:26:03"/>
    <d v="1899-12-30T10:27:42"/>
    <x v="1"/>
    <x v="66"/>
    <d v="1899-12-30T00:01:39"/>
  </r>
  <r>
    <n v="1223943"/>
    <d v="2017-07-10T00:00:00"/>
    <d v="1899-12-30T10:33:03"/>
    <d v="1899-12-30T10:49:16"/>
    <x v="0"/>
    <x v="61"/>
    <d v="1899-12-30T00:16:13"/>
  </r>
  <r>
    <n v="8049834"/>
    <d v="2017-07-10T00:00:00"/>
    <d v="1899-12-30T10:36:38"/>
    <d v="1899-12-30T10:38:55"/>
    <x v="0"/>
    <x v="48"/>
    <d v="1899-12-30T00:02:17"/>
  </r>
  <r>
    <n v="6374704"/>
    <d v="2017-07-10T00:00:00"/>
    <d v="1899-12-30T10:41:51"/>
    <d v="1899-12-30T10:55:01"/>
    <x v="0"/>
    <x v="21"/>
    <d v="1899-12-30T00:13:10"/>
  </r>
  <r>
    <n v="99625315"/>
    <d v="2017-07-10T00:00:00"/>
    <d v="1899-12-30T10:42:08"/>
    <d v="1899-12-30T10:48:23"/>
    <x v="1"/>
    <x v="49"/>
    <d v="1899-12-30T00:06:15"/>
  </r>
  <r>
    <n v="9728932"/>
    <d v="2017-07-10T00:00:00"/>
    <d v="1899-12-30T10:42:50"/>
    <d v="1899-12-30T10:49:17"/>
    <x v="0"/>
    <x v="82"/>
    <d v="1899-12-30T00:06:27"/>
  </r>
  <r>
    <n v="9121149"/>
    <d v="2017-07-10T00:00:00"/>
    <d v="1899-12-30T10:49:32"/>
    <d v="1899-12-30T10:56:41"/>
    <x v="0"/>
    <x v="52"/>
    <d v="1899-12-30T00:07:09"/>
  </r>
  <r>
    <n v="2790475"/>
    <d v="2017-07-10T00:00:00"/>
    <d v="1899-12-30T10:57:33"/>
    <d v="1899-12-30T11:09:51"/>
    <x v="0"/>
    <x v="65"/>
    <d v="1899-12-30T00:12:18"/>
  </r>
  <r>
    <n v="4148520"/>
    <d v="2017-07-10T00:00:00"/>
    <d v="1899-12-30T11:03:58"/>
    <d v="1899-12-30T11:16:39"/>
    <x v="0"/>
    <x v="29"/>
    <d v="1899-12-30T00:12:41"/>
  </r>
  <r>
    <n v="55462392"/>
    <d v="2017-07-10T00:00:00"/>
    <d v="1899-12-30T11:11:00"/>
    <d v="1899-12-30T11:12:57"/>
    <x v="1"/>
    <x v="58"/>
    <d v="1899-12-30T00:01:57"/>
  </r>
  <r>
    <n v="8130722"/>
    <d v="2017-07-10T00:00:00"/>
    <d v="1899-12-30T11:11:45"/>
    <d v="1899-12-30T11:27:08"/>
    <x v="0"/>
    <x v="34"/>
    <d v="1899-12-30T00:15:23"/>
  </r>
  <r>
    <n v="5448890"/>
    <d v="2017-07-10T00:00:00"/>
    <d v="1899-12-30T11:16:11"/>
    <d v="1899-12-30T11:20:22"/>
    <x v="0"/>
    <x v="4"/>
    <d v="1899-12-30T00:04:11"/>
  </r>
  <r>
    <n v="6118241"/>
    <d v="2017-07-10T00:00:00"/>
    <d v="1899-12-30T11:23:28"/>
    <d v="1899-12-30T11:28:53"/>
    <x v="0"/>
    <x v="45"/>
    <d v="1899-12-30T00:05:25"/>
  </r>
  <r>
    <n v="1088377750"/>
    <d v="2017-07-10T00:00:00"/>
    <d v="1899-12-30T11:24:31"/>
    <d v="1899-12-30T11:37:45"/>
    <x v="2"/>
    <x v="78"/>
    <d v="1899-12-30T00:13:14"/>
  </r>
  <r>
    <n v="98238772"/>
    <d v="2017-07-10T00:00:00"/>
    <d v="1899-12-30T11:31:03"/>
    <d v="1899-12-30T11:33:12"/>
    <x v="1"/>
    <x v="64"/>
    <d v="1899-12-30T00:02:09"/>
  </r>
  <r>
    <n v="9524588"/>
    <d v="2017-07-10T00:00:00"/>
    <d v="1899-12-30T11:37:56"/>
    <d v="1899-12-30T11:53:32"/>
    <x v="0"/>
    <x v="74"/>
    <d v="1899-12-30T00:15:36"/>
  </r>
  <r>
    <n v="96375379"/>
    <d v="2017-07-10T00:00:00"/>
    <d v="1899-12-30T11:42:58"/>
    <d v="1899-12-30T11:56:41"/>
    <x v="1"/>
    <x v="9"/>
    <d v="1899-12-30T00:13:43"/>
  </r>
  <r>
    <n v="4759206"/>
    <d v="2017-07-10T00:00:00"/>
    <d v="1899-12-30T11:46:24"/>
    <d v="1899-12-30T11:52:04"/>
    <x v="0"/>
    <x v="10"/>
    <d v="1899-12-30T00:05:40"/>
  </r>
  <r>
    <n v="9197309"/>
    <d v="2017-07-10T00:00:00"/>
    <d v="1899-12-30T11:52:38"/>
    <d v="1899-12-30T12:08:30"/>
    <x v="0"/>
    <x v="52"/>
    <d v="1899-12-30T00:15:52"/>
  </r>
  <r>
    <n v="8322522"/>
    <d v="2017-07-10T00:00:00"/>
    <d v="1899-12-30T11:55:19"/>
    <d v="1899-12-30T12:11:28"/>
    <x v="0"/>
    <x v="13"/>
    <d v="1899-12-30T00:16:09"/>
  </r>
  <r>
    <n v="4264808"/>
    <d v="2017-07-10T00:00:00"/>
    <d v="1899-12-30T12:01:17"/>
    <d v="1899-12-30T12:01:35"/>
    <x v="0"/>
    <x v="3"/>
    <d v="1899-12-30T00:00:18"/>
  </r>
  <r>
    <n v="3095218"/>
    <d v="2017-07-10T00:00:00"/>
    <d v="1899-12-30T12:09:09"/>
    <d v="1899-12-30T12:24:43"/>
    <x v="0"/>
    <x v="38"/>
    <d v="1899-12-30T00:15:34"/>
  </r>
  <r>
    <n v="5820632164"/>
    <d v="2017-07-10T00:00:00"/>
    <d v="1899-12-30T12:14:33"/>
    <d v="1899-12-30T12:27:04"/>
    <x v="2"/>
    <x v="8"/>
    <d v="1899-12-30T00:12:31"/>
  </r>
  <r>
    <n v="89814525"/>
    <d v="2017-07-10T00:00:00"/>
    <d v="1899-12-30T12:15:42"/>
    <d v="1899-12-30T12:16:56"/>
    <x v="1"/>
    <x v="88"/>
    <d v="1899-12-30T00:01:14"/>
  </r>
  <r>
    <n v="1223816"/>
    <d v="2017-07-10T00:00:00"/>
    <d v="1899-12-30T12:16:05"/>
    <d v="1899-12-30T12:24:45"/>
    <x v="0"/>
    <x v="61"/>
    <d v="1899-12-30T00:08:40"/>
  </r>
  <r>
    <n v="18503160"/>
    <d v="2017-07-10T00:00:00"/>
    <d v="1899-12-30T12:16:40"/>
    <d v="1899-12-30T12:23:57"/>
    <x v="1"/>
    <x v="33"/>
    <d v="1899-12-30T00:07:17"/>
  </r>
  <r>
    <n v="21677804"/>
    <d v="2017-07-10T00:00:00"/>
    <d v="1899-12-30T12:19:08"/>
    <d v="1899-12-30T12:26:14"/>
    <x v="1"/>
    <x v="15"/>
    <d v="1899-12-30T00:07:06"/>
  </r>
  <r>
    <n v="5087066"/>
    <d v="2017-07-10T00:00:00"/>
    <d v="1899-12-30T12:23:05"/>
    <d v="1899-12-30T12:38:52"/>
    <x v="0"/>
    <x v="81"/>
    <d v="1899-12-30T00:15:47"/>
  </r>
  <r>
    <n v="6905863"/>
    <d v="2017-07-10T00:00:00"/>
    <d v="1899-12-30T12:30:35"/>
    <d v="1899-12-30T12:43:19"/>
    <x v="0"/>
    <x v="2"/>
    <d v="1899-12-30T00:12:44"/>
  </r>
  <r>
    <n v="4144248"/>
    <d v="2017-07-10T00:00:00"/>
    <d v="1899-12-30T12:30:44"/>
    <d v="1899-12-30T12:46:28"/>
    <x v="0"/>
    <x v="29"/>
    <d v="1899-12-30T00:15:44"/>
  </r>
  <r>
    <n v="16392077"/>
    <d v="2017-07-10T00:00:00"/>
    <d v="1899-12-30T12:32:28"/>
    <d v="1899-12-30T12:32:36"/>
    <x v="1"/>
    <x v="55"/>
    <d v="1899-12-30T00:00:08"/>
  </r>
  <r>
    <n v="8865092"/>
    <d v="2017-07-10T00:00:00"/>
    <d v="1899-12-30T12:34:27"/>
    <d v="1899-12-30T12:48:39"/>
    <x v="0"/>
    <x v="59"/>
    <d v="1899-12-30T00:14:12"/>
  </r>
  <r>
    <n v="92597723"/>
    <d v="2017-07-10T00:00:00"/>
    <d v="1899-12-30T12:40:52"/>
    <d v="1899-12-30T12:44:25"/>
    <x v="1"/>
    <x v="89"/>
    <d v="1899-12-30T00:03:33"/>
  </r>
  <r>
    <n v="49840829"/>
    <d v="2017-07-10T00:00:00"/>
    <d v="1899-12-30T12:46:09"/>
    <d v="1899-12-30T12:53:49"/>
    <x v="1"/>
    <x v="70"/>
    <d v="1899-12-30T00:07:40"/>
  </r>
  <r>
    <n v="20354301"/>
    <d v="2017-07-10T00:00:00"/>
    <d v="1899-12-30T12:47:24"/>
    <d v="1899-12-30T12:54:07"/>
    <x v="1"/>
    <x v="40"/>
    <d v="1899-12-30T00:06:43"/>
  </r>
  <r>
    <n v="2731955"/>
    <d v="2017-07-10T00:00:00"/>
    <d v="1899-12-30T12:55:21"/>
    <d v="1899-12-30T13:01:41"/>
    <x v="0"/>
    <x v="65"/>
    <d v="1899-12-30T00:06:20"/>
  </r>
  <r>
    <n v="2304726"/>
    <d v="2017-07-10T00:00:00"/>
    <d v="1899-12-30T13:00:27"/>
    <d v="1899-12-30T13:10:05"/>
    <x v="0"/>
    <x v="86"/>
    <d v="1899-12-30T00:09:38"/>
  </r>
  <r>
    <n v="4653709"/>
    <d v="2017-07-10T00:00:00"/>
    <d v="1899-12-30T13:01:49"/>
    <d v="1899-12-30T13:04:00"/>
    <x v="0"/>
    <x v="31"/>
    <d v="1899-12-30T00:02:11"/>
  </r>
  <r>
    <n v="4848864"/>
    <d v="2017-07-10T00:00:00"/>
    <d v="1899-12-30T13:03:50"/>
    <d v="1899-12-30T13:13:18"/>
    <x v="0"/>
    <x v="67"/>
    <d v="1899-12-30T00:09:28"/>
  </r>
  <r>
    <n v="6709939"/>
    <d v="2017-07-10T00:00:00"/>
    <d v="1899-12-30T13:07:34"/>
    <d v="1899-12-30T13:12:00"/>
    <x v="0"/>
    <x v="66"/>
    <d v="1899-12-30T00:04:26"/>
  </r>
  <r>
    <n v="8870498"/>
    <d v="2017-07-10T00:00:00"/>
    <d v="1899-12-30T13:12:40"/>
    <d v="1899-12-30T13:26:12"/>
    <x v="0"/>
    <x v="59"/>
    <d v="1899-12-30T00:13:32"/>
  </r>
  <r>
    <n v="2947889"/>
    <d v="2017-07-10T00:00:00"/>
    <d v="1899-12-30T13:15:33"/>
    <d v="1899-12-30T13:31:13"/>
    <x v="0"/>
    <x v="42"/>
    <d v="1899-12-30T00:15:40"/>
  </r>
  <r>
    <n v="8270097"/>
    <d v="2017-07-10T00:00:00"/>
    <d v="1899-12-30T13:21:22"/>
    <d v="1899-12-30T13:24:15"/>
    <x v="0"/>
    <x v="25"/>
    <d v="1899-12-30T00:02:53"/>
  </r>
  <r>
    <n v="8183468"/>
    <d v="2017-07-10T00:00:00"/>
    <d v="1899-12-30T13:23:59"/>
    <d v="1899-12-30T13:30:13"/>
    <x v="0"/>
    <x v="34"/>
    <d v="1899-12-30T00:06:14"/>
  </r>
  <r>
    <n v="3263806"/>
    <d v="2017-07-10T00:00:00"/>
    <d v="1899-12-30T13:24:27"/>
    <d v="1899-12-30T13:31:55"/>
    <x v="0"/>
    <x v="85"/>
    <d v="1899-12-30T00:07:28"/>
  </r>
  <r>
    <n v="7792980"/>
    <d v="2017-07-10T00:00:00"/>
    <d v="1899-12-30T13:29:47"/>
    <d v="1899-12-30T13:46:15"/>
    <x v="0"/>
    <x v="36"/>
    <d v="1899-12-30T00:16:28"/>
  </r>
  <r>
    <n v="88929925"/>
    <d v="2017-07-10T00:00:00"/>
    <d v="1899-12-30T13:36:19"/>
    <d v="1899-12-30T13:45:44"/>
    <x v="1"/>
    <x v="59"/>
    <d v="1899-12-30T00:09:25"/>
  </r>
  <r>
    <n v="2478461"/>
    <d v="2017-07-10T00:00:00"/>
    <d v="1899-12-30T13:40:31"/>
    <d v="1899-12-30T13:49:07"/>
    <x v="0"/>
    <x v="83"/>
    <d v="1899-12-30T00:08:36"/>
  </r>
  <r>
    <n v="2838216"/>
    <d v="2017-07-10T00:00:00"/>
    <d v="1899-12-30T13:48:48"/>
    <d v="1899-12-30T13:51:25"/>
    <x v="0"/>
    <x v="80"/>
    <d v="1899-12-30T00:02:37"/>
  </r>
  <r>
    <n v="4853153"/>
    <d v="2017-07-10T00:00:00"/>
    <d v="1899-12-30T13:55:46"/>
    <d v="1899-12-30T13:57:57"/>
    <x v="0"/>
    <x v="67"/>
    <d v="1899-12-30T00:02:11"/>
  </r>
  <r>
    <n v="2985743"/>
    <d v="2017-07-10T00:00:00"/>
    <d v="1899-12-30T13:57:56"/>
    <d v="1899-12-30T14:10:37"/>
    <x v="0"/>
    <x v="42"/>
    <d v="1899-12-30T00:12:41"/>
  </r>
  <r>
    <n v="3434934"/>
    <d v="2017-07-10T00:00:00"/>
    <d v="1899-12-30T13:58:52"/>
    <d v="1899-12-30T14:03:52"/>
    <x v="0"/>
    <x v="72"/>
    <d v="1899-12-30T00:05:00"/>
  </r>
  <r>
    <n v="97596112"/>
    <d v="2017-07-10T00:00:00"/>
    <d v="1899-12-30T14:00:16"/>
    <d v="1899-12-30T14:14:54"/>
    <x v="1"/>
    <x v="82"/>
    <d v="1899-12-30T00:14:38"/>
  </r>
  <r>
    <n v="1247125"/>
    <d v="2017-07-10T00:00:00"/>
    <d v="1899-12-30T14:03:29"/>
    <d v="1899-12-30T14:14:41"/>
    <x v="0"/>
    <x v="61"/>
    <d v="1899-12-30T00:11:12"/>
  </r>
  <r>
    <n v="6982652"/>
    <d v="2017-07-10T00:00:00"/>
    <d v="1899-12-30T14:04:57"/>
    <d v="1899-12-30T14:06:08"/>
    <x v="0"/>
    <x v="2"/>
    <d v="1899-12-30T00:01:11"/>
  </r>
  <r>
    <n v="11209967"/>
    <d v="2017-07-10T00:00:00"/>
    <d v="1899-12-30T14:07:50"/>
    <d v="1899-12-30T14:10:00"/>
    <x v="1"/>
    <x v="43"/>
    <d v="1899-12-30T00:02:10"/>
  </r>
  <r>
    <n v="6251788"/>
    <d v="2017-07-10T00:00:00"/>
    <d v="1899-12-30T14:08:19"/>
    <d v="1899-12-30T14:15:49"/>
    <x v="0"/>
    <x v="69"/>
    <d v="1899-12-30T00:07:30"/>
  </r>
  <r>
    <n v="8679036"/>
    <d v="2017-07-10T00:00:00"/>
    <d v="1899-12-30T14:09:16"/>
    <d v="1899-12-30T14:25:04"/>
    <x v="0"/>
    <x v="60"/>
    <d v="1899-12-30T00:15:48"/>
  </r>
  <r>
    <n v="1288637"/>
    <d v="2017-07-10T00:00:00"/>
    <d v="1899-12-30T14:13:36"/>
    <d v="1899-12-30T14:14:52"/>
    <x v="0"/>
    <x v="61"/>
    <d v="1899-12-30T00:01:16"/>
  </r>
  <r>
    <n v="4825302"/>
    <d v="2017-07-10T00:00:00"/>
    <d v="1899-12-30T14:19:15"/>
    <d v="1899-12-30T14:19:42"/>
    <x v="0"/>
    <x v="67"/>
    <d v="1899-12-30T00:00:27"/>
  </r>
  <r>
    <n v="5349562"/>
    <d v="2017-07-10T00:00:00"/>
    <d v="1899-12-30T14:24:36"/>
    <d v="1899-12-30T14:37:49"/>
    <x v="0"/>
    <x v="76"/>
    <d v="1899-12-30T00:13:13"/>
  </r>
  <r>
    <n v="5893512"/>
    <d v="2017-07-10T00:00:00"/>
    <d v="1899-12-30T14:31:27"/>
    <d v="1899-12-30T14:39:19"/>
    <x v="0"/>
    <x v="8"/>
    <d v="1899-12-30T00:07:52"/>
  </r>
  <r>
    <n v="7138804596"/>
    <d v="2017-07-10T00:00:00"/>
    <d v="1899-12-30T14:32:20"/>
    <d v="1899-12-30T14:45:01"/>
    <x v="2"/>
    <x v="53"/>
    <d v="1899-12-30T00:12:41"/>
  </r>
  <r>
    <n v="6468376"/>
    <d v="2017-07-10T00:00:00"/>
    <d v="1899-12-30T14:40:25"/>
    <d v="1899-12-30T14:52:07"/>
    <x v="0"/>
    <x v="68"/>
    <d v="1899-12-30T00:11:42"/>
  </r>
  <r>
    <n v="5076649"/>
    <d v="2017-07-10T00:00:00"/>
    <d v="1899-12-30T14:48:28"/>
    <d v="1899-12-30T14:55:09"/>
    <x v="0"/>
    <x v="81"/>
    <d v="1899-12-30T00:06:41"/>
  </r>
  <r>
    <n v="3494192"/>
    <d v="2017-07-10T00:00:00"/>
    <d v="1899-12-30T14:55:55"/>
    <d v="1899-12-30T14:57:00"/>
    <x v="0"/>
    <x v="72"/>
    <d v="1899-12-30T00:01:05"/>
  </r>
  <r>
    <n v="8150086"/>
    <d v="2017-07-10T00:00:00"/>
    <d v="1899-12-30T15:03:16"/>
    <d v="1899-12-30T15:14:03"/>
    <x v="0"/>
    <x v="34"/>
    <d v="1899-12-30T00:10:47"/>
  </r>
  <r>
    <n v="3934931"/>
    <d v="2017-07-11T00:00:00"/>
    <d v="1899-12-30T08:02:20"/>
    <d v="1899-12-30T08:06:42"/>
    <x v="0"/>
    <x v="14"/>
    <d v="1899-12-30T00:04:22"/>
  </r>
  <r>
    <n v="2111996"/>
    <d v="2017-07-11T00:00:00"/>
    <d v="1899-12-30T08:05:22"/>
    <d v="1899-12-30T08:07:48"/>
    <x v="0"/>
    <x v="15"/>
    <d v="1899-12-30T00:02:26"/>
  </r>
  <r>
    <n v="6484436"/>
    <d v="2017-07-11T00:00:00"/>
    <d v="1899-12-30T08:09:42"/>
    <d v="1899-12-30T08:13:34"/>
    <x v="0"/>
    <x v="68"/>
    <d v="1899-12-30T00:03:52"/>
  </r>
  <r>
    <n v="97646706"/>
    <d v="2017-07-11T00:00:00"/>
    <d v="1899-12-30T08:13:59"/>
    <d v="1899-12-30T08:14:04"/>
    <x v="1"/>
    <x v="82"/>
    <d v="1899-12-30T00:00:05"/>
  </r>
  <r>
    <n v="9932676"/>
    <d v="2017-07-11T00:00:00"/>
    <d v="1899-12-30T08:20:49"/>
    <d v="1899-12-30T08:30:50"/>
    <x v="0"/>
    <x v="49"/>
    <d v="1899-12-30T00:10:01"/>
  </r>
  <r>
    <n v="6062869"/>
    <d v="2017-07-11T00:00:00"/>
    <d v="1899-12-30T08:25:56"/>
    <d v="1899-12-30T08:31:17"/>
    <x v="0"/>
    <x v="35"/>
    <d v="1899-12-30T00:05:21"/>
  </r>
  <r>
    <n v="2828759"/>
    <d v="2017-07-11T00:00:00"/>
    <d v="1899-12-30T08:32:17"/>
    <d v="1899-12-30T08:36:16"/>
    <x v="0"/>
    <x v="80"/>
    <d v="1899-12-30T00:03:59"/>
  </r>
  <r>
    <n v="7215284"/>
    <d v="2017-07-11T00:00:00"/>
    <d v="1899-12-30T08:37:56"/>
    <d v="1899-12-30T08:43:38"/>
    <x v="0"/>
    <x v="54"/>
    <d v="1899-12-30T00:05:42"/>
  </r>
  <r>
    <n v="1384299"/>
    <d v="2017-07-11T00:00:00"/>
    <d v="1899-12-30T08:41:20"/>
    <d v="1899-12-30T08:55:02"/>
    <x v="0"/>
    <x v="30"/>
    <d v="1899-12-30T00:13:42"/>
  </r>
  <r>
    <n v="2486941"/>
    <d v="2017-07-11T00:00:00"/>
    <d v="1899-12-30T08:44:05"/>
    <d v="1899-12-30T08:44:29"/>
    <x v="0"/>
    <x v="83"/>
    <d v="1899-12-30T00:00:24"/>
  </r>
  <r>
    <n v="6561564994"/>
    <d v="2017-07-11T00:00:00"/>
    <d v="1899-12-30T08:51:48"/>
    <d v="1899-12-30T08:53:33"/>
    <x v="2"/>
    <x v="75"/>
    <d v="1899-12-30T00:01:45"/>
  </r>
  <r>
    <n v="1207918"/>
    <d v="2017-07-11T00:00:00"/>
    <d v="1899-12-30T08:58:43"/>
    <d v="1899-12-30T09:02:30"/>
    <x v="0"/>
    <x v="61"/>
    <d v="1899-12-30T00:03:47"/>
  </r>
  <r>
    <n v="66800387"/>
    <d v="2017-07-11T00:00:00"/>
    <d v="1899-12-30T09:02:39"/>
    <d v="1899-12-30T09:08:15"/>
    <x v="1"/>
    <x v="44"/>
    <d v="1899-12-30T00:05:36"/>
  </r>
  <r>
    <n v="49093359"/>
    <d v="2017-07-11T00:00:00"/>
    <d v="1899-12-30T09:02:49"/>
    <d v="1899-12-30T09:09:12"/>
    <x v="1"/>
    <x v="70"/>
    <d v="1899-12-30T00:06:23"/>
  </r>
  <r>
    <n v="2252239"/>
    <d v="2017-07-11T00:00:00"/>
    <d v="1899-12-30T09:10:34"/>
    <d v="1899-12-30T09:22:06"/>
    <x v="0"/>
    <x v="11"/>
    <d v="1899-12-30T00:11:32"/>
  </r>
  <r>
    <n v="4925279"/>
    <d v="2017-07-11T00:00:00"/>
    <d v="1899-12-30T09:14:32"/>
    <d v="1899-12-30T09:20:35"/>
    <x v="0"/>
    <x v="70"/>
    <d v="1899-12-30T00:06:03"/>
  </r>
  <r>
    <n v="25459710"/>
    <d v="2017-07-11T00:00:00"/>
    <d v="1899-12-30T09:18:41"/>
    <d v="1899-12-30T09:28:12"/>
    <x v="1"/>
    <x v="71"/>
    <d v="1899-12-30T00:09:31"/>
  </r>
  <r>
    <n v="3943994"/>
    <d v="2017-07-11T00:00:00"/>
    <d v="1899-12-30T09:24:28"/>
    <d v="1899-12-30T09:35:03"/>
    <x v="0"/>
    <x v="14"/>
    <d v="1899-12-30T00:10:35"/>
  </r>
  <r>
    <n v="2109147679"/>
    <d v="2017-07-11T00:00:00"/>
    <d v="1899-12-30T09:25:21"/>
    <d v="1899-12-30T09:40:39"/>
    <x v="2"/>
    <x v="15"/>
    <d v="1899-12-30T00:15:18"/>
  </r>
  <r>
    <n v="9967649"/>
    <d v="2017-07-11T00:00:00"/>
    <d v="1899-12-30T09:31:06"/>
    <d v="1899-12-30T09:42:10"/>
    <x v="0"/>
    <x v="49"/>
    <d v="1899-12-30T00:11:04"/>
  </r>
  <r>
    <n v="2947660"/>
    <d v="2017-07-11T00:00:00"/>
    <d v="1899-12-30T09:33:22"/>
    <d v="1899-12-30T09:42:29"/>
    <x v="0"/>
    <x v="42"/>
    <d v="1899-12-30T00:09:07"/>
  </r>
  <r>
    <n v="6492842"/>
    <d v="2017-07-11T00:00:00"/>
    <d v="1899-12-30T09:41:28"/>
    <d v="1899-12-30T09:50:28"/>
    <x v="0"/>
    <x v="68"/>
    <d v="1899-12-30T00:09:00"/>
  </r>
  <r>
    <n v="70730125"/>
    <d v="2017-07-11T00:00:00"/>
    <d v="1899-12-30T09:47:12"/>
    <d v="1899-12-30T10:02:09"/>
    <x v="1"/>
    <x v="73"/>
    <d v="1899-12-30T00:14:57"/>
  </r>
  <r>
    <n v="4056361"/>
    <d v="2017-07-11T00:00:00"/>
    <d v="1899-12-30T09:53:51"/>
    <d v="1899-12-30T10:02:34"/>
    <x v="0"/>
    <x v="20"/>
    <d v="1899-12-30T00:08:43"/>
  </r>
  <r>
    <n v="12721215"/>
    <d v="2017-07-11T00:00:00"/>
    <d v="1899-12-30T09:56:37"/>
    <d v="1899-12-30T10:04:36"/>
    <x v="1"/>
    <x v="61"/>
    <d v="1899-12-30T00:07:59"/>
  </r>
  <r>
    <n v="4566750"/>
    <d v="2017-07-11T00:00:00"/>
    <d v="1899-12-30T10:00:00"/>
    <d v="1899-12-30T10:07:33"/>
    <x v="0"/>
    <x v="1"/>
    <d v="1899-12-30T00:07:33"/>
  </r>
  <r>
    <n v="7279106"/>
    <d v="2017-07-11T00:00:00"/>
    <d v="1899-12-30T10:03:52"/>
    <d v="1899-12-30T10:19:14"/>
    <x v="0"/>
    <x v="54"/>
    <d v="1899-12-30T00:15:22"/>
  </r>
  <r>
    <n v="3824660"/>
    <d v="2017-07-11T00:00:00"/>
    <d v="1899-12-30T10:10:20"/>
    <d v="1899-12-30T10:22:21"/>
    <x v="0"/>
    <x v="22"/>
    <d v="1899-12-30T00:12:01"/>
  </r>
  <r>
    <n v="5815339"/>
    <d v="2017-07-11T00:00:00"/>
    <d v="1899-12-30T10:16:35"/>
    <d v="1899-12-30T10:23:08"/>
    <x v="0"/>
    <x v="8"/>
    <d v="1899-12-30T00:06:33"/>
  </r>
  <r>
    <n v="77946476"/>
    <d v="2017-07-11T00:00:00"/>
    <d v="1899-12-30T10:19:08"/>
    <d v="1899-12-30T10:19:33"/>
    <x v="1"/>
    <x v="36"/>
    <d v="1899-12-30T00:00:25"/>
  </r>
  <r>
    <n v="84589848"/>
    <d v="2017-07-11T00:00:00"/>
    <d v="1899-12-30T10:26:58"/>
    <d v="1899-12-30T10:30:12"/>
    <x v="1"/>
    <x v="46"/>
    <d v="1899-12-30T00:03:14"/>
  </r>
  <r>
    <n v="4501823"/>
    <d v="2017-07-11T00:00:00"/>
    <d v="1899-12-30T10:33:48"/>
    <d v="1899-12-30T10:43:33"/>
    <x v="0"/>
    <x v="1"/>
    <d v="1899-12-30T00:09:45"/>
  </r>
  <r>
    <n v="38244568"/>
    <d v="2017-07-11T00:00:00"/>
    <d v="1899-12-30T10:39:06"/>
    <d v="1899-12-30T10:50:52"/>
    <x v="1"/>
    <x v="22"/>
    <d v="1899-12-30T00:11:46"/>
  </r>
  <r>
    <n v="3613950"/>
    <d v="2017-07-11T00:00:00"/>
    <d v="1899-12-30T10:43:04"/>
    <d v="1899-12-30T10:44:45"/>
    <x v="0"/>
    <x v="32"/>
    <d v="1899-12-30T00:01:41"/>
  </r>
  <r>
    <n v="5750819"/>
    <d v="2017-07-11T00:00:00"/>
    <d v="1899-12-30T10:44:25"/>
    <d v="1899-12-30T10:52:06"/>
    <x v="0"/>
    <x v="57"/>
    <d v="1899-12-30T00:07:41"/>
  </r>
  <r>
    <n v="63291235"/>
    <d v="2017-07-11T00:00:00"/>
    <d v="1899-12-30T10:49:19"/>
    <d v="1899-12-30T10:54:11"/>
    <x v="1"/>
    <x v="21"/>
    <d v="1899-12-30T00:04:52"/>
  </r>
  <r>
    <n v="3198725"/>
    <d v="2017-07-11T00:00:00"/>
    <d v="1899-12-30T10:50:16"/>
    <d v="1899-12-30T10:58:38"/>
    <x v="0"/>
    <x v="62"/>
    <d v="1899-12-30T00:08:22"/>
  </r>
  <r>
    <n v="6248157784"/>
    <d v="2017-07-11T00:00:00"/>
    <d v="1899-12-30T10:54:51"/>
    <d v="1899-12-30T10:57:38"/>
    <x v="2"/>
    <x v="69"/>
    <d v="1899-12-30T00:02:47"/>
  </r>
  <r>
    <n v="6607648"/>
    <d v="2017-07-11T00:00:00"/>
    <d v="1899-12-30T11:00:35"/>
    <d v="1899-12-30T11:16:36"/>
    <x v="0"/>
    <x v="44"/>
    <d v="1899-12-30T00:16:01"/>
  </r>
  <r>
    <n v="5340881"/>
    <d v="2017-07-11T00:00:00"/>
    <d v="1899-12-30T11:08:21"/>
    <d v="1899-12-30T11:10:50"/>
    <x v="0"/>
    <x v="76"/>
    <d v="1899-12-30T00:02:29"/>
  </r>
  <r>
    <n v="99162491"/>
    <d v="2017-07-11T00:00:00"/>
    <d v="1899-12-30T11:13:02"/>
    <d v="1899-12-30T11:13:56"/>
    <x v="1"/>
    <x v="49"/>
    <d v="1899-12-30T00:00:54"/>
  </r>
  <r>
    <n v="3072421"/>
    <d v="2017-07-11T00:00:00"/>
    <d v="1899-12-30T11:15:58"/>
    <d v="1899-12-30T11:27:50"/>
    <x v="0"/>
    <x v="38"/>
    <d v="1899-12-30T00:11:52"/>
  </r>
  <r>
    <n v="1909553"/>
    <d v="2017-07-11T00:00:00"/>
    <d v="1899-12-30T11:19:35"/>
    <d v="1899-12-30T11:27:48"/>
    <x v="0"/>
    <x v="24"/>
    <d v="1899-12-30T00:08:13"/>
  </r>
  <r>
    <n v="62836073"/>
    <d v="2017-07-11T00:00:00"/>
    <d v="1899-12-30T11:27:27"/>
    <d v="1899-12-30T11:33:38"/>
    <x v="1"/>
    <x v="69"/>
    <d v="1899-12-30T00:06:11"/>
  </r>
  <r>
    <n v="9566647"/>
    <d v="2017-07-11T00:00:00"/>
    <d v="1899-12-30T11:31:17"/>
    <d v="1899-12-30T11:45:11"/>
    <x v="0"/>
    <x v="74"/>
    <d v="1899-12-30T00:13:54"/>
  </r>
  <r>
    <n v="5833452"/>
    <d v="2017-07-11T00:00:00"/>
    <d v="1899-12-30T11:38:34"/>
    <d v="1899-12-30T11:52:50"/>
    <x v="0"/>
    <x v="8"/>
    <d v="1899-12-30T00:14:16"/>
  </r>
  <r>
    <n v="10760583"/>
    <d v="2017-07-11T00:00:00"/>
    <d v="1899-12-30T11:45:31"/>
    <d v="1899-12-30T11:47:40"/>
    <x v="1"/>
    <x v="78"/>
    <d v="1899-12-30T00:02:09"/>
  </r>
  <r>
    <n v="39669014"/>
    <d v="2017-07-11T00:00:00"/>
    <d v="1899-12-30T11:46:07"/>
    <d v="1899-12-30T11:46:47"/>
    <x v="1"/>
    <x v="14"/>
    <d v="1899-12-30T00:00:40"/>
  </r>
  <r>
    <n v="5147651"/>
    <d v="2017-07-11T00:00:00"/>
    <d v="1899-12-30T11:51:21"/>
    <d v="1899-12-30T11:54:06"/>
    <x v="0"/>
    <x v="27"/>
    <d v="1899-12-30T00:02:45"/>
  </r>
  <r>
    <n v="41144838"/>
    <d v="2017-07-11T00:00:00"/>
    <d v="1899-12-30T11:59:16"/>
    <d v="1899-12-30T12:13:25"/>
    <x v="1"/>
    <x v="29"/>
    <d v="1899-12-30T00:14:09"/>
  </r>
  <r>
    <n v="1332513"/>
    <d v="2017-07-11T00:00:00"/>
    <d v="1899-12-30T12:04:42"/>
    <d v="1899-12-30T12:05:52"/>
    <x v="0"/>
    <x v="30"/>
    <d v="1899-12-30T00:01:10"/>
  </r>
  <r>
    <n v="7743548"/>
    <d v="2017-07-11T00:00:00"/>
    <d v="1899-12-30T12:05:25"/>
    <d v="1899-12-30T12:13:04"/>
    <x v="0"/>
    <x v="36"/>
    <d v="1899-12-30T00:07:39"/>
  </r>
  <r>
    <n v="7451541965"/>
    <d v="2017-07-11T00:00:00"/>
    <d v="1899-12-30T12:12:29"/>
    <d v="1899-12-30T12:19:04"/>
    <x v="2"/>
    <x v="19"/>
    <d v="1899-12-30T00:06:35"/>
  </r>
  <r>
    <n v="2109147679"/>
    <d v="2017-07-11T00:00:00"/>
    <d v="1899-12-30T12:18:28"/>
    <d v="1899-12-30T12:24:00"/>
    <x v="2"/>
    <x v="15"/>
    <d v="1899-12-30T00:05:32"/>
  </r>
  <r>
    <n v="5022247"/>
    <d v="2017-07-11T00:00:00"/>
    <d v="1899-12-30T12:26:42"/>
    <d v="1899-12-30T12:40:28"/>
    <x v="0"/>
    <x v="81"/>
    <d v="1899-12-30T00:13:46"/>
  </r>
  <r>
    <n v="2920581"/>
    <d v="2017-07-11T00:00:00"/>
    <d v="1899-12-30T12:34:33"/>
    <d v="1899-12-30T12:44:56"/>
    <x v="0"/>
    <x v="42"/>
    <d v="1899-12-30T00:10:23"/>
  </r>
  <r>
    <n v="7126980"/>
    <d v="2017-07-11T00:00:00"/>
    <d v="1899-12-30T12:37:20"/>
    <d v="1899-12-30T12:50:37"/>
    <x v="0"/>
    <x v="53"/>
    <d v="1899-12-30T00:13:17"/>
  </r>
  <r>
    <n v="54006070"/>
    <d v="2017-07-11T00:00:00"/>
    <d v="1899-12-30T12:45:34"/>
    <d v="1899-12-30T12:47:52"/>
    <x v="1"/>
    <x v="4"/>
    <d v="1899-12-30T00:02:18"/>
  </r>
  <r>
    <n v="8672651"/>
    <d v="2017-07-11T00:00:00"/>
    <d v="1899-12-30T12:48:59"/>
    <d v="1899-12-30T13:04:16"/>
    <x v="0"/>
    <x v="60"/>
    <d v="1899-12-30T00:15:17"/>
  </r>
  <r>
    <n v="54136845"/>
    <d v="2017-07-11T00:00:00"/>
    <d v="1899-12-30T12:56:27"/>
    <d v="1899-12-30T12:58:56"/>
    <x v="1"/>
    <x v="4"/>
    <d v="1899-12-30T00:02:29"/>
  </r>
  <r>
    <n v="5223970"/>
    <d v="2017-07-11T00:00:00"/>
    <d v="1899-12-30T12:56:27"/>
    <d v="1899-12-30T13:12:40"/>
    <x v="0"/>
    <x v="50"/>
    <d v="1899-12-30T00:16:13"/>
  </r>
  <r>
    <n v="4264808"/>
    <d v="2017-07-11T00:00:00"/>
    <d v="1899-12-30T12:56:53"/>
    <d v="1899-12-30T13:13:02"/>
    <x v="0"/>
    <x v="3"/>
    <d v="1899-12-30T00:16:09"/>
  </r>
  <r>
    <n v="5790304"/>
    <d v="2017-07-11T00:00:00"/>
    <d v="1899-12-30T12:56:55"/>
    <d v="1899-12-30T12:57:58"/>
    <x v="0"/>
    <x v="57"/>
    <d v="1899-12-30T00:01:03"/>
  </r>
  <r>
    <n v="13484133"/>
    <d v="2017-07-11T00:00:00"/>
    <d v="1899-12-30T12:59:35"/>
    <d v="1899-12-30T13:05:55"/>
    <x v="1"/>
    <x v="30"/>
    <d v="1899-12-30T00:06:20"/>
  </r>
  <r>
    <n v="6269166"/>
    <d v="2017-07-11T00:00:00"/>
    <d v="1899-12-30T13:03:29"/>
    <d v="1899-12-30T13:17:07"/>
    <x v="0"/>
    <x v="69"/>
    <d v="1899-12-30T00:13:38"/>
  </r>
  <r>
    <n v="5089019"/>
    <d v="2017-07-11T00:00:00"/>
    <d v="1899-12-30T13:03:49"/>
    <d v="1899-12-30T13:10:52"/>
    <x v="0"/>
    <x v="81"/>
    <d v="1899-12-30T00:07:03"/>
  </r>
  <r>
    <n v="6994188"/>
    <d v="2017-07-11T00:00:00"/>
    <d v="1899-12-30T13:09:05"/>
    <d v="1899-12-30T13:19:56"/>
    <x v="0"/>
    <x v="2"/>
    <d v="1899-12-30T00:10:51"/>
  </r>
  <r>
    <n v="16883712"/>
    <d v="2017-07-11T00:00:00"/>
    <d v="1899-12-30T13:13:01"/>
    <d v="1899-12-30T13:21:32"/>
    <x v="1"/>
    <x v="55"/>
    <d v="1899-12-30T00:08:31"/>
  </r>
  <r>
    <n v="2781512"/>
    <d v="2017-07-11T00:00:00"/>
    <d v="1899-12-30T13:17:24"/>
    <d v="1899-12-30T13:30:54"/>
    <x v="0"/>
    <x v="65"/>
    <d v="1899-12-30T00:13:30"/>
  </r>
  <r>
    <n v="4273704"/>
    <d v="2017-07-11T00:00:00"/>
    <d v="1899-12-30T13:18:05"/>
    <d v="1899-12-30T13:29:35"/>
    <x v="0"/>
    <x v="3"/>
    <d v="1899-12-30T00:11:30"/>
  </r>
  <r>
    <n v="3707498"/>
    <d v="2017-07-11T00:00:00"/>
    <d v="1899-12-30T13:26:09"/>
    <d v="1899-12-30T13:37:57"/>
    <x v="0"/>
    <x v="47"/>
    <d v="1899-12-30T00:11:48"/>
  </r>
  <r>
    <n v="3407358"/>
    <d v="2017-07-11T00:00:00"/>
    <d v="1899-12-30T13:34:28"/>
    <d v="1899-12-30T13:36:09"/>
    <x v="0"/>
    <x v="72"/>
    <d v="1899-12-30T00:01:41"/>
  </r>
  <r>
    <n v="5251861"/>
    <d v="2017-07-11T00:00:00"/>
    <d v="1899-12-30T13:39:57"/>
    <d v="1899-12-30T13:42:57"/>
    <x v="0"/>
    <x v="50"/>
    <d v="1899-12-30T00:03:00"/>
  </r>
  <r>
    <n v="7473070"/>
    <d v="2017-07-11T00:00:00"/>
    <d v="1899-12-30T13:43:28"/>
    <d v="1899-12-30T13:59:35"/>
    <x v="0"/>
    <x v="19"/>
    <d v="1899-12-30T00:16:07"/>
  </r>
  <r>
    <n v="3596504"/>
    <d v="2017-07-11T00:00:00"/>
    <d v="1899-12-30T13:49:20"/>
    <d v="1899-12-30T13:59:33"/>
    <x v="0"/>
    <x v="0"/>
    <d v="1899-12-30T00:10:13"/>
  </r>
  <r>
    <n v="9620982"/>
    <d v="2017-07-11T00:00:00"/>
    <d v="1899-12-30T13:49:21"/>
    <d v="1899-12-30T13:59:40"/>
    <x v="0"/>
    <x v="9"/>
    <d v="1899-12-30T00:10:19"/>
  </r>
  <r>
    <n v="93696449"/>
    <d v="2017-07-11T00:00:00"/>
    <d v="1899-12-30T13:54:20"/>
    <d v="1899-12-30T13:54:35"/>
    <x v="1"/>
    <x v="56"/>
    <d v="1899-12-30T00:00:15"/>
  </r>
  <r>
    <n v="6833658"/>
    <d v="2017-07-11T00:00:00"/>
    <d v="1899-12-30T13:58:38"/>
    <d v="1899-12-30T14:02:06"/>
    <x v="0"/>
    <x v="37"/>
    <d v="1899-12-30T00:03:28"/>
  </r>
  <r>
    <n v="85422307"/>
    <d v="2017-07-11T00:00:00"/>
    <d v="1899-12-30T14:04:39"/>
    <d v="1899-12-30T14:09:43"/>
    <x v="1"/>
    <x v="6"/>
    <d v="1899-12-30T00:05:04"/>
  </r>
  <r>
    <n v="6191682"/>
    <d v="2017-07-11T00:00:00"/>
    <d v="1899-12-30T14:05:27"/>
    <d v="1899-12-30T14:20:15"/>
    <x v="0"/>
    <x v="45"/>
    <d v="1899-12-30T00:14:48"/>
  </r>
  <r>
    <n v="6461167"/>
    <d v="2017-07-11T00:00:00"/>
    <d v="1899-12-30T14:08:07"/>
    <d v="1899-12-30T14:15:30"/>
    <x v="0"/>
    <x v="68"/>
    <d v="1899-12-30T00:07:23"/>
  </r>
  <r>
    <n v="8270097"/>
    <d v="2017-07-11T00:00:00"/>
    <d v="1899-12-30T14:09:39"/>
    <d v="1899-12-30T14:12:44"/>
    <x v="0"/>
    <x v="25"/>
    <d v="1899-12-30T00:03:05"/>
  </r>
  <r>
    <n v="8982137"/>
    <d v="2017-07-11T00:00:00"/>
    <d v="1899-12-30T14:09:45"/>
    <d v="1899-12-30T14:22:03"/>
    <x v="0"/>
    <x v="88"/>
    <d v="1899-12-30T00:12:18"/>
  </r>
  <r>
    <n v="47677051"/>
    <d v="2017-07-11T00:00:00"/>
    <d v="1899-12-30T14:14:56"/>
    <d v="1899-12-30T14:29:43"/>
    <x v="1"/>
    <x v="10"/>
    <d v="1899-12-30T00:14:47"/>
  </r>
  <r>
    <n v="76139570"/>
    <d v="2017-07-11T00:00:00"/>
    <d v="1899-12-30T14:18:09"/>
    <d v="1899-12-30T14:24:43"/>
    <x v="1"/>
    <x v="87"/>
    <d v="1899-12-30T00:06:34"/>
  </r>
  <r>
    <n v="62016185"/>
    <d v="2017-07-11T00:00:00"/>
    <d v="1899-12-30T14:24:32"/>
    <d v="1899-12-30T14:34:22"/>
    <x v="1"/>
    <x v="69"/>
    <d v="1899-12-30T00:09:50"/>
  </r>
  <r>
    <n v="93696449"/>
    <d v="2017-07-11T00:00:00"/>
    <d v="1899-12-30T14:25:07"/>
    <d v="1899-12-30T14:36:17"/>
    <x v="1"/>
    <x v="56"/>
    <d v="1899-12-30T00:11:10"/>
  </r>
  <r>
    <n v="7914439"/>
    <d v="2017-07-11T00:00:00"/>
    <d v="1899-12-30T14:28:37"/>
    <d v="1899-12-30T14:45:01"/>
    <x v="0"/>
    <x v="28"/>
    <d v="1899-12-30T00:16:24"/>
  </r>
  <r>
    <n v="38047574"/>
    <d v="2017-07-11T00:00:00"/>
    <d v="1899-12-30T14:34:23"/>
    <d v="1899-12-30T14:45:28"/>
    <x v="1"/>
    <x v="22"/>
    <d v="1899-12-30T00:11:05"/>
  </r>
  <r>
    <n v="3184339"/>
    <d v="2017-07-11T00:00:00"/>
    <d v="1899-12-30T14:40:59"/>
    <d v="1899-12-30T14:42:09"/>
    <x v="0"/>
    <x v="62"/>
    <d v="1899-12-30T00:01:10"/>
  </r>
  <r>
    <n v="8126744698"/>
    <d v="2017-07-11T00:00:00"/>
    <d v="1899-12-30T14:47:58"/>
    <d v="1899-12-30T14:50:44"/>
    <x v="2"/>
    <x v="34"/>
    <d v="1899-12-30T00:02:46"/>
  </r>
  <r>
    <n v="52391912"/>
    <d v="2017-07-11T00:00:00"/>
    <d v="1899-12-30T14:53:46"/>
    <d v="1899-12-30T14:59:39"/>
    <x v="1"/>
    <x v="50"/>
    <d v="1899-12-30T00:05:53"/>
  </r>
  <r>
    <n v="1223943"/>
    <d v="2017-07-11T00:00:00"/>
    <d v="1899-12-30T15:00:19"/>
    <d v="1899-12-30T15:10:28"/>
    <x v="0"/>
    <x v="61"/>
    <d v="1899-12-30T00:10:09"/>
  </r>
  <r>
    <n v="14201334"/>
    <d v="2017-07-12T00:00:00"/>
    <d v="1899-12-30T08:03:23"/>
    <d v="1899-12-30T08:11:24"/>
    <x v="1"/>
    <x v="18"/>
    <d v="1899-12-30T00:08:01"/>
  </r>
  <r>
    <n v="1972250241"/>
    <d v="2017-07-12T00:00:00"/>
    <d v="1899-12-30T08:05:31"/>
    <d v="1899-12-30T08:06:25"/>
    <x v="2"/>
    <x v="24"/>
    <d v="1899-12-30T00:00:54"/>
  </r>
  <r>
    <n v="3028093"/>
    <d v="2017-07-12T00:00:00"/>
    <d v="1899-12-30T08:12:16"/>
    <d v="1899-12-30T08:15:00"/>
    <x v="0"/>
    <x v="38"/>
    <d v="1899-12-30T00:02:44"/>
  </r>
  <r>
    <n v="27487200"/>
    <d v="2017-07-12T00:00:00"/>
    <d v="1899-12-30T08:18:55"/>
    <d v="1899-12-30T08:31:16"/>
    <x v="1"/>
    <x v="65"/>
    <d v="1899-12-30T00:12:21"/>
  </r>
  <r>
    <n v="7377702"/>
    <d v="2017-07-12T00:00:00"/>
    <d v="1899-12-30T08:20:00"/>
    <d v="1899-12-30T08:28:45"/>
    <x v="0"/>
    <x v="26"/>
    <d v="1899-12-30T00:08:45"/>
  </r>
  <r>
    <n v="9294571"/>
    <d v="2017-07-12T00:00:00"/>
    <d v="1899-12-30T08:25:40"/>
    <d v="1899-12-30T08:30:27"/>
    <x v="0"/>
    <x v="89"/>
    <d v="1899-12-30T00:04:47"/>
  </r>
  <r>
    <n v="6865106"/>
    <d v="2017-07-12T00:00:00"/>
    <d v="1899-12-30T08:33:10"/>
    <d v="1899-12-30T08:45:46"/>
    <x v="0"/>
    <x v="37"/>
    <d v="1899-12-30T00:12:36"/>
  </r>
  <r>
    <n v="62086163"/>
    <d v="2017-07-12T00:00:00"/>
    <d v="1899-12-30T08:39:16"/>
    <d v="1899-12-30T08:42:54"/>
    <x v="1"/>
    <x v="69"/>
    <d v="1899-12-30T00:03:38"/>
  </r>
  <r>
    <n v="6367284"/>
    <d v="2017-07-12T00:00:00"/>
    <d v="1899-12-30T08:45:53"/>
    <d v="1899-12-30T08:49:13"/>
    <x v="0"/>
    <x v="21"/>
    <d v="1899-12-30T00:03:20"/>
  </r>
  <r>
    <n v="1811630"/>
    <d v="2017-07-12T00:00:00"/>
    <d v="1899-12-30T08:49:44"/>
    <d v="1899-12-30T08:50:43"/>
    <x v="0"/>
    <x v="33"/>
    <d v="1899-12-30T00:00:59"/>
  </r>
  <r>
    <n v="9346036178"/>
    <d v="2017-07-12T00:00:00"/>
    <d v="1899-12-30T08:53:03"/>
    <d v="1899-12-30T09:07:43"/>
    <x v="2"/>
    <x v="56"/>
    <d v="1899-12-30T00:14:40"/>
  </r>
  <r>
    <n v="1138033"/>
    <d v="2017-07-12T00:00:00"/>
    <d v="1899-12-30T09:00:04"/>
    <d v="1899-12-30T09:03:20"/>
    <x v="0"/>
    <x v="43"/>
    <d v="1899-12-30T00:03:16"/>
  </r>
  <r>
    <n v="2114812"/>
    <d v="2017-07-12T00:00:00"/>
    <d v="1899-12-30T09:01:40"/>
    <d v="1899-12-30T09:09:29"/>
    <x v="0"/>
    <x v="15"/>
    <d v="1899-12-30T00:07:49"/>
  </r>
  <r>
    <n v="4195677"/>
    <d v="2017-07-12T00:00:00"/>
    <d v="1899-12-30T09:02:05"/>
    <d v="1899-12-30T09:09:58"/>
    <x v="0"/>
    <x v="29"/>
    <d v="1899-12-30T00:07:53"/>
  </r>
  <r>
    <n v="3493348"/>
    <d v="2017-07-12T00:00:00"/>
    <d v="1899-12-30T09:06:15"/>
    <d v="1899-12-30T09:20:32"/>
    <x v="0"/>
    <x v="72"/>
    <d v="1899-12-30T00:14:17"/>
  </r>
  <r>
    <n v="6005020"/>
    <d v="2017-07-12T00:00:00"/>
    <d v="1899-12-30T09:07:52"/>
    <d v="1899-12-30T09:17:51"/>
    <x v="0"/>
    <x v="35"/>
    <d v="1899-12-30T00:09:59"/>
  </r>
  <r>
    <n v="7421868"/>
    <d v="2017-07-12T00:00:00"/>
    <d v="1899-12-30T09:11:25"/>
    <d v="1899-12-30T09:16:02"/>
    <x v="0"/>
    <x v="19"/>
    <d v="1899-12-30T00:04:37"/>
  </r>
  <r>
    <n v="2227803"/>
    <d v="2017-07-12T00:00:00"/>
    <d v="1899-12-30T09:11:46"/>
    <d v="1899-12-30T09:23:52"/>
    <x v="0"/>
    <x v="11"/>
    <d v="1899-12-30T00:12:06"/>
  </r>
  <r>
    <n v="4007464"/>
    <d v="2017-07-12T00:00:00"/>
    <d v="1899-12-30T09:18:15"/>
    <d v="1899-12-30T09:19:25"/>
    <x v="0"/>
    <x v="20"/>
    <d v="1899-12-30T00:01:10"/>
  </r>
  <r>
    <n v="54713807"/>
    <d v="2017-07-12T00:00:00"/>
    <d v="1899-12-30T09:21:09"/>
    <d v="1899-12-30T09:23:48"/>
    <x v="1"/>
    <x v="4"/>
    <d v="1899-12-30T00:02:39"/>
  </r>
  <r>
    <n v="7097883"/>
    <d v="2017-07-12T00:00:00"/>
    <d v="1899-12-30T09:24:34"/>
    <d v="1899-12-30T09:27:53"/>
    <x v="0"/>
    <x v="73"/>
    <d v="1899-12-30T00:03:19"/>
  </r>
  <r>
    <n v="48630026"/>
    <d v="2017-07-12T00:00:00"/>
    <d v="1899-12-30T09:31:49"/>
    <d v="1899-12-30T09:45:23"/>
    <x v="1"/>
    <x v="67"/>
    <d v="1899-12-30T00:13:34"/>
  </r>
  <r>
    <n v="1279245"/>
    <d v="2017-07-12T00:00:00"/>
    <d v="1899-12-30T09:39:34"/>
    <d v="1899-12-30T09:47:58"/>
    <x v="0"/>
    <x v="61"/>
    <d v="1899-12-30T00:08:24"/>
  </r>
  <r>
    <n v="2571251"/>
    <d v="2017-07-12T00:00:00"/>
    <d v="1899-12-30T09:47:51"/>
    <d v="1899-12-30T09:58:51"/>
    <x v="0"/>
    <x v="71"/>
    <d v="1899-12-30T00:11:00"/>
  </r>
  <r>
    <n v="9566647"/>
    <d v="2017-07-12T00:00:00"/>
    <d v="1899-12-30T09:48:42"/>
    <d v="1899-12-30T09:49:41"/>
    <x v="0"/>
    <x v="74"/>
    <d v="1899-12-30T00:00:59"/>
  </r>
  <r>
    <n v="1454555"/>
    <d v="2017-07-12T00:00:00"/>
    <d v="1899-12-30T09:51:32"/>
    <d v="1899-12-30T09:51:32"/>
    <x v="0"/>
    <x v="18"/>
    <d v="1899-12-30T00:00:00"/>
  </r>
  <r>
    <n v="21996267"/>
    <d v="2017-07-12T00:00:00"/>
    <d v="1899-12-30T09:53:33"/>
    <d v="1899-12-30T09:54:26"/>
    <x v="1"/>
    <x v="15"/>
    <d v="1899-12-30T00:00:53"/>
  </r>
  <r>
    <n v="8429072"/>
    <d v="2017-07-12T00:00:00"/>
    <d v="1899-12-30T09:56:22"/>
    <d v="1899-12-30T10:05:01"/>
    <x v="0"/>
    <x v="46"/>
    <d v="1899-12-30T00:08:39"/>
  </r>
  <r>
    <n v="9815754"/>
    <d v="2017-07-12T00:00:00"/>
    <d v="1899-12-30T10:02:41"/>
    <d v="1899-12-30T10:05:20"/>
    <x v="0"/>
    <x v="64"/>
    <d v="1899-12-30T00:02:39"/>
  </r>
  <r>
    <n v="2434652"/>
    <d v="2017-07-12T00:00:00"/>
    <d v="1899-12-30T10:10:08"/>
    <d v="1899-12-30T10:25:08"/>
    <x v="0"/>
    <x v="83"/>
    <d v="1899-12-30T00:15:00"/>
  </r>
  <r>
    <n v="4939683"/>
    <d v="2017-07-12T00:00:00"/>
    <d v="1899-12-30T10:14:10"/>
    <d v="1899-12-30T10:25:13"/>
    <x v="0"/>
    <x v="70"/>
    <d v="1899-12-30T00:11:03"/>
  </r>
  <r>
    <n v="6821027"/>
    <d v="2017-07-12T00:00:00"/>
    <d v="1899-12-30T10:15:50"/>
    <d v="1899-12-30T10:26:53"/>
    <x v="0"/>
    <x v="37"/>
    <d v="1899-12-30T00:11:03"/>
  </r>
  <r>
    <n v="3253368"/>
    <d v="2017-07-12T00:00:00"/>
    <d v="1899-12-30T10:19:48"/>
    <d v="1899-12-30T10:21:34"/>
    <x v="0"/>
    <x v="85"/>
    <d v="1899-12-30T00:01:46"/>
  </r>
  <r>
    <n v="3505978"/>
    <d v="2017-07-12T00:00:00"/>
    <d v="1899-12-30T10:24:42"/>
    <d v="1899-12-30T10:41:01"/>
    <x v="0"/>
    <x v="0"/>
    <d v="1899-12-30T00:16:19"/>
  </r>
  <r>
    <n v="91743317"/>
    <d v="2017-07-12T00:00:00"/>
    <d v="1899-12-30T10:29:32"/>
    <d v="1899-12-30T10:43:37"/>
    <x v="1"/>
    <x v="52"/>
    <d v="1899-12-30T00:14:05"/>
  </r>
  <r>
    <n v="5104536"/>
    <d v="2017-07-12T00:00:00"/>
    <d v="1899-12-30T10:35:43"/>
    <d v="1899-12-30T10:39:32"/>
    <x v="0"/>
    <x v="27"/>
    <d v="1899-12-30T00:03:49"/>
  </r>
  <r>
    <n v="7353916"/>
    <d v="2017-07-12T00:00:00"/>
    <d v="1899-12-30T10:43:09"/>
    <d v="1899-12-30T10:53:27"/>
    <x v="0"/>
    <x v="26"/>
    <d v="1899-12-30T00:10:18"/>
  </r>
  <r>
    <n v="4412771"/>
    <d v="2017-07-12T00:00:00"/>
    <d v="1899-12-30T10:45:15"/>
    <d v="1899-12-30T10:51:42"/>
    <x v="0"/>
    <x v="7"/>
    <d v="1899-12-30T00:06:27"/>
  </r>
  <r>
    <n v="6709939"/>
    <d v="2017-07-12T00:00:00"/>
    <d v="1899-12-30T10:45:22"/>
    <d v="1899-12-30T10:48:53"/>
    <x v="0"/>
    <x v="66"/>
    <d v="1899-12-30T00:03:31"/>
  </r>
  <r>
    <n v="7891185"/>
    <d v="2017-07-12T00:00:00"/>
    <d v="1899-12-30T10:48:09"/>
    <d v="1899-12-30T11:04:37"/>
    <x v="0"/>
    <x v="17"/>
    <d v="1899-12-30T00:16:28"/>
  </r>
  <r>
    <n v="90417363"/>
    <d v="2017-07-12T00:00:00"/>
    <d v="1899-12-30T10:55:16"/>
    <d v="1899-12-30T11:03:26"/>
    <x v="1"/>
    <x v="39"/>
    <d v="1899-12-30T00:08:10"/>
  </r>
  <r>
    <n v="4929499"/>
    <d v="2017-07-12T00:00:00"/>
    <d v="1899-12-30T10:57:42"/>
    <d v="1899-12-30T11:00:28"/>
    <x v="0"/>
    <x v="70"/>
    <d v="1899-12-30T00:02:46"/>
  </r>
  <r>
    <n v="3824371"/>
    <d v="2017-07-12T00:00:00"/>
    <d v="1899-12-30T11:05:32"/>
    <d v="1899-12-30T11:18:58"/>
    <x v="0"/>
    <x v="22"/>
    <d v="1899-12-30T00:13:26"/>
  </r>
  <r>
    <n v="1119740"/>
    <d v="2017-07-12T00:00:00"/>
    <d v="1899-12-30T11:11:57"/>
    <d v="1899-12-30T11:24:28"/>
    <x v="0"/>
    <x v="43"/>
    <d v="1899-12-30T00:12:31"/>
  </r>
  <r>
    <n v="1219073"/>
    <d v="2017-07-12T00:00:00"/>
    <d v="1899-12-30T11:14:56"/>
    <d v="1899-12-30T11:21:25"/>
    <x v="0"/>
    <x v="61"/>
    <d v="1899-12-30T00:06:29"/>
  </r>
  <r>
    <n v="87702896"/>
    <d v="2017-07-12T00:00:00"/>
    <d v="1899-12-30T11:21:58"/>
    <d v="1899-12-30T11:29:27"/>
    <x v="1"/>
    <x v="84"/>
    <d v="1899-12-30T00:07:29"/>
  </r>
  <r>
    <n v="94197168"/>
    <d v="2017-07-12T00:00:00"/>
    <d v="1899-12-30T11:28:36"/>
    <d v="1899-12-30T11:37:34"/>
    <x v="1"/>
    <x v="23"/>
    <d v="1899-12-30T00:08:58"/>
  </r>
  <r>
    <n v="8655825"/>
    <d v="2017-07-12T00:00:00"/>
    <d v="1899-12-30T11:34:49"/>
    <d v="1899-12-30T11:41:45"/>
    <x v="0"/>
    <x v="60"/>
    <d v="1899-12-30T00:06:56"/>
  </r>
  <r>
    <n v="47707639"/>
    <d v="2017-07-12T00:00:00"/>
    <d v="1899-12-30T11:43:07"/>
    <d v="1899-12-30T11:51:50"/>
    <x v="1"/>
    <x v="10"/>
    <d v="1899-12-30T00:08:43"/>
  </r>
  <r>
    <n v="5029329"/>
    <d v="2017-07-12T00:00:00"/>
    <d v="1899-12-30T11:46:30"/>
    <d v="1899-12-30T11:53:19"/>
    <x v="0"/>
    <x v="81"/>
    <d v="1899-12-30T00:06:49"/>
  </r>
  <r>
    <n v="8825868"/>
    <d v="2017-07-12T00:00:00"/>
    <d v="1899-12-30T11:53:33"/>
    <d v="1899-12-30T12:03:48"/>
    <x v="0"/>
    <x v="59"/>
    <d v="1899-12-30T00:10:15"/>
  </r>
  <r>
    <n v="8461631"/>
    <d v="2017-07-12T00:00:00"/>
    <d v="1899-12-30T12:00:22"/>
    <d v="1899-12-30T12:04:58"/>
    <x v="0"/>
    <x v="46"/>
    <d v="1899-12-30T00:04:36"/>
  </r>
  <r>
    <n v="76777492"/>
    <d v="2017-07-12T00:00:00"/>
    <d v="1899-12-30T12:01:02"/>
    <d v="1899-12-30T12:12:21"/>
    <x v="1"/>
    <x v="87"/>
    <d v="1899-12-30T00:11:19"/>
  </r>
  <r>
    <n v="71036125"/>
    <d v="2017-07-12T00:00:00"/>
    <d v="1899-12-30T12:08:36"/>
    <d v="1899-12-30T12:23:31"/>
    <x v="1"/>
    <x v="53"/>
    <d v="1899-12-30T00:14:55"/>
  </r>
  <r>
    <n v="2989192"/>
    <d v="2017-07-12T00:00:00"/>
    <d v="1899-12-30T12:12:40"/>
    <d v="1899-12-30T12:19:26"/>
    <x v="0"/>
    <x v="42"/>
    <d v="1899-12-30T00:06:46"/>
  </r>
  <r>
    <n v="5131341"/>
    <d v="2017-07-12T00:00:00"/>
    <d v="1899-12-30T12:14:02"/>
    <d v="1899-12-30T12:15:27"/>
    <x v="0"/>
    <x v="27"/>
    <d v="1899-12-30T00:01:25"/>
  </r>
  <r>
    <n v="2826868"/>
    <d v="2017-07-12T00:00:00"/>
    <d v="1899-12-30T12:22:19"/>
    <d v="1899-12-30T12:22:20"/>
    <x v="0"/>
    <x v="80"/>
    <d v="1899-12-30T00:00:01"/>
  </r>
  <r>
    <n v="9849071"/>
    <d v="2017-07-12T00:00:00"/>
    <d v="1899-12-30T12:22:29"/>
    <d v="1899-12-30T12:31:16"/>
    <x v="0"/>
    <x v="64"/>
    <d v="1899-12-30T00:08:47"/>
  </r>
  <r>
    <n v="47025160"/>
    <d v="2017-07-12T00:00:00"/>
    <d v="1899-12-30T12:28:56"/>
    <d v="1899-12-30T12:43:01"/>
    <x v="1"/>
    <x v="10"/>
    <d v="1899-12-30T00:14:05"/>
  </r>
  <r>
    <n v="97798921"/>
    <d v="2017-07-12T00:00:00"/>
    <d v="1899-12-30T12:31:17"/>
    <d v="1899-12-30T12:37:32"/>
    <x v="1"/>
    <x v="82"/>
    <d v="1899-12-30T00:06:15"/>
  </r>
  <r>
    <n v="2248131"/>
    <d v="2017-07-12T00:00:00"/>
    <d v="1899-12-30T12:33:06"/>
    <d v="1899-12-30T12:46:48"/>
    <x v="0"/>
    <x v="11"/>
    <d v="1899-12-30T00:13:42"/>
  </r>
  <r>
    <n v="1973826522"/>
    <d v="2017-07-12T00:00:00"/>
    <d v="1899-12-30T12:33:44"/>
    <d v="1899-12-30T12:33:51"/>
    <x v="2"/>
    <x v="24"/>
    <d v="1899-12-30T00:00:07"/>
  </r>
  <r>
    <n v="6293367175"/>
    <d v="2017-07-12T00:00:00"/>
    <d v="1899-12-30T12:38:09"/>
    <d v="1899-12-30T12:44:59"/>
    <x v="2"/>
    <x v="69"/>
    <d v="1899-12-30T00:06:50"/>
  </r>
  <r>
    <n v="5092577"/>
    <d v="2017-07-12T00:00:00"/>
    <d v="1899-12-30T12:40:49"/>
    <d v="1899-12-30T12:47:03"/>
    <x v="0"/>
    <x v="81"/>
    <d v="1899-12-30T00:06:14"/>
  </r>
  <r>
    <n v="62086163"/>
    <d v="2017-07-12T00:00:00"/>
    <d v="1899-12-30T12:45:01"/>
    <d v="1899-12-30T12:46:58"/>
    <x v="1"/>
    <x v="69"/>
    <d v="1899-12-30T00:01:57"/>
  </r>
  <r>
    <n v="4657345"/>
    <d v="2017-07-12T00:00:00"/>
    <d v="1899-12-30T12:51:58"/>
    <d v="1899-12-30T12:52:18"/>
    <x v="0"/>
    <x v="31"/>
    <d v="1899-12-30T00:00:20"/>
  </r>
  <r>
    <n v="7937998"/>
    <d v="2017-07-12T00:00:00"/>
    <d v="1899-12-30T12:54:42"/>
    <d v="1899-12-30T12:57:46"/>
    <x v="0"/>
    <x v="28"/>
    <d v="1899-12-30T00:03:04"/>
  </r>
  <r>
    <n v="7269536"/>
    <d v="2017-07-12T00:00:00"/>
    <d v="1899-12-30T12:55:07"/>
    <d v="1899-12-30T13:02:03"/>
    <x v="0"/>
    <x v="54"/>
    <d v="1899-12-30T00:06:56"/>
  </r>
  <r>
    <n v="98939809"/>
    <d v="2017-07-12T00:00:00"/>
    <d v="1899-12-30T12:55:47"/>
    <d v="1899-12-30T12:58:49"/>
    <x v="1"/>
    <x v="64"/>
    <d v="1899-12-30T00:03:02"/>
  </r>
  <r>
    <n v="7766265"/>
    <d v="2017-07-12T00:00:00"/>
    <d v="1899-12-30T13:03:14"/>
    <d v="1899-12-30T13:05:21"/>
    <x v="0"/>
    <x v="36"/>
    <d v="1899-12-30T00:02:07"/>
  </r>
  <r>
    <n v="7377702"/>
    <d v="2017-07-12T00:00:00"/>
    <d v="1899-12-30T13:07:32"/>
    <d v="1899-12-30T13:11:16"/>
    <x v="0"/>
    <x v="26"/>
    <d v="1899-12-30T00:03:44"/>
  </r>
  <r>
    <n v="38244568"/>
    <d v="2017-07-12T00:00:00"/>
    <d v="1899-12-30T13:09:30"/>
    <d v="1899-12-30T13:10:51"/>
    <x v="1"/>
    <x v="22"/>
    <d v="1899-12-30T00:01:21"/>
  </r>
  <r>
    <n v="5094248"/>
    <d v="2017-07-12T00:00:00"/>
    <d v="1899-12-30T13:13:42"/>
    <d v="1899-12-30T13:26:27"/>
    <x v="0"/>
    <x v="81"/>
    <d v="1899-12-30T00:12:45"/>
  </r>
  <r>
    <n v="1233459"/>
    <d v="2017-07-12T00:00:00"/>
    <d v="1899-12-30T13:20:09"/>
    <d v="1899-12-30T13:21:43"/>
    <x v="0"/>
    <x v="61"/>
    <d v="1899-12-30T00:01:34"/>
  </r>
  <r>
    <n v="9398644"/>
    <d v="2017-07-12T00:00:00"/>
    <d v="1899-12-30T13:22:20"/>
    <d v="1899-12-30T13:37:15"/>
    <x v="0"/>
    <x v="56"/>
    <d v="1899-12-30T00:14:55"/>
  </r>
  <r>
    <n v="3390459"/>
    <d v="2017-07-12T00:00:00"/>
    <d v="1899-12-30T13:24:31"/>
    <d v="1899-12-30T13:25:17"/>
    <x v="0"/>
    <x v="12"/>
    <d v="1899-12-30T00:00:46"/>
  </r>
  <r>
    <n v="5252835"/>
    <d v="2017-07-12T00:00:00"/>
    <d v="1899-12-30T13:25:04"/>
    <d v="1899-12-30T13:39:54"/>
    <x v="0"/>
    <x v="50"/>
    <d v="1899-12-30T00:14:50"/>
  </r>
  <r>
    <n v="15643568"/>
    <d v="2017-07-12T00:00:00"/>
    <d v="1899-12-30T13:27:28"/>
    <d v="1899-12-30T13:30:29"/>
    <x v="1"/>
    <x v="51"/>
    <d v="1899-12-30T00:03:01"/>
  </r>
  <r>
    <n v="39921944"/>
    <d v="2017-07-12T00:00:00"/>
    <d v="1899-12-30T13:32:08"/>
    <d v="1899-12-30T13:46:23"/>
    <x v="1"/>
    <x v="14"/>
    <d v="1899-12-30T00:14:15"/>
  </r>
  <r>
    <n v="66800387"/>
    <d v="2017-07-12T00:00:00"/>
    <d v="1899-12-30T13:33:44"/>
    <d v="1899-12-30T13:34:23"/>
    <x v="1"/>
    <x v="44"/>
    <d v="1899-12-30T00:00:39"/>
  </r>
  <r>
    <n v="88664428"/>
    <d v="2017-07-12T00:00:00"/>
    <d v="1899-12-30T13:34:00"/>
    <d v="1899-12-30T13:38:08"/>
    <x v="1"/>
    <x v="59"/>
    <d v="1899-12-30T00:04:08"/>
  </r>
  <r>
    <n v="4111617"/>
    <d v="2017-07-12T00:00:00"/>
    <d v="1899-12-30T13:34:24"/>
    <d v="1899-12-30T13:40:23"/>
    <x v="0"/>
    <x v="29"/>
    <d v="1899-12-30T00:05:59"/>
  </r>
  <r>
    <n v="9804309"/>
    <d v="2017-07-12T00:00:00"/>
    <d v="1899-12-30T13:39:38"/>
    <d v="1899-12-30T13:52:56"/>
    <x v="0"/>
    <x v="64"/>
    <d v="1899-12-30T00:13:18"/>
  </r>
  <r>
    <n v="3382728"/>
    <d v="2017-07-12T00:00:00"/>
    <d v="1899-12-30T13:40:08"/>
    <d v="1899-12-30T13:46:35"/>
    <x v="0"/>
    <x v="12"/>
    <d v="1899-12-30T00:06:27"/>
  </r>
  <r>
    <n v="9091369"/>
    <d v="2017-07-12T00:00:00"/>
    <d v="1899-12-30T13:44:08"/>
    <d v="1899-12-30T13:46:37"/>
    <x v="0"/>
    <x v="39"/>
    <d v="1899-12-30T00:02:29"/>
  </r>
  <r>
    <n v="3981821518"/>
    <d v="2017-07-12T00:00:00"/>
    <d v="1899-12-30T13:47:13"/>
    <d v="1899-12-30T13:50:56"/>
    <x v="2"/>
    <x v="14"/>
    <d v="1899-12-30T00:03:43"/>
  </r>
  <r>
    <n v="6304174"/>
    <d v="2017-07-12T00:00:00"/>
    <d v="1899-12-30T13:47:13"/>
    <d v="1899-12-30T14:02:35"/>
    <x v="0"/>
    <x v="21"/>
    <d v="1899-12-30T00:15:22"/>
  </r>
  <r>
    <n v="8233999"/>
    <d v="2017-07-12T00:00:00"/>
    <d v="1899-12-30T13:52:44"/>
    <d v="1899-12-30T14:07:13"/>
    <x v="0"/>
    <x v="25"/>
    <d v="1899-12-30T00:14:29"/>
  </r>
  <r>
    <n v="97782375"/>
    <d v="2017-07-12T00:00:00"/>
    <d v="1899-12-30T13:55:59"/>
    <d v="1899-12-30T13:58:02"/>
    <x v="1"/>
    <x v="82"/>
    <d v="1899-12-30T00:02:03"/>
  </r>
  <r>
    <n v="2826868"/>
    <d v="2017-07-12T00:00:00"/>
    <d v="1899-12-30T13:59:02"/>
    <d v="1899-12-30T14:14:37"/>
    <x v="0"/>
    <x v="80"/>
    <d v="1899-12-30T00:15:35"/>
  </r>
  <r>
    <n v="93794133"/>
    <d v="2017-07-12T00:00:00"/>
    <d v="1899-12-30T14:03:44"/>
    <d v="1899-12-30T14:10:09"/>
    <x v="1"/>
    <x v="56"/>
    <d v="1899-12-30T00:06:25"/>
  </r>
  <r>
    <n v="85838361"/>
    <d v="2017-07-12T00:00:00"/>
    <d v="1899-12-30T14:08:18"/>
    <d v="1899-12-30T14:23:04"/>
    <x v="1"/>
    <x v="6"/>
    <d v="1899-12-30T00:14:46"/>
  </r>
  <r>
    <n v="1616328"/>
    <d v="2017-07-12T00:00:00"/>
    <d v="1899-12-30T14:14:42"/>
    <d v="1899-12-30T14:22:24"/>
    <x v="0"/>
    <x v="55"/>
    <d v="1899-12-30T00:07:42"/>
  </r>
  <r>
    <n v="9773176"/>
    <d v="2017-07-12T00:00:00"/>
    <d v="1899-12-30T14:22:11"/>
    <d v="1899-12-30T14:25:50"/>
    <x v="0"/>
    <x v="82"/>
    <d v="1899-12-30T00:03:39"/>
  </r>
  <r>
    <n v="8246306"/>
    <d v="2017-07-12T00:00:00"/>
    <d v="1899-12-30T14:22:58"/>
    <d v="1899-12-30T14:26:38"/>
    <x v="0"/>
    <x v="25"/>
    <d v="1899-12-30T00:03:40"/>
  </r>
  <r>
    <n v="2412611"/>
    <d v="2017-07-12T00:00:00"/>
    <d v="1899-12-30T14:24:57"/>
    <d v="1899-12-30T14:37:00"/>
    <x v="0"/>
    <x v="83"/>
    <d v="1899-12-30T00:12:03"/>
  </r>
  <r>
    <n v="7795911"/>
    <d v="2017-07-12T00:00:00"/>
    <d v="1899-12-30T14:31:37"/>
    <d v="1899-12-30T14:35:36"/>
    <x v="0"/>
    <x v="36"/>
    <d v="1899-12-30T00:03:59"/>
  </r>
  <r>
    <n v="8063487"/>
    <d v="2017-07-12T00:00:00"/>
    <d v="1899-12-30T14:38:49"/>
    <d v="1899-12-30T14:48:13"/>
    <x v="0"/>
    <x v="48"/>
    <d v="1899-12-30T00:09:24"/>
  </r>
  <r>
    <n v="68677362"/>
    <d v="2017-07-12T00:00:00"/>
    <d v="1899-12-30T14:46:06"/>
    <d v="1899-12-30T14:46:23"/>
    <x v="1"/>
    <x v="37"/>
    <d v="1899-12-30T00:00:17"/>
  </r>
  <r>
    <n v="6766787935"/>
    <d v="2017-07-12T00:00:00"/>
    <d v="1899-12-30T14:53:55"/>
    <d v="1899-12-30T15:03:00"/>
    <x v="2"/>
    <x v="66"/>
    <d v="1899-12-30T00:09:05"/>
  </r>
  <r>
    <n v="27791497"/>
    <d v="2017-07-12T00:00:00"/>
    <d v="1899-12-30T14:58:10"/>
    <d v="1899-12-30T15:10:41"/>
    <x v="1"/>
    <x v="65"/>
    <d v="1899-12-30T00:12:31"/>
  </r>
  <r>
    <n v="6158527"/>
    <d v="2017-07-12T00:00:00"/>
    <d v="1899-12-30T14:59:16"/>
    <d v="1899-12-30T15:02:13"/>
    <x v="0"/>
    <x v="45"/>
    <d v="1899-12-30T00:02:57"/>
  </r>
  <r>
    <n v="3456554"/>
    <d v="2017-07-12T00:00:00"/>
    <d v="1899-12-30T15:01:40"/>
    <d v="1899-12-30T15:14:17"/>
    <x v="0"/>
    <x v="72"/>
    <d v="1899-12-30T00:12:37"/>
  </r>
  <r>
    <n v="3437033"/>
    <d v="2017-07-13T00:00:00"/>
    <d v="1899-12-30T08:06:54"/>
    <d v="1899-12-30T08:16:11"/>
    <x v="0"/>
    <x v="72"/>
    <d v="1899-12-30T00:09:17"/>
  </r>
  <r>
    <n v="2128068"/>
    <d v="2017-07-13T00:00:00"/>
    <d v="1899-12-30T08:13:19"/>
    <d v="1899-12-30T08:17:52"/>
    <x v="0"/>
    <x v="15"/>
    <d v="1899-12-30T00:04:33"/>
  </r>
  <r>
    <n v="20679187"/>
    <d v="2017-07-13T00:00:00"/>
    <d v="1899-12-30T08:21:36"/>
    <d v="1899-12-30T08:26:58"/>
    <x v="1"/>
    <x v="40"/>
    <d v="1899-12-30T00:05:22"/>
  </r>
  <r>
    <n v="9259392564"/>
    <d v="2017-07-13T00:00:00"/>
    <d v="1899-12-30T08:28:29"/>
    <d v="1899-12-30T08:36:48"/>
    <x v="2"/>
    <x v="89"/>
    <d v="1899-12-30T00:08:19"/>
  </r>
  <r>
    <n v="7852624"/>
    <d v="2017-07-13T00:00:00"/>
    <d v="1899-12-30T08:36:45"/>
    <d v="1899-12-30T08:51:33"/>
    <x v="0"/>
    <x v="17"/>
    <d v="1899-12-30T00:14:48"/>
  </r>
  <r>
    <n v="8838584"/>
    <d v="2017-07-13T00:00:00"/>
    <d v="1899-12-30T08:41:21"/>
    <d v="1899-12-30T08:56:07"/>
    <x v="0"/>
    <x v="59"/>
    <d v="1899-12-30T00:14:46"/>
  </r>
  <r>
    <n v="2492731"/>
    <d v="2017-07-13T00:00:00"/>
    <d v="1899-12-30T08:43:19"/>
    <d v="1899-12-30T08:45:42"/>
    <x v="0"/>
    <x v="83"/>
    <d v="1899-12-30T00:02:23"/>
  </r>
  <r>
    <n v="8028777"/>
    <d v="2017-07-13T00:00:00"/>
    <d v="1899-12-30T08:45:41"/>
    <d v="1899-12-30T08:55:45"/>
    <x v="0"/>
    <x v="48"/>
    <d v="1899-12-30T00:10:04"/>
  </r>
  <r>
    <n v="2619219"/>
    <d v="2017-07-13T00:00:00"/>
    <d v="1899-12-30T08:46:51"/>
    <d v="1899-12-30T08:49:41"/>
    <x v="0"/>
    <x v="5"/>
    <d v="1899-12-30T00:02:50"/>
  </r>
  <r>
    <n v="2506618"/>
    <d v="2017-07-13T00:00:00"/>
    <d v="1899-12-30T08:48:33"/>
    <d v="1899-12-30T09:04:05"/>
    <x v="0"/>
    <x v="71"/>
    <d v="1899-12-30T00:15:32"/>
  </r>
  <r>
    <n v="7979313"/>
    <d v="2017-07-13T00:00:00"/>
    <d v="1899-12-30T08:53:52"/>
    <d v="1899-12-30T09:01:28"/>
    <x v="0"/>
    <x v="28"/>
    <d v="1899-12-30T00:07:36"/>
  </r>
  <r>
    <n v="23123600"/>
    <d v="2017-07-13T00:00:00"/>
    <d v="1899-12-30T08:57:37"/>
    <d v="1899-12-30T08:58:41"/>
    <x v="1"/>
    <x v="86"/>
    <d v="1899-12-30T00:01:04"/>
  </r>
  <r>
    <n v="9849476"/>
    <d v="2017-07-13T00:00:00"/>
    <d v="1899-12-30T09:02:13"/>
    <d v="1899-12-30T09:03:01"/>
    <x v="0"/>
    <x v="64"/>
    <d v="1899-12-30T00:00:48"/>
  </r>
  <r>
    <n v="27410048"/>
    <d v="2017-07-13T00:00:00"/>
    <d v="1899-12-30T09:03:35"/>
    <d v="1899-12-30T09:03:48"/>
    <x v="1"/>
    <x v="65"/>
    <d v="1899-12-30T00:00:13"/>
  </r>
  <r>
    <n v="6746757"/>
    <d v="2017-07-13T00:00:00"/>
    <d v="1899-12-30T09:05:47"/>
    <d v="1899-12-30T09:08:59"/>
    <x v="0"/>
    <x v="66"/>
    <d v="1899-12-30T00:03:12"/>
  </r>
  <r>
    <n v="5087066"/>
    <d v="2017-07-13T00:00:00"/>
    <d v="1899-12-30T09:07:28"/>
    <d v="1899-12-30T09:12:05"/>
    <x v="0"/>
    <x v="81"/>
    <d v="1899-12-30T00:04:37"/>
  </r>
  <r>
    <n v="9680416"/>
    <d v="2017-07-13T00:00:00"/>
    <d v="1899-12-30T09:14:07"/>
    <d v="1899-12-30T09:22:26"/>
    <x v="0"/>
    <x v="9"/>
    <d v="1899-12-30T00:08:19"/>
  </r>
  <r>
    <n v="9356216"/>
    <d v="2017-07-13T00:00:00"/>
    <d v="1899-12-30T09:21:07"/>
    <d v="1899-12-30T09:37:30"/>
    <x v="0"/>
    <x v="56"/>
    <d v="1899-12-30T00:16:23"/>
  </r>
  <r>
    <n v="7415603"/>
    <d v="2017-07-13T00:00:00"/>
    <d v="1899-12-30T09:24:24"/>
    <d v="1899-12-30T09:29:19"/>
    <x v="0"/>
    <x v="19"/>
    <d v="1899-12-30T00:04:55"/>
  </r>
  <r>
    <n v="28145499"/>
    <d v="2017-07-13T00:00:00"/>
    <d v="1899-12-30T09:32:00"/>
    <d v="1899-12-30T09:37:13"/>
    <x v="1"/>
    <x v="80"/>
    <d v="1899-12-30T00:05:13"/>
  </r>
  <r>
    <n v="61527800"/>
    <d v="2017-07-13T00:00:00"/>
    <d v="1899-12-30T09:35:50"/>
    <d v="1899-12-30T09:50:28"/>
    <x v="1"/>
    <x v="45"/>
    <d v="1899-12-30T00:14:38"/>
  </r>
  <r>
    <n v="4873703"/>
    <d v="2017-07-13T00:00:00"/>
    <d v="1899-12-30T09:43:46"/>
    <d v="1899-12-30T09:56:41"/>
    <x v="0"/>
    <x v="67"/>
    <d v="1899-12-30T00:12:55"/>
  </r>
  <r>
    <n v="43019885"/>
    <d v="2017-07-13T00:00:00"/>
    <d v="1899-12-30T09:45:20"/>
    <d v="1899-12-30T09:59:29"/>
    <x v="1"/>
    <x v="63"/>
    <d v="1899-12-30T00:14:09"/>
  </r>
  <r>
    <n v="7388260"/>
    <d v="2017-07-13T00:00:00"/>
    <d v="1899-12-30T09:52:33"/>
    <d v="1899-12-30T10:03:46"/>
    <x v="0"/>
    <x v="26"/>
    <d v="1899-12-30T00:11:13"/>
  </r>
  <r>
    <n v="4581715"/>
    <d v="2017-07-13T00:00:00"/>
    <d v="1899-12-30T09:52:53"/>
    <d v="1899-12-30T10:06:55"/>
    <x v="0"/>
    <x v="1"/>
    <d v="1899-12-30T00:14:02"/>
  </r>
  <r>
    <n v="58420185"/>
    <d v="2017-07-13T00:00:00"/>
    <d v="1899-12-30T10:00:54"/>
    <d v="1899-12-30T10:06:34"/>
    <x v="1"/>
    <x v="8"/>
    <d v="1899-12-30T00:05:40"/>
  </r>
  <r>
    <n v="45948073"/>
    <d v="2017-07-13T00:00:00"/>
    <d v="1899-12-30T10:04:30"/>
    <d v="1899-12-30T10:13:15"/>
    <x v="1"/>
    <x v="1"/>
    <d v="1899-12-30T00:08:45"/>
  </r>
  <r>
    <n v="4473835"/>
    <d v="2017-07-13T00:00:00"/>
    <d v="1899-12-30T10:06:07"/>
    <d v="1899-12-30T10:13:35"/>
    <x v="0"/>
    <x v="7"/>
    <d v="1899-12-30T00:07:28"/>
  </r>
  <r>
    <n v="7739841"/>
    <d v="2017-07-13T00:00:00"/>
    <d v="1899-12-30T10:10:50"/>
    <d v="1899-12-30T10:13:25"/>
    <x v="0"/>
    <x v="36"/>
    <d v="1899-12-30T00:02:35"/>
  </r>
  <r>
    <n v="6275284312"/>
    <d v="2017-07-13T00:00:00"/>
    <d v="1899-12-30T10:17:59"/>
    <d v="1899-12-30T10:24:52"/>
    <x v="2"/>
    <x v="69"/>
    <d v="1899-12-30T00:06:53"/>
  </r>
  <r>
    <n v="1692981"/>
    <d v="2017-07-13T00:00:00"/>
    <d v="1899-12-30T10:23:29"/>
    <d v="1899-12-30T10:25:19"/>
    <x v="0"/>
    <x v="55"/>
    <d v="1899-12-30T00:01:50"/>
  </r>
  <r>
    <n v="9270571"/>
    <d v="2017-07-13T00:00:00"/>
    <d v="1899-12-30T10:30:28"/>
    <d v="1899-12-30T10:41:40"/>
    <x v="0"/>
    <x v="89"/>
    <d v="1899-12-30T00:11:12"/>
  </r>
  <r>
    <n v="6299545"/>
    <d v="2017-07-13T00:00:00"/>
    <d v="1899-12-30T10:33:24"/>
    <d v="1899-12-30T10:37:54"/>
    <x v="0"/>
    <x v="69"/>
    <d v="1899-12-30T00:04:30"/>
  </r>
  <r>
    <n v="67064385"/>
    <d v="2017-07-13T00:00:00"/>
    <d v="1899-12-30T10:37:37"/>
    <d v="1899-12-30T10:40:31"/>
    <x v="1"/>
    <x v="66"/>
    <d v="1899-12-30T00:02:54"/>
  </r>
  <r>
    <n v="4062215"/>
    <d v="2017-07-13T00:00:00"/>
    <d v="1899-12-30T10:44:09"/>
    <d v="1899-12-30T10:54:43"/>
    <x v="0"/>
    <x v="20"/>
    <d v="1899-12-30T00:10:34"/>
  </r>
  <r>
    <n v="2835355"/>
    <d v="2017-07-13T00:00:00"/>
    <d v="1899-12-30T10:49:54"/>
    <d v="1899-12-30T10:57:56"/>
    <x v="0"/>
    <x v="80"/>
    <d v="1899-12-30T00:08:02"/>
  </r>
  <r>
    <n v="9283739"/>
    <d v="2017-07-13T00:00:00"/>
    <d v="1899-12-30T10:55:03"/>
    <d v="1899-12-30T11:08:54"/>
    <x v="0"/>
    <x v="89"/>
    <d v="1899-12-30T00:13:51"/>
  </r>
  <r>
    <n v="7118082"/>
    <d v="2017-07-13T00:00:00"/>
    <d v="1899-12-30T10:57:50"/>
    <d v="1899-12-30T11:11:43"/>
    <x v="0"/>
    <x v="53"/>
    <d v="1899-12-30T00:13:53"/>
  </r>
  <r>
    <n v="30178521"/>
    <d v="2017-07-13T00:00:00"/>
    <d v="1899-12-30T11:01:57"/>
    <d v="1899-12-30T11:09:54"/>
    <x v="1"/>
    <x v="38"/>
    <d v="1899-12-30T00:07:57"/>
  </r>
  <r>
    <n v="5014399"/>
    <d v="2017-07-13T00:00:00"/>
    <d v="1899-12-30T11:08:48"/>
    <d v="1899-12-30T11:13:44"/>
    <x v="0"/>
    <x v="81"/>
    <d v="1899-12-30T00:04:56"/>
  </r>
  <r>
    <n v="3984696"/>
    <d v="2017-07-13T00:00:00"/>
    <d v="1899-12-30T11:10:46"/>
    <d v="1899-12-30T11:10:53"/>
    <x v="0"/>
    <x v="14"/>
    <d v="1899-12-30T00:00:07"/>
  </r>
  <r>
    <n v="53386383"/>
    <d v="2017-07-13T00:00:00"/>
    <d v="1899-12-30T11:18:14"/>
    <d v="1899-12-30T11:19:20"/>
    <x v="1"/>
    <x v="76"/>
    <d v="1899-12-30T00:01:06"/>
  </r>
  <r>
    <n v="8733120283"/>
    <d v="2017-07-13T00:00:00"/>
    <d v="1899-12-30T11:18:44"/>
    <d v="1899-12-30T11:26:18"/>
    <x v="2"/>
    <x v="84"/>
    <d v="1899-12-30T00:07:34"/>
  </r>
  <r>
    <n v="6934405"/>
    <d v="2017-07-13T00:00:00"/>
    <d v="1899-12-30T11:21:26"/>
    <d v="1899-12-30T11:31:19"/>
    <x v="0"/>
    <x v="2"/>
    <d v="1899-12-30T00:09:53"/>
  </r>
  <r>
    <n v="54136845"/>
    <d v="2017-07-13T00:00:00"/>
    <d v="1899-12-30T11:29:37"/>
    <d v="1899-12-30T11:31:49"/>
    <x v="1"/>
    <x v="4"/>
    <d v="1899-12-30T00:02:12"/>
  </r>
  <r>
    <n v="76310343"/>
    <d v="2017-07-13T00:00:00"/>
    <d v="1899-12-30T11:35:42"/>
    <d v="1899-12-30T11:44:03"/>
    <x v="1"/>
    <x v="87"/>
    <d v="1899-12-30T00:08:21"/>
  </r>
  <r>
    <n v="9005999"/>
    <d v="2017-07-13T00:00:00"/>
    <d v="1899-12-30T11:42:31"/>
    <d v="1899-12-30T11:54:23"/>
    <x v="0"/>
    <x v="39"/>
    <d v="1899-12-30T00:11:52"/>
  </r>
  <r>
    <n v="7763451"/>
    <d v="2017-07-13T00:00:00"/>
    <d v="1899-12-30T11:47:13"/>
    <d v="1899-12-30T11:57:59"/>
    <x v="0"/>
    <x v="36"/>
    <d v="1899-12-30T00:10:46"/>
  </r>
  <r>
    <n v="3765001"/>
    <d v="2017-07-13T00:00:00"/>
    <d v="1899-12-30T11:49:41"/>
    <d v="1899-12-30T12:05:43"/>
    <x v="0"/>
    <x v="47"/>
    <d v="1899-12-30T00:16:02"/>
  </r>
  <r>
    <n v="8498076"/>
    <d v="2017-07-13T00:00:00"/>
    <d v="1899-12-30T11:52:42"/>
    <d v="1899-12-30T11:58:32"/>
    <x v="0"/>
    <x v="46"/>
    <d v="1899-12-30T00:05:50"/>
  </r>
  <r>
    <n v="4995171"/>
    <d v="2017-07-13T00:00:00"/>
    <d v="1899-12-30T12:00:52"/>
    <d v="1899-12-30T12:05:36"/>
    <x v="0"/>
    <x v="70"/>
    <d v="1899-12-30T00:04:44"/>
  </r>
  <r>
    <n v="8929993"/>
    <d v="2017-07-13T00:00:00"/>
    <d v="1899-12-30T12:02:30"/>
    <d v="1899-12-30T12:10:24"/>
    <x v="0"/>
    <x v="88"/>
    <d v="1899-12-30T00:07:54"/>
  </r>
  <r>
    <n v="7473804"/>
    <d v="2017-07-13T00:00:00"/>
    <d v="1899-12-30T12:09:44"/>
    <d v="1899-12-30T12:19:54"/>
    <x v="0"/>
    <x v="19"/>
    <d v="1899-12-30T00:10:10"/>
  </r>
  <r>
    <n v="1816002"/>
    <d v="2017-07-13T00:00:00"/>
    <d v="1899-12-30T12:10:33"/>
    <d v="1899-12-30T12:14:29"/>
    <x v="0"/>
    <x v="33"/>
    <d v="1899-12-30T00:03:56"/>
  </r>
  <r>
    <n v="4133182"/>
    <d v="2017-07-13T00:00:00"/>
    <d v="1899-12-30T12:15:17"/>
    <d v="1899-12-30T12:17:02"/>
    <x v="0"/>
    <x v="29"/>
    <d v="1899-12-30T00:01:45"/>
  </r>
  <r>
    <n v="63141248"/>
    <d v="2017-07-13T00:00:00"/>
    <d v="1899-12-30T12:17:38"/>
    <d v="1899-12-30T12:24:55"/>
    <x v="1"/>
    <x v="21"/>
    <d v="1899-12-30T00:07:17"/>
  </r>
  <r>
    <n v="7384686"/>
    <d v="2017-07-13T00:00:00"/>
    <d v="1899-12-30T12:23:17"/>
    <d v="1899-12-30T12:35:27"/>
    <x v="0"/>
    <x v="26"/>
    <d v="1899-12-30T00:12:10"/>
  </r>
  <r>
    <n v="3150344"/>
    <d v="2017-07-13T00:00:00"/>
    <d v="1899-12-30T12:24:37"/>
    <d v="1899-12-30T12:38:39"/>
    <x v="0"/>
    <x v="62"/>
    <d v="1899-12-30T00:14:02"/>
  </r>
  <r>
    <n v="6786847"/>
    <d v="2017-07-13T00:00:00"/>
    <d v="1899-12-30T12:28:36"/>
    <d v="1899-12-30T12:42:07"/>
    <x v="0"/>
    <x v="66"/>
    <d v="1899-12-30T00:13:31"/>
  </r>
  <r>
    <n v="2947889"/>
    <d v="2017-07-13T00:00:00"/>
    <d v="1899-12-30T12:33:26"/>
    <d v="1899-12-30T12:42:42"/>
    <x v="0"/>
    <x v="42"/>
    <d v="1899-12-30T00:09:16"/>
  </r>
  <r>
    <n v="28961250"/>
    <d v="2017-07-13T00:00:00"/>
    <d v="1899-12-30T12:33:53"/>
    <d v="1899-12-30T12:44:36"/>
    <x v="1"/>
    <x v="80"/>
    <d v="1899-12-30T00:10:43"/>
  </r>
  <r>
    <n v="3328479"/>
    <d v="2017-07-13T00:00:00"/>
    <d v="1899-12-30T12:38:26"/>
    <d v="1899-12-30T12:51:46"/>
    <x v="0"/>
    <x v="12"/>
    <d v="1899-12-30T00:13:20"/>
  </r>
  <r>
    <n v="61322035"/>
    <d v="2017-07-13T00:00:00"/>
    <d v="1899-12-30T12:41:51"/>
    <d v="1899-12-30T12:42:24"/>
    <x v="1"/>
    <x v="45"/>
    <d v="1899-12-30T00:00:33"/>
  </r>
  <r>
    <n v="40308049"/>
    <d v="2017-07-13T00:00:00"/>
    <d v="1899-12-30T12:43:53"/>
    <d v="1899-12-30T12:54:41"/>
    <x v="1"/>
    <x v="20"/>
    <d v="1899-12-30T00:10:48"/>
  </r>
  <r>
    <n v="7066778"/>
    <d v="2017-07-13T00:00:00"/>
    <d v="1899-12-30T12:50:11"/>
    <d v="1899-12-30T12:55:35"/>
    <x v="0"/>
    <x v="73"/>
    <d v="1899-12-30T00:05:24"/>
  </r>
  <r>
    <n v="3434934"/>
    <d v="2017-07-13T00:00:00"/>
    <d v="1899-12-30T12:58:10"/>
    <d v="1899-12-30T13:12:34"/>
    <x v="0"/>
    <x v="72"/>
    <d v="1899-12-30T00:14:24"/>
  </r>
  <r>
    <n v="3017523"/>
    <d v="2017-07-13T00:00:00"/>
    <d v="1899-12-30T13:02:32"/>
    <d v="1899-12-30T13:11:35"/>
    <x v="0"/>
    <x v="38"/>
    <d v="1899-12-30T00:09:03"/>
  </r>
  <r>
    <n v="26699217"/>
    <d v="2017-07-13T00:00:00"/>
    <d v="1899-12-30T13:07:56"/>
    <d v="1899-12-30T13:24:33"/>
    <x v="1"/>
    <x v="5"/>
    <d v="1899-12-30T00:16:37"/>
  </r>
  <r>
    <n v="3192836"/>
    <d v="2017-07-13T00:00:00"/>
    <d v="1899-12-30T13:09:13"/>
    <d v="1899-12-30T13:09:30"/>
    <x v="0"/>
    <x v="62"/>
    <d v="1899-12-30T00:00:17"/>
  </r>
  <r>
    <n v="6979384"/>
    <d v="2017-07-13T00:00:00"/>
    <d v="1899-12-30T13:16:33"/>
    <d v="1899-12-30T13:30:02"/>
    <x v="0"/>
    <x v="2"/>
    <d v="1899-12-30T00:13:29"/>
  </r>
  <r>
    <n v="5277660"/>
    <d v="2017-07-13T00:00:00"/>
    <d v="1899-12-30T13:19:50"/>
    <d v="1899-12-30T13:31:18"/>
    <x v="0"/>
    <x v="50"/>
    <d v="1899-12-30T00:11:28"/>
  </r>
  <r>
    <n v="9543572"/>
    <d v="2017-07-13T00:00:00"/>
    <d v="1899-12-30T13:20:01"/>
    <d v="1899-12-30T13:31:22"/>
    <x v="0"/>
    <x v="74"/>
    <d v="1899-12-30T00:11:21"/>
  </r>
  <r>
    <n v="3984696"/>
    <d v="2017-07-13T00:00:00"/>
    <d v="1899-12-30T13:25:18"/>
    <d v="1899-12-30T13:35:47"/>
    <x v="0"/>
    <x v="14"/>
    <d v="1899-12-30T00:10:29"/>
  </r>
  <r>
    <n v="47855743"/>
    <d v="2017-07-13T00:00:00"/>
    <d v="1899-12-30T13:31:45"/>
    <d v="1899-12-30T13:45:46"/>
    <x v="1"/>
    <x v="10"/>
    <d v="1899-12-30T00:14:01"/>
  </r>
  <r>
    <n v="3095218"/>
    <d v="2017-07-13T00:00:00"/>
    <d v="1899-12-30T13:34:46"/>
    <d v="1899-12-30T13:50:48"/>
    <x v="0"/>
    <x v="38"/>
    <d v="1899-12-30T00:16:02"/>
  </r>
  <r>
    <n v="7933399"/>
    <d v="2017-07-13T00:00:00"/>
    <d v="1899-12-30T13:41:35"/>
    <d v="1899-12-30T13:46:24"/>
    <x v="0"/>
    <x v="28"/>
    <d v="1899-12-30T00:04:49"/>
  </r>
  <r>
    <n v="54821549"/>
    <d v="2017-07-13T00:00:00"/>
    <d v="1899-12-30T13:44:56"/>
    <d v="1899-12-30T13:50:21"/>
    <x v="1"/>
    <x v="4"/>
    <d v="1899-12-30T00:05:25"/>
  </r>
  <r>
    <n v="14919021"/>
    <d v="2017-07-13T00:00:00"/>
    <d v="1899-12-30T13:45:34"/>
    <d v="1899-12-30T13:48:41"/>
    <x v="1"/>
    <x v="18"/>
    <d v="1899-12-30T00:03:07"/>
  </r>
  <r>
    <n v="9175377"/>
    <d v="2017-07-13T00:00:00"/>
    <d v="1899-12-30T13:50:08"/>
    <d v="1899-12-30T13:54:00"/>
    <x v="0"/>
    <x v="52"/>
    <d v="1899-12-30T00:03:52"/>
  </r>
  <r>
    <n v="3656681"/>
    <d v="2017-07-13T00:00:00"/>
    <d v="1899-12-30T13:56:10"/>
    <d v="1899-12-30T14:11:45"/>
    <x v="0"/>
    <x v="32"/>
    <d v="1899-12-30T00:15:35"/>
  </r>
  <r>
    <n v="5741700"/>
    <d v="2017-07-13T00:00:00"/>
    <d v="1899-12-30T14:04:29"/>
    <d v="1899-12-30T14:20:54"/>
    <x v="0"/>
    <x v="57"/>
    <d v="1899-12-30T00:16:25"/>
  </r>
  <r>
    <n v="18816694"/>
    <d v="2017-07-13T00:00:00"/>
    <d v="1899-12-30T14:12:11"/>
    <d v="1899-12-30T14:24:47"/>
    <x v="1"/>
    <x v="33"/>
    <d v="1899-12-30T00:12:36"/>
  </r>
  <r>
    <n v="6177366"/>
    <d v="2017-07-13T00:00:00"/>
    <d v="1899-12-30T14:13:26"/>
    <d v="1899-12-30T14:19:17"/>
    <x v="0"/>
    <x v="45"/>
    <d v="1899-12-30T00:05:51"/>
  </r>
  <r>
    <n v="4221160"/>
    <d v="2017-07-13T00:00:00"/>
    <d v="1899-12-30T14:15:54"/>
    <d v="1899-12-30T14:29:02"/>
    <x v="0"/>
    <x v="3"/>
    <d v="1899-12-30T00:13:08"/>
  </r>
  <r>
    <n v="9339774"/>
    <d v="2017-07-13T00:00:00"/>
    <d v="1899-12-30T14:20:20"/>
    <d v="1899-12-30T14:34:07"/>
    <x v="0"/>
    <x v="56"/>
    <d v="1899-12-30T00:13:47"/>
  </r>
  <r>
    <n v="46255010"/>
    <d v="2017-07-13T00:00:00"/>
    <d v="1899-12-30T14:24:07"/>
    <d v="1899-12-30T14:26:38"/>
    <x v="1"/>
    <x v="31"/>
    <d v="1899-12-30T00:02:31"/>
  </r>
  <r>
    <n v="91208799"/>
    <d v="2017-07-13T00:00:00"/>
    <d v="1899-12-30T14:28:29"/>
    <d v="1899-12-30T14:39:06"/>
    <x v="1"/>
    <x v="52"/>
    <d v="1899-12-30T00:10:37"/>
  </r>
  <r>
    <n v="7211782"/>
    <d v="2017-07-13T00:00:00"/>
    <d v="1899-12-30T14:35:08"/>
    <d v="1899-12-30T14:35:31"/>
    <x v="0"/>
    <x v="54"/>
    <d v="1899-12-30T00:00:23"/>
  </r>
  <r>
    <n v="3429335"/>
    <d v="2017-07-13T00:00:00"/>
    <d v="1899-12-30T14:43:23"/>
    <d v="1899-12-30T14:59:33"/>
    <x v="0"/>
    <x v="72"/>
    <d v="1899-12-30T00:16:10"/>
  </r>
  <r>
    <n v="3206241"/>
    <d v="2017-07-13T00:00:00"/>
    <d v="1899-12-30T14:47:15"/>
    <d v="1899-12-30T15:03:24"/>
    <x v="0"/>
    <x v="85"/>
    <d v="1899-12-30T00:16:09"/>
  </r>
  <r>
    <n v="8750670"/>
    <d v="2017-07-13T00:00:00"/>
    <d v="1899-12-30T14:48:17"/>
    <d v="1899-12-30T14:49:21"/>
    <x v="0"/>
    <x v="84"/>
    <d v="1899-12-30T00:01:04"/>
  </r>
  <r>
    <n v="7792679"/>
    <d v="2017-07-13T00:00:00"/>
    <d v="1899-12-30T14:53:28"/>
    <d v="1899-12-30T14:53:50"/>
    <x v="0"/>
    <x v="36"/>
    <d v="1899-12-30T00:00:22"/>
  </r>
  <r>
    <n v="9287211"/>
    <d v="2017-07-13T00:00:00"/>
    <d v="1899-12-30T14:55:22"/>
    <d v="1899-12-30T15:00:35"/>
    <x v="0"/>
    <x v="89"/>
    <d v="1899-12-30T00:05:13"/>
  </r>
  <r>
    <n v="1997542"/>
    <d v="2017-07-13T00:00:00"/>
    <d v="1899-12-30T15:03:36"/>
    <d v="1899-12-30T15:09:19"/>
    <x v="0"/>
    <x v="24"/>
    <d v="1899-12-30T00:05:43"/>
  </r>
  <r>
    <n v="3558582"/>
    <d v="2017-07-14T00:00:00"/>
    <d v="1899-12-30T08:04:41"/>
    <d v="1899-12-30T08:15:08"/>
    <x v="0"/>
    <x v="0"/>
    <d v="1899-12-30T00:10:27"/>
  </r>
  <r>
    <n v="25240352"/>
    <d v="2017-07-14T00:00:00"/>
    <d v="1899-12-30T08:05:10"/>
    <d v="1899-12-30T08:16:21"/>
    <x v="1"/>
    <x v="71"/>
    <d v="1899-12-30T00:11:11"/>
  </r>
  <r>
    <n v="5829504"/>
    <d v="2017-07-14T00:00:00"/>
    <d v="1899-12-30T08:06:45"/>
    <d v="1899-12-30T08:12:58"/>
    <x v="0"/>
    <x v="8"/>
    <d v="1899-12-30T00:06:13"/>
  </r>
  <r>
    <n v="97317489"/>
    <d v="2017-07-14T00:00:00"/>
    <d v="1899-12-30T08:10:30"/>
    <d v="1899-12-30T08:14:24"/>
    <x v="1"/>
    <x v="82"/>
    <d v="1899-12-30T00:03:54"/>
  </r>
  <r>
    <n v="53762222"/>
    <d v="2017-07-14T00:00:00"/>
    <d v="1899-12-30T08:13:23"/>
    <d v="1899-12-30T08:21:28"/>
    <x v="1"/>
    <x v="76"/>
    <d v="1899-12-30T00:08:05"/>
  </r>
  <r>
    <n v="3363840"/>
    <d v="2017-07-14T00:00:00"/>
    <d v="1899-12-30T08:15:49"/>
    <d v="1899-12-30T08:18:19"/>
    <x v="0"/>
    <x v="12"/>
    <d v="1899-12-30T00:02:30"/>
  </r>
  <r>
    <n v="5542324"/>
    <d v="2017-07-14T00:00:00"/>
    <d v="1899-12-30T08:17:13"/>
    <d v="1899-12-30T08:29:58"/>
    <x v="0"/>
    <x v="58"/>
    <d v="1899-12-30T00:12:45"/>
  </r>
  <r>
    <n v="9853612"/>
    <d v="2017-07-14T00:00:00"/>
    <d v="1899-12-30T08:21:49"/>
    <d v="1899-12-30T08:37:21"/>
    <x v="0"/>
    <x v="64"/>
    <d v="1899-12-30T00:15:32"/>
  </r>
  <r>
    <n v="5392799"/>
    <d v="2017-07-14T00:00:00"/>
    <d v="1899-12-30T08:27:54"/>
    <d v="1899-12-30T08:42:04"/>
    <x v="0"/>
    <x v="76"/>
    <d v="1899-12-30T00:14:10"/>
  </r>
  <r>
    <n v="1089768"/>
    <d v="2017-07-14T00:00:00"/>
    <d v="1899-12-30T08:31:10"/>
    <d v="1899-12-30T08:45:30"/>
    <x v="0"/>
    <x v="78"/>
    <d v="1899-12-30T00:14:20"/>
  </r>
  <r>
    <n v="4274311"/>
    <d v="2017-07-14T00:00:00"/>
    <d v="1899-12-30T08:34:04"/>
    <d v="1899-12-30T08:46:23"/>
    <x v="0"/>
    <x v="3"/>
    <d v="1899-12-30T00:12:19"/>
  </r>
  <r>
    <n v="8276893"/>
    <d v="2017-07-14T00:00:00"/>
    <d v="1899-12-30T08:39:13"/>
    <d v="1899-12-30T08:51:47"/>
    <x v="0"/>
    <x v="25"/>
    <d v="1899-12-30T00:12:34"/>
  </r>
  <r>
    <n v="24724114"/>
    <d v="2017-07-14T00:00:00"/>
    <d v="1899-12-30T08:41:28"/>
    <d v="1899-12-30T08:43:20"/>
    <x v="1"/>
    <x v="83"/>
    <d v="1899-12-30T00:01:52"/>
  </r>
  <r>
    <n v="23580194"/>
    <d v="2017-07-14T00:00:00"/>
    <d v="1899-12-30T08:45:50"/>
    <d v="1899-12-30T09:01:23"/>
    <x v="1"/>
    <x v="86"/>
    <d v="1899-12-30T00:15:33"/>
  </r>
  <r>
    <n v="1775131"/>
    <d v="2017-07-14T00:00:00"/>
    <d v="1899-12-30T08:51:41"/>
    <d v="1899-12-30T08:52:43"/>
    <x v="0"/>
    <x v="16"/>
    <d v="1899-12-30T00:01:02"/>
  </r>
  <r>
    <n v="8001915"/>
    <d v="2017-07-14T00:00:00"/>
    <d v="1899-12-30T08:54:32"/>
    <d v="1899-12-30T09:08:08"/>
    <x v="0"/>
    <x v="48"/>
    <d v="1899-12-30T00:13:36"/>
  </r>
  <r>
    <n v="7508054"/>
    <d v="2017-07-14T00:00:00"/>
    <d v="1899-12-30T08:59:43"/>
    <d v="1899-12-30T09:10:06"/>
    <x v="0"/>
    <x v="77"/>
    <d v="1899-12-30T00:10:23"/>
  </r>
  <r>
    <n v="5854377"/>
    <d v="2017-07-14T00:00:00"/>
    <d v="1899-12-30T09:00:06"/>
    <d v="1899-12-30T09:04:45"/>
    <x v="0"/>
    <x v="8"/>
    <d v="1899-12-30T00:04:39"/>
  </r>
  <r>
    <n v="3478173"/>
    <d v="2017-07-14T00:00:00"/>
    <d v="1899-12-30T09:06:22"/>
    <d v="1899-12-30T09:12:48"/>
    <x v="0"/>
    <x v="72"/>
    <d v="1899-12-30T00:06:26"/>
  </r>
  <r>
    <n v="3999937"/>
    <d v="2017-07-14T00:00:00"/>
    <d v="1899-12-30T09:13:39"/>
    <d v="1899-12-30T09:22:35"/>
    <x v="0"/>
    <x v="14"/>
    <d v="1899-12-30T00:08:56"/>
  </r>
  <r>
    <n v="83559673"/>
    <d v="2017-07-14T00:00:00"/>
    <d v="1899-12-30T09:15:26"/>
    <d v="1899-12-30T09:30:41"/>
    <x v="1"/>
    <x v="13"/>
    <d v="1899-12-30T00:15:15"/>
  </r>
  <r>
    <n v="1355775"/>
    <d v="2017-07-14T00:00:00"/>
    <d v="1899-12-30T09:20:46"/>
    <d v="1899-12-30T09:22:06"/>
    <x v="0"/>
    <x v="30"/>
    <d v="1899-12-30T00:01:20"/>
  </r>
  <r>
    <n v="3463982286"/>
    <d v="2017-07-14T00:00:00"/>
    <d v="1899-12-30T09:28:54"/>
    <d v="1899-12-30T09:39:46"/>
    <x v="2"/>
    <x v="72"/>
    <d v="1899-12-30T00:10:52"/>
  </r>
  <r>
    <n v="8870498"/>
    <d v="2017-07-14T00:00:00"/>
    <d v="1899-12-30T09:36:15"/>
    <d v="1899-12-30T09:38:38"/>
    <x v="0"/>
    <x v="59"/>
    <d v="1899-12-30T00:02:23"/>
  </r>
  <r>
    <n v="9894998"/>
    <d v="2017-07-14T00:00:00"/>
    <d v="1899-12-30T09:40:52"/>
    <d v="1899-12-30T09:52:23"/>
    <x v="0"/>
    <x v="64"/>
    <d v="1899-12-30T00:11:31"/>
  </r>
  <r>
    <n v="8841955"/>
    <d v="2017-07-14T00:00:00"/>
    <d v="1899-12-30T09:45:09"/>
    <d v="1899-12-30T09:45:15"/>
    <x v="0"/>
    <x v="59"/>
    <d v="1899-12-30T00:00:06"/>
  </r>
  <r>
    <n v="7379567"/>
    <d v="2017-07-14T00:00:00"/>
    <d v="1899-12-30T09:50:08"/>
    <d v="1899-12-30T09:59:25"/>
    <x v="0"/>
    <x v="26"/>
    <d v="1899-12-30T00:09:17"/>
  </r>
  <r>
    <n v="2092198"/>
    <d v="2017-07-14T00:00:00"/>
    <d v="1899-12-30T09:51:23"/>
    <d v="1899-12-30T09:54:33"/>
    <x v="0"/>
    <x v="40"/>
    <d v="1899-12-30T00:03:10"/>
  </r>
  <r>
    <n v="6006309"/>
    <d v="2017-07-14T00:00:00"/>
    <d v="1899-12-30T09:59:04"/>
    <d v="1899-12-30T10:01:49"/>
    <x v="0"/>
    <x v="35"/>
    <d v="1899-12-30T00:02:45"/>
  </r>
  <r>
    <n v="6736331"/>
    <d v="2017-07-14T00:00:00"/>
    <d v="1899-12-30T09:59:17"/>
    <d v="1899-12-30T10:05:05"/>
    <x v="0"/>
    <x v="66"/>
    <d v="1899-12-30T00:05:48"/>
  </r>
  <r>
    <n v="7291318"/>
    <d v="2017-07-14T00:00:00"/>
    <d v="1899-12-30T10:01:39"/>
    <d v="1899-12-30T10:17:34"/>
    <x v="0"/>
    <x v="54"/>
    <d v="1899-12-30T00:15:55"/>
  </r>
  <r>
    <n v="30178521"/>
    <d v="2017-07-14T00:00:00"/>
    <d v="1899-12-30T10:08:14"/>
    <d v="1899-12-30T10:10:24"/>
    <x v="1"/>
    <x v="38"/>
    <d v="1899-12-30T00:02:10"/>
  </r>
  <r>
    <n v="3232376"/>
    <d v="2017-07-14T00:00:00"/>
    <d v="1899-12-30T10:13:13"/>
    <d v="1899-12-30T10:26:35"/>
    <x v="0"/>
    <x v="85"/>
    <d v="1899-12-30T00:13:22"/>
  </r>
  <r>
    <n v="7536048937"/>
    <d v="2017-07-14T00:00:00"/>
    <d v="1899-12-30T10:20:52"/>
    <d v="1899-12-30T10:33:28"/>
    <x v="2"/>
    <x v="77"/>
    <d v="1899-12-30T00:12:36"/>
  </r>
  <r>
    <n v="6026397"/>
    <d v="2017-07-14T00:00:00"/>
    <d v="1899-12-30T10:24:25"/>
    <d v="1899-12-30T10:40:03"/>
    <x v="0"/>
    <x v="35"/>
    <d v="1899-12-30T00:15:38"/>
  </r>
  <r>
    <n v="54821549"/>
    <d v="2017-07-14T00:00:00"/>
    <d v="1899-12-30T10:26:39"/>
    <d v="1899-12-30T10:43:07"/>
    <x v="1"/>
    <x v="4"/>
    <d v="1899-12-30T00:16:28"/>
  </r>
  <r>
    <n v="4555937"/>
    <d v="2017-07-14T00:00:00"/>
    <d v="1899-12-30T10:32:58"/>
    <d v="1899-12-30T10:37:15"/>
    <x v="0"/>
    <x v="1"/>
    <d v="1899-12-30T00:04:17"/>
  </r>
  <r>
    <n v="65621292"/>
    <d v="2017-07-14T00:00:00"/>
    <d v="1899-12-30T10:34:28"/>
    <d v="1899-12-30T10:43:02"/>
    <x v="1"/>
    <x v="75"/>
    <d v="1899-12-30T00:08:34"/>
  </r>
  <r>
    <n v="13898038"/>
    <d v="2017-07-14T00:00:00"/>
    <d v="1899-12-30T10:34:39"/>
    <d v="1899-12-30T10:47:29"/>
    <x v="1"/>
    <x v="30"/>
    <d v="1899-12-30T00:12:50"/>
  </r>
  <r>
    <n v="6018613"/>
    <d v="2017-07-14T00:00:00"/>
    <d v="1899-12-30T10:37:51"/>
    <d v="1899-12-30T10:41:27"/>
    <x v="0"/>
    <x v="35"/>
    <d v="1899-12-30T00:03:36"/>
  </r>
  <r>
    <n v="7741751"/>
    <d v="2017-07-14T00:00:00"/>
    <d v="1899-12-30T10:40:56"/>
    <d v="1899-12-30T10:46:24"/>
    <x v="0"/>
    <x v="36"/>
    <d v="1899-12-30T00:05:28"/>
  </r>
  <r>
    <n v="5512492"/>
    <d v="2017-07-14T00:00:00"/>
    <d v="1899-12-30T10:41:21"/>
    <d v="1899-12-30T10:51:44"/>
    <x v="0"/>
    <x v="58"/>
    <d v="1899-12-30T00:10:23"/>
  </r>
  <r>
    <n v="36332723"/>
    <d v="2017-07-14T00:00:00"/>
    <d v="1899-12-30T10:42:09"/>
    <d v="1899-12-30T10:47:23"/>
    <x v="1"/>
    <x v="32"/>
    <d v="1899-12-30T00:05:14"/>
  </r>
  <r>
    <n v="28961250"/>
    <d v="2017-07-14T00:00:00"/>
    <d v="1899-12-30T10:44:58"/>
    <d v="1899-12-30T10:45:12"/>
    <x v="1"/>
    <x v="80"/>
    <d v="1899-12-30T00:00:14"/>
  </r>
  <r>
    <n v="96191858"/>
    <d v="2017-07-14T00:00:00"/>
    <d v="1899-12-30T10:46:48"/>
    <d v="1899-12-30T11:02:44"/>
    <x v="1"/>
    <x v="9"/>
    <d v="1899-12-30T00:15:56"/>
  </r>
  <r>
    <n v="49342013"/>
    <d v="2017-07-14T00:00:00"/>
    <d v="1899-12-30T10:51:22"/>
    <d v="1899-12-30T10:57:21"/>
    <x v="1"/>
    <x v="70"/>
    <d v="1899-12-30T00:05:59"/>
  </r>
  <r>
    <n v="2329556"/>
    <d v="2017-07-14T00:00:00"/>
    <d v="1899-12-30T10:57:37"/>
    <d v="1899-12-30T10:57:47"/>
    <x v="0"/>
    <x v="86"/>
    <d v="1899-12-30T00:00:10"/>
  </r>
  <r>
    <n v="2969264"/>
    <d v="2017-07-14T00:00:00"/>
    <d v="1899-12-30T11:01:24"/>
    <d v="1899-12-30T11:07:21"/>
    <x v="0"/>
    <x v="42"/>
    <d v="1899-12-30T00:05:57"/>
  </r>
  <r>
    <n v="8498683"/>
    <d v="2017-07-14T00:00:00"/>
    <d v="1899-12-30T11:01:41"/>
    <d v="1899-12-30T11:04:57"/>
    <x v="0"/>
    <x v="46"/>
    <d v="1899-12-30T00:03:16"/>
  </r>
  <r>
    <n v="2341441"/>
    <d v="2017-07-14T00:00:00"/>
    <d v="1899-12-30T11:07:12"/>
    <d v="1899-12-30T11:08:18"/>
    <x v="0"/>
    <x v="86"/>
    <d v="1899-12-30T00:01:06"/>
  </r>
  <r>
    <n v="30270334"/>
    <d v="2017-07-14T00:00:00"/>
    <d v="1899-12-30T11:10:52"/>
    <d v="1899-12-30T11:13:17"/>
    <x v="1"/>
    <x v="38"/>
    <d v="1899-12-30T00:02:25"/>
  </r>
  <r>
    <n v="4657345"/>
    <d v="2017-07-14T00:00:00"/>
    <d v="1899-12-30T11:16:38"/>
    <d v="1899-12-30T11:27:11"/>
    <x v="0"/>
    <x v="31"/>
    <d v="1899-12-30T00:10:33"/>
  </r>
  <r>
    <n v="2145244"/>
    <d v="2017-07-14T00:00:00"/>
    <d v="1899-12-30T11:17:13"/>
    <d v="1899-12-30T11:17:33"/>
    <x v="0"/>
    <x v="15"/>
    <d v="1899-12-30T00:00:20"/>
  </r>
  <r>
    <n v="7627829"/>
    <d v="2017-07-14T00:00:00"/>
    <d v="1899-12-30T11:22:58"/>
    <d v="1899-12-30T11:38:57"/>
    <x v="0"/>
    <x v="87"/>
    <d v="1899-12-30T00:15:59"/>
  </r>
  <r>
    <n v="9182658"/>
    <d v="2017-07-14T00:00:00"/>
    <d v="1899-12-30T11:25:22"/>
    <d v="1899-12-30T11:26:02"/>
    <x v="0"/>
    <x v="52"/>
    <d v="1899-12-30T00:00:40"/>
  </r>
  <r>
    <n v="4191600"/>
    <d v="2017-07-14T00:00:00"/>
    <d v="1899-12-30T11:28:19"/>
    <d v="1899-12-30T11:29:50"/>
    <x v="0"/>
    <x v="29"/>
    <d v="1899-12-30T00:01:31"/>
  </r>
  <r>
    <n v="5492379"/>
    <d v="2017-07-14T00:00:00"/>
    <d v="1899-12-30T11:28:41"/>
    <d v="1899-12-30T11:38:26"/>
    <x v="0"/>
    <x v="4"/>
    <d v="1899-12-30T00:09:45"/>
  </r>
  <r>
    <n v="2861766"/>
    <d v="2017-07-14T00:00:00"/>
    <d v="1899-12-30T11:33:12"/>
    <d v="1899-12-30T11:39:28"/>
    <x v="0"/>
    <x v="80"/>
    <d v="1899-12-30T00:06:16"/>
  </r>
  <r>
    <n v="1309359"/>
    <d v="2017-07-14T00:00:00"/>
    <d v="1899-12-30T11:37:17"/>
    <d v="1899-12-30T11:39:18"/>
    <x v="0"/>
    <x v="30"/>
    <d v="1899-12-30T00:02:01"/>
  </r>
  <r>
    <n v="5272270"/>
    <d v="2017-07-14T00:00:00"/>
    <d v="1899-12-30T11:39:33"/>
    <d v="1899-12-30T11:51:18"/>
    <x v="0"/>
    <x v="50"/>
    <d v="1899-12-30T00:11:45"/>
  </r>
  <r>
    <n v="9266643"/>
    <d v="2017-07-14T00:00:00"/>
    <d v="1899-12-30T11:43:11"/>
    <d v="1899-12-30T11:45:41"/>
    <x v="0"/>
    <x v="89"/>
    <d v="1899-12-30T00:02:30"/>
  </r>
  <r>
    <n v="3460208"/>
    <d v="2017-07-14T00:00:00"/>
    <d v="1899-12-30T11:49:57"/>
    <d v="1899-12-30T12:03:31"/>
    <x v="0"/>
    <x v="72"/>
    <d v="1899-12-30T00:13:34"/>
  </r>
  <r>
    <n v="25545000"/>
    <d v="2017-07-14T00:00:00"/>
    <d v="1899-12-30T11:54:12"/>
    <d v="1899-12-30T12:06:30"/>
    <x v="1"/>
    <x v="71"/>
    <d v="1899-12-30T00:12:18"/>
  </r>
  <r>
    <n v="1207918"/>
    <d v="2017-07-14T00:00:00"/>
    <d v="1899-12-30T12:01:49"/>
    <d v="1899-12-30T12:17:03"/>
    <x v="0"/>
    <x v="61"/>
    <d v="1899-12-30T00:15:14"/>
  </r>
  <r>
    <n v="4471828"/>
    <d v="2017-07-14T00:00:00"/>
    <d v="1899-12-30T12:05:27"/>
    <d v="1899-12-30T12:15:02"/>
    <x v="0"/>
    <x v="7"/>
    <d v="1899-12-30T00:09:35"/>
  </r>
  <r>
    <n v="6516836"/>
    <d v="2017-07-14T00:00:00"/>
    <d v="1899-12-30T12:11:42"/>
    <d v="1899-12-30T12:12:25"/>
    <x v="0"/>
    <x v="75"/>
    <d v="1899-12-30T00:00:43"/>
  </r>
  <r>
    <n v="1197931"/>
    <d v="2017-07-14T00:00:00"/>
    <d v="1899-12-30T12:16:59"/>
    <d v="1899-12-30T12:17:44"/>
    <x v="0"/>
    <x v="43"/>
    <d v="1899-12-30T00:00:45"/>
  </r>
  <r>
    <n v="8750619"/>
    <d v="2017-07-14T00:00:00"/>
    <d v="1899-12-30T12:23:42"/>
    <d v="1899-12-30T12:24:30"/>
    <x v="0"/>
    <x v="84"/>
    <d v="1899-12-30T00:00:48"/>
  </r>
  <r>
    <n v="2076719"/>
    <d v="2017-07-14T00:00:00"/>
    <d v="1899-12-30T12:29:37"/>
    <d v="1899-12-30T12:40:35"/>
    <x v="0"/>
    <x v="40"/>
    <d v="1899-12-30T00:10:58"/>
  </r>
  <r>
    <n v="3131883"/>
    <d v="2017-07-14T00:00:00"/>
    <d v="1899-12-30T12:34:57"/>
    <d v="1899-12-30T12:40:35"/>
    <x v="0"/>
    <x v="62"/>
    <d v="1899-12-30T00:05:38"/>
  </r>
  <r>
    <n v="1552302"/>
    <d v="2017-07-14T00:00:00"/>
    <d v="1899-12-30T12:42:32"/>
    <d v="1899-12-30T12:58:44"/>
    <x v="0"/>
    <x v="51"/>
    <d v="1899-12-30T00:16:12"/>
  </r>
  <r>
    <n v="33708687"/>
    <d v="2017-07-14T00:00:00"/>
    <d v="1899-12-30T12:46:37"/>
    <d v="1899-12-30T12:49:09"/>
    <x v="1"/>
    <x v="12"/>
    <d v="1899-12-30T00:02:32"/>
  </r>
  <r>
    <n v="23123600"/>
    <d v="2017-07-14T00:00:00"/>
    <d v="1899-12-30T12:47:04"/>
    <d v="1899-12-30T12:59:33"/>
    <x v="1"/>
    <x v="86"/>
    <d v="1899-12-30T00:12:29"/>
  </r>
  <r>
    <n v="5913571"/>
    <d v="2017-07-14T00:00:00"/>
    <d v="1899-12-30T12:53:52"/>
    <d v="1899-12-30T13:10:28"/>
    <x v="0"/>
    <x v="41"/>
    <d v="1899-12-30T00:16:36"/>
  </r>
  <r>
    <n v="5790304"/>
    <d v="2017-07-14T00:00:00"/>
    <d v="1899-12-30T12:54:16"/>
    <d v="1899-12-30T12:54:18"/>
    <x v="0"/>
    <x v="57"/>
    <d v="1899-12-30T00:00:02"/>
  </r>
  <r>
    <n v="97953696"/>
    <d v="2017-07-14T00:00:00"/>
    <d v="1899-12-30T12:56:18"/>
    <d v="1899-12-30T13:05:23"/>
    <x v="1"/>
    <x v="82"/>
    <d v="1899-12-30T00:09:05"/>
  </r>
  <r>
    <n v="13588783"/>
    <d v="2017-07-14T00:00:00"/>
    <d v="1899-12-30T12:59:18"/>
    <d v="1899-12-30T13:10:29"/>
    <x v="1"/>
    <x v="30"/>
    <d v="1899-12-30T00:11:11"/>
  </r>
  <r>
    <n v="3300626"/>
    <d v="2017-07-14T00:00:00"/>
    <d v="1899-12-30T13:03:35"/>
    <d v="1899-12-30T13:14:15"/>
    <x v="0"/>
    <x v="12"/>
    <d v="1899-12-30T00:10:40"/>
  </r>
  <r>
    <n v="9849071"/>
    <d v="2017-07-14T00:00:00"/>
    <d v="1899-12-30T13:04:47"/>
    <d v="1899-12-30T13:10:16"/>
    <x v="0"/>
    <x v="64"/>
    <d v="1899-12-30T00:05:29"/>
  </r>
  <r>
    <n v="39697250"/>
    <d v="2017-07-14T00:00:00"/>
    <d v="1899-12-30T13:06:29"/>
    <d v="1899-12-30T13:14:13"/>
    <x v="1"/>
    <x v="14"/>
    <d v="1899-12-30T00:07:44"/>
  </r>
  <r>
    <n v="3826370863"/>
    <d v="2017-07-14T00:00:00"/>
    <d v="1899-12-30T13:14:14"/>
    <d v="1899-12-30T13:22:13"/>
    <x v="2"/>
    <x v="22"/>
    <d v="1899-12-30T00:07:59"/>
  </r>
  <r>
    <n v="9088452"/>
    <d v="2017-07-14T00:00:00"/>
    <d v="1899-12-30T13:18:49"/>
    <d v="1899-12-30T13:30:03"/>
    <x v="0"/>
    <x v="39"/>
    <d v="1899-12-30T00:11:14"/>
  </r>
  <r>
    <n v="8026912"/>
    <d v="2017-07-14T00:00:00"/>
    <d v="1899-12-30T13:20:50"/>
    <d v="1899-12-30T13:31:41"/>
    <x v="0"/>
    <x v="48"/>
    <d v="1899-12-30T00:10:51"/>
  </r>
  <r>
    <n v="24290062"/>
    <d v="2017-07-14T00:00:00"/>
    <d v="1899-12-30T13:28:26"/>
    <d v="1899-12-30T13:41:36"/>
    <x v="1"/>
    <x v="83"/>
    <d v="1899-12-30T00:13:10"/>
  </r>
  <r>
    <n v="6785899"/>
    <d v="2017-07-14T00:00:00"/>
    <d v="1899-12-30T13:35:46"/>
    <d v="1899-12-30T13:48:29"/>
    <x v="0"/>
    <x v="66"/>
    <d v="1899-12-30T00:12:43"/>
  </r>
  <r>
    <n v="75048005"/>
    <d v="2017-07-14T00:00:00"/>
    <d v="1899-12-30T13:43:39"/>
    <d v="1899-12-30T13:56:22"/>
    <x v="1"/>
    <x v="77"/>
    <d v="1899-12-30T00:12:43"/>
  </r>
  <r>
    <n v="97459926"/>
    <d v="2017-07-14T00:00:00"/>
    <d v="1899-12-30T13:44:35"/>
    <d v="1899-12-30T13:55:05"/>
    <x v="1"/>
    <x v="82"/>
    <d v="1899-12-30T00:10:30"/>
  </r>
  <r>
    <n v="9600226"/>
    <d v="2017-07-14T00:00:00"/>
    <d v="1899-12-30T13:47:18"/>
    <d v="1899-12-30T13:53:00"/>
    <x v="0"/>
    <x v="9"/>
    <d v="1899-12-30T00:05:42"/>
  </r>
  <r>
    <n v="9685747"/>
    <d v="2017-07-14T00:00:00"/>
    <d v="1899-12-30T13:52:28"/>
    <d v="1899-12-30T14:06:52"/>
    <x v="0"/>
    <x v="9"/>
    <d v="1899-12-30T00:14:24"/>
  </r>
  <r>
    <n v="3178616"/>
    <d v="2017-07-14T00:00:00"/>
    <d v="1899-12-30T13:58:34"/>
    <d v="1899-12-30T14:05:47"/>
    <x v="0"/>
    <x v="62"/>
    <d v="1899-12-30T00:07:13"/>
  </r>
  <r>
    <n v="9979899"/>
    <d v="2017-07-14T00:00:00"/>
    <d v="1899-12-30T14:06:52"/>
    <d v="1899-12-30T14:11:32"/>
    <x v="0"/>
    <x v="49"/>
    <d v="1899-12-30T00:04:40"/>
  </r>
  <r>
    <n v="4575865"/>
    <d v="2017-07-14T00:00:00"/>
    <d v="1899-12-30T14:09:01"/>
    <d v="1899-12-30T14:11:07"/>
    <x v="0"/>
    <x v="1"/>
    <d v="1899-12-30T00:02:06"/>
  </r>
  <r>
    <n v="1808444"/>
    <d v="2017-07-14T00:00:00"/>
    <d v="1899-12-30T14:13:42"/>
    <d v="1899-12-30T14:19:08"/>
    <x v="0"/>
    <x v="33"/>
    <d v="1899-12-30T00:05:26"/>
  </r>
  <r>
    <n v="1649912"/>
    <d v="2017-07-14T00:00:00"/>
    <d v="1899-12-30T14:16:20"/>
    <d v="1899-12-30T14:29:39"/>
    <x v="0"/>
    <x v="55"/>
    <d v="1899-12-30T00:13:19"/>
  </r>
  <r>
    <n v="6128500046"/>
    <d v="2017-07-14T00:00:00"/>
    <d v="1899-12-30T14:21:20"/>
    <d v="1899-12-30T14:31:24"/>
    <x v="2"/>
    <x v="45"/>
    <d v="1899-12-30T00:10:04"/>
  </r>
  <r>
    <n v="6580951"/>
    <d v="2017-07-14T00:00:00"/>
    <d v="1899-12-30T14:24:17"/>
    <d v="1899-12-30T14:24:20"/>
    <x v="0"/>
    <x v="75"/>
    <d v="1899-12-30T00:00:03"/>
  </r>
  <r>
    <n v="5536146"/>
    <d v="2017-07-14T00:00:00"/>
    <d v="1899-12-30T14:26:57"/>
    <d v="1899-12-30T14:28:36"/>
    <x v="0"/>
    <x v="58"/>
    <d v="1899-12-30T00:01:39"/>
  </r>
  <r>
    <n v="7396921"/>
    <d v="2017-07-14T00:00:00"/>
    <d v="1899-12-30T14:35:10"/>
    <d v="1899-12-30T14:47:15"/>
    <x v="0"/>
    <x v="26"/>
    <d v="1899-12-30T00:12:05"/>
  </r>
  <r>
    <n v="8331262"/>
    <d v="2017-07-14T00:00:00"/>
    <d v="1899-12-30T14:40:55"/>
    <d v="1899-12-30T14:48:27"/>
    <x v="0"/>
    <x v="13"/>
    <d v="1899-12-30T00:07:32"/>
  </r>
  <r>
    <n v="5146166"/>
    <d v="2017-07-14T00:00:00"/>
    <d v="1899-12-30T14:46:16"/>
    <d v="1899-12-30T14:55:28"/>
    <x v="0"/>
    <x v="27"/>
    <d v="1899-12-30T00:09:12"/>
  </r>
  <r>
    <n v="6729705"/>
    <d v="2017-07-14T00:00:00"/>
    <d v="1899-12-30T14:54:24"/>
    <d v="1899-12-30T15:04:32"/>
    <x v="0"/>
    <x v="66"/>
    <d v="1899-12-30T00:10:08"/>
  </r>
  <r>
    <n v="5372125"/>
    <d v="2017-07-14T00:00:00"/>
    <d v="1899-12-30T15:00:15"/>
    <d v="1899-12-30T15:00:16"/>
    <x v="0"/>
    <x v="76"/>
    <d v="1899-12-30T00:00:01"/>
  </r>
  <r>
    <n v="8870498"/>
    <d v="2017-07-17T00:00:00"/>
    <d v="1899-12-30T08:05:19"/>
    <d v="1899-12-30T08:16:19"/>
    <x v="0"/>
    <x v="59"/>
    <d v="1899-12-30T00:11:00"/>
  </r>
  <r>
    <n v="7880585"/>
    <d v="2017-07-17T00:00:00"/>
    <d v="1899-12-30T08:10:40"/>
    <d v="1899-12-30T08:23:35"/>
    <x v="0"/>
    <x v="17"/>
    <d v="1899-12-30T00:12:55"/>
  </r>
  <r>
    <n v="3652646"/>
    <d v="2017-07-17T00:00:00"/>
    <d v="1899-12-30T08:12:58"/>
    <d v="1899-12-30T08:17:48"/>
    <x v="0"/>
    <x v="32"/>
    <d v="1899-12-30T00:04:50"/>
  </r>
  <r>
    <n v="3691457"/>
    <d v="2017-07-17T00:00:00"/>
    <d v="1899-12-30T08:19:31"/>
    <d v="1899-12-30T08:35:40"/>
    <x v="0"/>
    <x v="32"/>
    <d v="1899-12-30T00:16:09"/>
  </r>
  <r>
    <n v="4344184930"/>
    <d v="2017-07-17T00:00:00"/>
    <d v="1899-12-30T08:22:05"/>
    <d v="1899-12-30T08:35:13"/>
    <x v="2"/>
    <x v="63"/>
    <d v="1899-12-30T00:13:08"/>
  </r>
  <r>
    <n v="5290460"/>
    <d v="2017-07-17T00:00:00"/>
    <d v="1899-12-30T08:27:41"/>
    <d v="1899-12-30T08:43:23"/>
    <x v="0"/>
    <x v="50"/>
    <d v="1899-12-30T00:15:42"/>
  </r>
  <r>
    <n v="6922037"/>
    <d v="2017-07-17T00:00:00"/>
    <d v="1899-12-30T08:32:12"/>
    <d v="1899-12-30T08:35:28"/>
    <x v="0"/>
    <x v="2"/>
    <d v="1899-12-30T00:03:16"/>
  </r>
  <r>
    <n v="7060245"/>
    <d v="2017-07-17T00:00:00"/>
    <d v="1899-12-30T08:37:15"/>
    <d v="1899-12-30T08:43:00"/>
    <x v="0"/>
    <x v="73"/>
    <d v="1899-12-30T00:05:45"/>
  </r>
  <r>
    <n v="5788783"/>
    <d v="2017-07-17T00:00:00"/>
    <d v="1899-12-30T08:40:03"/>
    <d v="1899-12-30T08:47:28"/>
    <x v="0"/>
    <x v="57"/>
    <d v="1899-12-30T00:07:25"/>
  </r>
  <r>
    <n v="8647144"/>
    <d v="2017-07-17T00:00:00"/>
    <d v="1899-12-30T08:41:24"/>
    <d v="1899-12-30T08:42:28"/>
    <x v="0"/>
    <x v="60"/>
    <d v="1899-12-30T00:01:04"/>
  </r>
  <r>
    <n v="24665933"/>
    <d v="2017-07-17T00:00:00"/>
    <d v="1899-12-30T08:43:47"/>
    <d v="1899-12-30T08:51:18"/>
    <x v="1"/>
    <x v="83"/>
    <d v="1899-12-30T00:07:31"/>
  </r>
  <r>
    <n v="3326329"/>
    <d v="2017-07-17T00:00:00"/>
    <d v="1899-12-30T08:51:46"/>
    <d v="1899-12-30T08:54:56"/>
    <x v="0"/>
    <x v="12"/>
    <d v="1899-12-30T00:03:10"/>
  </r>
  <r>
    <n v="3478111"/>
    <d v="2017-07-17T00:00:00"/>
    <d v="1899-12-30T08:54:53"/>
    <d v="1899-12-30T08:56:42"/>
    <x v="0"/>
    <x v="72"/>
    <d v="1899-12-30T00:01:49"/>
  </r>
  <r>
    <n v="7937998"/>
    <d v="2017-07-17T00:00:00"/>
    <d v="1899-12-30T09:01:50"/>
    <d v="1899-12-30T09:04:21"/>
    <x v="0"/>
    <x v="28"/>
    <d v="1899-12-30T00:02:31"/>
  </r>
  <r>
    <n v="82239478"/>
    <d v="2017-07-17T00:00:00"/>
    <d v="1899-12-30T09:09:46"/>
    <d v="1899-12-30T09:16:32"/>
    <x v="1"/>
    <x v="25"/>
    <d v="1899-12-30T00:06:46"/>
  </r>
  <r>
    <n v="2557643"/>
    <d v="2017-07-17T00:00:00"/>
    <d v="1899-12-30T09:16:10"/>
    <d v="1899-12-30T09:20:59"/>
    <x v="0"/>
    <x v="71"/>
    <d v="1899-12-30T00:04:49"/>
  </r>
  <r>
    <n v="4501726"/>
    <d v="2017-07-17T00:00:00"/>
    <d v="1899-12-30T09:18:04"/>
    <d v="1899-12-30T09:25:21"/>
    <x v="0"/>
    <x v="1"/>
    <d v="1899-12-30T00:07:17"/>
  </r>
  <r>
    <n v="1415198"/>
    <d v="2017-07-17T00:00:00"/>
    <d v="1899-12-30T09:21:29"/>
    <d v="1899-12-30T09:37:03"/>
    <x v="0"/>
    <x v="18"/>
    <d v="1899-12-30T00:15:34"/>
  </r>
  <r>
    <n v="23368531"/>
    <d v="2017-07-17T00:00:00"/>
    <d v="1899-12-30T09:23:05"/>
    <d v="1899-12-30T09:24:47"/>
    <x v="1"/>
    <x v="86"/>
    <d v="1899-12-30T00:01:42"/>
  </r>
  <r>
    <n v="5750549"/>
    <d v="2017-07-17T00:00:00"/>
    <d v="1899-12-30T09:28:37"/>
    <d v="1899-12-30T09:28:52"/>
    <x v="0"/>
    <x v="57"/>
    <d v="1899-12-30T00:00:15"/>
  </r>
  <r>
    <n v="3897850970"/>
    <d v="2017-07-17T00:00:00"/>
    <d v="1899-12-30T09:29:03"/>
    <d v="1899-12-30T09:31:39"/>
    <x v="2"/>
    <x v="22"/>
    <d v="1899-12-30T00:02:36"/>
  </r>
  <r>
    <n v="2573868"/>
    <d v="2017-07-17T00:00:00"/>
    <d v="1899-12-30T09:35:28"/>
    <d v="1899-12-30T09:49:30"/>
    <x v="0"/>
    <x v="71"/>
    <d v="1899-12-30T00:14:02"/>
  </r>
  <r>
    <n v="1701008"/>
    <d v="2017-07-17T00:00:00"/>
    <d v="1899-12-30T09:37:30"/>
    <d v="1899-12-30T09:48:04"/>
    <x v="0"/>
    <x v="16"/>
    <d v="1899-12-30T00:10:34"/>
  </r>
  <r>
    <n v="1617146"/>
    <d v="2017-07-17T00:00:00"/>
    <d v="1899-12-30T09:44:17"/>
    <d v="1899-12-30T09:54:21"/>
    <x v="0"/>
    <x v="55"/>
    <d v="1899-12-30T00:10:04"/>
  </r>
  <r>
    <n v="7085993"/>
    <d v="2017-07-17T00:00:00"/>
    <d v="1899-12-30T09:46:22"/>
    <d v="1899-12-30T09:58:44"/>
    <x v="0"/>
    <x v="73"/>
    <d v="1899-12-30T00:12:22"/>
  </r>
  <r>
    <n v="73460179"/>
    <d v="2017-07-17T00:00:00"/>
    <d v="1899-12-30T09:51:16"/>
    <d v="1899-12-30T09:55:13"/>
    <x v="1"/>
    <x v="26"/>
    <d v="1899-12-30T00:03:57"/>
  </r>
  <r>
    <n v="5983034"/>
    <d v="2017-07-17T00:00:00"/>
    <d v="1899-12-30T09:54:03"/>
    <d v="1899-12-30T10:01:15"/>
    <x v="0"/>
    <x v="41"/>
    <d v="1899-12-30T00:07:12"/>
  </r>
  <r>
    <n v="16724936"/>
    <d v="2017-07-17T00:00:00"/>
    <d v="1899-12-30T09:54:58"/>
    <d v="1899-12-30T09:57:07"/>
    <x v="1"/>
    <x v="55"/>
    <d v="1899-12-30T00:02:09"/>
  </r>
  <r>
    <n v="19343766"/>
    <d v="2017-07-17T00:00:00"/>
    <d v="1899-12-30T09:58:39"/>
    <d v="1899-12-30T10:02:17"/>
    <x v="1"/>
    <x v="24"/>
    <d v="1899-12-30T00:03:38"/>
  </r>
  <r>
    <n v="7439955"/>
    <d v="2017-07-17T00:00:00"/>
    <d v="1899-12-30T10:00:43"/>
    <d v="1899-12-30T10:17:00"/>
    <x v="0"/>
    <x v="19"/>
    <d v="1899-12-30T00:16:17"/>
  </r>
  <r>
    <n v="7224275"/>
    <d v="2017-07-17T00:00:00"/>
    <d v="1899-12-30T10:03:21"/>
    <d v="1899-12-30T10:04:21"/>
    <x v="0"/>
    <x v="54"/>
    <d v="1899-12-30T00:01:00"/>
  </r>
  <r>
    <n v="1679471"/>
    <d v="2017-07-17T00:00:00"/>
    <d v="1899-12-30T10:10:22"/>
    <d v="1899-12-30T10:17:33"/>
    <x v="0"/>
    <x v="55"/>
    <d v="1899-12-30T00:07:11"/>
  </r>
  <r>
    <n v="6270159"/>
    <d v="2017-07-17T00:00:00"/>
    <d v="1899-12-30T10:14:22"/>
    <d v="1899-12-30T10:14:51"/>
    <x v="0"/>
    <x v="69"/>
    <d v="1899-12-30T00:00:29"/>
  </r>
  <r>
    <n v="1482340"/>
    <d v="2017-07-17T00:00:00"/>
    <d v="1899-12-30T10:18:58"/>
    <d v="1899-12-30T10:33:15"/>
    <x v="0"/>
    <x v="18"/>
    <d v="1899-12-30T00:14:17"/>
  </r>
  <r>
    <n v="28185580"/>
    <d v="2017-07-17T00:00:00"/>
    <d v="1899-12-30T10:20:27"/>
    <d v="1899-12-30T10:24:48"/>
    <x v="1"/>
    <x v="80"/>
    <d v="1899-12-30T00:04:21"/>
  </r>
  <r>
    <n v="4222605"/>
    <d v="2017-07-17T00:00:00"/>
    <d v="1899-12-30T10:24:36"/>
    <d v="1899-12-30T10:27:44"/>
    <x v="0"/>
    <x v="3"/>
    <d v="1899-12-30T00:03:08"/>
  </r>
  <r>
    <n v="6689117"/>
    <d v="2017-07-17T00:00:00"/>
    <d v="1899-12-30T10:27:04"/>
    <d v="1899-12-30T10:28:44"/>
    <x v="0"/>
    <x v="44"/>
    <d v="1899-12-30T00:01:40"/>
  </r>
  <r>
    <n v="3785540"/>
    <d v="2017-07-17T00:00:00"/>
    <d v="1899-12-30T10:27:24"/>
    <d v="1899-12-30T10:28:08"/>
    <x v="0"/>
    <x v="47"/>
    <d v="1899-12-30T00:00:44"/>
  </r>
  <r>
    <n v="6151478"/>
    <d v="2017-07-17T00:00:00"/>
    <d v="1899-12-30T10:35:05"/>
    <d v="1899-12-30T10:45:14"/>
    <x v="0"/>
    <x v="45"/>
    <d v="1899-12-30T00:10:09"/>
  </r>
  <r>
    <n v="9926754"/>
    <d v="2017-07-17T00:00:00"/>
    <d v="1899-12-30T10:39:40"/>
    <d v="1899-12-30T10:44:15"/>
    <x v="0"/>
    <x v="49"/>
    <d v="1899-12-30T00:04:35"/>
  </r>
  <r>
    <n v="89098100"/>
    <d v="2017-07-17T00:00:00"/>
    <d v="1899-12-30T10:42:23"/>
    <d v="1899-12-30T10:47:42"/>
    <x v="1"/>
    <x v="88"/>
    <d v="1899-12-30T00:05:19"/>
  </r>
  <r>
    <n v="6460935"/>
    <d v="2017-07-17T00:00:00"/>
    <d v="1899-12-30T10:49:46"/>
    <d v="1899-12-30T10:54:55"/>
    <x v="0"/>
    <x v="68"/>
    <d v="1899-12-30T00:05:09"/>
  </r>
  <r>
    <n v="83559673"/>
    <d v="2017-07-17T00:00:00"/>
    <d v="1899-12-30T10:56:59"/>
    <d v="1899-12-30T11:03:18"/>
    <x v="1"/>
    <x v="13"/>
    <d v="1899-12-30T00:06:19"/>
  </r>
  <r>
    <n v="1661633"/>
    <d v="2017-07-17T00:00:00"/>
    <d v="1899-12-30T11:04:04"/>
    <d v="1899-12-30T11:07:46"/>
    <x v="0"/>
    <x v="55"/>
    <d v="1899-12-30T00:03:42"/>
  </r>
  <r>
    <n v="5809293"/>
    <d v="2017-07-17T00:00:00"/>
    <d v="1899-12-30T11:09:20"/>
    <d v="1899-12-30T11:22:56"/>
    <x v="0"/>
    <x v="8"/>
    <d v="1899-12-30T00:13:36"/>
  </r>
  <r>
    <n v="5790304"/>
    <d v="2017-07-17T00:00:00"/>
    <d v="1899-12-30T11:11:50"/>
    <d v="1899-12-30T11:21:57"/>
    <x v="0"/>
    <x v="57"/>
    <d v="1899-12-30T00:10:07"/>
  </r>
  <r>
    <n v="7088840"/>
    <d v="2017-07-17T00:00:00"/>
    <d v="1899-12-30T11:12:39"/>
    <d v="1899-12-30T11:29:08"/>
    <x v="0"/>
    <x v="73"/>
    <d v="1899-12-30T00:16:29"/>
  </r>
  <r>
    <n v="1302112"/>
    <d v="2017-07-17T00:00:00"/>
    <d v="1899-12-30T11:15:56"/>
    <d v="1899-12-30T11:17:29"/>
    <x v="0"/>
    <x v="30"/>
    <d v="1899-12-30T00:01:33"/>
  </r>
  <r>
    <n v="8299537"/>
    <d v="2017-07-17T00:00:00"/>
    <d v="1899-12-30T11:21:09"/>
    <d v="1899-12-30T11:30:20"/>
    <x v="0"/>
    <x v="25"/>
    <d v="1899-12-30T00:09:11"/>
  </r>
  <r>
    <n v="1519891"/>
    <d v="2017-07-17T00:00:00"/>
    <d v="1899-12-30T11:25:30"/>
    <d v="1899-12-30T11:41:29"/>
    <x v="0"/>
    <x v="51"/>
    <d v="1899-12-30T00:15:59"/>
  </r>
  <r>
    <n v="29771613"/>
    <d v="2017-07-17T00:00:00"/>
    <d v="1899-12-30T11:26:58"/>
    <d v="1899-12-30T11:29:30"/>
    <x v="1"/>
    <x v="42"/>
    <d v="1899-12-30T00:02:32"/>
  </r>
  <r>
    <n v="9088045"/>
    <d v="2017-07-17T00:00:00"/>
    <d v="1899-12-30T11:27:05"/>
    <d v="1899-12-30T11:27:17"/>
    <x v="0"/>
    <x v="39"/>
    <d v="1899-12-30T00:00:12"/>
  </r>
  <r>
    <n v="59864989"/>
    <d v="2017-07-17T00:00:00"/>
    <d v="1899-12-30T11:32:55"/>
    <d v="1899-12-30T11:46:09"/>
    <x v="1"/>
    <x v="41"/>
    <d v="1899-12-30T00:13:14"/>
  </r>
  <r>
    <n v="2741017"/>
    <d v="2017-07-17T00:00:00"/>
    <d v="1899-12-30T11:36:44"/>
    <d v="1899-12-30T11:47:09"/>
    <x v="0"/>
    <x v="65"/>
    <d v="1899-12-30T00:10:25"/>
  </r>
  <r>
    <n v="1092699"/>
    <d v="2017-07-17T00:00:00"/>
    <d v="1899-12-30T11:37:24"/>
    <d v="1899-12-30T11:50:58"/>
    <x v="0"/>
    <x v="78"/>
    <d v="1899-12-30T00:13:34"/>
  </r>
  <r>
    <n v="3284714"/>
    <d v="2017-07-17T00:00:00"/>
    <d v="1899-12-30T11:38:53"/>
    <d v="1899-12-30T11:55:32"/>
    <x v="0"/>
    <x v="85"/>
    <d v="1899-12-30T00:16:39"/>
  </r>
  <r>
    <n v="1822675725"/>
    <d v="2017-07-17T00:00:00"/>
    <d v="1899-12-30T11:39:01"/>
    <d v="1899-12-30T11:47:11"/>
    <x v="2"/>
    <x v="33"/>
    <d v="1899-12-30T00:08:10"/>
  </r>
  <r>
    <n v="9595194"/>
    <d v="2017-07-17T00:00:00"/>
    <d v="1899-12-30T11:43:12"/>
    <d v="1899-12-30T11:59:26"/>
    <x v="0"/>
    <x v="74"/>
    <d v="1899-12-30T00:16:14"/>
  </r>
  <r>
    <n v="5015921"/>
    <d v="2017-07-17T00:00:00"/>
    <d v="1899-12-30T11:50:49"/>
    <d v="1899-12-30T11:57:59"/>
    <x v="0"/>
    <x v="81"/>
    <d v="1899-12-30T00:07:10"/>
  </r>
  <r>
    <n v="1015521"/>
    <d v="2017-07-17T00:00:00"/>
    <d v="1899-12-30T11:55:05"/>
    <d v="1899-12-30T11:58:05"/>
    <x v="0"/>
    <x v="78"/>
    <d v="1899-12-30T00:03:00"/>
  </r>
  <r>
    <n v="4452201"/>
    <d v="2017-07-17T00:00:00"/>
    <d v="1899-12-30T11:56:33"/>
    <d v="1899-12-30T12:03:36"/>
    <x v="0"/>
    <x v="7"/>
    <d v="1899-12-30T00:07:03"/>
  </r>
  <r>
    <n v="6801890"/>
    <d v="2017-07-17T00:00:00"/>
    <d v="1899-12-30T12:04:06"/>
    <d v="1899-12-30T12:10:36"/>
    <x v="0"/>
    <x v="37"/>
    <d v="1899-12-30T00:06:30"/>
  </r>
  <r>
    <n v="19638469"/>
    <d v="2017-07-17T00:00:00"/>
    <d v="1899-12-30T12:11:04"/>
    <d v="1899-12-30T12:26:10"/>
    <x v="1"/>
    <x v="24"/>
    <d v="1899-12-30T00:15:06"/>
  </r>
  <r>
    <n v="43897696"/>
    <d v="2017-07-17T00:00:00"/>
    <d v="1899-12-30T12:18:19"/>
    <d v="1899-12-30T12:23:17"/>
    <x v="1"/>
    <x v="63"/>
    <d v="1899-12-30T00:04:58"/>
  </r>
  <r>
    <n v="8253162"/>
    <d v="2017-07-17T00:00:00"/>
    <d v="1899-12-30T12:21:09"/>
    <d v="1899-12-30T12:29:23"/>
    <x v="0"/>
    <x v="25"/>
    <d v="1899-12-30T00:08:14"/>
  </r>
  <r>
    <n v="42038927"/>
    <d v="2017-07-17T00:00:00"/>
    <d v="1899-12-30T12:27:17"/>
    <d v="1899-12-30T12:33:39"/>
    <x v="1"/>
    <x v="3"/>
    <d v="1899-12-30T00:06:22"/>
  </r>
  <r>
    <n v="5758962"/>
    <d v="2017-07-17T00:00:00"/>
    <d v="1899-12-30T12:35:26"/>
    <d v="1899-12-30T12:47:25"/>
    <x v="0"/>
    <x v="57"/>
    <d v="1899-12-30T00:11:59"/>
  </r>
  <r>
    <n v="77096634"/>
    <d v="2017-07-17T00:00:00"/>
    <d v="1899-12-30T12:36:00"/>
    <d v="1899-12-30T12:44:14"/>
    <x v="1"/>
    <x v="36"/>
    <d v="1899-12-30T00:08:14"/>
  </r>
  <r>
    <n v="8041809"/>
    <d v="2017-07-17T00:00:00"/>
    <d v="1899-12-30T12:36:07"/>
    <d v="1899-12-30T12:46:38"/>
    <x v="0"/>
    <x v="48"/>
    <d v="1899-12-30T00:10:31"/>
  </r>
  <r>
    <n v="6735390"/>
    <d v="2017-07-17T00:00:00"/>
    <d v="1899-12-30T12:37:37"/>
    <d v="1899-12-30T12:41:02"/>
    <x v="0"/>
    <x v="66"/>
    <d v="1899-12-30T00:03:25"/>
  </r>
  <r>
    <n v="93811207"/>
    <d v="2017-07-17T00:00:00"/>
    <d v="1899-12-30T12:38:59"/>
    <d v="1899-12-30T12:49:50"/>
    <x v="1"/>
    <x v="56"/>
    <d v="1899-12-30T00:10:51"/>
  </r>
  <r>
    <n v="8079505"/>
    <d v="2017-07-17T00:00:00"/>
    <d v="1899-12-30T12:40:09"/>
    <d v="1899-12-30T12:41:53"/>
    <x v="0"/>
    <x v="48"/>
    <d v="1899-12-30T00:01:44"/>
  </r>
  <r>
    <n v="3348581"/>
    <d v="2017-07-17T00:00:00"/>
    <d v="1899-12-30T12:45:22"/>
    <d v="1899-12-30T13:00:36"/>
    <x v="0"/>
    <x v="12"/>
    <d v="1899-12-30T00:15:14"/>
  </r>
  <r>
    <n v="13484133"/>
    <d v="2017-07-17T00:00:00"/>
    <d v="1899-12-30T12:45:43"/>
    <d v="1899-12-30T12:56:37"/>
    <x v="1"/>
    <x v="30"/>
    <d v="1899-12-30T00:10:54"/>
  </r>
  <r>
    <n v="3017523"/>
    <d v="2017-07-17T00:00:00"/>
    <d v="1899-12-30T12:46:41"/>
    <d v="1899-12-30T12:57:46"/>
    <x v="0"/>
    <x v="38"/>
    <d v="1899-12-30T00:11:05"/>
  </r>
  <r>
    <n v="5464497"/>
    <d v="2017-07-17T00:00:00"/>
    <d v="1899-12-30T12:51:58"/>
    <d v="1899-12-30T12:52:40"/>
    <x v="0"/>
    <x v="4"/>
    <d v="1899-12-30T00:00:42"/>
  </r>
  <r>
    <n v="5744567"/>
    <d v="2017-07-17T00:00:00"/>
    <d v="1899-12-30T12:58:18"/>
    <d v="1899-12-30T13:11:21"/>
    <x v="0"/>
    <x v="57"/>
    <d v="1899-12-30T00:13:03"/>
  </r>
  <r>
    <n v="5107477025"/>
    <d v="2017-07-17T00:00:00"/>
    <d v="1899-12-30T13:04:44"/>
    <d v="1899-12-30T13:07:56"/>
    <x v="2"/>
    <x v="27"/>
    <d v="1899-12-30T00:03:12"/>
  </r>
  <r>
    <n v="1332884"/>
    <d v="2017-07-17T00:00:00"/>
    <d v="1899-12-30T13:06:50"/>
    <d v="1899-12-30T13:09:33"/>
    <x v="0"/>
    <x v="30"/>
    <d v="1899-12-30T00:02:43"/>
  </r>
  <r>
    <n v="38823305"/>
    <d v="2017-07-17T00:00:00"/>
    <d v="1899-12-30T13:10:40"/>
    <d v="1899-12-30T13:25:58"/>
    <x v="1"/>
    <x v="22"/>
    <d v="1899-12-30T00:15:18"/>
  </r>
  <r>
    <n v="7160339"/>
    <d v="2017-07-17T00:00:00"/>
    <d v="1899-12-30T13:18:34"/>
    <d v="1899-12-30T13:32:31"/>
    <x v="0"/>
    <x v="53"/>
    <d v="1899-12-30T00:13:57"/>
  </r>
  <r>
    <n v="43277353"/>
    <d v="2017-07-17T00:00:00"/>
    <d v="1899-12-30T13:19:29"/>
    <d v="1899-12-30T13:23:39"/>
    <x v="1"/>
    <x v="63"/>
    <d v="1899-12-30T00:04:10"/>
  </r>
  <r>
    <n v="8749135"/>
    <d v="2017-07-17T00:00:00"/>
    <d v="1899-12-30T13:27:36"/>
    <d v="1899-12-30T13:32:23"/>
    <x v="0"/>
    <x v="84"/>
    <d v="1899-12-30T00:04:47"/>
  </r>
  <r>
    <n v="16977213"/>
    <d v="2017-07-17T00:00:00"/>
    <d v="1899-12-30T13:33:04"/>
    <d v="1899-12-30T13:38:31"/>
    <x v="1"/>
    <x v="55"/>
    <d v="1899-12-30T00:05:27"/>
  </r>
  <r>
    <n v="13221411"/>
    <d v="2017-07-17T00:00:00"/>
    <d v="1899-12-30T13:33:46"/>
    <d v="1899-12-30T13:47:59"/>
    <x v="1"/>
    <x v="30"/>
    <d v="1899-12-30T00:14:13"/>
  </r>
  <r>
    <n v="2653312"/>
    <d v="2017-07-17T00:00:00"/>
    <d v="1899-12-30T13:39:16"/>
    <d v="1899-12-30T13:44:58"/>
    <x v="0"/>
    <x v="5"/>
    <d v="1899-12-30T00:05:42"/>
  </r>
  <r>
    <n v="4187727"/>
    <d v="2017-07-17T00:00:00"/>
    <d v="1899-12-30T13:41:21"/>
    <d v="1899-12-30T13:45:43"/>
    <x v="0"/>
    <x v="29"/>
    <d v="1899-12-30T00:04:22"/>
  </r>
  <r>
    <n v="4370146"/>
    <d v="2017-07-17T00:00:00"/>
    <d v="1899-12-30T13:43:15"/>
    <d v="1899-12-30T13:58:16"/>
    <x v="0"/>
    <x v="63"/>
    <d v="1899-12-30T00:15:01"/>
  </r>
  <r>
    <n v="5725773"/>
    <d v="2017-07-17T00:00:00"/>
    <d v="1899-12-30T13:47:31"/>
    <d v="1899-12-30T14:02:57"/>
    <x v="0"/>
    <x v="57"/>
    <d v="1899-12-30T00:15:26"/>
  </r>
  <r>
    <n v="6345014"/>
    <d v="2017-07-17T00:00:00"/>
    <d v="1899-12-30T13:55:21"/>
    <d v="1899-12-30T13:57:36"/>
    <x v="0"/>
    <x v="21"/>
    <d v="1899-12-30T00:02:15"/>
  </r>
  <r>
    <n v="7507831"/>
    <d v="2017-07-17T00:00:00"/>
    <d v="1899-12-30T14:03:03"/>
    <d v="1899-12-30T14:12:41"/>
    <x v="0"/>
    <x v="77"/>
    <d v="1899-12-30T00:09:38"/>
  </r>
  <r>
    <n v="1198407"/>
    <d v="2017-07-17T00:00:00"/>
    <d v="1899-12-30T14:09:40"/>
    <d v="1899-12-30T14:21:07"/>
    <x v="0"/>
    <x v="43"/>
    <d v="1899-12-30T00:11:27"/>
  </r>
  <r>
    <n v="4055319"/>
    <d v="2017-07-17T00:00:00"/>
    <d v="1899-12-30T14:16:23"/>
    <d v="1899-12-30T14:33:00"/>
    <x v="0"/>
    <x v="20"/>
    <d v="1899-12-30T00:16:37"/>
  </r>
  <r>
    <n v="70730125"/>
    <d v="2017-07-17T00:00:00"/>
    <d v="1899-12-30T14:17:56"/>
    <d v="1899-12-30T14:19:16"/>
    <x v="1"/>
    <x v="73"/>
    <d v="1899-12-30T00:01:20"/>
  </r>
  <r>
    <n v="45158089"/>
    <d v="2017-07-17T00:00:00"/>
    <d v="1899-12-30T14:18:37"/>
    <d v="1899-12-30T14:20:50"/>
    <x v="1"/>
    <x v="1"/>
    <d v="1899-12-30T00:02:13"/>
  </r>
  <r>
    <n v="8159631"/>
    <d v="2017-07-17T00:00:00"/>
    <d v="1899-12-30T14:18:58"/>
    <d v="1899-12-30T14:26:05"/>
    <x v="0"/>
    <x v="34"/>
    <d v="1899-12-30T00:07:07"/>
  </r>
  <r>
    <n v="2645518"/>
    <d v="2017-07-17T00:00:00"/>
    <d v="1899-12-30T14:24:22"/>
    <d v="1899-12-30T14:34:04"/>
    <x v="0"/>
    <x v="5"/>
    <d v="1899-12-30T00:09:42"/>
  </r>
  <r>
    <n v="5199929"/>
    <d v="2017-07-17T00:00:00"/>
    <d v="1899-12-30T14:25:12"/>
    <d v="1899-12-30T14:37:59"/>
    <x v="0"/>
    <x v="27"/>
    <d v="1899-12-30T00:12:47"/>
  </r>
  <r>
    <n v="4039284"/>
    <d v="2017-07-17T00:00:00"/>
    <d v="1899-12-30T14:27:07"/>
    <d v="1899-12-30T14:33:10"/>
    <x v="0"/>
    <x v="20"/>
    <d v="1899-12-30T00:06:03"/>
  </r>
  <r>
    <n v="1431491"/>
    <d v="2017-07-17T00:00:00"/>
    <d v="1899-12-30T14:31:08"/>
    <d v="1899-12-30T14:40:37"/>
    <x v="0"/>
    <x v="18"/>
    <d v="1899-12-30T00:09:29"/>
  </r>
  <r>
    <n v="39848401"/>
    <d v="2017-07-17T00:00:00"/>
    <d v="1899-12-30T14:35:17"/>
    <d v="1899-12-30T14:36:11"/>
    <x v="1"/>
    <x v="14"/>
    <d v="1899-12-30T00:00:54"/>
  </r>
  <r>
    <n v="9225807"/>
    <d v="2017-07-17T00:00:00"/>
    <d v="1899-12-30T14:42:10"/>
    <d v="1899-12-30T14:53:30"/>
    <x v="0"/>
    <x v="89"/>
    <d v="1899-12-30T00:11:20"/>
  </r>
  <r>
    <n v="7986409"/>
    <d v="2017-07-17T00:00:00"/>
    <d v="1899-12-30T14:45:13"/>
    <d v="1899-12-30T14:47:55"/>
    <x v="0"/>
    <x v="28"/>
    <d v="1899-12-30T00:02:42"/>
  </r>
  <r>
    <n v="54554135"/>
    <d v="2017-07-17T00:00:00"/>
    <d v="1899-12-30T14:51:59"/>
    <d v="1899-12-30T14:54:15"/>
    <x v="1"/>
    <x v="4"/>
    <d v="1899-12-30T00:02:16"/>
  </r>
  <r>
    <n v="1263080"/>
    <d v="2017-07-17T00:00:00"/>
    <d v="1899-12-30T14:57:01"/>
    <d v="1899-12-30T15:12:22"/>
    <x v="0"/>
    <x v="61"/>
    <d v="1899-12-30T00:15:21"/>
  </r>
  <r>
    <n v="97953696"/>
    <d v="2017-07-17T00:00:00"/>
    <d v="1899-12-30T15:02:16"/>
    <d v="1899-12-30T15:04:35"/>
    <x v="1"/>
    <x v="82"/>
    <d v="1899-12-30T00:02:19"/>
  </r>
  <r>
    <n v="9772824"/>
    <d v="2017-07-18T00:00:00"/>
    <d v="1899-12-30T08:00:19"/>
    <d v="1899-12-30T08:07:35"/>
    <x v="0"/>
    <x v="82"/>
    <d v="1899-12-30T00:07:16"/>
  </r>
  <r>
    <n v="1157434"/>
    <d v="2017-07-18T00:00:00"/>
    <d v="1899-12-30T08:03:35"/>
    <d v="1899-12-30T08:19:25"/>
    <x v="0"/>
    <x v="43"/>
    <d v="1899-12-30T00:15:50"/>
  </r>
  <r>
    <n v="8799928507"/>
    <d v="2017-07-18T00:00:00"/>
    <d v="1899-12-30T08:11:32"/>
    <d v="1899-12-30T08:23:01"/>
    <x v="2"/>
    <x v="84"/>
    <d v="1899-12-30T00:11:29"/>
  </r>
  <r>
    <n v="5372891"/>
    <d v="2017-07-18T00:00:00"/>
    <d v="1899-12-30T08:18:03"/>
    <d v="1899-12-30T08:19:27"/>
    <x v="0"/>
    <x v="76"/>
    <d v="1899-12-30T00:01:24"/>
  </r>
  <r>
    <n v="2663800"/>
    <d v="2017-07-18T00:00:00"/>
    <d v="1899-12-30T08:25:06"/>
    <d v="1899-12-30T08:36:26"/>
    <x v="0"/>
    <x v="5"/>
    <d v="1899-12-30T00:11:20"/>
  </r>
  <r>
    <n v="32779069"/>
    <d v="2017-07-18T00:00:00"/>
    <d v="1899-12-30T08:30:12"/>
    <d v="1899-12-30T08:42:59"/>
    <x v="1"/>
    <x v="85"/>
    <d v="1899-12-30T00:12:47"/>
  </r>
  <r>
    <n v="8261808"/>
    <d v="2017-07-18T00:00:00"/>
    <d v="1899-12-30T08:34:21"/>
    <d v="1899-12-30T08:48:15"/>
    <x v="0"/>
    <x v="25"/>
    <d v="1899-12-30T00:13:54"/>
  </r>
  <r>
    <n v="7321543"/>
    <d v="2017-07-18T00:00:00"/>
    <d v="1899-12-30T08:40:35"/>
    <d v="1899-12-30T08:54:32"/>
    <x v="0"/>
    <x v="26"/>
    <d v="1899-12-30T00:13:57"/>
  </r>
  <r>
    <n v="7513392"/>
    <d v="2017-07-18T00:00:00"/>
    <d v="1899-12-30T08:44:28"/>
    <d v="1899-12-30T08:47:37"/>
    <x v="0"/>
    <x v="77"/>
    <d v="1899-12-30T00:03:09"/>
  </r>
  <r>
    <n v="77036136"/>
    <d v="2017-07-18T00:00:00"/>
    <d v="1899-12-30T08:51:54"/>
    <d v="1899-12-30T09:01:14"/>
    <x v="1"/>
    <x v="36"/>
    <d v="1899-12-30T00:09:20"/>
  </r>
  <r>
    <n v="1700508"/>
    <d v="2017-07-18T00:00:00"/>
    <d v="1899-12-30T08:55:23"/>
    <d v="1899-12-30T09:11:15"/>
    <x v="0"/>
    <x v="16"/>
    <d v="1899-12-30T00:15:52"/>
  </r>
  <r>
    <n v="7872182"/>
    <d v="2017-07-18T00:00:00"/>
    <d v="1899-12-30T09:03:17"/>
    <d v="1899-12-30T09:12:40"/>
    <x v="0"/>
    <x v="17"/>
    <d v="1899-12-30T00:09:23"/>
  </r>
  <r>
    <n v="84513035"/>
    <d v="2017-07-18T00:00:00"/>
    <d v="1899-12-30T09:07:27"/>
    <d v="1899-12-30T09:11:24"/>
    <x v="1"/>
    <x v="46"/>
    <d v="1899-12-30T00:03:57"/>
  </r>
  <r>
    <n v="1775586"/>
    <d v="2017-07-18T00:00:00"/>
    <d v="1899-12-30T09:13:43"/>
    <d v="1899-12-30T09:21:17"/>
    <x v="0"/>
    <x v="16"/>
    <d v="1899-12-30T00:07:34"/>
  </r>
  <r>
    <n v="1225082"/>
    <d v="2017-07-18T00:00:00"/>
    <d v="1899-12-30T09:14:38"/>
    <d v="1899-12-30T09:16:37"/>
    <x v="0"/>
    <x v="61"/>
    <d v="1899-12-30T00:01:59"/>
  </r>
  <r>
    <n v="1586675"/>
    <d v="2017-07-18T00:00:00"/>
    <d v="1899-12-30T09:22:57"/>
    <d v="1899-12-30T09:32:56"/>
    <x v="0"/>
    <x v="51"/>
    <d v="1899-12-30T00:09:59"/>
  </r>
  <r>
    <n v="2672229"/>
    <d v="2017-07-18T00:00:00"/>
    <d v="1899-12-30T09:29:33"/>
    <d v="1899-12-30T09:37:02"/>
    <x v="0"/>
    <x v="5"/>
    <d v="1899-12-30T00:07:29"/>
  </r>
  <r>
    <n v="2443869"/>
    <d v="2017-07-18T00:00:00"/>
    <d v="1899-12-30T09:35:29"/>
    <d v="1899-12-30T09:46:45"/>
    <x v="0"/>
    <x v="83"/>
    <d v="1899-12-30T00:11:16"/>
  </r>
  <r>
    <n v="7166411"/>
    <d v="2017-07-18T00:00:00"/>
    <d v="1899-12-30T09:39:48"/>
    <d v="1899-12-30T09:48:11"/>
    <x v="0"/>
    <x v="53"/>
    <d v="1899-12-30T00:08:23"/>
  </r>
  <r>
    <n v="4657345"/>
    <d v="2017-07-18T00:00:00"/>
    <d v="1899-12-30T09:40:44"/>
    <d v="1899-12-30T09:56:15"/>
    <x v="0"/>
    <x v="31"/>
    <d v="1899-12-30T00:15:31"/>
  </r>
  <r>
    <n v="6070329"/>
    <d v="2017-07-18T00:00:00"/>
    <d v="1899-12-30T09:40:52"/>
    <d v="1899-12-30T09:56:38"/>
    <x v="0"/>
    <x v="35"/>
    <d v="1899-12-30T00:15:46"/>
  </r>
  <r>
    <n v="4845362"/>
    <d v="2017-07-18T00:00:00"/>
    <d v="1899-12-30T09:40:58"/>
    <d v="1899-12-30T09:41:21"/>
    <x v="0"/>
    <x v="67"/>
    <d v="1899-12-30T00:00:23"/>
  </r>
  <r>
    <n v="6333341"/>
    <d v="2017-07-18T00:00:00"/>
    <d v="1899-12-30T09:45:57"/>
    <d v="1899-12-30T09:50:54"/>
    <x v="0"/>
    <x v="21"/>
    <d v="1899-12-30T00:04:57"/>
  </r>
  <r>
    <n v="5060909"/>
    <d v="2017-07-18T00:00:00"/>
    <d v="1899-12-30T09:46:04"/>
    <d v="1899-12-30T09:55:42"/>
    <x v="0"/>
    <x v="81"/>
    <d v="1899-12-30T00:09:38"/>
  </r>
  <r>
    <n v="4673703944"/>
    <d v="2017-07-18T00:00:00"/>
    <d v="1899-12-30T09:47:51"/>
    <d v="1899-12-30T09:51:42"/>
    <x v="2"/>
    <x v="31"/>
    <d v="1899-12-30T00:03:51"/>
  </r>
  <r>
    <n v="3178616"/>
    <d v="2017-07-18T00:00:00"/>
    <d v="1899-12-30T09:50:02"/>
    <d v="1899-12-30T09:52:57"/>
    <x v="0"/>
    <x v="62"/>
    <d v="1899-12-30T00:02:55"/>
  </r>
  <r>
    <n v="2079170589"/>
    <d v="2017-07-18T00:00:00"/>
    <d v="1899-12-30T09:52:08"/>
    <d v="1899-12-30T10:01:29"/>
    <x v="2"/>
    <x v="40"/>
    <d v="1899-12-30T00:09:21"/>
  </r>
  <r>
    <n v="9815754"/>
    <d v="2017-07-18T00:00:00"/>
    <d v="1899-12-30T09:54:09"/>
    <d v="1899-12-30T10:00:19"/>
    <x v="0"/>
    <x v="64"/>
    <d v="1899-12-30T00:06:10"/>
  </r>
  <r>
    <n v="4111617"/>
    <d v="2017-07-18T00:00:00"/>
    <d v="1899-12-30T09:56:53"/>
    <d v="1899-12-30T09:58:40"/>
    <x v="0"/>
    <x v="29"/>
    <d v="1899-12-30T00:01:47"/>
  </r>
  <r>
    <n v="1117628"/>
    <d v="2017-07-18T00:00:00"/>
    <d v="1899-12-30T09:59:48"/>
    <d v="1899-12-30T10:11:11"/>
    <x v="0"/>
    <x v="43"/>
    <d v="1899-12-30T00:11:23"/>
  </r>
  <r>
    <n v="5487496"/>
    <d v="2017-07-18T00:00:00"/>
    <d v="1899-12-30T10:06:27"/>
    <d v="1899-12-30T10:09:15"/>
    <x v="0"/>
    <x v="4"/>
    <d v="1899-12-30T00:02:48"/>
  </r>
  <r>
    <n v="1472682"/>
    <d v="2017-07-18T00:00:00"/>
    <d v="1899-12-30T10:12:29"/>
    <d v="1899-12-30T10:21:37"/>
    <x v="0"/>
    <x v="18"/>
    <d v="1899-12-30T00:09:08"/>
  </r>
  <r>
    <n v="43885630"/>
    <d v="2017-07-18T00:00:00"/>
    <d v="1899-12-30T10:19:02"/>
    <d v="1899-12-30T10:25:19"/>
    <x v="1"/>
    <x v="63"/>
    <d v="1899-12-30T00:06:17"/>
  </r>
  <r>
    <n v="5543741"/>
    <d v="2017-07-18T00:00:00"/>
    <d v="1899-12-30T10:19:10"/>
    <d v="1899-12-30T10:27:42"/>
    <x v="0"/>
    <x v="58"/>
    <d v="1899-12-30T00:08:32"/>
  </r>
  <r>
    <n v="2590674"/>
    <d v="2017-07-18T00:00:00"/>
    <d v="1899-12-30T10:19:34"/>
    <d v="1899-12-30T10:28:57"/>
    <x v="0"/>
    <x v="71"/>
    <d v="1899-12-30T00:09:23"/>
  </r>
  <r>
    <n v="4212838"/>
    <d v="2017-07-18T00:00:00"/>
    <d v="1899-12-30T10:25:15"/>
    <d v="1899-12-30T10:33:13"/>
    <x v="0"/>
    <x v="3"/>
    <d v="1899-12-30T00:07:58"/>
  </r>
  <r>
    <n v="7836418"/>
    <d v="2017-07-18T00:00:00"/>
    <d v="1899-12-30T10:27:03"/>
    <d v="1899-12-30T10:29:56"/>
    <x v="0"/>
    <x v="17"/>
    <d v="1899-12-30T00:02:53"/>
  </r>
  <r>
    <n v="2844911"/>
    <d v="2017-07-18T00:00:00"/>
    <d v="1899-12-30T10:31:02"/>
    <d v="1899-12-30T10:47:34"/>
    <x v="0"/>
    <x v="80"/>
    <d v="1899-12-30T00:16:32"/>
  </r>
  <r>
    <n v="2861766"/>
    <d v="2017-07-18T00:00:00"/>
    <d v="1899-12-30T10:34:03"/>
    <d v="1899-12-30T10:46:42"/>
    <x v="0"/>
    <x v="80"/>
    <d v="1899-12-30T00:12:39"/>
  </r>
  <r>
    <n v="9655946"/>
    <d v="2017-07-18T00:00:00"/>
    <d v="1899-12-30T10:39:09"/>
    <d v="1899-12-30T10:50:47"/>
    <x v="0"/>
    <x v="9"/>
    <d v="1899-12-30T00:11:38"/>
  </r>
  <r>
    <n v="6050570"/>
    <d v="2017-07-18T00:00:00"/>
    <d v="1899-12-30T10:44:19"/>
    <d v="1899-12-30T10:58:49"/>
    <x v="0"/>
    <x v="35"/>
    <d v="1899-12-30T00:14:30"/>
  </r>
  <r>
    <n v="1607422"/>
    <d v="2017-07-18T00:00:00"/>
    <d v="1899-12-30T10:51:26"/>
    <d v="1899-12-30T11:01:30"/>
    <x v="0"/>
    <x v="55"/>
    <d v="1899-12-30T00:10:04"/>
  </r>
  <r>
    <n v="1192412"/>
    <d v="2017-07-18T00:00:00"/>
    <d v="1899-12-30T10:54:01"/>
    <d v="1899-12-30T11:08:43"/>
    <x v="0"/>
    <x v="43"/>
    <d v="1899-12-30T00:14:42"/>
  </r>
  <r>
    <n v="4959551431"/>
    <d v="2017-07-18T00:00:00"/>
    <d v="1899-12-30T10:54:18"/>
    <d v="1899-12-30T10:59:06"/>
    <x v="2"/>
    <x v="70"/>
    <d v="1899-12-30T00:04:48"/>
  </r>
  <r>
    <n v="9808221"/>
    <d v="2017-07-18T00:00:00"/>
    <d v="1899-12-30T10:57:48"/>
    <d v="1899-12-30T11:07:41"/>
    <x v="0"/>
    <x v="64"/>
    <d v="1899-12-30T00:09:53"/>
  </r>
  <r>
    <n v="8672623"/>
    <d v="2017-07-18T00:00:00"/>
    <d v="1899-12-30T11:01:39"/>
    <d v="1899-12-30T11:09:02"/>
    <x v="0"/>
    <x v="60"/>
    <d v="1899-12-30T00:07:23"/>
  </r>
  <r>
    <n v="3862016"/>
    <d v="2017-07-18T00:00:00"/>
    <d v="1899-12-30T11:04:14"/>
    <d v="1899-12-30T11:12:52"/>
    <x v="0"/>
    <x v="22"/>
    <d v="1899-12-30T00:08:38"/>
  </r>
  <r>
    <n v="16580449"/>
    <d v="2017-07-18T00:00:00"/>
    <d v="1899-12-30T11:04:17"/>
    <d v="1899-12-30T11:20:04"/>
    <x v="1"/>
    <x v="55"/>
    <d v="1899-12-30T00:15:47"/>
  </r>
  <r>
    <n v="67064385"/>
    <d v="2017-07-18T00:00:00"/>
    <d v="1899-12-30T11:10:40"/>
    <d v="1899-12-30T11:23:56"/>
    <x v="1"/>
    <x v="66"/>
    <d v="1899-12-30T00:13:16"/>
  </r>
  <r>
    <n v="2078150"/>
    <d v="2017-07-18T00:00:00"/>
    <d v="1899-12-30T11:14:58"/>
    <d v="1899-12-30T11:20:19"/>
    <x v="0"/>
    <x v="40"/>
    <d v="1899-12-30T00:05:21"/>
  </r>
  <r>
    <n v="5094248"/>
    <d v="2017-07-18T00:00:00"/>
    <d v="1899-12-30T11:17:52"/>
    <d v="1899-12-30T11:22:42"/>
    <x v="0"/>
    <x v="81"/>
    <d v="1899-12-30T00:04:50"/>
  </r>
  <r>
    <n v="2584185"/>
    <d v="2017-07-18T00:00:00"/>
    <d v="1899-12-30T11:19:48"/>
    <d v="1899-12-30T11:35:18"/>
    <x v="0"/>
    <x v="71"/>
    <d v="1899-12-30T00:15:30"/>
  </r>
  <r>
    <n v="3346801494"/>
    <d v="2017-07-18T00:00:00"/>
    <d v="1899-12-30T11:22:29"/>
    <d v="1899-12-30T11:33:39"/>
    <x v="2"/>
    <x v="12"/>
    <d v="1899-12-30T00:11:10"/>
  </r>
  <r>
    <n v="4535172"/>
    <d v="2017-07-18T00:00:00"/>
    <d v="1899-12-30T11:24:04"/>
    <d v="1899-12-30T11:25:20"/>
    <x v="0"/>
    <x v="1"/>
    <d v="1899-12-30T00:01:16"/>
  </r>
  <r>
    <n v="8723323"/>
    <d v="2017-07-18T00:00:00"/>
    <d v="1899-12-30T11:24:05"/>
    <d v="1899-12-30T11:35:47"/>
    <x v="0"/>
    <x v="84"/>
    <d v="1899-12-30T00:11:42"/>
  </r>
  <r>
    <n v="76845076"/>
    <d v="2017-07-18T00:00:00"/>
    <d v="1899-12-30T11:30:28"/>
    <d v="1899-12-30T11:36:02"/>
    <x v="1"/>
    <x v="87"/>
    <d v="1899-12-30T00:05:34"/>
  </r>
  <r>
    <n v="12063341"/>
    <d v="2017-07-18T00:00:00"/>
    <d v="1899-12-30T11:36:39"/>
    <d v="1899-12-30T11:41:01"/>
    <x v="1"/>
    <x v="61"/>
    <d v="1899-12-30T00:04:22"/>
  </r>
  <r>
    <n v="9866204"/>
    <d v="2017-07-18T00:00:00"/>
    <d v="1899-12-30T11:36:40"/>
    <d v="1899-12-30T11:45:52"/>
    <x v="0"/>
    <x v="64"/>
    <d v="1899-12-30T00:09:12"/>
  </r>
  <r>
    <n v="9364912"/>
    <d v="2017-07-18T00:00:00"/>
    <d v="1899-12-30T11:41:30"/>
    <d v="1899-12-30T11:54:03"/>
    <x v="0"/>
    <x v="56"/>
    <d v="1899-12-30T00:12:33"/>
  </r>
  <r>
    <n v="9975977"/>
    <d v="2017-07-18T00:00:00"/>
    <d v="1899-12-30T11:41:37"/>
    <d v="1899-12-30T11:47:40"/>
    <x v="0"/>
    <x v="49"/>
    <d v="1899-12-30T00:06:03"/>
  </r>
  <r>
    <n v="8802222"/>
    <d v="2017-07-18T00:00:00"/>
    <d v="1899-12-30T11:44:09"/>
    <d v="1899-12-30T11:52:10"/>
    <x v="0"/>
    <x v="59"/>
    <d v="1899-12-30T00:08:01"/>
  </r>
  <r>
    <n v="1552877"/>
    <d v="2017-07-18T00:00:00"/>
    <d v="1899-12-30T11:49:36"/>
    <d v="1899-12-30T11:54:15"/>
    <x v="0"/>
    <x v="51"/>
    <d v="1899-12-30T00:04:39"/>
  </r>
  <r>
    <n v="6516534288"/>
    <d v="2017-07-18T00:00:00"/>
    <d v="1899-12-30T11:52:18"/>
    <d v="1899-12-30T11:58:33"/>
    <x v="2"/>
    <x v="75"/>
    <d v="1899-12-30T00:06:15"/>
  </r>
  <r>
    <n v="68647777"/>
    <d v="2017-07-18T00:00:00"/>
    <d v="1899-12-30T11:59:33"/>
    <d v="1899-12-30T12:09:58"/>
    <x v="1"/>
    <x v="37"/>
    <d v="1899-12-30T00:10:25"/>
  </r>
  <r>
    <n v="3360951"/>
    <d v="2017-07-18T00:00:00"/>
    <d v="1899-12-30T12:05:32"/>
    <d v="1899-12-30T12:12:30"/>
    <x v="0"/>
    <x v="12"/>
    <d v="1899-12-30T00:06:58"/>
  </r>
  <r>
    <n v="9127211929"/>
    <d v="2017-07-18T00:00:00"/>
    <d v="1899-12-30T12:09:20"/>
    <d v="1899-12-30T12:15:01"/>
    <x v="2"/>
    <x v="52"/>
    <d v="1899-12-30T00:05:41"/>
  </r>
  <r>
    <n v="9647309"/>
    <d v="2017-07-18T00:00:00"/>
    <d v="1899-12-30T12:14:06"/>
    <d v="1899-12-30T12:21:22"/>
    <x v="0"/>
    <x v="9"/>
    <d v="1899-12-30T00:07:16"/>
  </r>
  <r>
    <n v="6024447"/>
    <d v="2017-07-18T00:00:00"/>
    <d v="1899-12-30T12:16:46"/>
    <d v="1899-12-30T12:28:27"/>
    <x v="0"/>
    <x v="35"/>
    <d v="1899-12-30T00:11:41"/>
  </r>
  <r>
    <n v="12919749"/>
    <d v="2017-07-18T00:00:00"/>
    <d v="1899-12-30T12:23:15"/>
    <d v="1899-12-30T12:31:59"/>
    <x v="1"/>
    <x v="61"/>
    <d v="1899-12-30T00:08:44"/>
  </r>
  <r>
    <n v="3287315"/>
    <d v="2017-07-18T00:00:00"/>
    <d v="1899-12-30T12:23:26"/>
    <d v="1899-12-30T12:26:34"/>
    <x v="0"/>
    <x v="85"/>
    <d v="1899-12-30T00:03:08"/>
  </r>
  <r>
    <n v="9953379"/>
    <d v="2017-07-18T00:00:00"/>
    <d v="1899-12-30T12:29:41"/>
    <d v="1899-12-30T12:36:53"/>
    <x v="0"/>
    <x v="49"/>
    <d v="1899-12-30T00:07:12"/>
  </r>
  <r>
    <n v="97558765"/>
    <d v="2017-07-18T00:00:00"/>
    <d v="1899-12-30T12:37:22"/>
    <d v="1899-12-30T12:49:32"/>
    <x v="1"/>
    <x v="82"/>
    <d v="1899-12-30T00:12:10"/>
  </r>
  <r>
    <n v="2722706"/>
    <d v="2017-07-18T00:00:00"/>
    <d v="1899-12-30T12:43:34"/>
    <d v="1899-12-30T12:46:20"/>
    <x v="0"/>
    <x v="65"/>
    <d v="1899-12-30T00:02:46"/>
  </r>
  <r>
    <n v="97876188"/>
    <d v="2017-07-18T00:00:00"/>
    <d v="1899-12-30T12:49:08"/>
    <d v="1899-12-30T12:49:56"/>
    <x v="1"/>
    <x v="82"/>
    <d v="1899-12-30T00:00:48"/>
  </r>
  <r>
    <n v="4068728"/>
    <d v="2017-07-18T00:00:00"/>
    <d v="1899-12-30T12:54:09"/>
    <d v="1899-12-30T13:06:50"/>
    <x v="0"/>
    <x v="20"/>
    <d v="1899-12-30T00:12:41"/>
  </r>
  <r>
    <n v="7624070"/>
    <d v="2017-07-18T00:00:00"/>
    <d v="1899-12-30T13:02:26"/>
    <d v="1899-12-30T13:17:43"/>
    <x v="0"/>
    <x v="87"/>
    <d v="1899-12-30T00:15:17"/>
  </r>
  <r>
    <n v="2419247"/>
    <d v="2017-07-18T00:00:00"/>
    <d v="1899-12-30T13:07:29"/>
    <d v="1899-12-30T13:08:52"/>
    <x v="0"/>
    <x v="83"/>
    <d v="1899-12-30T00:01:23"/>
  </r>
  <r>
    <n v="5244597"/>
    <d v="2017-07-18T00:00:00"/>
    <d v="1899-12-30T13:12:07"/>
    <d v="1899-12-30T13:22:31"/>
    <x v="0"/>
    <x v="50"/>
    <d v="1899-12-30T00:10:24"/>
  </r>
  <r>
    <n v="2005653"/>
    <d v="2017-07-18T00:00:00"/>
    <d v="1899-12-30T13:12:34"/>
    <d v="1899-12-30T13:22:27"/>
    <x v="0"/>
    <x v="40"/>
    <d v="1899-12-30T00:09:53"/>
  </r>
  <r>
    <n v="7203715"/>
    <d v="2017-07-18T00:00:00"/>
    <d v="1899-12-30T13:18:27"/>
    <d v="1899-12-30T13:31:11"/>
    <x v="0"/>
    <x v="54"/>
    <d v="1899-12-30T00:12:44"/>
  </r>
  <r>
    <n v="4520463"/>
    <d v="2017-07-18T00:00:00"/>
    <d v="1899-12-30T13:21:18"/>
    <d v="1899-12-30T13:21:20"/>
    <x v="0"/>
    <x v="1"/>
    <d v="1899-12-30T00:00:02"/>
  </r>
  <r>
    <n v="4454837"/>
    <d v="2017-07-18T00:00:00"/>
    <d v="1899-12-30T13:29:34"/>
    <d v="1899-12-30T13:31:29"/>
    <x v="0"/>
    <x v="7"/>
    <d v="1899-12-30T00:01:55"/>
  </r>
  <r>
    <n v="6999348"/>
    <d v="2017-07-18T00:00:00"/>
    <d v="1899-12-30T13:36:41"/>
    <d v="1899-12-30T13:38:55"/>
    <x v="0"/>
    <x v="2"/>
    <d v="1899-12-30T00:02:14"/>
  </r>
  <r>
    <n v="90884366"/>
    <d v="2017-07-18T00:00:00"/>
    <d v="1899-12-30T13:44:47"/>
    <d v="1899-12-30T13:55:08"/>
    <x v="1"/>
    <x v="39"/>
    <d v="1899-12-30T00:10:21"/>
  </r>
  <r>
    <n v="3121640"/>
    <d v="2017-07-18T00:00:00"/>
    <d v="1899-12-30T13:52:55"/>
    <d v="1899-12-30T14:00:27"/>
    <x v="0"/>
    <x v="62"/>
    <d v="1899-12-30T00:07:32"/>
  </r>
  <r>
    <n v="5912710"/>
    <d v="2017-07-18T00:00:00"/>
    <d v="1899-12-30T13:55:02"/>
    <d v="1899-12-30T14:08:34"/>
    <x v="0"/>
    <x v="41"/>
    <d v="1899-12-30T00:13:32"/>
  </r>
  <r>
    <n v="7118082"/>
    <d v="2017-07-18T00:00:00"/>
    <d v="1899-12-30T14:02:45"/>
    <d v="1899-12-30T14:11:37"/>
    <x v="0"/>
    <x v="53"/>
    <d v="1899-12-30T00:08:52"/>
  </r>
  <r>
    <n v="9100303"/>
    <d v="2017-07-18T00:00:00"/>
    <d v="1899-12-30T14:03:02"/>
    <d v="1899-12-30T14:08:35"/>
    <x v="0"/>
    <x v="52"/>
    <d v="1899-12-30T00:05:33"/>
  </r>
  <r>
    <n v="25581178"/>
    <d v="2017-07-18T00:00:00"/>
    <d v="1899-12-30T14:08:46"/>
    <d v="1899-12-30T14:20:11"/>
    <x v="1"/>
    <x v="71"/>
    <d v="1899-12-30T00:11:25"/>
  </r>
  <r>
    <n v="78976022"/>
    <d v="2017-07-18T00:00:00"/>
    <d v="1899-12-30T14:16:44"/>
    <d v="1899-12-30T14:19:03"/>
    <x v="1"/>
    <x v="17"/>
    <d v="1899-12-30T00:02:19"/>
  </r>
  <r>
    <n v="7781904"/>
    <d v="2017-07-18T00:00:00"/>
    <d v="1899-12-30T14:23:29"/>
    <d v="1899-12-30T14:30:24"/>
    <x v="0"/>
    <x v="36"/>
    <d v="1899-12-30T00:06:55"/>
  </r>
  <r>
    <n v="7473804"/>
    <d v="2017-07-18T00:00:00"/>
    <d v="1899-12-30T14:27:52"/>
    <d v="1899-12-30T14:37:23"/>
    <x v="0"/>
    <x v="19"/>
    <d v="1899-12-30T00:09:31"/>
  </r>
  <r>
    <n v="8474693946"/>
    <d v="2017-07-18T00:00:00"/>
    <d v="1899-12-30T14:30:06"/>
    <d v="1899-12-30T14:46:07"/>
    <x v="2"/>
    <x v="46"/>
    <d v="1899-12-30T00:16:01"/>
  </r>
  <r>
    <n v="8984769"/>
    <d v="2017-07-18T00:00:00"/>
    <d v="1899-12-30T14:37:26"/>
    <d v="1899-12-30T14:40:12"/>
    <x v="0"/>
    <x v="88"/>
    <d v="1899-12-30T00:02:46"/>
  </r>
  <r>
    <n v="40395856"/>
    <d v="2017-07-18T00:00:00"/>
    <d v="1899-12-30T14:43:40"/>
    <d v="1899-12-30T14:50:21"/>
    <x v="1"/>
    <x v="20"/>
    <d v="1899-12-30T00:06:41"/>
  </r>
  <r>
    <n v="9728932"/>
    <d v="2017-07-18T00:00:00"/>
    <d v="1899-12-30T14:48:08"/>
    <d v="1899-12-30T14:49:47"/>
    <x v="0"/>
    <x v="82"/>
    <d v="1899-12-30T00:01:39"/>
  </r>
  <r>
    <n v="8135542"/>
    <d v="2017-07-18T00:00:00"/>
    <d v="1899-12-30T14:55:27"/>
    <d v="1899-12-30T15:10:53"/>
    <x v="0"/>
    <x v="34"/>
    <d v="1899-12-30T00:15:26"/>
  </r>
  <r>
    <n v="10093488"/>
    <d v="2017-07-18T00:00:00"/>
    <d v="1899-12-30T14:55:39"/>
    <d v="1899-12-30T14:56:14"/>
    <x v="1"/>
    <x v="78"/>
    <d v="1899-12-30T00:00:35"/>
  </r>
  <r>
    <n v="4203418"/>
    <d v="2017-07-18T00:00:00"/>
    <d v="1899-12-30T15:00:49"/>
    <d v="1899-12-30T15:14:17"/>
    <x v="0"/>
    <x v="3"/>
    <d v="1899-12-30T00:13:28"/>
  </r>
  <r>
    <n v="2456290"/>
    <d v="2017-07-19T00:00:00"/>
    <d v="1899-12-30T08:03:44"/>
    <d v="1899-12-30T08:19:24"/>
    <x v="0"/>
    <x v="83"/>
    <d v="1899-12-30T00:15:40"/>
  </r>
  <r>
    <n v="27610972"/>
    <d v="2017-07-19T00:00:00"/>
    <d v="1899-12-30T08:08:00"/>
    <d v="1899-12-30T08:24:24"/>
    <x v="1"/>
    <x v="65"/>
    <d v="1899-12-30T00:16:24"/>
  </r>
  <r>
    <n v="3073815"/>
    <d v="2017-07-19T00:00:00"/>
    <d v="1899-12-30T08:14:03"/>
    <d v="1899-12-30T08:21:06"/>
    <x v="0"/>
    <x v="38"/>
    <d v="1899-12-30T00:07:03"/>
  </r>
  <r>
    <n v="9776810"/>
    <d v="2017-07-19T00:00:00"/>
    <d v="1899-12-30T08:19:45"/>
    <d v="1899-12-30T08:29:34"/>
    <x v="0"/>
    <x v="82"/>
    <d v="1899-12-30T00:09:49"/>
  </r>
  <r>
    <n v="6763741"/>
    <d v="2017-07-19T00:00:00"/>
    <d v="1899-12-30T08:24:35"/>
    <d v="1899-12-30T08:32:39"/>
    <x v="0"/>
    <x v="66"/>
    <d v="1899-12-30T00:08:04"/>
  </r>
  <r>
    <n v="2309436"/>
    <d v="2017-07-19T00:00:00"/>
    <d v="1899-12-30T08:28:23"/>
    <d v="1899-12-30T08:35:26"/>
    <x v="0"/>
    <x v="86"/>
    <d v="1899-12-30T00:07:03"/>
  </r>
  <r>
    <n v="3131883"/>
    <d v="2017-07-19T00:00:00"/>
    <d v="1899-12-30T08:34:16"/>
    <d v="1899-12-30T08:41:54"/>
    <x v="0"/>
    <x v="62"/>
    <d v="1899-12-30T00:07:38"/>
  </r>
  <r>
    <n v="69001821"/>
    <d v="2017-07-19T00:00:00"/>
    <d v="1899-12-30T08:36:02"/>
    <d v="1899-12-30T08:48:40"/>
    <x v="1"/>
    <x v="2"/>
    <d v="1899-12-30T00:12:38"/>
  </r>
  <r>
    <n v="2150051"/>
    <d v="2017-07-19T00:00:00"/>
    <d v="1899-12-30T08:42:52"/>
    <d v="1899-12-30T08:48:49"/>
    <x v="0"/>
    <x v="15"/>
    <d v="1899-12-30T00:05:57"/>
  </r>
  <r>
    <n v="9967523741"/>
    <d v="2017-07-19T00:00:00"/>
    <d v="1899-12-30T08:51:10"/>
    <d v="1899-12-30T08:57:28"/>
    <x v="2"/>
    <x v="49"/>
    <d v="1899-12-30T00:06:18"/>
  </r>
  <r>
    <n v="23300236"/>
    <d v="2017-07-19T00:00:00"/>
    <d v="1899-12-30T08:54:10"/>
    <d v="1899-12-30T09:00:15"/>
    <x v="1"/>
    <x v="86"/>
    <d v="1899-12-30T00:06:05"/>
  </r>
  <r>
    <n v="4714815"/>
    <d v="2017-07-19T00:00:00"/>
    <d v="1899-12-30T08:59:47"/>
    <d v="1899-12-30T09:09:16"/>
    <x v="0"/>
    <x v="10"/>
    <d v="1899-12-30T00:09:29"/>
  </r>
  <r>
    <n v="80038636"/>
    <d v="2017-07-19T00:00:00"/>
    <d v="1899-12-30T09:07:37"/>
    <d v="1899-12-30T09:10:39"/>
    <x v="1"/>
    <x v="48"/>
    <d v="1899-12-30T00:03:02"/>
  </r>
  <r>
    <n v="47596793"/>
    <d v="2017-07-19T00:00:00"/>
    <d v="1899-12-30T09:08:03"/>
    <d v="1899-12-30T09:11:14"/>
    <x v="1"/>
    <x v="10"/>
    <d v="1899-12-30T00:03:11"/>
  </r>
  <r>
    <n v="6574044"/>
    <d v="2017-07-19T00:00:00"/>
    <d v="1899-12-30T09:09:42"/>
    <d v="1899-12-30T09:20:23"/>
    <x v="0"/>
    <x v="75"/>
    <d v="1899-12-30T00:10:41"/>
  </r>
  <r>
    <n v="9475290"/>
    <d v="2017-07-19T00:00:00"/>
    <d v="1899-12-30T09:14:35"/>
    <d v="1899-12-30T09:28:24"/>
    <x v="0"/>
    <x v="23"/>
    <d v="1899-12-30T00:13:49"/>
  </r>
  <r>
    <n v="4458725"/>
    <d v="2017-07-19T00:00:00"/>
    <d v="1899-12-30T09:14:53"/>
    <d v="1899-12-30T09:29:07"/>
    <x v="0"/>
    <x v="7"/>
    <d v="1899-12-30T00:14:14"/>
  </r>
  <r>
    <n v="4785864"/>
    <d v="2017-07-19T00:00:00"/>
    <d v="1899-12-30T09:19:12"/>
    <d v="1899-12-30T09:22:36"/>
    <x v="0"/>
    <x v="10"/>
    <d v="1899-12-30T00:03:24"/>
  </r>
  <r>
    <n v="3109039"/>
    <d v="2017-07-19T00:00:00"/>
    <d v="1899-12-30T09:21:18"/>
    <d v="1899-12-30T09:24:04"/>
    <x v="0"/>
    <x v="62"/>
    <d v="1899-12-30T00:02:46"/>
  </r>
  <r>
    <n v="7340326"/>
    <d v="2017-07-19T00:00:00"/>
    <d v="1899-12-30T09:21:24"/>
    <d v="1899-12-30T09:22:34"/>
    <x v="0"/>
    <x v="26"/>
    <d v="1899-12-30T00:01:10"/>
  </r>
  <r>
    <n v="7865428"/>
    <d v="2017-07-19T00:00:00"/>
    <d v="1899-12-30T09:27:38"/>
    <d v="1899-12-30T09:43:38"/>
    <x v="0"/>
    <x v="17"/>
    <d v="1899-12-30T00:16:00"/>
  </r>
  <r>
    <n v="1467591"/>
    <d v="2017-07-19T00:00:00"/>
    <d v="1899-12-30T09:30:21"/>
    <d v="1899-12-30T09:42:22"/>
    <x v="0"/>
    <x v="18"/>
    <d v="1899-12-30T00:12:01"/>
  </r>
  <r>
    <n v="2475157"/>
    <d v="2017-07-19T00:00:00"/>
    <d v="1899-12-30T09:35:06"/>
    <d v="1899-12-30T09:40:47"/>
    <x v="0"/>
    <x v="83"/>
    <d v="1899-12-30T00:05:41"/>
  </r>
  <r>
    <n v="6023049"/>
    <d v="2017-07-19T00:00:00"/>
    <d v="1899-12-30T09:35:25"/>
    <d v="1899-12-30T09:51:50"/>
    <x v="0"/>
    <x v="35"/>
    <d v="1899-12-30T00:16:25"/>
  </r>
  <r>
    <n v="39210366"/>
    <d v="2017-07-19T00:00:00"/>
    <d v="1899-12-30T09:39:23"/>
    <d v="1899-12-30T09:42:46"/>
    <x v="1"/>
    <x v="14"/>
    <d v="1899-12-30T00:03:23"/>
  </r>
  <r>
    <n v="90880011"/>
    <d v="2017-07-19T00:00:00"/>
    <d v="1899-12-30T09:46:42"/>
    <d v="1899-12-30T09:54:05"/>
    <x v="1"/>
    <x v="39"/>
    <d v="1899-12-30T00:07:23"/>
  </r>
  <r>
    <n v="4469748"/>
    <d v="2017-07-19T00:00:00"/>
    <d v="1899-12-30T09:52:09"/>
    <d v="1899-12-30T09:57:22"/>
    <x v="0"/>
    <x v="7"/>
    <d v="1899-12-30T00:05:13"/>
  </r>
  <r>
    <n v="3931739393"/>
    <d v="2017-07-19T00:00:00"/>
    <d v="1899-12-30T09:54:23"/>
    <d v="1899-12-30T10:07:26"/>
    <x v="2"/>
    <x v="14"/>
    <d v="1899-12-30T00:13:03"/>
  </r>
  <r>
    <n v="4079013"/>
    <d v="2017-07-19T00:00:00"/>
    <d v="1899-12-30T09:59:17"/>
    <d v="1899-12-30T10:00:44"/>
    <x v="0"/>
    <x v="20"/>
    <d v="1899-12-30T00:01:27"/>
  </r>
  <r>
    <n v="7751076"/>
    <d v="2017-07-19T00:00:00"/>
    <d v="1899-12-30T10:04:45"/>
    <d v="1899-12-30T10:15:50"/>
    <x v="0"/>
    <x v="36"/>
    <d v="1899-12-30T00:11:05"/>
  </r>
  <r>
    <n v="27684909"/>
    <d v="2017-07-19T00:00:00"/>
    <d v="1899-12-30T10:07:12"/>
    <d v="1899-12-30T10:20:48"/>
    <x v="1"/>
    <x v="65"/>
    <d v="1899-12-30T00:13:36"/>
  </r>
  <r>
    <n v="1588418"/>
    <d v="2017-07-19T00:00:00"/>
    <d v="1899-12-30T10:10:53"/>
    <d v="1899-12-30T10:26:35"/>
    <x v="0"/>
    <x v="51"/>
    <d v="1899-12-30T00:15:42"/>
  </r>
  <r>
    <n v="5333653356"/>
    <d v="2017-07-19T00:00:00"/>
    <d v="1899-12-30T10:14:39"/>
    <d v="1899-12-30T10:22:11"/>
    <x v="2"/>
    <x v="76"/>
    <d v="1899-12-30T00:07:32"/>
  </r>
  <r>
    <n v="6305758"/>
    <d v="2017-07-19T00:00:00"/>
    <d v="1899-12-30T10:17:56"/>
    <d v="1899-12-30T10:25:20"/>
    <x v="0"/>
    <x v="21"/>
    <d v="1899-12-30T00:07:24"/>
  </r>
  <r>
    <n v="45373038"/>
    <d v="2017-07-19T00:00:00"/>
    <d v="1899-12-30T10:21:48"/>
    <d v="1899-12-30T10:36:08"/>
    <x v="1"/>
    <x v="1"/>
    <d v="1899-12-30T00:14:20"/>
  </r>
  <r>
    <n v="7589993"/>
    <d v="2017-07-19T00:00:00"/>
    <d v="1899-12-30T10:21:52"/>
    <d v="1899-12-30T10:31:06"/>
    <x v="0"/>
    <x v="77"/>
    <d v="1899-12-30T00:09:14"/>
  </r>
  <r>
    <n v="5588421"/>
    <d v="2017-07-19T00:00:00"/>
    <d v="1899-12-30T10:24:28"/>
    <d v="1899-12-30T10:33:05"/>
    <x v="0"/>
    <x v="58"/>
    <d v="1899-12-30T00:08:37"/>
  </r>
  <r>
    <n v="9662407"/>
    <d v="2017-07-19T00:00:00"/>
    <d v="1899-12-30T10:26:32"/>
    <d v="1899-12-30T10:38:51"/>
    <x v="0"/>
    <x v="9"/>
    <d v="1899-12-30T00:12:19"/>
  </r>
  <r>
    <n v="3422062"/>
    <d v="2017-07-19T00:00:00"/>
    <d v="1899-12-30T10:29:47"/>
    <d v="1899-12-30T10:34:38"/>
    <x v="0"/>
    <x v="72"/>
    <d v="1899-12-30T00:04:51"/>
  </r>
  <r>
    <n v="9305031"/>
    <d v="2017-07-19T00:00:00"/>
    <d v="1899-12-30T10:31:07"/>
    <d v="1899-12-30T10:47:33"/>
    <x v="0"/>
    <x v="56"/>
    <d v="1899-12-30T00:16:26"/>
  </r>
  <r>
    <n v="4911005"/>
    <d v="2017-07-19T00:00:00"/>
    <d v="1899-12-30T10:38:00"/>
    <d v="1899-12-30T10:48:06"/>
    <x v="0"/>
    <x v="70"/>
    <d v="1899-12-30T00:10:06"/>
  </r>
  <r>
    <n v="1391272"/>
    <d v="2017-07-19T00:00:00"/>
    <d v="1899-12-30T10:43:10"/>
    <d v="1899-12-30T10:58:27"/>
    <x v="0"/>
    <x v="30"/>
    <d v="1899-12-30T00:15:17"/>
  </r>
  <r>
    <n v="5027404"/>
    <d v="2017-07-19T00:00:00"/>
    <d v="1899-12-30T10:51:03"/>
    <d v="1899-12-30T11:02:13"/>
    <x v="0"/>
    <x v="81"/>
    <d v="1899-12-30T00:11:10"/>
  </r>
  <r>
    <n v="38244568"/>
    <d v="2017-07-19T00:00:00"/>
    <d v="1899-12-30T10:59:04"/>
    <d v="1899-12-30T11:00:04"/>
    <x v="1"/>
    <x v="22"/>
    <d v="1899-12-30T00:01:00"/>
  </r>
  <r>
    <n v="64900068"/>
    <d v="2017-07-19T00:00:00"/>
    <d v="1899-12-30T11:05:32"/>
    <d v="1899-12-30T11:06:12"/>
    <x v="1"/>
    <x v="68"/>
    <d v="1899-12-30T00:00:40"/>
  </r>
  <r>
    <n v="45015009"/>
    <d v="2017-07-19T00:00:00"/>
    <d v="1899-12-30T11:10:16"/>
    <d v="1899-12-30T11:22:38"/>
    <x v="1"/>
    <x v="1"/>
    <d v="1899-12-30T00:12:22"/>
  </r>
  <r>
    <n v="20424852"/>
    <d v="2017-07-19T00:00:00"/>
    <d v="1899-12-30T11:13:32"/>
    <d v="1899-12-30T11:17:35"/>
    <x v="1"/>
    <x v="40"/>
    <d v="1899-12-30T00:04:03"/>
  </r>
  <r>
    <n v="4471203"/>
    <d v="2017-07-19T00:00:00"/>
    <d v="1899-12-30T11:21:06"/>
    <d v="1899-12-30T11:34:46"/>
    <x v="0"/>
    <x v="7"/>
    <d v="1899-12-30T00:13:40"/>
  </r>
  <r>
    <n v="8250018"/>
    <d v="2017-07-19T00:00:00"/>
    <d v="1899-12-30T11:28:57"/>
    <d v="1899-12-30T11:44:54"/>
    <x v="0"/>
    <x v="25"/>
    <d v="1899-12-30T00:15:57"/>
  </r>
  <r>
    <n v="1161028310"/>
    <d v="2017-07-19T00:00:00"/>
    <d v="1899-12-30T11:28:57"/>
    <d v="1899-12-30T11:43:52"/>
    <x v="2"/>
    <x v="43"/>
    <d v="1899-12-30T00:14:55"/>
  </r>
  <r>
    <n v="66465215"/>
    <d v="2017-07-19T00:00:00"/>
    <d v="1899-12-30T11:36:42"/>
    <d v="1899-12-30T11:52:53"/>
    <x v="1"/>
    <x v="44"/>
    <d v="1899-12-30T00:16:11"/>
  </r>
  <r>
    <n v="6386788"/>
    <d v="2017-07-19T00:00:00"/>
    <d v="1899-12-30T11:43:03"/>
    <d v="1899-12-30T11:53:23"/>
    <x v="0"/>
    <x v="21"/>
    <d v="1899-12-30T00:10:20"/>
  </r>
  <r>
    <n v="3589291"/>
    <d v="2017-07-19T00:00:00"/>
    <d v="1899-12-30T11:45:02"/>
    <d v="1899-12-30T11:57:32"/>
    <x v="0"/>
    <x v="0"/>
    <d v="1899-12-30T00:12:30"/>
  </r>
  <r>
    <n v="9254070"/>
    <d v="2017-07-19T00:00:00"/>
    <d v="1899-12-30T11:49:30"/>
    <d v="1899-12-30T11:56:45"/>
    <x v="0"/>
    <x v="89"/>
    <d v="1899-12-30T00:07:15"/>
  </r>
  <r>
    <n v="6337931"/>
    <d v="2017-07-19T00:00:00"/>
    <d v="1899-12-30T11:54:36"/>
    <d v="1899-12-30T12:08:25"/>
    <x v="0"/>
    <x v="21"/>
    <d v="1899-12-30T00:13:49"/>
  </r>
  <r>
    <n v="3563037"/>
    <d v="2017-07-19T00:00:00"/>
    <d v="1899-12-30T12:02:30"/>
    <d v="1899-12-30T12:18:48"/>
    <x v="0"/>
    <x v="0"/>
    <d v="1899-12-30T00:16:18"/>
  </r>
  <r>
    <n v="2302227"/>
    <d v="2017-07-19T00:00:00"/>
    <d v="1899-12-30T12:03:10"/>
    <d v="1899-12-30T12:11:35"/>
    <x v="0"/>
    <x v="86"/>
    <d v="1899-12-30T00:08:25"/>
  </r>
  <r>
    <n v="24454566"/>
    <d v="2017-07-19T00:00:00"/>
    <d v="1899-12-30T12:10:48"/>
    <d v="1899-12-30T12:18:35"/>
    <x v="1"/>
    <x v="83"/>
    <d v="1899-12-30T00:07:47"/>
  </r>
  <r>
    <n v="6551880"/>
    <d v="2017-07-19T00:00:00"/>
    <d v="1899-12-30T12:10:54"/>
    <d v="1899-12-30T12:16:13"/>
    <x v="0"/>
    <x v="75"/>
    <d v="1899-12-30T00:05:19"/>
  </r>
  <r>
    <n v="6616163"/>
    <d v="2017-07-19T00:00:00"/>
    <d v="1899-12-30T12:19:05"/>
    <d v="1899-12-30T12:23:26"/>
    <x v="0"/>
    <x v="44"/>
    <d v="1899-12-30T00:04:21"/>
  </r>
  <r>
    <n v="96381896"/>
    <d v="2017-07-19T00:00:00"/>
    <d v="1899-12-30T12:25:01"/>
    <d v="1899-12-30T12:29:36"/>
    <x v="1"/>
    <x v="9"/>
    <d v="1899-12-30T00:04:35"/>
  </r>
  <r>
    <n v="6892980"/>
    <d v="2017-07-19T00:00:00"/>
    <d v="1899-12-30T12:32:57"/>
    <d v="1899-12-30T12:39:12"/>
    <x v="0"/>
    <x v="37"/>
    <d v="1899-12-30T00:06:15"/>
  </r>
  <r>
    <n v="5341697748"/>
    <d v="2017-07-19T00:00:00"/>
    <d v="1899-12-30T12:33:50"/>
    <d v="1899-12-30T12:48:25"/>
    <x v="2"/>
    <x v="76"/>
    <d v="1899-12-30T00:14:35"/>
  </r>
  <r>
    <n v="52064221"/>
    <d v="2017-07-19T00:00:00"/>
    <d v="1899-12-30T12:39:50"/>
    <d v="1899-12-30T12:56:25"/>
    <x v="1"/>
    <x v="50"/>
    <d v="1899-12-30T00:16:35"/>
  </r>
  <r>
    <n v="5111892302"/>
    <d v="2017-07-19T00:00:00"/>
    <d v="1899-12-30T12:46:13"/>
    <d v="1899-12-30T12:56:37"/>
    <x v="2"/>
    <x v="27"/>
    <d v="1899-12-30T00:10:24"/>
  </r>
  <r>
    <n v="7571642"/>
    <d v="2017-07-19T00:00:00"/>
    <d v="1899-12-30T12:50:59"/>
    <d v="1899-12-30T12:50:59"/>
    <x v="0"/>
    <x v="77"/>
    <d v="1899-12-30T00:00:00"/>
  </r>
  <r>
    <n v="9570286"/>
    <d v="2017-07-19T00:00:00"/>
    <d v="1899-12-30T12:51:46"/>
    <d v="1899-12-30T13:06:01"/>
    <x v="0"/>
    <x v="74"/>
    <d v="1899-12-30T00:14:15"/>
  </r>
  <r>
    <n v="7632647"/>
    <d v="2017-07-19T00:00:00"/>
    <d v="1899-12-30T12:58:21"/>
    <d v="1899-12-30T13:00:25"/>
    <x v="0"/>
    <x v="87"/>
    <d v="1899-12-30T00:02:04"/>
  </r>
  <r>
    <n v="3437033"/>
    <d v="2017-07-19T00:00:00"/>
    <d v="1899-12-30T13:03:56"/>
    <d v="1899-12-30T13:09:08"/>
    <x v="0"/>
    <x v="72"/>
    <d v="1899-12-30T00:05:12"/>
  </r>
  <r>
    <n v="81575080"/>
    <d v="2017-07-19T00:00:00"/>
    <d v="1899-12-30T13:11:57"/>
    <d v="1899-12-30T13:15:17"/>
    <x v="1"/>
    <x v="34"/>
    <d v="1899-12-30T00:03:20"/>
  </r>
  <r>
    <n v="7677384"/>
    <d v="2017-07-19T00:00:00"/>
    <d v="1899-12-30T13:13:45"/>
    <d v="1899-12-30T13:19:46"/>
    <x v="0"/>
    <x v="87"/>
    <d v="1899-12-30T00:06:01"/>
  </r>
  <r>
    <n v="6194112"/>
    <d v="2017-07-19T00:00:00"/>
    <d v="1899-12-30T13:14:31"/>
    <d v="1899-12-30T13:22:48"/>
    <x v="0"/>
    <x v="45"/>
    <d v="1899-12-30T00:08:17"/>
  </r>
  <r>
    <n v="67913744"/>
    <d v="2017-07-19T00:00:00"/>
    <d v="1899-12-30T13:17:35"/>
    <d v="1899-12-30T13:32:57"/>
    <x v="1"/>
    <x v="66"/>
    <d v="1899-12-30T00:15:22"/>
  </r>
  <r>
    <n v="9418587"/>
    <d v="2017-07-19T00:00:00"/>
    <d v="1899-12-30T13:25:12"/>
    <d v="1899-12-30T13:27:28"/>
    <x v="0"/>
    <x v="23"/>
    <d v="1899-12-30T00:02:16"/>
  </r>
  <r>
    <n v="3273221616"/>
    <d v="2017-07-19T00:00:00"/>
    <d v="1899-12-30T13:30:23"/>
    <d v="1899-12-30T13:37:49"/>
    <x v="2"/>
    <x v="85"/>
    <d v="1899-12-30T00:07:26"/>
  </r>
  <r>
    <n v="7364500"/>
    <d v="2017-07-19T00:00:00"/>
    <d v="1899-12-30T13:38:18"/>
    <d v="1899-12-30T13:54:50"/>
    <x v="0"/>
    <x v="26"/>
    <d v="1899-12-30T00:16:32"/>
  </r>
  <r>
    <n v="69273048"/>
    <d v="2017-07-19T00:00:00"/>
    <d v="1899-12-30T13:38:36"/>
    <d v="1899-12-30T13:52:08"/>
    <x v="1"/>
    <x v="2"/>
    <d v="1899-12-30T00:13:32"/>
  </r>
  <r>
    <n v="1345591"/>
    <d v="2017-07-19T00:00:00"/>
    <d v="1899-12-30T13:41:15"/>
    <d v="1899-12-30T13:50:56"/>
    <x v="0"/>
    <x v="30"/>
    <d v="1899-12-30T00:09:41"/>
  </r>
  <r>
    <n v="13674393"/>
    <d v="2017-07-19T00:00:00"/>
    <d v="1899-12-30T13:45:19"/>
    <d v="1899-12-30T13:48:51"/>
    <x v="1"/>
    <x v="30"/>
    <d v="1899-12-30T00:03:32"/>
  </r>
  <r>
    <n v="5273579381"/>
    <d v="2017-07-19T00:00:00"/>
    <d v="1899-12-30T13:48:22"/>
    <d v="1899-12-30T13:56:28"/>
    <x v="2"/>
    <x v="50"/>
    <d v="1899-12-30T00:08:06"/>
  </r>
  <r>
    <n v="5790304"/>
    <d v="2017-07-19T00:00:00"/>
    <d v="1899-12-30T13:54:50"/>
    <d v="1899-12-30T14:09:15"/>
    <x v="0"/>
    <x v="57"/>
    <d v="1899-12-30T00:14:25"/>
  </r>
  <r>
    <n v="6551880"/>
    <d v="2017-07-19T00:00:00"/>
    <d v="1899-12-30T13:56:14"/>
    <d v="1899-12-30T14:09:38"/>
    <x v="0"/>
    <x v="75"/>
    <d v="1899-12-30T00:13:24"/>
  </r>
  <r>
    <n v="2873323"/>
    <d v="2017-07-19T00:00:00"/>
    <d v="1899-12-30T14:04:10"/>
    <d v="1899-12-30T14:12:43"/>
    <x v="0"/>
    <x v="80"/>
    <d v="1899-12-30T00:08:33"/>
  </r>
  <r>
    <n v="2733008"/>
    <d v="2017-07-19T00:00:00"/>
    <d v="1899-12-30T14:06:42"/>
    <d v="1899-12-30T14:11:05"/>
    <x v="0"/>
    <x v="65"/>
    <d v="1899-12-30T00:04:23"/>
  </r>
  <r>
    <n v="7292887"/>
    <d v="2017-07-19T00:00:00"/>
    <d v="1899-12-30T14:06:52"/>
    <d v="1899-12-30T14:12:31"/>
    <x v="0"/>
    <x v="54"/>
    <d v="1899-12-30T00:05:39"/>
  </r>
  <r>
    <n v="6855900"/>
    <d v="2017-07-19T00:00:00"/>
    <d v="1899-12-30T14:10:54"/>
    <d v="1899-12-30T14:13:02"/>
    <x v="0"/>
    <x v="37"/>
    <d v="1899-12-30T00:02:08"/>
  </r>
  <r>
    <n v="2402827"/>
    <d v="2017-07-19T00:00:00"/>
    <d v="1899-12-30T14:19:06"/>
    <d v="1899-12-30T14:28:45"/>
    <x v="0"/>
    <x v="83"/>
    <d v="1899-12-30T00:09:39"/>
  </r>
  <r>
    <n v="6510330"/>
    <d v="2017-07-19T00:00:00"/>
    <d v="1899-12-30T14:19:55"/>
    <d v="1899-12-30T14:31:45"/>
    <x v="0"/>
    <x v="75"/>
    <d v="1899-12-30T00:11:50"/>
  </r>
  <r>
    <n v="9773176"/>
    <d v="2017-07-19T00:00:00"/>
    <d v="1899-12-30T14:19:58"/>
    <d v="1899-12-30T14:31:02"/>
    <x v="0"/>
    <x v="82"/>
    <d v="1899-12-30T00:11:04"/>
  </r>
  <r>
    <n v="4065787"/>
    <d v="2017-07-19T00:00:00"/>
    <d v="1899-12-30T14:27:07"/>
    <d v="1899-12-30T14:43:10"/>
    <x v="0"/>
    <x v="20"/>
    <d v="1899-12-30T00:16:03"/>
  </r>
  <r>
    <n v="4303543625"/>
    <d v="2017-07-19T00:00:00"/>
    <d v="1899-12-30T14:28:12"/>
    <d v="1899-12-30T14:39:39"/>
    <x v="2"/>
    <x v="63"/>
    <d v="1899-12-30T00:11:27"/>
  </r>
  <r>
    <n v="3858766"/>
    <d v="2017-07-19T00:00:00"/>
    <d v="1899-12-30T14:33:00"/>
    <d v="1899-12-30T14:36:05"/>
    <x v="0"/>
    <x v="22"/>
    <d v="1899-12-30T00:03:05"/>
  </r>
  <r>
    <n v="41852472"/>
    <d v="2017-07-19T00:00:00"/>
    <d v="1899-12-30T14:36:30"/>
    <d v="1899-12-30T14:38:41"/>
    <x v="1"/>
    <x v="29"/>
    <d v="1899-12-30T00:02:11"/>
  </r>
  <r>
    <n v="25574074"/>
    <d v="2017-07-19T00:00:00"/>
    <d v="1899-12-30T14:39:34"/>
    <d v="1899-12-30T14:54:30"/>
    <x v="1"/>
    <x v="71"/>
    <d v="1899-12-30T00:14:56"/>
  </r>
  <r>
    <n v="8690793"/>
    <d v="2017-07-19T00:00:00"/>
    <d v="1899-12-30T14:41:23"/>
    <d v="1899-12-30T14:47:14"/>
    <x v="0"/>
    <x v="60"/>
    <d v="1899-12-30T00:05:51"/>
  </r>
  <r>
    <n v="8487003"/>
    <d v="2017-07-19T00:00:00"/>
    <d v="1899-12-30T14:47:44"/>
    <d v="1899-12-30T15:01:17"/>
    <x v="0"/>
    <x v="46"/>
    <d v="1899-12-30T00:13:33"/>
  </r>
  <r>
    <n v="50583407"/>
    <d v="2017-07-19T00:00:00"/>
    <d v="1899-12-30T14:54:47"/>
    <d v="1899-12-30T15:10:21"/>
    <x v="1"/>
    <x v="81"/>
    <d v="1899-12-30T00:15:34"/>
  </r>
  <r>
    <n v="4983193"/>
    <d v="2017-07-19T00:00:00"/>
    <d v="1899-12-30T14:56:57"/>
    <d v="1899-12-30T15:11:53"/>
    <x v="0"/>
    <x v="70"/>
    <d v="1899-12-30T00:14:56"/>
  </r>
  <r>
    <n v="1316116"/>
    <d v="2017-07-19T00:00:00"/>
    <d v="1899-12-30T14:58:29"/>
    <d v="1899-12-30T14:59:27"/>
    <x v="0"/>
    <x v="30"/>
    <d v="1899-12-30T00:00:58"/>
  </r>
  <r>
    <n v="5696056"/>
    <d v="2017-07-19T00:00:00"/>
    <d v="1899-12-30T15:06:44"/>
    <d v="1899-12-30T15:11:12"/>
    <x v="0"/>
    <x v="79"/>
    <d v="1899-12-30T00:04:28"/>
  </r>
  <r>
    <n v="3574623"/>
    <d v="2017-07-20T00:00:00"/>
    <d v="1899-12-30T08:01:39"/>
    <d v="1899-12-30T08:05:35"/>
    <x v="0"/>
    <x v="0"/>
    <d v="1899-12-30T00:03:56"/>
  </r>
  <r>
    <n v="71218936"/>
    <d v="2017-07-20T00:00:00"/>
    <d v="1899-12-30T08:09:47"/>
    <d v="1899-12-30T08:12:22"/>
    <x v="1"/>
    <x v="53"/>
    <d v="1899-12-30T00:02:35"/>
  </r>
  <r>
    <n v="55621633"/>
    <d v="2017-07-20T00:00:00"/>
    <d v="1899-12-30T08:11:15"/>
    <d v="1899-12-30T08:27:41"/>
    <x v="1"/>
    <x v="58"/>
    <d v="1899-12-30T00:16:26"/>
  </r>
  <r>
    <n v="1898174"/>
    <d v="2017-07-20T00:00:00"/>
    <d v="1899-12-30T08:14:57"/>
    <d v="1899-12-30T08:18:23"/>
    <x v="0"/>
    <x v="33"/>
    <d v="1899-12-30T00:03:26"/>
  </r>
  <r>
    <n v="4844054"/>
    <d v="2017-07-20T00:00:00"/>
    <d v="1899-12-30T08:21:57"/>
    <d v="1899-12-30T08:23:59"/>
    <x v="0"/>
    <x v="67"/>
    <d v="1899-12-30T00:02:02"/>
  </r>
  <r>
    <n v="7701901"/>
    <d v="2017-07-20T00:00:00"/>
    <d v="1899-12-30T08:28:46"/>
    <d v="1899-12-30T08:32:02"/>
    <x v="0"/>
    <x v="36"/>
    <d v="1899-12-30T00:03:16"/>
  </r>
  <r>
    <n v="5900664"/>
    <d v="2017-07-20T00:00:00"/>
    <d v="1899-12-30T08:32:29"/>
    <d v="1899-12-30T08:46:20"/>
    <x v="0"/>
    <x v="41"/>
    <d v="1899-12-30T00:13:51"/>
  </r>
  <r>
    <n v="4698731"/>
    <d v="2017-07-20T00:00:00"/>
    <d v="1899-12-30T08:36:53"/>
    <d v="1899-12-30T08:51:16"/>
    <x v="0"/>
    <x v="31"/>
    <d v="1899-12-30T00:14:23"/>
  </r>
  <r>
    <n v="4606501"/>
    <d v="2017-07-20T00:00:00"/>
    <d v="1899-12-30T08:41:36"/>
    <d v="1899-12-30T08:46:18"/>
    <x v="0"/>
    <x v="31"/>
    <d v="1899-12-30T00:04:42"/>
  </r>
  <r>
    <n v="3851940"/>
    <d v="2017-07-20T00:00:00"/>
    <d v="1899-12-30T08:45:13"/>
    <d v="1899-12-30T08:47:29"/>
    <x v="0"/>
    <x v="22"/>
    <d v="1899-12-30T00:02:16"/>
  </r>
  <r>
    <n v="7972076"/>
    <d v="2017-07-20T00:00:00"/>
    <d v="1899-12-30T08:52:58"/>
    <d v="1899-12-30T09:06:10"/>
    <x v="0"/>
    <x v="28"/>
    <d v="1899-12-30T00:13:12"/>
  </r>
  <r>
    <n v="1911796"/>
    <d v="2017-07-20T00:00:00"/>
    <d v="1899-12-30T09:00:06"/>
    <d v="1899-12-30T09:09:15"/>
    <x v="0"/>
    <x v="24"/>
    <d v="1899-12-30T00:09:09"/>
  </r>
  <r>
    <n v="7362963"/>
    <d v="2017-07-20T00:00:00"/>
    <d v="1899-12-30T09:02:17"/>
    <d v="1899-12-30T09:06:17"/>
    <x v="0"/>
    <x v="26"/>
    <d v="1899-12-30T00:04:00"/>
  </r>
  <r>
    <n v="24290062"/>
    <d v="2017-07-20T00:00:00"/>
    <d v="1899-12-30T09:07:53"/>
    <d v="1899-12-30T09:23:39"/>
    <x v="1"/>
    <x v="83"/>
    <d v="1899-12-30T00:15:46"/>
  </r>
  <r>
    <n v="3086185"/>
    <d v="2017-07-20T00:00:00"/>
    <d v="1899-12-30T09:12:53"/>
    <d v="1899-12-30T09:29:29"/>
    <x v="0"/>
    <x v="38"/>
    <d v="1899-12-30T00:16:36"/>
  </r>
  <r>
    <n v="7622819"/>
    <d v="2017-07-20T00:00:00"/>
    <d v="1899-12-30T09:15:50"/>
    <d v="1899-12-30T09:27:55"/>
    <x v="0"/>
    <x v="87"/>
    <d v="1899-12-30T00:12:05"/>
  </r>
  <r>
    <n v="5610335"/>
    <d v="2017-07-20T00:00:00"/>
    <d v="1899-12-30T09:22:24"/>
    <d v="1899-12-30T09:23:04"/>
    <x v="0"/>
    <x v="79"/>
    <d v="1899-12-30T00:00:40"/>
  </r>
  <r>
    <n v="97953696"/>
    <d v="2017-07-20T00:00:00"/>
    <d v="1899-12-30T09:26:59"/>
    <d v="1899-12-30T09:40:13"/>
    <x v="1"/>
    <x v="82"/>
    <d v="1899-12-30T00:13:14"/>
  </r>
  <r>
    <n v="7432767"/>
    <d v="2017-07-20T00:00:00"/>
    <d v="1899-12-30T09:28:02"/>
    <d v="1899-12-30T09:33:43"/>
    <x v="0"/>
    <x v="19"/>
    <d v="1899-12-30T00:05:41"/>
  </r>
  <r>
    <n v="2089993"/>
    <d v="2017-07-20T00:00:00"/>
    <d v="1899-12-30T09:33:16"/>
    <d v="1899-12-30T09:34:13"/>
    <x v="0"/>
    <x v="40"/>
    <d v="1899-12-30T00:00:57"/>
  </r>
  <r>
    <n v="2635121"/>
    <d v="2017-07-20T00:00:00"/>
    <d v="1899-12-30T09:34:39"/>
    <d v="1899-12-30T09:43:01"/>
    <x v="0"/>
    <x v="5"/>
    <d v="1899-12-30T00:08:22"/>
  </r>
  <r>
    <n v="6725216"/>
    <d v="2017-07-20T00:00:00"/>
    <d v="1899-12-30T09:38:45"/>
    <d v="1899-12-30T09:46:18"/>
    <x v="0"/>
    <x v="66"/>
    <d v="1899-12-30T00:07:33"/>
  </r>
  <r>
    <n v="6530661"/>
    <d v="2017-07-20T00:00:00"/>
    <d v="1899-12-30T09:46:13"/>
    <d v="1899-12-30T09:47:27"/>
    <x v="0"/>
    <x v="75"/>
    <d v="1899-12-30T00:01:14"/>
  </r>
  <r>
    <n v="8691743"/>
    <d v="2017-07-20T00:00:00"/>
    <d v="1899-12-30T09:53:41"/>
    <d v="1899-12-30T10:07:53"/>
    <x v="0"/>
    <x v="60"/>
    <d v="1899-12-30T00:14:12"/>
  </r>
  <r>
    <n v="2771511"/>
    <d v="2017-07-20T00:00:00"/>
    <d v="1899-12-30T09:54:19"/>
    <d v="1899-12-30T09:57:25"/>
    <x v="0"/>
    <x v="65"/>
    <d v="1899-12-30T00:03:06"/>
  </r>
  <r>
    <n v="7471152"/>
    <d v="2017-07-20T00:00:00"/>
    <d v="1899-12-30T09:56:58"/>
    <d v="1899-12-30T09:57:32"/>
    <x v="0"/>
    <x v="19"/>
    <d v="1899-12-30T00:00:34"/>
  </r>
  <r>
    <n v="89691426"/>
    <d v="2017-07-20T00:00:00"/>
    <d v="1899-12-30T10:00:09"/>
    <d v="1899-12-30T10:07:34"/>
    <x v="1"/>
    <x v="88"/>
    <d v="1899-12-30T00:07:25"/>
  </r>
  <r>
    <n v="5305478"/>
    <d v="2017-07-20T00:00:00"/>
    <d v="1899-12-30T10:04:31"/>
    <d v="1899-12-30T10:18:35"/>
    <x v="0"/>
    <x v="76"/>
    <d v="1899-12-30T00:14:04"/>
  </r>
  <r>
    <n v="4305632"/>
    <d v="2017-07-20T00:00:00"/>
    <d v="1899-12-30T10:12:30"/>
    <d v="1899-12-30T10:28:20"/>
    <x v="0"/>
    <x v="63"/>
    <d v="1899-12-30T00:15:50"/>
  </r>
  <r>
    <n v="9526179"/>
    <d v="2017-07-20T00:00:00"/>
    <d v="1899-12-30T10:15:46"/>
    <d v="1899-12-30T10:21:15"/>
    <x v="0"/>
    <x v="74"/>
    <d v="1899-12-30T00:05:29"/>
  </r>
  <r>
    <n v="1268336"/>
    <d v="2017-07-20T00:00:00"/>
    <d v="1899-12-30T10:21:41"/>
    <d v="1899-12-30T10:35:49"/>
    <x v="0"/>
    <x v="61"/>
    <d v="1899-12-30T00:14:08"/>
  </r>
  <r>
    <n v="7288626"/>
    <d v="2017-07-20T00:00:00"/>
    <d v="1899-12-30T10:27:56"/>
    <d v="1899-12-30T10:42:23"/>
    <x v="0"/>
    <x v="54"/>
    <d v="1899-12-30T00:14:27"/>
  </r>
  <r>
    <n v="53117702"/>
    <d v="2017-07-20T00:00:00"/>
    <d v="1899-12-30T10:36:03"/>
    <d v="1899-12-30T10:46:37"/>
    <x v="1"/>
    <x v="76"/>
    <d v="1899-12-30T00:10:34"/>
  </r>
  <r>
    <n v="10201038"/>
    <d v="2017-07-20T00:00:00"/>
    <d v="1899-12-30T10:42:28"/>
    <d v="1899-12-30T10:48:17"/>
    <x v="1"/>
    <x v="78"/>
    <d v="1899-12-30T00:05:49"/>
  </r>
  <r>
    <n v="4738129"/>
    <d v="2017-07-20T00:00:00"/>
    <d v="1899-12-30T10:48:34"/>
    <d v="1899-12-30T11:02:56"/>
    <x v="0"/>
    <x v="10"/>
    <d v="1899-12-30T00:14:22"/>
  </r>
  <r>
    <n v="3153023"/>
    <d v="2017-07-20T00:00:00"/>
    <d v="1899-12-30T10:55:15"/>
    <d v="1899-12-30T11:00:37"/>
    <x v="0"/>
    <x v="62"/>
    <d v="1899-12-30T00:05:22"/>
  </r>
  <r>
    <n v="1747389"/>
    <d v="2017-07-20T00:00:00"/>
    <d v="1899-12-30T10:59:27"/>
    <d v="1899-12-30T11:02:28"/>
    <x v="0"/>
    <x v="16"/>
    <d v="1899-12-30T00:03:01"/>
  </r>
  <r>
    <n v="5526425146"/>
    <d v="2017-07-20T00:00:00"/>
    <d v="1899-12-30T11:04:46"/>
    <d v="1899-12-30T11:05:15"/>
    <x v="2"/>
    <x v="58"/>
    <d v="1899-12-30T00:00:29"/>
  </r>
  <r>
    <n v="93050839"/>
    <d v="2017-07-20T00:00:00"/>
    <d v="1899-12-30T11:05:39"/>
    <d v="1899-12-30T11:10:55"/>
    <x v="1"/>
    <x v="56"/>
    <d v="1899-12-30T00:05:16"/>
  </r>
  <r>
    <n v="1288318920"/>
    <d v="2017-07-20T00:00:00"/>
    <d v="1899-12-30T11:11:08"/>
    <d v="1899-12-30T11:22:12"/>
    <x v="2"/>
    <x v="61"/>
    <d v="1899-12-30T00:11:04"/>
  </r>
  <r>
    <n v="5613566"/>
    <d v="2017-07-20T00:00:00"/>
    <d v="1899-12-30T11:18:19"/>
    <d v="1899-12-30T11:18:55"/>
    <x v="0"/>
    <x v="79"/>
    <d v="1899-12-30T00:00:36"/>
  </r>
  <r>
    <n v="2406196"/>
    <d v="2017-07-20T00:00:00"/>
    <d v="1899-12-30T11:20:19"/>
    <d v="1899-12-30T11:33:02"/>
    <x v="0"/>
    <x v="83"/>
    <d v="1899-12-30T00:12:43"/>
  </r>
  <r>
    <n v="9046365"/>
    <d v="2017-07-20T00:00:00"/>
    <d v="1899-12-30T11:24:27"/>
    <d v="1899-12-30T11:26:39"/>
    <x v="0"/>
    <x v="39"/>
    <d v="1899-12-30T00:02:12"/>
  </r>
  <r>
    <n v="5019634"/>
    <d v="2017-07-20T00:00:00"/>
    <d v="1899-12-30T11:31:40"/>
    <d v="1899-12-30T11:47:59"/>
    <x v="0"/>
    <x v="81"/>
    <d v="1899-12-30T00:16:19"/>
  </r>
  <r>
    <n v="90993861"/>
    <d v="2017-07-20T00:00:00"/>
    <d v="1899-12-30T11:35:14"/>
    <d v="1899-12-30T11:42:42"/>
    <x v="1"/>
    <x v="39"/>
    <d v="1899-12-30T00:07:28"/>
  </r>
  <r>
    <n v="4034491"/>
    <d v="2017-07-20T00:00:00"/>
    <d v="1899-12-30T11:42:55"/>
    <d v="1899-12-30T11:47:17"/>
    <x v="0"/>
    <x v="20"/>
    <d v="1899-12-30T00:04:22"/>
  </r>
  <r>
    <n v="57395204"/>
    <d v="2017-07-20T00:00:00"/>
    <d v="1899-12-30T11:45:49"/>
    <d v="1899-12-30T11:52:10"/>
    <x v="1"/>
    <x v="57"/>
    <d v="1899-12-30T00:06:21"/>
  </r>
  <r>
    <n v="9156106"/>
    <d v="2017-07-20T00:00:00"/>
    <d v="1899-12-30T11:47:05"/>
    <d v="1899-12-30T11:50:56"/>
    <x v="0"/>
    <x v="52"/>
    <d v="1899-12-30T00:03:51"/>
  </r>
  <r>
    <n v="7076463"/>
    <d v="2017-07-20T00:00:00"/>
    <d v="1899-12-30T11:53:05"/>
    <d v="1899-12-30T11:53:16"/>
    <x v="0"/>
    <x v="73"/>
    <d v="1899-12-30T00:00:11"/>
  </r>
  <r>
    <n v="3136675"/>
    <d v="2017-07-20T00:00:00"/>
    <d v="1899-12-30T11:57:36"/>
    <d v="1899-12-30T12:13:34"/>
    <x v="0"/>
    <x v="62"/>
    <d v="1899-12-30T00:15:58"/>
  </r>
  <r>
    <n v="7826456"/>
    <d v="2017-07-20T00:00:00"/>
    <d v="1899-12-30T12:04:18"/>
    <d v="1899-12-30T12:04:30"/>
    <x v="0"/>
    <x v="17"/>
    <d v="1899-12-30T00:00:12"/>
  </r>
  <r>
    <n v="4094662"/>
    <d v="2017-07-20T00:00:00"/>
    <d v="1899-12-30T12:08:22"/>
    <d v="1899-12-30T12:20:46"/>
    <x v="0"/>
    <x v="20"/>
    <d v="1899-12-30T00:12:24"/>
  </r>
  <r>
    <n v="3134379"/>
    <d v="2017-07-20T00:00:00"/>
    <d v="1899-12-30T12:11:55"/>
    <d v="1899-12-30T12:23:48"/>
    <x v="0"/>
    <x v="62"/>
    <d v="1899-12-30T00:11:53"/>
  </r>
  <r>
    <n v="1119016"/>
    <d v="2017-07-20T00:00:00"/>
    <d v="1899-12-30T12:12:41"/>
    <d v="1899-12-30T12:20:18"/>
    <x v="0"/>
    <x v="43"/>
    <d v="1899-12-30T00:07:37"/>
  </r>
  <r>
    <n v="3539762"/>
    <d v="2017-07-20T00:00:00"/>
    <d v="1899-12-30T12:14:49"/>
    <d v="1899-12-30T12:30:05"/>
    <x v="0"/>
    <x v="0"/>
    <d v="1899-12-30T00:15:16"/>
  </r>
  <r>
    <n v="28601187"/>
    <d v="2017-07-20T00:00:00"/>
    <d v="1899-12-30T12:21:46"/>
    <d v="1899-12-30T12:25:44"/>
    <x v="1"/>
    <x v="80"/>
    <d v="1899-12-30T00:03:58"/>
  </r>
  <r>
    <n v="2841969"/>
    <d v="2017-07-20T00:00:00"/>
    <d v="1899-12-30T12:21:47"/>
    <d v="1899-12-30T12:22:25"/>
    <x v="0"/>
    <x v="80"/>
    <d v="1899-12-30T00:00:38"/>
  </r>
  <r>
    <n v="57957786"/>
    <d v="2017-07-20T00:00:00"/>
    <d v="1899-12-30T12:27:46"/>
    <d v="1899-12-30T12:43:38"/>
    <x v="1"/>
    <x v="57"/>
    <d v="1899-12-30T00:15:52"/>
  </r>
  <r>
    <n v="6068132"/>
    <d v="2017-07-20T00:00:00"/>
    <d v="1899-12-30T12:32:03"/>
    <d v="1899-12-30T12:34:04"/>
    <x v="0"/>
    <x v="35"/>
    <d v="1899-12-30T00:02:01"/>
  </r>
  <r>
    <n v="8195842"/>
    <d v="2017-07-20T00:00:00"/>
    <d v="1899-12-30T12:32:16"/>
    <d v="1899-12-30T12:44:16"/>
    <x v="0"/>
    <x v="34"/>
    <d v="1899-12-30T00:12:00"/>
  </r>
  <r>
    <n v="98737794"/>
    <d v="2017-07-20T00:00:00"/>
    <d v="1899-12-30T12:34:16"/>
    <d v="1899-12-30T12:41:31"/>
    <x v="1"/>
    <x v="64"/>
    <d v="1899-12-30T00:07:15"/>
  </r>
  <r>
    <n v="6523054"/>
    <d v="2017-07-20T00:00:00"/>
    <d v="1899-12-30T12:40:31"/>
    <d v="1899-12-30T12:55:50"/>
    <x v="0"/>
    <x v="75"/>
    <d v="1899-12-30T00:15:19"/>
  </r>
  <r>
    <n v="26895957"/>
    <d v="2017-07-20T00:00:00"/>
    <d v="1899-12-30T12:44:24"/>
    <d v="1899-12-30T12:50:34"/>
    <x v="1"/>
    <x v="5"/>
    <d v="1899-12-30T00:06:10"/>
  </r>
  <r>
    <n v="5254694"/>
    <d v="2017-07-20T00:00:00"/>
    <d v="1899-12-30T12:47:36"/>
    <d v="1899-12-30T12:58:19"/>
    <x v="0"/>
    <x v="50"/>
    <d v="1899-12-30T00:10:43"/>
  </r>
  <r>
    <n v="3979680"/>
    <d v="2017-07-20T00:00:00"/>
    <d v="1899-12-30T12:55:01"/>
    <d v="1899-12-30T13:02:55"/>
    <x v="0"/>
    <x v="14"/>
    <d v="1899-12-30T00:07:54"/>
  </r>
  <r>
    <n v="96424596"/>
    <d v="2017-07-20T00:00:00"/>
    <d v="1899-12-30T12:57:05"/>
    <d v="1899-12-30T13:03:42"/>
    <x v="1"/>
    <x v="9"/>
    <d v="1899-12-30T00:06:37"/>
  </r>
  <r>
    <n v="4923459"/>
    <d v="2017-07-20T00:00:00"/>
    <d v="1899-12-30T13:04:05"/>
    <d v="1899-12-30T13:17:51"/>
    <x v="0"/>
    <x v="70"/>
    <d v="1899-12-30T00:13:46"/>
  </r>
  <r>
    <n v="6719542"/>
    <d v="2017-07-20T00:00:00"/>
    <d v="1899-12-30T13:05:37"/>
    <d v="1899-12-30T13:10:29"/>
    <x v="0"/>
    <x v="66"/>
    <d v="1899-12-30T00:04:52"/>
  </r>
  <r>
    <n v="81218024"/>
    <d v="2017-07-20T00:00:00"/>
    <d v="1899-12-30T13:11:14"/>
    <d v="1899-12-30T13:20:24"/>
    <x v="1"/>
    <x v="34"/>
    <d v="1899-12-30T00:09:10"/>
  </r>
  <r>
    <n v="6552755"/>
    <d v="2017-07-20T00:00:00"/>
    <d v="1899-12-30T13:16:25"/>
    <d v="1899-12-30T13:30:47"/>
    <x v="0"/>
    <x v="75"/>
    <d v="1899-12-30T00:14:22"/>
  </r>
  <r>
    <n v="44017210"/>
    <d v="2017-07-20T00:00:00"/>
    <d v="1899-12-30T13:18:52"/>
    <d v="1899-12-30T13:34:59"/>
    <x v="1"/>
    <x v="7"/>
    <d v="1899-12-30T00:16:07"/>
  </r>
  <r>
    <n v="8679036"/>
    <d v="2017-07-20T00:00:00"/>
    <d v="1899-12-30T13:23:55"/>
    <d v="1899-12-30T13:24:27"/>
    <x v="0"/>
    <x v="60"/>
    <d v="1899-12-30T00:00:32"/>
  </r>
  <r>
    <n v="64733982"/>
    <d v="2017-07-20T00:00:00"/>
    <d v="1899-12-30T13:29:00"/>
    <d v="1899-12-30T13:32:10"/>
    <x v="1"/>
    <x v="68"/>
    <d v="1899-12-30T00:03:10"/>
  </r>
  <r>
    <n v="2289072"/>
    <d v="2017-07-20T00:00:00"/>
    <d v="1899-12-30T13:31:01"/>
    <d v="1899-12-30T13:41:06"/>
    <x v="0"/>
    <x v="11"/>
    <d v="1899-12-30T00:10:05"/>
  </r>
  <r>
    <n v="71730854"/>
    <d v="2017-07-20T00:00:00"/>
    <d v="1899-12-30T13:34:08"/>
    <d v="1899-12-30T13:49:36"/>
    <x v="1"/>
    <x v="53"/>
    <d v="1899-12-30T00:15:28"/>
  </r>
  <r>
    <n v="3757504"/>
    <d v="2017-07-20T00:00:00"/>
    <d v="1899-12-30T13:42:19"/>
    <d v="1899-12-30T13:47:30"/>
    <x v="0"/>
    <x v="47"/>
    <d v="1899-12-30T00:05:11"/>
  </r>
  <r>
    <n v="8501225"/>
    <d v="2017-07-20T00:00:00"/>
    <d v="1899-12-30T13:48:15"/>
    <d v="1899-12-30T13:52:06"/>
    <x v="0"/>
    <x v="6"/>
    <d v="1899-12-30T00:03:51"/>
  </r>
  <r>
    <n v="3704193"/>
    <d v="2017-07-20T00:00:00"/>
    <d v="1899-12-30T13:50:28"/>
    <d v="1899-12-30T14:02:58"/>
    <x v="0"/>
    <x v="47"/>
    <d v="1899-12-30T00:12:30"/>
  </r>
  <r>
    <n v="4577789"/>
    <d v="2017-07-20T00:00:00"/>
    <d v="1899-12-30T13:52:03"/>
    <d v="1899-12-30T13:54:32"/>
    <x v="0"/>
    <x v="1"/>
    <d v="1899-12-30T00:02:29"/>
  </r>
  <r>
    <n v="5730350"/>
    <d v="2017-07-20T00:00:00"/>
    <d v="1899-12-30T13:58:10"/>
    <d v="1899-12-30T14:10:08"/>
    <x v="0"/>
    <x v="57"/>
    <d v="1899-12-30T00:11:58"/>
  </r>
  <r>
    <n v="8953850"/>
    <d v="2017-07-20T00:00:00"/>
    <d v="1899-12-30T13:59:56"/>
    <d v="1899-12-30T14:12:29"/>
    <x v="0"/>
    <x v="88"/>
    <d v="1899-12-30T00:12:33"/>
  </r>
  <r>
    <n v="3109133"/>
    <d v="2017-07-20T00:00:00"/>
    <d v="1899-12-30T14:03:20"/>
    <d v="1899-12-30T14:09:05"/>
    <x v="0"/>
    <x v="62"/>
    <d v="1899-12-30T00:05:45"/>
  </r>
  <r>
    <n v="3382699"/>
    <d v="2017-07-20T00:00:00"/>
    <d v="1899-12-30T14:10:22"/>
    <d v="1899-12-30T14:14:11"/>
    <x v="0"/>
    <x v="12"/>
    <d v="1899-12-30T00:03:49"/>
  </r>
  <r>
    <n v="9132555"/>
    <d v="2017-07-20T00:00:00"/>
    <d v="1899-12-30T14:18:33"/>
    <d v="1899-12-30T14:22:39"/>
    <x v="0"/>
    <x v="52"/>
    <d v="1899-12-30T00:04:06"/>
  </r>
  <r>
    <n v="5016981"/>
    <d v="2017-07-20T00:00:00"/>
    <d v="1899-12-30T14:19:35"/>
    <d v="1899-12-30T14:20:18"/>
    <x v="0"/>
    <x v="81"/>
    <d v="1899-12-30T00:00:43"/>
  </r>
  <r>
    <n v="1294973"/>
    <d v="2017-07-20T00:00:00"/>
    <d v="1899-12-30T14:20:53"/>
    <d v="1899-12-30T14:34:18"/>
    <x v="0"/>
    <x v="61"/>
    <d v="1899-12-30T00:13:25"/>
  </r>
  <r>
    <n v="7769531"/>
    <d v="2017-07-20T00:00:00"/>
    <d v="1899-12-30T14:24:42"/>
    <d v="1899-12-30T14:29:21"/>
    <x v="0"/>
    <x v="36"/>
    <d v="1899-12-30T00:04:39"/>
  </r>
  <r>
    <n v="1068000"/>
    <d v="2017-07-20T00:00:00"/>
    <d v="1899-12-30T14:27:37"/>
    <d v="1899-12-30T14:32:46"/>
    <x v="0"/>
    <x v="78"/>
    <d v="1899-12-30T00:05:09"/>
  </r>
  <r>
    <n v="1467591"/>
    <d v="2017-07-20T00:00:00"/>
    <d v="1899-12-30T14:28:00"/>
    <d v="1899-12-30T14:41:36"/>
    <x v="0"/>
    <x v="18"/>
    <d v="1899-12-30T00:13:36"/>
  </r>
  <r>
    <n v="5980925"/>
    <d v="2017-07-20T00:00:00"/>
    <d v="1899-12-30T14:28:04"/>
    <d v="1899-12-30T14:39:00"/>
    <x v="0"/>
    <x v="41"/>
    <d v="1899-12-30T00:10:56"/>
  </r>
  <r>
    <n v="9905075"/>
    <d v="2017-07-20T00:00:00"/>
    <d v="1899-12-30T14:33:59"/>
    <d v="1899-12-30T14:38:25"/>
    <x v="0"/>
    <x v="49"/>
    <d v="1899-12-30T00:04:26"/>
  </r>
  <r>
    <n v="1043289"/>
    <d v="2017-07-20T00:00:00"/>
    <d v="1899-12-30T14:38:16"/>
    <d v="1899-12-30T14:43:55"/>
    <x v="0"/>
    <x v="78"/>
    <d v="1899-12-30T00:05:39"/>
  </r>
  <r>
    <n v="8252939"/>
    <d v="2017-07-20T00:00:00"/>
    <d v="1899-12-30T14:43:01"/>
    <d v="1899-12-30T14:54:28"/>
    <x v="0"/>
    <x v="25"/>
    <d v="1899-12-30T00:11:27"/>
  </r>
  <r>
    <n v="67748426"/>
    <d v="2017-07-20T00:00:00"/>
    <d v="1899-12-30T14:46:07"/>
    <d v="1899-12-30T15:00:03"/>
    <x v="1"/>
    <x v="66"/>
    <d v="1899-12-30T00:13:56"/>
  </r>
  <r>
    <n v="4376637"/>
    <d v="2017-07-20T00:00:00"/>
    <d v="1899-12-30T14:46:27"/>
    <d v="1899-12-30T15:00:28"/>
    <x v="0"/>
    <x v="63"/>
    <d v="1899-12-30T00:14:01"/>
  </r>
  <r>
    <n v="6426011"/>
    <d v="2017-07-20T00:00:00"/>
    <d v="1899-12-30T14:53:56"/>
    <d v="1899-12-30T15:05:14"/>
    <x v="0"/>
    <x v="68"/>
    <d v="1899-12-30T00:11:18"/>
  </r>
  <r>
    <n v="9137235"/>
    <d v="2017-07-20T00:00:00"/>
    <d v="1899-12-30T15:00:21"/>
    <d v="1899-12-30T15:04:59"/>
    <x v="0"/>
    <x v="52"/>
    <d v="1899-12-30T00:04:38"/>
  </r>
  <r>
    <n v="6735390"/>
    <d v="2017-07-21T00:00:00"/>
    <d v="1899-12-30T08:01:16"/>
    <d v="1899-12-30T08:04:55"/>
    <x v="0"/>
    <x v="66"/>
    <d v="1899-12-30T00:03:39"/>
  </r>
  <r>
    <n v="7151490"/>
    <d v="2017-07-21T00:00:00"/>
    <d v="1899-12-30T08:02:36"/>
    <d v="1899-12-30T08:06:32"/>
    <x v="0"/>
    <x v="53"/>
    <d v="1899-12-30T00:03:56"/>
  </r>
  <r>
    <n v="5138547"/>
    <d v="2017-07-21T00:00:00"/>
    <d v="1899-12-30T08:04:27"/>
    <d v="1899-12-30T08:06:25"/>
    <x v="0"/>
    <x v="27"/>
    <d v="1899-12-30T00:01:58"/>
  </r>
  <r>
    <n v="79212542"/>
    <d v="2017-07-21T00:00:00"/>
    <d v="1899-12-30T08:11:52"/>
    <d v="1899-12-30T08:19:27"/>
    <x v="1"/>
    <x v="28"/>
    <d v="1899-12-30T00:07:35"/>
  </r>
  <r>
    <n v="1507196"/>
    <d v="2017-07-21T00:00:00"/>
    <d v="1899-12-30T08:12:27"/>
    <d v="1899-12-30T08:18:17"/>
    <x v="0"/>
    <x v="51"/>
    <d v="1899-12-30T00:05:50"/>
  </r>
  <r>
    <n v="8362094"/>
    <d v="2017-07-21T00:00:00"/>
    <d v="1899-12-30T08:17:46"/>
    <d v="1899-12-30T08:20:20"/>
    <x v="0"/>
    <x v="13"/>
    <d v="1899-12-30T00:02:34"/>
  </r>
  <r>
    <n v="5379981"/>
    <d v="2017-07-21T00:00:00"/>
    <d v="1899-12-30T08:19:33"/>
    <d v="1899-12-30T08:26:58"/>
    <x v="0"/>
    <x v="76"/>
    <d v="1899-12-30T00:07:25"/>
  </r>
  <r>
    <n v="4960672"/>
    <d v="2017-07-21T00:00:00"/>
    <d v="1899-12-30T08:20:20"/>
    <d v="1899-12-30T08:27:47"/>
    <x v="0"/>
    <x v="70"/>
    <d v="1899-12-30T00:07:27"/>
  </r>
  <r>
    <n v="9052582"/>
    <d v="2017-07-21T00:00:00"/>
    <d v="1899-12-30T08:23:27"/>
    <d v="1899-12-30T08:29:05"/>
    <x v="0"/>
    <x v="39"/>
    <d v="1899-12-30T00:05:38"/>
  </r>
  <r>
    <n v="2054346"/>
    <d v="2017-07-21T00:00:00"/>
    <d v="1899-12-30T08:24:03"/>
    <d v="1899-12-30T08:31:47"/>
    <x v="0"/>
    <x v="40"/>
    <d v="1899-12-30T00:07:44"/>
  </r>
  <r>
    <n v="6070136"/>
    <d v="2017-07-21T00:00:00"/>
    <d v="1899-12-30T08:26:15"/>
    <d v="1899-12-30T08:28:19"/>
    <x v="0"/>
    <x v="35"/>
    <d v="1899-12-30T00:02:04"/>
  </r>
  <r>
    <n v="3086185"/>
    <d v="2017-07-21T00:00:00"/>
    <d v="1899-12-30T08:29:47"/>
    <d v="1899-12-30T08:37:36"/>
    <x v="0"/>
    <x v="38"/>
    <d v="1899-12-30T00:07:49"/>
  </r>
  <r>
    <n v="6949463"/>
    <d v="2017-07-21T00:00:00"/>
    <d v="1899-12-30T08:37:08"/>
    <d v="1899-12-30T08:42:59"/>
    <x v="0"/>
    <x v="2"/>
    <d v="1899-12-30T00:05:51"/>
  </r>
  <r>
    <n v="1626862"/>
    <d v="2017-07-21T00:00:00"/>
    <d v="1899-12-30T08:40:38"/>
    <d v="1899-12-30T08:43:31"/>
    <x v="0"/>
    <x v="55"/>
    <d v="1899-12-30T00:02:53"/>
  </r>
  <r>
    <n v="99905503"/>
    <d v="2017-07-21T00:00:00"/>
    <d v="1899-12-30T08:47:30"/>
    <d v="1899-12-30T08:58:13"/>
    <x v="1"/>
    <x v="49"/>
    <d v="1899-12-30T00:10:43"/>
  </r>
  <r>
    <n v="2753778"/>
    <d v="2017-07-21T00:00:00"/>
    <d v="1899-12-30T08:54:43"/>
    <d v="1899-12-30T09:08:17"/>
    <x v="0"/>
    <x v="65"/>
    <d v="1899-12-30T00:13:34"/>
  </r>
  <r>
    <n v="3508755"/>
    <d v="2017-07-21T00:00:00"/>
    <d v="1899-12-30T09:01:00"/>
    <d v="1899-12-30T09:16:00"/>
    <x v="0"/>
    <x v="0"/>
    <d v="1899-12-30T00:15:00"/>
  </r>
  <r>
    <n v="14783929"/>
    <d v="2017-07-21T00:00:00"/>
    <d v="1899-12-30T09:05:38"/>
    <d v="1899-12-30T09:13:35"/>
    <x v="1"/>
    <x v="18"/>
    <d v="1899-12-30T00:07:57"/>
  </r>
  <r>
    <n v="1409543"/>
    <d v="2017-07-21T00:00:00"/>
    <d v="1899-12-30T09:08:27"/>
    <d v="1899-12-30T09:20:26"/>
    <x v="0"/>
    <x v="18"/>
    <d v="1899-12-30T00:11:59"/>
  </r>
  <r>
    <n v="6891636"/>
    <d v="2017-07-21T00:00:00"/>
    <d v="1899-12-30T09:16:19"/>
    <d v="1899-12-30T09:20:30"/>
    <x v="0"/>
    <x v="37"/>
    <d v="1899-12-30T00:04:11"/>
  </r>
  <r>
    <n v="8541151"/>
    <d v="2017-07-21T00:00:00"/>
    <d v="1899-12-30T09:19:25"/>
    <d v="1899-12-30T09:34:12"/>
    <x v="0"/>
    <x v="6"/>
    <d v="1899-12-30T00:14:47"/>
  </r>
  <r>
    <n v="8322802"/>
    <d v="2017-07-21T00:00:00"/>
    <d v="1899-12-30T09:22:53"/>
    <d v="1899-12-30T09:30:32"/>
    <x v="0"/>
    <x v="13"/>
    <d v="1899-12-30T00:07:39"/>
  </r>
  <r>
    <n v="30678431"/>
    <d v="2017-07-21T00:00:00"/>
    <d v="1899-12-30T09:28:22"/>
    <d v="1899-12-30T09:38:02"/>
    <x v="1"/>
    <x v="38"/>
    <d v="1899-12-30T00:09:40"/>
  </r>
  <r>
    <n v="41837828"/>
    <d v="2017-07-21T00:00:00"/>
    <d v="1899-12-30T09:35:20"/>
    <d v="1899-12-30T09:36:33"/>
    <x v="1"/>
    <x v="29"/>
    <d v="1899-12-30T00:01:13"/>
  </r>
  <r>
    <n v="13639748"/>
    <d v="2017-07-21T00:00:00"/>
    <d v="1899-12-30T09:41:28"/>
    <d v="1899-12-30T09:47:51"/>
    <x v="1"/>
    <x v="30"/>
    <d v="1899-12-30T00:06:23"/>
  </r>
  <r>
    <n v="8972366"/>
    <d v="2017-07-21T00:00:00"/>
    <d v="1899-12-30T09:42:40"/>
    <d v="1899-12-30T09:48:36"/>
    <x v="0"/>
    <x v="88"/>
    <d v="1899-12-30T00:05:56"/>
  </r>
  <r>
    <n v="5233531"/>
    <d v="2017-07-21T00:00:00"/>
    <d v="1899-12-30T09:42:42"/>
    <d v="1899-12-30T09:48:47"/>
    <x v="0"/>
    <x v="50"/>
    <d v="1899-12-30T00:06:05"/>
  </r>
  <r>
    <n v="3691176"/>
    <d v="2017-07-21T00:00:00"/>
    <d v="1899-12-30T09:43:17"/>
    <d v="1899-12-30T09:44:05"/>
    <x v="0"/>
    <x v="32"/>
    <d v="1899-12-30T00:00:48"/>
  </r>
  <r>
    <n v="66377806"/>
    <d v="2017-07-21T00:00:00"/>
    <d v="1899-12-30T09:46:00"/>
    <d v="1899-12-30T09:50:17"/>
    <x v="1"/>
    <x v="44"/>
    <d v="1899-12-30T00:04:17"/>
  </r>
  <r>
    <n v="6357818"/>
    <d v="2017-07-21T00:00:00"/>
    <d v="1899-12-30T09:53:41"/>
    <d v="1899-12-30T09:59:44"/>
    <x v="0"/>
    <x v="21"/>
    <d v="1899-12-30T00:06:03"/>
  </r>
  <r>
    <n v="7123731"/>
    <d v="2017-07-21T00:00:00"/>
    <d v="1899-12-30T09:57:31"/>
    <d v="1899-12-30T09:59:38"/>
    <x v="0"/>
    <x v="53"/>
    <d v="1899-12-30T00:02:07"/>
  </r>
  <r>
    <n v="91907883"/>
    <d v="2017-07-21T00:00:00"/>
    <d v="1899-12-30T10:05:35"/>
    <d v="1899-12-30T10:15:11"/>
    <x v="1"/>
    <x v="52"/>
    <d v="1899-12-30T00:09:36"/>
  </r>
  <r>
    <n v="69734527"/>
    <d v="2017-07-21T00:00:00"/>
    <d v="1899-12-30T10:06:01"/>
    <d v="1899-12-30T10:21:37"/>
    <x v="1"/>
    <x v="2"/>
    <d v="1899-12-30T00:15:36"/>
  </r>
  <r>
    <n v="7536096"/>
    <d v="2017-07-21T00:00:00"/>
    <d v="1899-12-30T10:09:57"/>
    <d v="1899-12-30T10:22:28"/>
    <x v="0"/>
    <x v="77"/>
    <d v="1899-12-30T00:12:31"/>
  </r>
  <r>
    <n v="60158843"/>
    <d v="2017-07-21T00:00:00"/>
    <d v="1899-12-30T10:16:32"/>
    <d v="1899-12-30T10:30:30"/>
    <x v="1"/>
    <x v="35"/>
    <d v="1899-12-30T00:13:58"/>
  </r>
  <r>
    <n v="6942059"/>
    <d v="2017-07-21T00:00:00"/>
    <d v="1899-12-30T10:19:14"/>
    <d v="1899-12-30T10:19:38"/>
    <x v="0"/>
    <x v="2"/>
    <d v="1899-12-30T00:00:24"/>
  </r>
  <r>
    <n v="28282891"/>
    <d v="2017-07-21T00:00:00"/>
    <d v="1899-12-30T10:20:17"/>
    <d v="1899-12-30T10:35:27"/>
    <x v="1"/>
    <x v="80"/>
    <d v="1899-12-30T00:15:10"/>
  </r>
  <r>
    <n v="1617146"/>
    <d v="2017-07-21T00:00:00"/>
    <d v="1899-12-30T10:24:58"/>
    <d v="1899-12-30T10:34:12"/>
    <x v="0"/>
    <x v="55"/>
    <d v="1899-12-30T00:09:14"/>
  </r>
  <r>
    <n v="2186880"/>
    <d v="2017-07-21T00:00:00"/>
    <d v="1899-12-30T10:27:35"/>
    <d v="1899-12-30T10:41:32"/>
    <x v="0"/>
    <x v="15"/>
    <d v="1899-12-30T00:13:57"/>
  </r>
  <r>
    <n v="92461001"/>
    <d v="2017-07-21T00:00:00"/>
    <d v="1899-12-30T10:29:43"/>
    <d v="1899-12-30T10:46:07"/>
    <x v="1"/>
    <x v="89"/>
    <d v="1899-12-30T00:16:24"/>
  </r>
  <r>
    <n v="4657345"/>
    <d v="2017-07-21T00:00:00"/>
    <d v="1899-12-30T10:37:48"/>
    <d v="1899-12-30T10:51:42"/>
    <x v="0"/>
    <x v="31"/>
    <d v="1899-12-30T00:13:54"/>
  </r>
  <r>
    <n v="16775888"/>
    <d v="2017-07-21T00:00:00"/>
    <d v="1899-12-30T10:44:52"/>
    <d v="1899-12-30T10:55:54"/>
    <x v="1"/>
    <x v="55"/>
    <d v="1899-12-30T00:11:02"/>
  </r>
  <r>
    <n v="97953696"/>
    <d v="2017-07-21T00:00:00"/>
    <d v="1899-12-30T10:50:42"/>
    <d v="1899-12-30T11:01:20"/>
    <x v="1"/>
    <x v="82"/>
    <d v="1899-12-30T00:10:38"/>
  </r>
  <r>
    <n v="1166111"/>
    <d v="2017-07-21T00:00:00"/>
    <d v="1899-12-30T10:54:36"/>
    <d v="1899-12-30T11:06:39"/>
    <x v="0"/>
    <x v="43"/>
    <d v="1899-12-30T00:12:03"/>
  </r>
  <r>
    <n v="91907883"/>
    <d v="2017-07-21T00:00:00"/>
    <d v="1899-12-30T10:57:56"/>
    <d v="1899-12-30T10:58:44"/>
    <x v="1"/>
    <x v="52"/>
    <d v="1899-12-30T00:00:48"/>
  </r>
  <r>
    <n v="9225043"/>
    <d v="2017-07-21T00:00:00"/>
    <d v="1899-12-30T11:04:11"/>
    <d v="1899-12-30T11:06:31"/>
    <x v="0"/>
    <x v="89"/>
    <d v="1899-12-30T00:02:20"/>
  </r>
  <r>
    <n v="6408952"/>
    <d v="2017-07-21T00:00:00"/>
    <d v="1899-12-30T11:10:22"/>
    <d v="1899-12-30T11:20:11"/>
    <x v="0"/>
    <x v="68"/>
    <d v="1899-12-30T00:09:49"/>
  </r>
  <r>
    <n v="81010250"/>
    <d v="2017-07-21T00:00:00"/>
    <d v="1899-12-30T11:17:53"/>
    <d v="1899-12-30T11:20:15"/>
    <x v="1"/>
    <x v="34"/>
    <d v="1899-12-30T00:02:22"/>
  </r>
  <r>
    <n v="8596442"/>
    <d v="2017-07-21T00:00:00"/>
    <d v="1899-12-30T11:18:19"/>
    <d v="1899-12-30T11:31:22"/>
    <x v="0"/>
    <x v="6"/>
    <d v="1899-12-30T00:13:03"/>
  </r>
  <r>
    <n v="79890857"/>
    <d v="2017-07-21T00:00:00"/>
    <d v="1899-12-30T11:20:55"/>
    <d v="1899-12-30T11:28:59"/>
    <x v="1"/>
    <x v="28"/>
    <d v="1899-12-30T00:08:04"/>
  </r>
  <r>
    <n v="3804078"/>
    <d v="2017-07-21T00:00:00"/>
    <d v="1899-12-30T11:21:07"/>
    <d v="1899-12-30T11:34:42"/>
    <x v="0"/>
    <x v="22"/>
    <d v="1899-12-30T00:13:35"/>
  </r>
  <r>
    <n v="6312012"/>
    <d v="2017-07-21T00:00:00"/>
    <d v="1899-12-30T11:26:51"/>
    <d v="1899-12-30T11:40:58"/>
    <x v="0"/>
    <x v="21"/>
    <d v="1899-12-30T00:14:07"/>
  </r>
  <r>
    <n v="7322741"/>
    <d v="2017-07-21T00:00:00"/>
    <d v="1899-12-30T11:28:48"/>
    <d v="1899-12-30T11:45:27"/>
    <x v="0"/>
    <x v="26"/>
    <d v="1899-12-30T00:16:39"/>
  </r>
  <r>
    <n v="2354992"/>
    <d v="2017-07-21T00:00:00"/>
    <d v="1899-12-30T11:35:19"/>
    <d v="1899-12-30T11:35:27"/>
    <x v="0"/>
    <x v="86"/>
    <d v="1899-12-30T00:00:08"/>
  </r>
  <r>
    <n v="1766133"/>
    <d v="2017-07-21T00:00:00"/>
    <d v="1899-12-30T11:37:32"/>
    <d v="1899-12-30T11:42:31"/>
    <x v="0"/>
    <x v="16"/>
    <d v="1899-12-30T00:04:59"/>
  </r>
  <r>
    <n v="2922327"/>
    <d v="2017-07-21T00:00:00"/>
    <d v="1899-12-30T11:41:09"/>
    <d v="1899-12-30T11:55:11"/>
    <x v="0"/>
    <x v="42"/>
    <d v="1899-12-30T00:14:02"/>
  </r>
  <r>
    <n v="8679036"/>
    <d v="2017-07-21T00:00:00"/>
    <d v="1899-12-30T11:49:05"/>
    <d v="1899-12-30T11:51:06"/>
    <x v="0"/>
    <x v="60"/>
    <d v="1899-12-30T00:02:01"/>
  </r>
  <r>
    <n v="1469705"/>
    <d v="2017-07-21T00:00:00"/>
    <d v="1899-12-30T11:50:19"/>
    <d v="1899-12-30T12:05:04"/>
    <x v="0"/>
    <x v="18"/>
    <d v="1899-12-30T00:14:45"/>
  </r>
  <r>
    <n v="8079505"/>
    <d v="2017-07-21T00:00:00"/>
    <d v="1899-12-30T11:57:17"/>
    <d v="1899-12-30T12:09:24"/>
    <x v="0"/>
    <x v="48"/>
    <d v="1899-12-30T00:12:07"/>
  </r>
  <r>
    <n v="4661635"/>
    <d v="2017-07-21T00:00:00"/>
    <d v="1899-12-30T12:00:14"/>
    <d v="1899-12-30T12:07:18"/>
    <x v="0"/>
    <x v="31"/>
    <d v="1899-12-30T00:07:04"/>
  </r>
  <r>
    <n v="4497624"/>
    <d v="2017-07-21T00:00:00"/>
    <d v="1899-12-30T12:04:06"/>
    <d v="1899-12-30T12:20:38"/>
    <x v="0"/>
    <x v="7"/>
    <d v="1899-12-30T00:16:32"/>
  </r>
  <r>
    <n v="52468382"/>
    <d v="2017-07-21T00:00:00"/>
    <d v="1899-12-30T12:12:06"/>
    <d v="1899-12-30T12:13:57"/>
    <x v="1"/>
    <x v="50"/>
    <d v="1899-12-30T00:01:51"/>
  </r>
  <r>
    <n v="5687077"/>
    <d v="2017-07-21T00:00:00"/>
    <d v="1899-12-30T12:17:17"/>
    <d v="1899-12-30T12:32:27"/>
    <x v="0"/>
    <x v="79"/>
    <d v="1899-12-30T00:15:10"/>
  </r>
  <r>
    <n v="3914070"/>
    <d v="2017-07-21T00:00:00"/>
    <d v="1899-12-30T12:18:00"/>
    <d v="1899-12-30T12:20:14"/>
    <x v="0"/>
    <x v="14"/>
    <d v="1899-12-30T00:02:14"/>
  </r>
  <r>
    <n v="84684423"/>
    <d v="2017-07-21T00:00:00"/>
    <d v="1899-12-30T12:21:54"/>
    <d v="1899-12-30T12:27:38"/>
    <x v="1"/>
    <x v="46"/>
    <d v="1899-12-30T00:05:44"/>
  </r>
  <r>
    <n v="6493406"/>
    <d v="2017-07-21T00:00:00"/>
    <d v="1899-12-30T12:27:53"/>
    <d v="1899-12-30T12:36:51"/>
    <x v="0"/>
    <x v="68"/>
    <d v="1899-12-30T00:08:58"/>
  </r>
  <r>
    <n v="1563816"/>
    <d v="2017-07-21T00:00:00"/>
    <d v="1899-12-30T12:32:18"/>
    <d v="1899-12-30T12:38:37"/>
    <x v="0"/>
    <x v="51"/>
    <d v="1899-12-30T00:06:19"/>
  </r>
  <r>
    <n v="7779935"/>
    <d v="2017-07-21T00:00:00"/>
    <d v="1899-12-30T12:35:34"/>
    <d v="1899-12-30T12:46:21"/>
    <x v="0"/>
    <x v="36"/>
    <d v="1899-12-30T00:10:47"/>
  </r>
  <r>
    <n v="4429479"/>
    <d v="2017-07-21T00:00:00"/>
    <d v="1899-12-30T12:39:36"/>
    <d v="1899-12-30T12:43:42"/>
    <x v="0"/>
    <x v="7"/>
    <d v="1899-12-30T00:04:06"/>
  </r>
  <r>
    <n v="2963652"/>
    <d v="2017-07-21T00:00:00"/>
    <d v="1899-12-30T12:46:40"/>
    <d v="1899-12-30T12:54:31"/>
    <x v="0"/>
    <x v="42"/>
    <d v="1899-12-30T00:07:51"/>
  </r>
  <r>
    <n v="91032395"/>
    <d v="2017-07-21T00:00:00"/>
    <d v="1899-12-30T12:54:53"/>
    <d v="1899-12-30T13:02:52"/>
    <x v="1"/>
    <x v="52"/>
    <d v="1899-12-30T00:07:59"/>
  </r>
  <r>
    <n v="6999348"/>
    <d v="2017-07-21T00:00:00"/>
    <d v="1899-12-30T12:55:10"/>
    <d v="1899-12-30T12:57:35"/>
    <x v="0"/>
    <x v="2"/>
    <d v="1899-12-30T00:02:25"/>
  </r>
  <r>
    <n v="4424322"/>
    <d v="2017-07-21T00:00:00"/>
    <d v="1899-12-30T13:00:58"/>
    <d v="1899-12-30T13:14:08"/>
    <x v="0"/>
    <x v="7"/>
    <d v="1899-12-30T00:13:10"/>
  </r>
  <r>
    <n v="9500083"/>
    <d v="2017-07-21T00:00:00"/>
    <d v="1899-12-30T13:06:42"/>
    <d v="1899-12-30T13:21:24"/>
    <x v="0"/>
    <x v="74"/>
    <d v="1899-12-30T00:14:42"/>
  </r>
  <r>
    <n v="2912297"/>
    <d v="2017-07-21T00:00:00"/>
    <d v="1899-12-30T13:08:34"/>
    <d v="1899-12-30T13:18:23"/>
    <x v="0"/>
    <x v="42"/>
    <d v="1899-12-30T00:09:49"/>
  </r>
  <r>
    <n v="4303945"/>
    <d v="2017-07-21T00:00:00"/>
    <d v="1899-12-30T13:11:20"/>
    <d v="1899-12-30T13:23:17"/>
    <x v="0"/>
    <x v="63"/>
    <d v="1899-12-30T00:11:57"/>
  </r>
  <r>
    <n v="3264546470"/>
    <d v="2017-07-21T00:00:00"/>
    <d v="1899-12-30T13:16:29"/>
    <d v="1899-12-30T13:18:46"/>
    <x v="2"/>
    <x v="85"/>
    <d v="1899-12-30T00:02:17"/>
  </r>
  <r>
    <n v="7275091"/>
    <d v="2017-07-21T00:00:00"/>
    <d v="1899-12-30T13:21:24"/>
    <d v="1899-12-30T13:35:52"/>
    <x v="0"/>
    <x v="54"/>
    <d v="1899-12-30T00:14:28"/>
  </r>
  <r>
    <n v="9021766"/>
    <d v="2017-07-21T00:00:00"/>
    <d v="1899-12-30T13:22:48"/>
    <d v="1899-12-30T13:32:26"/>
    <x v="0"/>
    <x v="39"/>
    <d v="1899-12-30T00:09:38"/>
  </r>
  <r>
    <n v="1500342"/>
    <d v="2017-07-21T00:00:00"/>
    <d v="1899-12-30T13:30:41"/>
    <d v="1899-12-30T13:37:14"/>
    <x v="0"/>
    <x v="51"/>
    <d v="1899-12-30T00:06:33"/>
  </r>
  <r>
    <n v="7295667"/>
    <d v="2017-07-21T00:00:00"/>
    <d v="1899-12-30T13:34:44"/>
    <d v="1899-12-30T13:48:16"/>
    <x v="0"/>
    <x v="54"/>
    <d v="1899-12-30T00:13:32"/>
  </r>
  <r>
    <n v="5512237"/>
    <d v="2017-07-21T00:00:00"/>
    <d v="1899-12-30T13:42:47"/>
    <d v="1899-12-30T13:56:45"/>
    <x v="0"/>
    <x v="58"/>
    <d v="1899-12-30T00:13:58"/>
  </r>
  <r>
    <n v="22266436"/>
    <d v="2017-07-21T00:00:00"/>
    <d v="1899-12-30T13:48:43"/>
    <d v="1899-12-30T13:54:08"/>
    <x v="1"/>
    <x v="11"/>
    <d v="1899-12-30T00:05:25"/>
  </r>
  <r>
    <n v="60885211"/>
    <d v="2017-07-21T00:00:00"/>
    <d v="1899-12-30T13:52:44"/>
    <d v="1899-12-30T14:08:45"/>
    <x v="1"/>
    <x v="35"/>
    <d v="1899-12-30T00:16:01"/>
  </r>
  <r>
    <n v="4379415"/>
    <d v="2017-07-21T00:00:00"/>
    <d v="1899-12-30T13:54:58"/>
    <d v="1899-12-30T14:06:06"/>
    <x v="0"/>
    <x v="63"/>
    <d v="1899-12-30T00:11:08"/>
  </r>
  <r>
    <n v="22747425"/>
    <d v="2017-07-21T00:00:00"/>
    <d v="1899-12-30T14:02:42"/>
    <d v="1899-12-30T14:18:55"/>
    <x v="1"/>
    <x v="11"/>
    <d v="1899-12-30T00:16:13"/>
  </r>
  <r>
    <n v="3858766"/>
    <d v="2017-07-21T00:00:00"/>
    <d v="1899-12-30T14:09:59"/>
    <d v="1899-12-30T14:19:00"/>
    <x v="0"/>
    <x v="22"/>
    <d v="1899-12-30T00:09:01"/>
  </r>
  <r>
    <n v="6231537"/>
    <d v="2017-07-21T00:00:00"/>
    <d v="1899-12-30T14:15:23"/>
    <d v="1899-12-30T14:24:11"/>
    <x v="0"/>
    <x v="69"/>
    <d v="1899-12-30T00:08:48"/>
  </r>
  <r>
    <n v="1296262"/>
    <d v="2017-07-21T00:00:00"/>
    <d v="1899-12-30T14:19:52"/>
    <d v="1899-12-30T14:27:47"/>
    <x v="0"/>
    <x v="61"/>
    <d v="1899-12-30T00:07:55"/>
  </r>
  <r>
    <n v="6175467"/>
    <d v="2017-07-21T00:00:00"/>
    <d v="1899-12-30T14:26:40"/>
    <d v="1899-12-30T14:38:43"/>
    <x v="0"/>
    <x v="45"/>
    <d v="1899-12-30T00:12:03"/>
  </r>
  <r>
    <n v="6434255"/>
    <d v="2017-07-21T00:00:00"/>
    <d v="1899-12-30T14:26:50"/>
    <d v="1899-12-30T14:29:08"/>
    <x v="0"/>
    <x v="68"/>
    <d v="1899-12-30T00:02:18"/>
  </r>
  <r>
    <n v="2723614"/>
    <d v="2017-07-21T00:00:00"/>
    <d v="1899-12-30T14:30:42"/>
    <d v="1899-12-30T14:36:46"/>
    <x v="0"/>
    <x v="65"/>
    <d v="1899-12-30T00:06:04"/>
  </r>
  <r>
    <n v="92326393"/>
    <d v="2017-07-21T00:00:00"/>
    <d v="1899-12-30T14:35:16"/>
    <d v="1899-12-30T14:43:10"/>
    <x v="1"/>
    <x v="89"/>
    <d v="1899-12-30T00:07:54"/>
  </r>
  <r>
    <n v="5039266"/>
    <d v="2017-07-21T00:00:00"/>
    <d v="1899-12-30T14:41:33"/>
    <d v="1899-12-30T14:50:10"/>
    <x v="0"/>
    <x v="81"/>
    <d v="1899-12-30T00:08:37"/>
  </r>
  <r>
    <n v="3861280"/>
    <d v="2017-07-21T00:00:00"/>
    <d v="1899-12-30T14:45:15"/>
    <d v="1899-12-30T14:58:51"/>
    <x v="0"/>
    <x v="22"/>
    <d v="1899-12-30T00:13:36"/>
  </r>
  <r>
    <n v="3982833"/>
    <d v="2017-07-21T00:00:00"/>
    <d v="1899-12-30T14:48:21"/>
    <d v="1899-12-30T14:56:59"/>
    <x v="0"/>
    <x v="14"/>
    <d v="1899-12-30T00:08:38"/>
  </r>
  <r>
    <n v="5835972"/>
    <d v="2017-07-21T00:00:00"/>
    <d v="1899-12-30T14:53:47"/>
    <d v="1899-12-30T14:57:00"/>
    <x v="0"/>
    <x v="8"/>
    <d v="1899-12-30T00:03:13"/>
  </r>
  <r>
    <n v="98382147"/>
    <d v="2017-07-21T00:00:00"/>
    <d v="1899-12-30T14:59:47"/>
    <d v="1899-12-30T15:05:01"/>
    <x v="1"/>
    <x v="64"/>
    <d v="1899-12-30T00:05:14"/>
  </r>
  <r>
    <n v="9427353"/>
    <d v="2017-07-21T00:00:00"/>
    <d v="1899-12-30T15:01:37"/>
    <d v="1899-12-30T15:04:50"/>
    <x v="0"/>
    <x v="23"/>
    <d v="1899-12-30T00:03:13"/>
  </r>
  <r>
    <n v="11274735"/>
    <d v="2017-07-24T00:00:00"/>
    <d v="1899-12-30T08:04:12"/>
    <d v="1899-12-30T08:19:15"/>
    <x v="1"/>
    <x v="43"/>
    <d v="1899-12-30T00:15:03"/>
  </r>
  <r>
    <n v="9727873"/>
    <d v="2017-07-24T00:00:00"/>
    <d v="1899-12-30T08:05:41"/>
    <d v="1899-12-30T08:13:48"/>
    <x v="0"/>
    <x v="82"/>
    <d v="1899-12-30T00:08:07"/>
  </r>
  <r>
    <n v="4804872"/>
    <d v="2017-07-24T00:00:00"/>
    <d v="1899-12-30T08:09:59"/>
    <d v="1899-12-30T08:13:12"/>
    <x v="0"/>
    <x v="67"/>
    <d v="1899-12-30T00:03:13"/>
  </r>
  <r>
    <n v="22583033"/>
    <d v="2017-07-24T00:00:00"/>
    <d v="1899-12-30T08:16:44"/>
    <d v="1899-12-30T08:19:22"/>
    <x v="1"/>
    <x v="11"/>
    <d v="1899-12-30T00:02:38"/>
  </r>
  <r>
    <n v="4056070"/>
    <d v="2017-07-24T00:00:00"/>
    <d v="1899-12-30T08:21:14"/>
    <d v="1899-12-30T08:29:57"/>
    <x v="0"/>
    <x v="20"/>
    <d v="1899-12-30T00:08:43"/>
  </r>
  <r>
    <n v="2701816"/>
    <d v="2017-07-24T00:00:00"/>
    <d v="1899-12-30T08:22:16"/>
    <d v="1899-12-30T08:34:04"/>
    <x v="0"/>
    <x v="65"/>
    <d v="1899-12-30T00:11:48"/>
  </r>
  <r>
    <n v="20735440"/>
    <d v="2017-07-24T00:00:00"/>
    <d v="1899-12-30T08:24:36"/>
    <d v="1899-12-30T08:36:01"/>
    <x v="1"/>
    <x v="40"/>
    <d v="1899-12-30T00:11:25"/>
  </r>
  <r>
    <n v="9076015"/>
    <d v="2017-07-24T00:00:00"/>
    <d v="1899-12-30T08:25:52"/>
    <d v="1899-12-30T08:33:01"/>
    <x v="0"/>
    <x v="39"/>
    <d v="1899-12-30T00:07:09"/>
  </r>
  <r>
    <n v="11070759"/>
    <d v="2017-07-24T00:00:00"/>
    <d v="1899-12-30T08:33:25"/>
    <d v="1899-12-30T08:36:27"/>
    <x v="1"/>
    <x v="43"/>
    <d v="1899-12-30T00:03:02"/>
  </r>
  <r>
    <n v="22176115"/>
    <d v="2017-07-24T00:00:00"/>
    <d v="1899-12-30T08:38:17"/>
    <d v="1899-12-30T08:51:05"/>
    <x v="1"/>
    <x v="11"/>
    <d v="1899-12-30T00:12:48"/>
  </r>
  <r>
    <n v="7456918"/>
    <d v="2017-07-24T00:00:00"/>
    <d v="1899-12-30T08:39:17"/>
    <d v="1899-12-30T08:48:01"/>
    <x v="0"/>
    <x v="19"/>
    <d v="1899-12-30T00:08:44"/>
  </r>
  <r>
    <n v="6896787"/>
    <d v="2017-07-24T00:00:00"/>
    <d v="1899-12-30T08:41:54"/>
    <d v="1899-12-30T08:52:42"/>
    <x v="0"/>
    <x v="37"/>
    <d v="1899-12-30T00:10:48"/>
  </r>
  <r>
    <n v="6561564994"/>
    <d v="2017-07-24T00:00:00"/>
    <d v="1899-12-30T08:43:13"/>
    <d v="1899-12-30T08:52:21"/>
    <x v="2"/>
    <x v="75"/>
    <d v="1899-12-30T00:09:08"/>
  </r>
  <r>
    <n v="8414788"/>
    <d v="2017-07-24T00:00:00"/>
    <d v="1899-12-30T08:51:11"/>
    <d v="1899-12-30T08:59:11"/>
    <x v="0"/>
    <x v="46"/>
    <d v="1899-12-30T00:08:00"/>
  </r>
  <r>
    <n v="7896629"/>
    <d v="2017-07-24T00:00:00"/>
    <d v="1899-12-30T08:53:10"/>
    <d v="1899-12-30T09:05:08"/>
    <x v="0"/>
    <x v="17"/>
    <d v="1899-12-30T00:11:58"/>
  </r>
  <r>
    <n v="5970183"/>
    <d v="2017-07-24T00:00:00"/>
    <d v="1899-12-30T08:54:58"/>
    <d v="1899-12-30T08:56:21"/>
    <x v="0"/>
    <x v="41"/>
    <d v="1899-12-30T00:01:23"/>
  </r>
  <r>
    <n v="57891628"/>
    <d v="2017-07-24T00:00:00"/>
    <d v="1899-12-30T08:57:04"/>
    <d v="1899-12-30T09:13:09"/>
    <x v="1"/>
    <x v="57"/>
    <d v="1899-12-30T00:16:05"/>
  </r>
  <r>
    <n v="53378457"/>
    <d v="2017-07-24T00:00:00"/>
    <d v="1899-12-30T09:03:56"/>
    <d v="1899-12-30T09:17:00"/>
    <x v="1"/>
    <x v="76"/>
    <d v="1899-12-30T00:13:04"/>
  </r>
  <r>
    <n v="88666908"/>
    <d v="2017-07-24T00:00:00"/>
    <d v="1899-12-30T09:06:58"/>
    <d v="1899-12-30T09:20:35"/>
    <x v="1"/>
    <x v="59"/>
    <d v="1899-12-30T00:13:37"/>
  </r>
  <r>
    <n v="9279730"/>
    <d v="2017-07-24T00:00:00"/>
    <d v="1899-12-30T09:07:52"/>
    <d v="1899-12-30T09:19:15"/>
    <x v="0"/>
    <x v="89"/>
    <d v="1899-12-30T00:11:23"/>
  </r>
  <r>
    <n v="2928766"/>
    <d v="2017-07-24T00:00:00"/>
    <d v="1899-12-30T09:09:27"/>
    <d v="1899-12-30T09:20:39"/>
    <x v="0"/>
    <x v="42"/>
    <d v="1899-12-30T00:11:12"/>
  </r>
  <r>
    <n v="4334364"/>
    <d v="2017-07-24T00:00:00"/>
    <d v="1899-12-30T09:12:40"/>
    <d v="1899-12-30T09:27:09"/>
    <x v="0"/>
    <x v="63"/>
    <d v="1899-12-30T00:14:29"/>
  </r>
  <r>
    <n v="8405292"/>
    <d v="2017-07-24T00:00:00"/>
    <d v="1899-12-30T09:16:21"/>
    <d v="1899-12-30T09:27:03"/>
    <x v="0"/>
    <x v="46"/>
    <d v="1899-12-30T00:10:42"/>
  </r>
  <r>
    <n v="9870841"/>
    <d v="2017-07-24T00:00:00"/>
    <d v="1899-12-30T09:24:37"/>
    <d v="1899-12-30T09:31:17"/>
    <x v="0"/>
    <x v="64"/>
    <d v="1899-12-30T00:06:40"/>
  </r>
  <r>
    <n v="9722484"/>
    <d v="2017-07-24T00:00:00"/>
    <d v="1899-12-30T09:27:07"/>
    <d v="1899-12-30T09:30:41"/>
    <x v="0"/>
    <x v="82"/>
    <d v="1899-12-30T00:03:34"/>
  </r>
  <r>
    <n v="1159432"/>
    <d v="2017-07-24T00:00:00"/>
    <d v="1899-12-30T09:27:14"/>
    <d v="1899-12-30T09:28:29"/>
    <x v="0"/>
    <x v="43"/>
    <d v="1899-12-30T00:01:15"/>
  </r>
  <r>
    <n v="25194612"/>
    <d v="2017-07-24T00:00:00"/>
    <d v="1899-12-30T09:29:02"/>
    <d v="1899-12-30T09:44:21"/>
    <x v="1"/>
    <x v="71"/>
    <d v="1899-12-30T00:15:19"/>
  </r>
  <r>
    <n v="1117628"/>
    <d v="2017-07-24T00:00:00"/>
    <d v="1899-12-30T09:30:27"/>
    <d v="1899-12-30T09:35:40"/>
    <x v="0"/>
    <x v="43"/>
    <d v="1899-12-30T00:05:13"/>
  </r>
  <r>
    <n v="3624713"/>
    <d v="2017-07-24T00:00:00"/>
    <d v="1899-12-30T09:34:03"/>
    <d v="1899-12-30T09:42:21"/>
    <x v="0"/>
    <x v="32"/>
    <d v="1899-12-30T00:08:18"/>
  </r>
  <r>
    <n v="5616210"/>
    <d v="2017-07-24T00:00:00"/>
    <d v="1899-12-30T09:35:22"/>
    <d v="1899-12-30T09:47:34"/>
    <x v="0"/>
    <x v="79"/>
    <d v="1899-12-30T00:12:12"/>
  </r>
  <r>
    <n v="6772052"/>
    <d v="2017-07-24T00:00:00"/>
    <d v="1899-12-30T09:39:48"/>
    <d v="1899-12-30T09:47:53"/>
    <x v="0"/>
    <x v="66"/>
    <d v="1899-12-30T00:08:05"/>
  </r>
  <r>
    <n v="3305212"/>
    <d v="2017-07-24T00:00:00"/>
    <d v="1899-12-30T09:45:14"/>
    <d v="1899-12-30T09:53:06"/>
    <x v="0"/>
    <x v="12"/>
    <d v="1899-12-30T00:07:52"/>
  </r>
  <r>
    <n v="72701808"/>
    <d v="2017-07-24T00:00:00"/>
    <d v="1899-12-30T09:49:24"/>
    <d v="1899-12-30T10:04:21"/>
    <x v="1"/>
    <x v="54"/>
    <d v="1899-12-30T00:14:57"/>
  </r>
  <r>
    <n v="4285095"/>
    <d v="2017-07-24T00:00:00"/>
    <d v="1899-12-30T09:55:28"/>
    <d v="1899-12-30T10:01:47"/>
    <x v="0"/>
    <x v="3"/>
    <d v="1899-12-30T00:06:19"/>
  </r>
  <r>
    <n v="2585298"/>
    <d v="2017-07-24T00:00:00"/>
    <d v="1899-12-30T10:02:41"/>
    <d v="1899-12-30T10:08:26"/>
    <x v="0"/>
    <x v="71"/>
    <d v="1899-12-30T00:05:45"/>
  </r>
  <r>
    <n v="2947035"/>
    <d v="2017-07-24T00:00:00"/>
    <d v="1899-12-30T10:08:17"/>
    <d v="1899-12-30T10:17:14"/>
    <x v="0"/>
    <x v="42"/>
    <d v="1899-12-30T00:08:57"/>
  </r>
  <r>
    <n v="6615729"/>
    <d v="2017-07-24T00:00:00"/>
    <d v="1899-12-30T10:12:53"/>
    <d v="1899-12-30T10:16:19"/>
    <x v="0"/>
    <x v="44"/>
    <d v="1899-12-30T00:03:26"/>
  </r>
  <r>
    <n v="2135609"/>
    <d v="2017-07-24T00:00:00"/>
    <d v="1899-12-30T10:12:55"/>
    <d v="1899-12-30T10:14:27"/>
    <x v="0"/>
    <x v="15"/>
    <d v="1899-12-30T00:01:32"/>
  </r>
  <r>
    <n v="2697566"/>
    <d v="2017-07-24T00:00:00"/>
    <d v="1899-12-30T10:18:30"/>
    <d v="1899-12-30T10:34:27"/>
    <x v="0"/>
    <x v="5"/>
    <d v="1899-12-30T00:15:57"/>
  </r>
  <r>
    <n v="2569721"/>
    <d v="2017-07-24T00:00:00"/>
    <d v="1899-12-30T10:21:07"/>
    <d v="1899-12-30T10:30:11"/>
    <x v="0"/>
    <x v="71"/>
    <d v="1899-12-30T00:09:04"/>
  </r>
  <r>
    <n v="96375379"/>
    <d v="2017-07-24T00:00:00"/>
    <d v="1899-12-30T10:28:23"/>
    <d v="1899-12-30T10:41:11"/>
    <x v="1"/>
    <x v="9"/>
    <d v="1899-12-30T00:12:48"/>
  </r>
  <r>
    <n v="3968528766"/>
    <d v="2017-07-24T00:00:00"/>
    <d v="1899-12-30T10:34:46"/>
    <d v="1899-12-30T10:44:39"/>
    <x v="2"/>
    <x v="14"/>
    <d v="1899-12-30T00:09:53"/>
  </r>
  <r>
    <n v="8133585"/>
    <d v="2017-07-24T00:00:00"/>
    <d v="1899-12-30T10:36:16"/>
    <d v="1899-12-30T10:42:44"/>
    <x v="0"/>
    <x v="34"/>
    <d v="1899-12-30T00:06:28"/>
  </r>
  <r>
    <n v="45232967"/>
    <d v="2017-07-24T00:00:00"/>
    <d v="1899-12-30T10:42:40"/>
    <d v="1899-12-30T10:44:27"/>
    <x v="1"/>
    <x v="1"/>
    <d v="1899-12-30T00:01:47"/>
  </r>
  <r>
    <n v="8900603"/>
    <d v="2017-07-24T00:00:00"/>
    <d v="1899-12-30T10:43:24"/>
    <d v="1899-12-30T10:55:28"/>
    <x v="0"/>
    <x v="88"/>
    <d v="1899-12-30T00:12:04"/>
  </r>
  <r>
    <n v="9413315"/>
    <d v="2017-07-24T00:00:00"/>
    <d v="1899-12-30T10:46:36"/>
    <d v="1899-12-30T11:02:11"/>
    <x v="0"/>
    <x v="23"/>
    <d v="1899-12-30T00:15:35"/>
  </r>
  <r>
    <n v="9781981"/>
    <d v="2017-07-24T00:00:00"/>
    <d v="1899-12-30T10:53:39"/>
    <d v="1899-12-30T10:59:49"/>
    <x v="0"/>
    <x v="82"/>
    <d v="1899-12-30T00:06:10"/>
  </r>
  <r>
    <n v="9527543"/>
    <d v="2017-07-24T00:00:00"/>
    <d v="1899-12-30T10:54:56"/>
    <d v="1899-12-30T11:00:26"/>
    <x v="0"/>
    <x v="74"/>
    <d v="1899-12-30T00:05:30"/>
  </r>
  <r>
    <n v="91626903"/>
    <d v="2017-07-24T00:00:00"/>
    <d v="1899-12-30T11:01:24"/>
    <d v="1899-12-30T11:15:09"/>
    <x v="1"/>
    <x v="52"/>
    <d v="1899-12-30T00:13:45"/>
  </r>
  <r>
    <n v="1475008"/>
    <d v="2017-07-24T00:00:00"/>
    <d v="1899-12-30T11:09:27"/>
    <d v="1899-12-30T11:24:26"/>
    <x v="0"/>
    <x v="18"/>
    <d v="1899-12-30T00:14:59"/>
  </r>
  <r>
    <n v="4767842"/>
    <d v="2017-07-24T00:00:00"/>
    <d v="1899-12-30T11:16:23"/>
    <d v="1899-12-30T11:18:29"/>
    <x v="0"/>
    <x v="10"/>
    <d v="1899-12-30T00:02:06"/>
  </r>
  <r>
    <n v="64586869"/>
    <d v="2017-07-24T00:00:00"/>
    <d v="1899-12-30T11:19:31"/>
    <d v="1899-12-30T11:20:33"/>
    <x v="1"/>
    <x v="68"/>
    <d v="1899-12-30T00:01:02"/>
  </r>
  <r>
    <n v="7066389"/>
    <d v="2017-07-24T00:00:00"/>
    <d v="1899-12-30T11:25:18"/>
    <d v="1899-12-30T11:25:45"/>
    <x v="0"/>
    <x v="73"/>
    <d v="1899-12-30T00:00:27"/>
  </r>
  <r>
    <n v="28791070"/>
    <d v="2017-07-24T00:00:00"/>
    <d v="1899-12-30T11:32:23"/>
    <d v="1899-12-30T11:47:33"/>
    <x v="1"/>
    <x v="80"/>
    <d v="1899-12-30T00:15:10"/>
  </r>
  <r>
    <n v="5094248"/>
    <d v="2017-07-24T00:00:00"/>
    <d v="1899-12-30T11:36:22"/>
    <d v="1899-12-30T11:45:06"/>
    <x v="0"/>
    <x v="81"/>
    <d v="1899-12-30T00:08:44"/>
  </r>
  <r>
    <n v="44882393"/>
    <d v="2017-07-24T00:00:00"/>
    <d v="1899-12-30T11:40:47"/>
    <d v="1899-12-30T11:53:13"/>
    <x v="1"/>
    <x v="7"/>
    <d v="1899-12-30T00:12:26"/>
  </r>
  <r>
    <n v="29391132"/>
    <d v="2017-07-24T00:00:00"/>
    <d v="1899-12-30T11:42:18"/>
    <d v="1899-12-30T11:54:26"/>
    <x v="1"/>
    <x v="42"/>
    <d v="1899-12-30T00:12:08"/>
  </r>
  <r>
    <n v="9892639"/>
    <d v="2017-07-24T00:00:00"/>
    <d v="1899-12-30T11:43:15"/>
    <d v="1899-12-30T11:44:04"/>
    <x v="0"/>
    <x v="64"/>
    <d v="1899-12-30T00:00:49"/>
  </r>
  <r>
    <n v="3979295"/>
    <d v="2017-07-24T00:00:00"/>
    <d v="1899-12-30T11:46:30"/>
    <d v="1899-12-30T11:56:39"/>
    <x v="0"/>
    <x v="14"/>
    <d v="1899-12-30T00:10:09"/>
  </r>
  <r>
    <n v="8471219"/>
    <d v="2017-07-24T00:00:00"/>
    <d v="1899-12-30T11:48:54"/>
    <d v="1899-12-30T11:53:35"/>
    <x v="0"/>
    <x v="46"/>
    <d v="1899-12-30T00:04:41"/>
  </r>
  <r>
    <n v="5631380"/>
    <d v="2017-07-24T00:00:00"/>
    <d v="1899-12-30T11:49:33"/>
    <d v="1899-12-30T12:04:33"/>
    <x v="0"/>
    <x v="79"/>
    <d v="1899-12-30T00:15:00"/>
  </r>
  <r>
    <n v="6309138"/>
    <d v="2017-07-24T00:00:00"/>
    <d v="1899-12-30T11:51:36"/>
    <d v="1899-12-30T11:52:18"/>
    <x v="0"/>
    <x v="21"/>
    <d v="1899-12-30T00:00:42"/>
  </r>
  <r>
    <n v="72287838"/>
    <d v="2017-07-24T00:00:00"/>
    <d v="1899-12-30T11:54:43"/>
    <d v="1899-12-30T12:03:01"/>
    <x v="1"/>
    <x v="54"/>
    <d v="1899-12-30T00:08:18"/>
  </r>
  <r>
    <n v="2515441"/>
    <d v="2017-07-24T00:00:00"/>
    <d v="1899-12-30T11:57:57"/>
    <d v="1899-12-30T12:02:49"/>
    <x v="0"/>
    <x v="71"/>
    <d v="1899-12-30T00:04:52"/>
  </r>
  <r>
    <n v="8056387"/>
    <d v="2017-07-24T00:00:00"/>
    <d v="1899-12-30T12:04:25"/>
    <d v="1899-12-30T12:19:12"/>
    <x v="0"/>
    <x v="48"/>
    <d v="1899-12-30T00:14:47"/>
  </r>
  <r>
    <n v="5489867"/>
    <d v="2017-07-24T00:00:00"/>
    <d v="1899-12-30T12:08:24"/>
    <d v="1899-12-30T12:20:16"/>
    <x v="0"/>
    <x v="4"/>
    <d v="1899-12-30T00:11:52"/>
  </r>
  <r>
    <n v="5528648"/>
    <d v="2017-07-24T00:00:00"/>
    <d v="1899-12-30T12:08:48"/>
    <d v="1899-12-30T12:19:30"/>
    <x v="0"/>
    <x v="58"/>
    <d v="1899-12-30T00:10:42"/>
  </r>
  <r>
    <n v="4293872"/>
    <d v="2017-07-24T00:00:00"/>
    <d v="1899-12-30T12:10:17"/>
    <d v="1899-12-30T12:17:45"/>
    <x v="0"/>
    <x v="3"/>
    <d v="1899-12-30T00:07:28"/>
  </r>
  <r>
    <n v="99625946"/>
    <d v="2017-07-24T00:00:00"/>
    <d v="1899-12-30T12:18:18"/>
    <d v="1899-12-30T12:34:40"/>
    <x v="1"/>
    <x v="49"/>
    <d v="1899-12-30T00:16:22"/>
  </r>
  <r>
    <n v="9827875"/>
    <d v="2017-07-24T00:00:00"/>
    <d v="1899-12-30T12:21:47"/>
    <d v="1899-12-30T12:28:09"/>
    <x v="0"/>
    <x v="64"/>
    <d v="1899-12-30T00:06:22"/>
  </r>
  <r>
    <n v="40120881"/>
    <d v="2017-07-24T00:00:00"/>
    <d v="1899-12-30T12:25:09"/>
    <d v="1899-12-30T12:38:41"/>
    <x v="1"/>
    <x v="20"/>
    <d v="1899-12-30T00:13:32"/>
  </r>
  <r>
    <n v="42373338"/>
    <d v="2017-07-24T00:00:00"/>
    <d v="1899-12-30T12:28:16"/>
    <d v="1899-12-30T12:43:38"/>
    <x v="1"/>
    <x v="3"/>
    <d v="1899-12-30T00:15:22"/>
  </r>
  <r>
    <n v="39697250"/>
    <d v="2017-07-24T00:00:00"/>
    <d v="1899-12-30T12:36:18"/>
    <d v="1899-12-30T12:41:17"/>
    <x v="1"/>
    <x v="14"/>
    <d v="1899-12-30T00:04:59"/>
  </r>
  <r>
    <n v="55464931"/>
    <d v="2017-07-24T00:00:00"/>
    <d v="1899-12-30T12:41:04"/>
    <d v="1899-12-30T12:48:14"/>
    <x v="1"/>
    <x v="58"/>
    <d v="1899-12-30T00:07:10"/>
  </r>
  <r>
    <n v="3616291"/>
    <d v="2017-07-24T00:00:00"/>
    <d v="1899-12-30T12:49:01"/>
    <d v="1899-12-30T13:05:21"/>
    <x v="0"/>
    <x v="32"/>
    <d v="1899-12-30T00:16:20"/>
  </r>
  <r>
    <n v="3473734"/>
    <d v="2017-07-24T00:00:00"/>
    <d v="1899-12-30T12:56:52"/>
    <d v="1899-12-30T13:09:46"/>
    <x v="0"/>
    <x v="72"/>
    <d v="1899-12-30T00:12:54"/>
  </r>
  <r>
    <n v="63492662"/>
    <d v="2017-07-24T00:00:00"/>
    <d v="1899-12-30T12:58:28"/>
    <d v="1899-12-30T13:01:04"/>
    <x v="1"/>
    <x v="21"/>
    <d v="1899-12-30T00:02:36"/>
  </r>
  <r>
    <n v="2104331"/>
    <d v="2017-07-24T00:00:00"/>
    <d v="1899-12-30T13:03:31"/>
    <d v="1899-12-30T13:14:59"/>
    <x v="0"/>
    <x v="15"/>
    <d v="1899-12-30T00:11:28"/>
  </r>
  <r>
    <n v="9555643"/>
    <d v="2017-07-24T00:00:00"/>
    <d v="1899-12-30T13:04:29"/>
    <d v="1899-12-30T13:13:32"/>
    <x v="0"/>
    <x v="74"/>
    <d v="1899-12-30T00:09:03"/>
  </r>
  <r>
    <n v="5220235"/>
    <d v="2017-07-24T00:00:00"/>
    <d v="1899-12-30T13:08:17"/>
    <d v="1899-12-30T13:10:47"/>
    <x v="0"/>
    <x v="50"/>
    <d v="1899-12-30T00:02:30"/>
  </r>
  <r>
    <n v="26254490"/>
    <d v="2017-07-24T00:00:00"/>
    <d v="1899-12-30T13:08:44"/>
    <d v="1899-12-30T13:13:04"/>
    <x v="1"/>
    <x v="5"/>
    <d v="1899-12-30T00:04:20"/>
  </r>
  <r>
    <n v="26463662"/>
    <d v="2017-07-24T00:00:00"/>
    <d v="1899-12-30T13:14:13"/>
    <d v="1899-12-30T13:27:42"/>
    <x v="1"/>
    <x v="5"/>
    <d v="1899-12-30T00:13:29"/>
  </r>
  <r>
    <n v="2853860"/>
    <d v="2017-07-24T00:00:00"/>
    <d v="1899-12-30T13:19:05"/>
    <d v="1899-12-30T13:23:20"/>
    <x v="0"/>
    <x v="80"/>
    <d v="1899-12-30T00:04:15"/>
  </r>
  <r>
    <n v="1829028"/>
    <d v="2017-07-24T00:00:00"/>
    <d v="1899-12-30T13:26:49"/>
    <d v="1899-12-30T13:42:39"/>
    <x v="0"/>
    <x v="33"/>
    <d v="1899-12-30T00:15:50"/>
  </r>
  <r>
    <n v="1365581"/>
    <d v="2017-07-24T00:00:00"/>
    <d v="1899-12-30T13:29:14"/>
    <d v="1899-12-30T13:41:05"/>
    <x v="0"/>
    <x v="30"/>
    <d v="1899-12-30T00:11:51"/>
  </r>
  <r>
    <n v="66800387"/>
    <d v="2017-07-24T00:00:00"/>
    <d v="1899-12-30T13:31:25"/>
    <d v="1899-12-30T13:37:24"/>
    <x v="1"/>
    <x v="44"/>
    <d v="1899-12-30T00:05:59"/>
  </r>
  <r>
    <n v="9282666"/>
    <d v="2017-07-24T00:00:00"/>
    <d v="1899-12-30T13:39:04"/>
    <d v="1899-12-30T13:39:51"/>
    <x v="0"/>
    <x v="89"/>
    <d v="1899-12-30T00:00:47"/>
  </r>
  <r>
    <n v="7994769"/>
    <d v="2017-07-24T00:00:00"/>
    <d v="1899-12-30T13:40:31"/>
    <d v="1899-12-30T13:52:42"/>
    <x v="0"/>
    <x v="28"/>
    <d v="1899-12-30T00:12:11"/>
  </r>
  <r>
    <n v="3638038"/>
    <d v="2017-07-24T00:00:00"/>
    <d v="1899-12-30T13:44:35"/>
    <d v="1899-12-30T13:52:59"/>
    <x v="0"/>
    <x v="32"/>
    <d v="1899-12-30T00:08:24"/>
  </r>
  <r>
    <n v="5221005"/>
    <d v="2017-07-24T00:00:00"/>
    <d v="1899-12-30T13:45:26"/>
    <d v="1899-12-30T13:47:27"/>
    <x v="0"/>
    <x v="50"/>
    <d v="1899-12-30T00:02:01"/>
  </r>
  <r>
    <n v="3150344"/>
    <d v="2017-07-24T00:00:00"/>
    <d v="1899-12-30T13:45:27"/>
    <d v="1899-12-30T13:56:29"/>
    <x v="0"/>
    <x v="62"/>
    <d v="1899-12-30T00:11:02"/>
  </r>
  <r>
    <n v="2780765"/>
    <d v="2017-07-24T00:00:00"/>
    <d v="1899-12-30T13:49:11"/>
    <d v="1899-12-30T13:50:47"/>
    <x v="0"/>
    <x v="65"/>
    <d v="1899-12-30T00:01:36"/>
  </r>
  <r>
    <n v="3720500"/>
    <d v="2017-07-24T00:00:00"/>
    <d v="1899-12-30T13:50:19"/>
    <d v="1899-12-30T13:58:48"/>
    <x v="0"/>
    <x v="47"/>
    <d v="1899-12-30T00:08:29"/>
  </r>
  <r>
    <n v="89419064"/>
    <d v="2017-07-24T00:00:00"/>
    <d v="1899-12-30T13:53:03"/>
    <d v="1899-12-30T14:01:46"/>
    <x v="1"/>
    <x v="88"/>
    <d v="1899-12-30T00:08:43"/>
  </r>
  <r>
    <n v="9961121"/>
    <d v="2017-07-24T00:00:00"/>
    <d v="1899-12-30T13:59:35"/>
    <d v="1899-12-30T14:02:40"/>
    <x v="0"/>
    <x v="49"/>
    <d v="1899-12-30T00:03:05"/>
  </r>
  <r>
    <n v="5303411"/>
    <d v="2017-07-24T00:00:00"/>
    <d v="1899-12-30T14:04:36"/>
    <d v="1899-12-30T14:12:10"/>
    <x v="0"/>
    <x v="76"/>
    <d v="1899-12-30T00:07:34"/>
  </r>
  <r>
    <n v="4657345"/>
    <d v="2017-07-24T00:00:00"/>
    <d v="1899-12-30T14:09:20"/>
    <d v="1899-12-30T14:10:08"/>
    <x v="0"/>
    <x v="31"/>
    <d v="1899-12-30T00:00:48"/>
  </r>
  <r>
    <n v="5850216"/>
    <d v="2017-07-24T00:00:00"/>
    <d v="1899-12-30T14:14:17"/>
    <d v="1899-12-30T14:22:05"/>
    <x v="0"/>
    <x v="8"/>
    <d v="1899-12-30T00:07:48"/>
  </r>
  <r>
    <n v="4927402"/>
    <d v="2017-07-24T00:00:00"/>
    <d v="1899-12-30T14:14:40"/>
    <d v="1899-12-30T14:26:21"/>
    <x v="0"/>
    <x v="70"/>
    <d v="1899-12-30T00:11:41"/>
  </r>
  <r>
    <n v="60113139"/>
    <d v="2017-07-24T00:00:00"/>
    <d v="1899-12-30T14:19:09"/>
    <d v="1899-12-30T14:29:11"/>
    <x v="1"/>
    <x v="35"/>
    <d v="1899-12-30T00:10:02"/>
  </r>
  <r>
    <n v="2644526"/>
    <d v="2017-07-24T00:00:00"/>
    <d v="1899-12-30T14:22:03"/>
    <d v="1899-12-30T14:32:09"/>
    <x v="0"/>
    <x v="5"/>
    <d v="1899-12-30T00:10:06"/>
  </r>
  <r>
    <n v="7226610"/>
    <d v="2017-07-24T00:00:00"/>
    <d v="1899-12-30T14:24:50"/>
    <d v="1899-12-30T14:39:28"/>
    <x v="0"/>
    <x v="54"/>
    <d v="1899-12-30T00:14:38"/>
  </r>
  <r>
    <n v="9328179"/>
    <d v="2017-07-24T00:00:00"/>
    <d v="1899-12-30T14:27:03"/>
    <d v="1899-12-30T14:28:04"/>
    <x v="0"/>
    <x v="56"/>
    <d v="1899-12-30T00:01:01"/>
  </r>
  <r>
    <n v="7457716"/>
    <d v="2017-07-24T00:00:00"/>
    <d v="1899-12-30T14:33:53"/>
    <d v="1899-12-30T14:40:36"/>
    <x v="0"/>
    <x v="19"/>
    <d v="1899-12-30T00:06:43"/>
  </r>
  <r>
    <n v="1739364"/>
    <d v="2017-07-24T00:00:00"/>
    <d v="1899-12-30T14:39:51"/>
    <d v="1899-12-30T14:53:50"/>
    <x v="0"/>
    <x v="16"/>
    <d v="1899-12-30T00:13:59"/>
  </r>
  <r>
    <n v="1677537"/>
    <d v="2017-07-24T00:00:00"/>
    <d v="1899-12-30T14:45:11"/>
    <d v="1899-12-30T14:56:09"/>
    <x v="0"/>
    <x v="55"/>
    <d v="1899-12-30T00:10:58"/>
  </r>
  <r>
    <n v="55614678"/>
    <d v="2017-07-24T00:00:00"/>
    <d v="1899-12-30T14:50:18"/>
    <d v="1899-12-30T14:54:07"/>
    <x v="1"/>
    <x v="58"/>
    <d v="1899-12-30T00:03:49"/>
  </r>
  <r>
    <n v="4272221"/>
    <d v="2017-07-24T00:00:00"/>
    <d v="1899-12-30T14:55:00"/>
    <d v="1899-12-30T15:01:03"/>
    <x v="0"/>
    <x v="3"/>
    <d v="1899-12-30T00:06:03"/>
  </r>
  <r>
    <n v="1740380"/>
    <d v="2017-07-24T00:00:00"/>
    <d v="1899-12-30T15:01:31"/>
    <d v="1899-12-30T15:16:38"/>
    <x v="0"/>
    <x v="16"/>
    <d v="1899-12-30T00:15:07"/>
  </r>
  <r>
    <n v="6005355"/>
    <d v="2017-07-25T00:00:00"/>
    <d v="1899-12-30T08:05:07"/>
    <d v="1899-12-30T08:16:07"/>
    <x v="0"/>
    <x v="35"/>
    <d v="1899-12-30T00:11:00"/>
  </r>
  <r>
    <n v="2400590"/>
    <d v="2017-07-25T00:00:00"/>
    <d v="1899-12-30T08:11:42"/>
    <d v="1899-12-30T08:18:54"/>
    <x v="0"/>
    <x v="83"/>
    <d v="1899-12-30T00:07:12"/>
  </r>
  <r>
    <n v="7918038"/>
    <d v="2017-07-25T00:00:00"/>
    <d v="1899-12-30T08:13:37"/>
    <d v="1899-12-30T08:14:56"/>
    <x v="0"/>
    <x v="28"/>
    <d v="1899-12-30T00:01:19"/>
  </r>
  <r>
    <n v="7969038"/>
    <d v="2017-07-25T00:00:00"/>
    <d v="1899-12-30T08:18:19"/>
    <d v="1899-12-30T08:34:43"/>
    <x v="0"/>
    <x v="28"/>
    <d v="1899-12-30T00:16:24"/>
  </r>
  <r>
    <n v="5833452"/>
    <d v="2017-07-25T00:00:00"/>
    <d v="1899-12-30T08:23:51"/>
    <d v="1899-12-30T08:27:05"/>
    <x v="0"/>
    <x v="8"/>
    <d v="1899-12-30T00:03:14"/>
  </r>
  <r>
    <n v="11425383"/>
    <d v="2017-07-25T00:00:00"/>
    <d v="1899-12-30T08:27:51"/>
    <d v="1899-12-30T08:40:52"/>
    <x v="1"/>
    <x v="43"/>
    <d v="1899-12-30T00:13:01"/>
  </r>
  <r>
    <n v="2900584"/>
    <d v="2017-07-25T00:00:00"/>
    <d v="1899-12-30T08:28:50"/>
    <d v="1899-12-30T08:43:09"/>
    <x v="0"/>
    <x v="42"/>
    <d v="1899-12-30T00:14:19"/>
  </r>
  <r>
    <n v="77705897"/>
    <d v="2017-07-25T00:00:00"/>
    <d v="1899-12-30T08:32:41"/>
    <d v="1899-12-30T08:37:22"/>
    <x v="1"/>
    <x v="36"/>
    <d v="1899-12-30T00:04:41"/>
  </r>
  <r>
    <n v="48497496"/>
    <d v="2017-07-25T00:00:00"/>
    <d v="1899-12-30T08:36:42"/>
    <d v="1899-12-30T08:43:52"/>
    <x v="1"/>
    <x v="67"/>
    <d v="1899-12-30T00:07:10"/>
  </r>
  <r>
    <n v="98695684"/>
    <d v="2017-07-25T00:00:00"/>
    <d v="1899-12-30T08:43:24"/>
    <d v="1899-12-30T08:59:59"/>
    <x v="1"/>
    <x v="64"/>
    <d v="1899-12-30T00:16:35"/>
  </r>
  <r>
    <n v="7712618"/>
    <d v="2017-07-25T00:00:00"/>
    <d v="1899-12-30T08:49:32"/>
    <d v="1899-12-30T08:54:30"/>
    <x v="0"/>
    <x v="36"/>
    <d v="1899-12-30T00:04:58"/>
  </r>
  <r>
    <n v="8872311"/>
    <d v="2017-07-25T00:00:00"/>
    <d v="1899-12-30T08:50:42"/>
    <d v="1899-12-30T08:53:51"/>
    <x v="0"/>
    <x v="59"/>
    <d v="1899-12-30T00:03:09"/>
  </r>
  <r>
    <n v="6056372"/>
    <d v="2017-07-25T00:00:00"/>
    <d v="1899-12-30T08:51:48"/>
    <d v="1899-12-30T09:01:40"/>
    <x v="0"/>
    <x v="35"/>
    <d v="1899-12-30T00:09:52"/>
  </r>
  <r>
    <n v="8936656"/>
    <d v="2017-07-25T00:00:00"/>
    <d v="1899-12-30T08:56:00"/>
    <d v="1899-12-30T09:05:31"/>
    <x v="0"/>
    <x v="88"/>
    <d v="1899-12-30T00:09:31"/>
  </r>
  <r>
    <n v="22966872"/>
    <d v="2017-07-25T00:00:00"/>
    <d v="1899-12-30T08:56:48"/>
    <d v="1899-12-30T09:04:12"/>
    <x v="1"/>
    <x v="11"/>
    <d v="1899-12-30T00:07:24"/>
  </r>
  <r>
    <n v="3908162"/>
    <d v="2017-07-25T00:00:00"/>
    <d v="1899-12-30T09:04:24"/>
    <d v="1899-12-30T09:18:18"/>
    <x v="0"/>
    <x v="14"/>
    <d v="1899-12-30T00:13:54"/>
  </r>
  <r>
    <n v="20485333"/>
    <d v="2017-07-25T00:00:00"/>
    <d v="1899-12-30T09:10:31"/>
    <d v="1899-12-30T09:25:50"/>
    <x v="1"/>
    <x v="40"/>
    <d v="1899-12-30T00:15:19"/>
  </r>
  <r>
    <n v="78709747"/>
    <d v="2017-07-25T00:00:00"/>
    <d v="1899-12-30T09:16:24"/>
    <d v="1899-12-30T09:21:22"/>
    <x v="1"/>
    <x v="17"/>
    <d v="1899-12-30T00:04:58"/>
  </r>
  <r>
    <n v="1859884"/>
    <d v="2017-07-25T00:00:00"/>
    <d v="1899-12-30T09:16:50"/>
    <d v="1899-12-30T09:23:35"/>
    <x v="0"/>
    <x v="33"/>
    <d v="1899-12-30T00:06:45"/>
  </r>
  <r>
    <n v="2866546"/>
    <d v="2017-07-25T00:00:00"/>
    <d v="1899-12-30T09:22:09"/>
    <d v="1899-12-30T09:33:05"/>
    <x v="0"/>
    <x v="80"/>
    <d v="1899-12-30T00:10:56"/>
  </r>
  <r>
    <n v="23715237"/>
    <d v="2017-07-25T00:00:00"/>
    <d v="1899-12-30T09:23:48"/>
    <d v="1899-12-30T09:29:39"/>
    <x v="1"/>
    <x v="86"/>
    <d v="1899-12-30T00:05:51"/>
  </r>
  <r>
    <n v="6013508"/>
    <d v="2017-07-25T00:00:00"/>
    <d v="1899-12-30T09:24:25"/>
    <d v="1899-12-30T09:27:23"/>
    <x v="0"/>
    <x v="35"/>
    <d v="1899-12-30T00:02:58"/>
  </r>
  <r>
    <n v="6175467"/>
    <d v="2017-07-25T00:00:00"/>
    <d v="1899-12-30T09:32:27"/>
    <d v="1899-12-30T09:42:07"/>
    <x v="0"/>
    <x v="45"/>
    <d v="1899-12-30T00:09:40"/>
  </r>
  <r>
    <n v="22416837"/>
    <d v="2017-07-25T00:00:00"/>
    <d v="1899-12-30T09:34:18"/>
    <d v="1899-12-30T09:39:31"/>
    <x v="1"/>
    <x v="11"/>
    <d v="1899-12-30T00:05:13"/>
  </r>
  <r>
    <n v="9065927"/>
    <d v="2017-07-25T00:00:00"/>
    <d v="1899-12-30T09:34:50"/>
    <d v="1899-12-30T09:49:27"/>
    <x v="0"/>
    <x v="39"/>
    <d v="1899-12-30T00:14:37"/>
  </r>
  <r>
    <n v="8849918"/>
    <d v="2017-07-25T00:00:00"/>
    <d v="1899-12-30T09:39:48"/>
    <d v="1899-12-30T09:45:10"/>
    <x v="0"/>
    <x v="59"/>
    <d v="1899-12-30T00:05:22"/>
  </r>
  <r>
    <n v="8250018"/>
    <d v="2017-07-25T00:00:00"/>
    <d v="1899-12-30T09:43:57"/>
    <d v="1899-12-30T09:51:54"/>
    <x v="0"/>
    <x v="25"/>
    <d v="1899-12-30T00:07:57"/>
  </r>
  <r>
    <n v="20349502"/>
    <d v="2017-07-25T00:00:00"/>
    <d v="1899-12-30T09:50:06"/>
    <d v="1899-12-30T09:54:02"/>
    <x v="1"/>
    <x v="40"/>
    <d v="1899-12-30T00:03:56"/>
  </r>
  <r>
    <n v="9894723"/>
    <d v="2017-07-25T00:00:00"/>
    <d v="1899-12-30T09:50:14"/>
    <d v="1899-12-30T09:52:40"/>
    <x v="0"/>
    <x v="64"/>
    <d v="1899-12-30T00:02:26"/>
  </r>
  <r>
    <n v="9458504"/>
    <d v="2017-07-25T00:00:00"/>
    <d v="1899-12-30T09:51:11"/>
    <d v="1899-12-30T09:59:20"/>
    <x v="0"/>
    <x v="23"/>
    <d v="1899-12-30T00:08:09"/>
  </r>
  <r>
    <n v="6741642"/>
    <d v="2017-07-25T00:00:00"/>
    <d v="1899-12-30T09:56:52"/>
    <d v="1899-12-30T10:10:09"/>
    <x v="0"/>
    <x v="66"/>
    <d v="1899-12-30T00:13:17"/>
  </r>
  <r>
    <n v="4824710"/>
    <d v="2017-07-25T00:00:00"/>
    <d v="1899-12-30T10:04:55"/>
    <d v="1899-12-30T10:05:45"/>
    <x v="0"/>
    <x v="67"/>
    <d v="1899-12-30T00:00:50"/>
  </r>
  <r>
    <n v="6465122"/>
    <d v="2017-07-25T00:00:00"/>
    <d v="1899-12-30T10:07:31"/>
    <d v="1899-12-30T10:21:12"/>
    <x v="0"/>
    <x v="68"/>
    <d v="1899-12-30T00:13:41"/>
  </r>
  <r>
    <n v="6940373"/>
    <d v="2017-07-25T00:00:00"/>
    <d v="1899-12-30T10:15:03"/>
    <d v="1899-12-30T10:25:41"/>
    <x v="0"/>
    <x v="2"/>
    <d v="1899-12-30T00:10:38"/>
  </r>
  <r>
    <n v="81613163"/>
    <d v="2017-07-25T00:00:00"/>
    <d v="1899-12-30T10:19:16"/>
    <d v="1899-12-30T10:31:31"/>
    <x v="1"/>
    <x v="34"/>
    <d v="1899-12-30T00:12:15"/>
  </r>
  <r>
    <n v="9894998"/>
    <d v="2017-07-25T00:00:00"/>
    <d v="1899-12-30T10:25:38"/>
    <d v="1899-12-30T10:39:58"/>
    <x v="0"/>
    <x v="64"/>
    <d v="1899-12-30T00:14:20"/>
  </r>
  <r>
    <n v="7663988"/>
    <d v="2017-07-25T00:00:00"/>
    <d v="1899-12-30T10:31:56"/>
    <d v="1899-12-30T10:40:17"/>
    <x v="0"/>
    <x v="87"/>
    <d v="1899-12-30T00:08:21"/>
  </r>
  <r>
    <n v="29555837"/>
    <d v="2017-07-25T00:00:00"/>
    <d v="1899-12-30T10:36:56"/>
    <d v="1899-12-30T10:50:40"/>
    <x v="1"/>
    <x v="42"/>
    <d v="1899-12-30T00:13:44"/>
  </r>
  <r>
    <n v="6890486"/>
    <d v="2017-07-25T00:00:00"/>
    <d v="1899-12-30T10:42:10"/>
    <d v="1899-12-30T10:49:26"/>
    <x v="0"/>
    <x v="37"/>
    <d v="1899-12-30T00:07:16"/>
  </r>
  <r>
    <n v="1992079"/>
    <d v="2017-07-25T00:00:00"/>
    <d v="1899-12-30T10:48:04"/>
    <d v="1899-12-30T10:56:11"/>
    <x v="0"/>
    <x v="24"/>
    <d v="1899-12-30T00:08:07"/>
  </r>
  <r>
    <n v="7599611"/>
    <d v="2017-07-25T00:00:00"/>
    <d v="1899-12-30T10:51:08"/>
    <d v="1899-12-30T10:57:51"/>
    <x v="0"/>
    <x v="77"/>
    <d v="1899-12-30T00:06:43"/>
  </r>
  <r>
    <n v="1418351"/>
    <d v="2017-07-25T00:00:00"/>
    <d v="1899-12-30T10:53:26"/>
    <d v="1899-12-30T10:53:54"/>
    <x v="0"/>
    <x v="18"/>
    <d v="1899-12-30T00:00:28"/>
  </r>
  <r>
    <n v="5883714"/>
    <d v="2017-07-25T00:00:00"/>
    <d v="1899-12-30T11:00:46"/>
    <d v="1899-12-30T11:11:29"/>
    <x v="0"/>
    <x v="8"/>
    <d v="1899-12-30T00:10:43"/>
  </r>
  <r>
    <n v="1457083"/>
    <d v="2017-07-25T00:00:00"/>
    <d v="1899-12-30T11:07:54"/>
    <d v="1899-12-30T11:24:18"/>
    <x v="0"/>
    <x v="18"/>
    <d v="1899-12-30T00:16:24"/>
  </r>
  <r>
    <n v="9948096"/>
    <d v="2017-07-25T00:00:00"/>
    <d v="1899-12-30T11:10:32"/>
    <d v="1899-12-30T11:17:13"/>
    <x v="0"/>
    <x v="49"/>
    <d v="1899-12-30T00:06:41"/>
  </r>
  <r>
    <n v="2567031"/>
    <d v="2017-07-25T00:00:00"/>
    <d v="1899-12-30T11:17:55"/>
    <d v="1899-12-30T11:24:33"/>
    <x v="0"/>
    <x v="71"/>
    <d v="1899-12-30T00:06:38"/>
  </r>
  <r>
    <n v="5952625"/>
    <d v="2017-07-25T00:00:00"/>
    <d v="1899-12-30T11:21:07"/>
    <d v="1899-12-30T11:24:46"/>
    <x v="0"/>
    <x v="41"/>
    <d v="1899-12-30T00:03:39"/>
  </r>
  <r>
    <n v="8284495"/>
    <d v="2017-07-25T00:00:00"/>
    <d v="1899-12-30T11:22:21"/>
    <d v="1899-12-30T11:24:05"/>
    <x v="0"/>
    <x v="25"/>
    <d v="1899-12-30T00:01:44"/>
  </r>
  <r>
    <n v="5354141"/>
    <d v="2017-07-25T00:00:00"/>
    <d v="1899-12-30T11:25:19"/>
    <d v="1899-12-30T11:27:23"/>
    <x v="0"/>
    <x v="76"/>
    <d v="1899-12-30T00:02:04"/>
  </r>
  <r>
    <n v="5713477"/>
    <d v="2017-07-25T00:00:00"/>
    <d v="1899-12-30T11:26:54"/>
    <d v="1899-12-30T11:41:04"/>
    <x v="0"/>
    <x v="57"/>
    <d v="1899-12-30T00:14:10"/>
  </r>
  <r>
    <n v="6865322"/>
    <d v="2017-07-25T00:00:00"/>
    <d v="1899-12-30T11:28:03"/>
    <d v="1899-12-30T11:37:20"/>
    <x v="0"/>
    <x v="37"/>
    <d v="1899-12-30T00:09:17"/>
  </r>
  <r>
    <n v="9007177570"/>
    <d v="2017-07-25T00:00:00"/>
    <d v="1899-12-30T11:30:35"/>
    <d v="1899-12-30T11:34:52"/>
    <x v="2"/>
    <x v="39"/>
    <d v="1899-12-30T00:04:17"/>
  </r>
  <r>
    <n v="49920930"/>
    <d v="2017-07-25T00:00:00"/>
    <d v="1899-12-30T11:37:47"/>
    <d v="1899-12-30T11:43:28"/>
    <x v="1"/>
    <x v="70"/>
    <d v="1899-12-30T00:05:41"/>
  </r>
  <r>
    <n v="3624713"/>
    <d v="2017-07-25T00:00:00"/>
    <d v="1899-12-30T11:39:19"/>
    <d v="1899-12-30T11:55:30"/>
    <x v="0"/>
    <x v="32"/>
    <d v="1899-12-30T00:16:11"/>
  </r>
  <r>
    <n v="39848401"/>
    <d v="2017-07-25T00:00:00"/>
    <d v="1899-12-30T11:40:04"/>
    <d v="1899-12-30T11:52:29"/>
    <x v="1"/>
    <x v="14"/>
    <d v="1899-12-30T00:12:25"/>
  </r>
  <r>
    <n v="4131448"/>
    <d v="2017-07-25T00:00:00"/>
    <d v="1899-12-30T11:45:15"/>
    <d v="1899-12-30T11:53:14"/>
    <x v="0"/>
    <x v="29"/>
    <d v="1899-12-30T00:07:59"/>
  </r>
  <r>
    <n v="2239958"/>
    <d v="2017-07-25T00:00:00"/>
    <d v="1899-12-30T11:53:08"/>
    <d v="1899-12-30T11:59:28"/>
    <x v="0"/>
    <x v="11"/>
    <d v="1899-12-30T00:06:20"/>
  </r>
  <r>
    <n v="3680149"/>
    <d v="2017-07-25T00:00:00"/>
    <d v="1899-12-30T11:53:37"/>
    <d v="1899-12-30T11:58:57"/>
    <x v="0"/>
    <x v="32"/>
    <d v="1899-12-30T00:05:20"/>
  </r>
  <r>
    <n v="3654212"/>
    <d v="2017-07-25T00:00:00"/>
    <d v="1899-12-30T11:56:15"/>
    <d v="1899-12-30T11:56:56"/>
    <x v="0"/>
    <x v="32"/>
    <d v="1899-12-30T00:00:41"/>
  </r>
  <r>
    <n v="3192053"/>
    <d v="2017-07-25T00:00:00"/>
    <d v="1899-12-30T11:57:04"/>
    <d v="1899-12-30T12:07:38"/>
    <x v="0"/>
    <x v="62"/>
    <d v="1899-12-30T00:10:34"/>
  </r>
  <r>
    <n v="2355456"/>
    <d v="2017-07-25T00:00:00"/>
    <d v="1899-12-30T12:00:24"/>
    <d v="1899-12-30T12:14:10"/>
    <x v="0"/>
    <x v="86"/>
    <d v="1899-12-30T00:13:46"/>
  </r>
  <r>
    <n v="64932677"/>
    <d v="2017-07-25T00:00:00"/>
    <d v="1899-12-30T12:06:17"/>
    <d v="1899-12-30T12:19:17"/>
    <x v="1"/>
    <x v="68"/>
    <d v="1899-12-30T00:13:00"/>
  </r>
  <r>
    <n v="9419117"/>
    <d v="2017-07-25T00:00:00"/>
    <d v="1899-12-30T12:07:51"/>
    <d v="1899-12-30T12:10:58"/>
    <x v="0"/>
    <x v="23"/>
    <d v="1899-12-30T00:03:07"/>
  </r>
  <r>
    <n v="2509631"/>
    <d v="2017-07-25T00:00:00"/>
    <d v="1899-12-30T12:14:46"/>
    <d v="1899-12-30T12:30:44"/>
    <x v="0"/>
    <x v="71"/>
    <d v="1899-12-30T00:15:58"/>
  </r>
  <r>
    <n v="4505950"/>
    <d v="2017-07-25T00:00:00"/>
    <d v="1899-12-30T12:19:47"/>
    <d v="1899-12-30T12:33:11"/>
    <x v="0"/>
    <x v="1"/>
    <d v="1899-12-30T00:13:24"/>
  </r>
  <r>
    <n v="39663331"/>
    <d v="2017-07-25T00:00:00"/>
    <d v="1899-12-30T12:20:51"/>
    <d v="1899-12-30T12:25:56"/>
    <x v="1"/>
    <x v="14"/>
    <d v="1899-12-30T00:05:05"/>
  </r>
  <r>
    <n v="73350537"/>
    <d v="2017-07-25T00:00:00"/>
    <d v="1899-12-30T12:26:36"/>
    <d v="1899-12-30T12:38:33"/>
    <x v="1"/>
    <x v="26"/>
    <d v="1899-12-30T00:11:57"/>
  </r>
  <r>
    <n v="36929553"/>
    <d v="2017-07-25T00:00:00"/>
    <d v="1899-12-30T12:31:02"/>
    <d v="1899-12-30T12:38:25"/>
    <x v="1"/>
    <x v="32"/>
    <d v="1899-12-30T00:07:23"/>
  </r>
  <r>
    <n v="74135093"/>
    <d v="2017-07-25T00:00:00"/>
    <d v="1899-12-30T12:32:09"/>
    <d v="1899-12-30T12:38:24"/>
    <x v="1"/>
    <x v="19"/>
    <d v="1899-12-30T00:06:15"/>
  </r>
  <r>
    <n v="3505978"/>
    <d v="2017-07-25T00:00:00"/>
    <d v="1899-12-30T12:34:28"/>
    <d v="1899-12-30T12:50:06"/>
    <x v="0"/>
    <x v="0"/>
    <d v="1899-12-30T00:15:38"/>
  </r>
  <r>
    <n v="4483996"/>
    <d v="2017-07-25T00:00:00"/>
    <d v="1899-12-30T12:37:13"/>
    <d v="1899-12-30T12:52:43"/>
    <x v="0"/>
    <x v="7"/>
    <d v="1899-12-30T00:15:30"/>
  </r>
  <r>
    <n v="6264844"/>
    <d v="2017-07-25T00:00:00"/>
    <d v="1899-12-30T12:38:14"/>
    <d v="1899-12-30T12:38:56"/>
    <x v="0"/>
    <x v="69"/>
    <d v="1899-12-30T00:00:42"/>
  </r>
  <r>
    <n v="92127966"/>
    <d v="2017-07-25T00:00:00"/>
    <d v="1899-12-30T12:45:45"/>
    <d v="1899-12-30T12:53:38"/>
    <x v="1"/>
    <x v="89"/>
    <d v="1899-12-30T00:07:53"/>
  </r>
  <r>
    <n v="7353916"/>
    <d v="2017-07-25T00:00:00"/>
    <d v="1899-12-30T12:49:46"/>
    <d v="1899-12-30T12:53:33"/>
    <x v="0"/>
    <x v="26"/>
    <d v="1899-12-30T00:03:47"/>
  </r>
  <r>
    <n v="5440420"/>
    <d v="2017-07-25T00:00:00"/>
    <d v="1899-12-30T12:50:55"/>
    <d v="1899-12-30T13:00:46"/>
    <x v="0"/>
    <x v="4"/>
    <d v="1899-12-30T00:09:51"/>
  </r>
  <r>
    <n v="8840288"/>
    <d v="2017-07-25T00:00:00"/>
    <d v="1899-12-30T12:57:05"/>
    <d v="1899-12-30T12:59:04"/>
    <x v="0"/>
    <x v="59"/>
    <d v="1899-12-30T00:01:59"/>
  </r>
  <r>
    <n v="9007177570"/>
    <d v="2017-07-25T00:00:00"/>
    <d v="1899-12-30T13:02:16"/>
    <d v="1899-12-30T13:11:22"/>
    <x v="2"/>
    <x v="39"/>
    <d v="1899-12-30T00:09:06"/>
  </r>
  <r>
    <n v="24850212"/>
    <d v="2017-07-25T00:00:00"/>
    <d v="1899-12-30T13:02:39"/>
    <d v="1899-12-30T13:08:39"/>
    <x v="1"/>
    <x v="83"/>
    <d v="1899-12-30T00:06:00"/>
  </r>
  <r>
    <n v="7857206"/>
    <d v="2017-07-25T00:00:00"/>
    <d v="1899-12-30T13:09:58"/>
    <d v="1899-12-30T13:13:07"/>
    <x v="0"/>
    <x v="17"/>
    <d v="1899-12-30T00:03:09"/>
  </r>
  <r>
    <n v="9007177570"/>
    <d v="2017-07-25T00:00:00"/>
    <d v="1899-12-30T13:14:49"/>
    <d v="1899-12-30T13:21:00"/>
    <x v="2"/>
    <x v="39"/>
    <d v="1899-12-30T00:06:11"/>
  </r>
  <r>
    <n v="96375379"/>
    <d v="2017-07-25T00:00:00"/>
    <d v="1899-12-30T13:16:37"/>
    <d v="1899-12-30T13:20:12"/>
    <x v="1"/>
    <x v="9"/>
    <d v="1899-12-30T00:03:35"/>
  </r>
  <r>
    <n v="6146223"/>
    <d v="2017-07-25T00:00:00"/>
    <d v="1899-12-30T13:19:27"/>
    <d v="1899-12-30T13:26:36"/>
    <x v="0"/>
    <x v="45"/>
    <d v="1899-12-30T00:07:09"/>
  </r>
  <r>
    <n v="7119239917"/>
    <d v="2017-07-25T00:00:00"/>
    <d v="1899-12-30T13:26:53"/>
    <d v="1899-12-30T13:34:37"/>
    <x v="2"/>
    <x v="53"/>
    <d v="1899-12-30T00:07:44"/>
  </r>
  <r>
    <n v="8622421"/>
    <d v="2017-07-25T00:00:00"/>
    <d v="1899-12-30T13:33:01"/>
    <d v="1899-12-30T13:35:36"/>
    <x v="0"/>
    <x v="60"/>
    <d v="1899-12-30T00:02:35"/>
  </r>
  <r>
    <n v="2304726"/>
    <d v="2017-07-25T00:00:00"/>
    <d v="1899-12-30T13:35:20"/>
    <d v="1899-12-30T13:44:04"/>
    <x v="0"/>
    <x v="86"/>
    <d v="1899-12-30T00:08:44"/>
  </r>
  <r>
    <n v="9183185"/>
    <d v="2017-07-25T00:00:00"/>
    <d v="1899-12-30T13:35:40"/>
    <d v="1899-12-30T13:38:58"/>
    <x v="0"/>
    <x v="52"/>
    <d v="1899-12-30T00:03:18"/>
  </r>
  <r>
    <n v="2185216"/>
    <d v="2017-07-25T00:00:00"/>
    <d v="1899-12-30T13:40:13"/>
    <d v="1899-12-30T13:54:09"/>
    <x v="0"/>
    <x v="15"/>
    <d v="1899-12-30T00:13:56"/>
  </r>
  <r>
    <n v="9664191"/>
    <d v="2017-07-25T00:00:00"/>
    <d v="1899-12-30T13:40:26"/>
    <d v="1899-12-30T13:41:01"/>
    <x v="0"/>
    <x v="9"/>
    <d v="1899-12-30T00:00:35"/>
  </r>
  <r>
    <n v="8743781"/>
    <d v="2017-07-25T00:00:00"/>
    <d v="1899-12-30T13:44:54"/>
    <d v="1899-12-30T13:57:21"/>
    <x v="0"/>
    <x v="84"/>
    <d v="1899-12-30T00:12:27"/>
  </r>
  <r>
    <n v="97997759"/>
    <d v="2017-07-25T00:00:00"/>
    <d v="1899-12-30T13:45:38"/>
    <d v="1899-12-30T13:45:51"/>
    <x v="1"/>
    <x v="82"/>
    <d v="1899-12-30T00:00:13"/>
  </r>
  <r>
    <n v="4100331"/>
    <d v="2017-07-25T00:00:00"/>
    <d v="1899-12-30T13:53:14"/>
    <d v="1899-12-30T13:55:38"/>
    <x v="0"/>
    <x v="29"/>
    <d v="1899-12-30T00:02:24"/>
  </r>
  <r>
    <n v="7215284"/>
    <d v="2017-07-25T00:00:00"/>
    <d v="1899-12-30T13:54:50"/>
    <d v="1899-12-30T14:10:48"/>
    <x v="0"/>
    <x v="54"/>
    <d v="1899-12-30T00:15:58"/>
  </r>
  <r>
    <n v="9474267"/>
    <d v="2017-07-25T00:00:00"/>
    <d v="1899-12-30T14:01:18"/>
    <d v="1899-12-30T14:15:15"/>
    <x v="0"/>
    <x v="23"/>
    <d v="1899-12-30T00:13:57"/>
  </r>
  <r>
    <n v="3200206"/>
    <d v="2017-07-25T00:00:00"/>
    <d v="1899-12-30T14:06:30"/>
    <d v="1899-12-30T14:22:29"/>
    <x v="0"/>
    <x v="85"/>
    <d v="1899-12-30T00:15:59"/>
  </r>
  <r>
    <n v="72014227"/>
    <d v="2017-07-25T00:00:00"/>
    <d v="1899-12-30T14:08:09"/>
    <d v="1899-12-30T14:11:17"/>
    <x v="1"/>
    <x v="54"/>
    <d v="1899-12-30T00:03:08"/>
  </r>
  <r>
    <n v="3976931"/>
    <d v="2017-07-25T00:00:00"/>
    <d v="1899-12-30T14:14:39"/>
    <d v="1899-12-30T14:21:17"/>
    <x v="0"/>
    <x v="14"/>
    <d v="1899-12-30T00:06:38"/>
  </r>
  <r>
    <n v="6717763"/>
    <d v="2017-07-25T00:00:00"/>
    <d v="1899-12-30T14:18:23"/>
    <d v="1899-12-30T14:25:00"/>
    <x v="0"/>
    <x v="66"/>
    <d v="1899-12-30T00:06:37"/>
  </r>
  <r>
    <n v="2117176"/>
    <d v="2017-07-25T00:00:00"/>
    <d v="1899-12-30T14:23:18"/>
    <d v="1899-12-30T14:28:39"/>
    <x v="0"/>
    <x v="15"/>
    <d v="1899-12-30T00:05:21"/>
  </r>
  <r>
    <n v="67688044"/>
    <d v="2017-07-25T00:00:00"/>
    <d v="1899-12-30T14:28:55"/>
    <d v="1899-12-30T14:30:06"/>
    <x v="1"/>
    <x v="66"/>
    <d v="1899-12-30T00:01:11"/>
  </r>
  <r>
    <n v="3824371"/>
    <d v="2017-07-25T00:00:00"/>
    <d v="1899-12-30T14:30:22"/>
    <d v="1899-12-30T14:42:14"/>
    <x v="0"/>
    <x v="22"/>
    <d v="1899-12-30T00:11:52"/>
  </r>
  <r>
    <n v="3025855"/>
    <d v="2017-07-25T00:00:00"/>
    <d v="1899-12-30T14:32:40"/>
    <d v="1899-12-30T14:35:16"/>
    <x v="0"/>
    <x v="38"/>
    <d v="1899-12-30T00:02:36"/>
  </r>
  <r>
    <n v="8773356"/>
    <d v="2017-07-25T00:00:00"/>
    <d v="1899-12-30T14:36:40"/>
    <d v="1899-12-30T14:39:56"/>
    <x v="0"/>
    <x v="84"/>
    <d v="1899-12-30T00:03:16"/>
  </r>
  <r>
    <n v="1211446"/>
    <d v="2017-07-25T00:00:00"/>
    <d v="1899-12-30T14:41:19"/>
    <d v="1899-12-30T14:54:45"/>
    <x v="0"/>
    <x v="61"/>
    <d v="1899-12-30T00:13:26"/>
  </r>
  <r>
    <n v="3607585"/>
    <d v="2017-07-25T00:00:00"/>
    <d v="1899-12-30T14:45:02"/>
    <d v="1899-12-30T14:54:29"/>
    <x v="0"/>
    <x v="32"/>
    <d v="1899-12-30T00:09:27"/>
  </r>
  <r>
    <n v="5492379"/>
    <d v="2017-07-25T00:00:00"/>
    <d v="1899-12-30T14:51:18"/>
    <d v="1899-12-30T14:52:23"/>
    <x v="0"/>
    <x v="4"/>
    <d v="1899-12-30T00:01:05"/>
  </r>
  <r>
    <n v="84589848"/>
    <d v="2017-07-25T00:00:00"/>
    <d v="1899-12-30T14:52:23"/>
    <d v="1899-12-30T14:57:37"/>
    <x v="1"/>
    <x v="46"/>
    <d v="1899-12-30T00:05:14"/>
  </r>
  <r>
    <n v="7622848"/>
    <d v="2017-07-25T00:00:00"/>
    <d v="1899-12-30T14:52:55"/>
    <d v="1899-12-30T15:03:59"/>
    <x v="0"/>
    <x v="87"/>
    <d v="1899-12-30T00:11:04"/>
  </r>
  <r>
    <n v="7883595"/>
    <d v="2017-07-25T00:00:00"/>
    <d v="1899-12-30T14:54:57"/>
    <d v="1899-12-30T14:59:20"/>
    <x v="0"/>
    <x v="17"/>
    <d v="1899-12-30T00:04:23"/>
  </r>
  <r>
    <n v="4804872"/>
    <d v="2017-07-25T00:00:00"/>
    <d v="1899-12-30T14:59:36"/>
    <d v="1899-12-30T15:15:51"/>
    <x v="0"/>
    <x v="67"/>
    <d v="1899-12-30T00:16:15"/>
  </r>
  <r>
    <n v="61812355"/>
    <d v="2017-07-25T00:00:00"/>
    <d v="1899-12-30T15:06:08"/>
    <d v="1899-12-30T15:18:49"/>
    <x v="1"/>
    <x v="45"/>
    <d v="1899-12-30T00:12:41"/>
  </r>
  <r>
    <n v="6493766"/>
    <d v="2017-07-26T00:00:00"/>
    <d v="1899-12-30T08:03:37"/>
    <d v="1899-12-30T08:04:57"/>
    <x v="0"/>
    <x v="68"/>
    <d v="1899-12-30T00:01:20"/>
  </r>
  <r>
    <n v="4965118"/>
    <d v="2017-07-26T00:00:00"/>
    <d v="1899-12-30T08:05:26"/>
    <d v="1899-12-30T08:20:32"/>
    <x v="0"/>
    <x v="70"/>
    <d v="1899-12-30T00:15:06"/>
  </r>
  <r>
    <n v="7973476"/>
    <d v="2017-07-26T00:00:00"/>
    <d v="1899-12-30T08:13:12"/>
    <d v="1899-12-30T08:24:03"/>
    <x v="0"/>
    <x v="28"/>
    <d v="1899-12-30T00:10:51"/>
  </r>
  <r>
    <n v="6642574"/>
    <d v="2017-07-26T00:00:00"/>
    <d v="1899-12-30T08:17:53"/>
    <d v="1899-12-30T08:33:18"/>
    <x v="0"/>
    <x v="44"/>
    <d v="1899-12-30T00:15:25"/>
  </r>
  <r>
    <n v="2325155"/>
    <d v="2017-07-26T00:00:00"/>
    <d v="1899-12-30T08:20:32"/>
    <d v="1899-12-30T08:31:22"/>
    <x v="0"/>
    <x v="86"/>
    <d v="1899-12-30T00:10:50"/>
  </r>
  <r>
    <n v="1340323"/>
    <d v="2017-07-26T00:00:00"/>
    <d v="1899-12-30T08:23:55"/>
    <d v="1899-12-30T08:35:15"/>
    <x v="0"/>
    <x v="30"/>
    <d v="1899-12-30T00:11:20"/>
  </r>
  <r>
    <n v="8957203"/>
    <d v="2017-07-26T00:00:00"/>
    <d v="1899-12-30T08:30:33"/>
    <d v="1899-12-30T08:42:38"/>
    <x v="0"/>
    <x v="88"/>
    <d v="1899-12-30T00:12:05"/>
  </r>
  <r>
    <n v="8276893"/>
    <d v="2017-07-26T00:00:00"/>
    <d v="1899-12-30T08:37:04"/>
    <d v="1899-12-30T08:47:03"/>
    <x v="0"/>
    <x v="25"/>
    <d v="1899-12-30T00:09:59"/>
  </r>
  <r>
    <n v="7894591002"/>
    <d v="2017-07-26T00:00:00"/>
    <d v="1899-12-30T08:45:16"/>
    <d v="1899-12-30T09:00:05"/>
    <x v="2"/>
    <x v="17"/>
    <d v="1899-12-30T00:14:49"/>
  </r>
  <r>
    <n v="26891502"/>
    <d v="2017-07-26T00:00:00"/>
    <d v="1899-12-30T08:52:28"/>
    <d v="1899-12-30T09:02:15"/>
    <x v="1"/>
    <x v="5"/>
    <d v="1899-12-30T00:09:47"/>
  </r>
  <r>
    <n v="71021004"/>
    <d v="2017-07-26T00:00:00"/>
    <d v="1899-12-30T08:57:12"/>
    <d v="1899-12-30T09:08:30"/>
    <x v="1"/>
    <x v="53"/>
    <d v="1899-12-30T00:11:18"/>
  </r>
  <r>
    <n v="17314583"/>
    <d v="2017-07-26T00:00:00"/>
    <d v="1899-12-30T09:04:57"/>
    <d v="1899-12-30T09:19:52"/>
    <x v="1"/>
    <x v="16"/>
    <d v="1899-12-30T00:14:55"/>
  </r>
  <r>
    <n v="3972159"/>
    <d v="2017-07-26T00:00:00"/>
    <d v="1899-12-30T09:05:42"/>
    <d v="1899-12-30T09:11:00"/>
    <x v="0"/>
    <x v="14"/>
    <d v="1899-12-30T00:05:18"/>
  </r>
  <r>
    <n v="94989369"/>
    <d v="2017-07-26T00:00:00"/>
    <d v="1899-12-30T09:06:42"/>
    <d v="1899-12-30T09:22:35"/>
    <x v="1"/>
    <x v="23"/>
    <d v="1899-12-30T00:15:53"/>
  </r>
  <r>
    <n v="4857453"/>
    <d v="2017-07-26T00:00:00"/>
    <d v="1899-12-30T09:07:24"/>
    <d v="1899-12-30T09:15:18"/>
    <x v="0"/>
    <x v="67"/>
    <d v="1899-12-30T00:07:54"/>
  </r>
  <r>
    <n v="7980513"/>
    <d v="2017-07-26T00:00:00"/>
    <d v="1899-12-30T09:10:03"/>
    <d v="1899-12-30T09:11:21"/>
    <x v="0"/>
    <x v="28"/>
    <d v="1899-12-30T00:01:18"/>
  </r>
  <r>
    <n v="6896175"/>
    <d v="2017-07-26T00:00:00"/>
    <d v="1899-12-30T09:11:39"/>
    <d v="1899-12-30T09:13:20"/>
    <x v="0"/>
    <x v="37"/>
    <d v="1899-12-30T00:01:41"/>
  </r>
  <r>
    <n v="1689993"/>
    <d v="2017-07-26T00:00:00"/>
    <d v="1899-12-30T09:12:04"/>
    <d v="1899-12-30T09:17:59"/>
    <x v="0"/>
    <x v="55"/>
    <d v="1899-12-30T00:05:55"/>
  </r>
  <r>
    <n v="1183006"/>
    <d v="2017-07-26T00:00:00"/>
    <d v="1899-12-30T09:15:52"/>
    <d v="1899-12-30T09:25:41"/>
    <x v="0"/>
    <x v="43"/>
    <d v="1899-12-30T00:09:49"/>
  </r>
  <r>
    <n v="9446278"/>
    <d v="2017-07-26T00:00:00"/>
    <d v="1899-12-30T09:19:45"/>
    <d v="1899-12-30T09:21:21"/>
    <x v="0"/>
    <x v="23"/>
    <d v="1899-12-30T00:01:36"/>
  </r>
  <r>
    <n v="2445944"/>
    <d v="2017-07-26T00:00:00"/>
    <d v="1899-12-30T09:20:58"/>
    <d v="1899-12-30T09:29:30"/>
    <x v="0"/>
    <x v="83"/>
    <d v="1899-12-30T00:08:32"/>
  </r>
  <r>
    <n v="4404713"/>
    <d v="2017-07-26T00:00:00"/>
    <d v="1899-12-30T09:29:17"/>
    <d v="1899-12-30T09:30:14"/>
    <x v="0"/>
    <x v="7"/>
    <d v="1899-12-30T00:00:57"/>
  </r>
  <r>
    <n v="6495153"/>
    <d v="2017-07-26T00:00:00"/>
    <d v="1899-12-30T09:36:15"/>
    <d v="1899-12-30T09:41:51"/>
    <x v="0"/>
    <x v="68"/>
    <d v="1899-12-30T00:05:36"/>
  </r>
  <r>
    <n v="2684831"/>
    <d v="2017-07-26T00:00:00"/>
    <d v="1899-12-30T09:37:53"/>
    <d v="1899-12-30T09:45:29"/>
    <x v="0"/>
    <x v="5"/>
    <d v="1899-12-30T00:07:36"/>
  </r>
  <r>
    <n v="8748493"/>
    <d v="2017-07-26T00:00:00"/>
    <d v="1899-12-30T09:41:59"/>
    <d v="1899-12-30T09:42:23"/>
    <x v="0"/>
    <x v="84"/>
    <d v="1899-12-30T00:00:24"/>
  </r>
  <r>
    <n v="7230252"/>
    <d v="2017-07-26T00:00:00"/>
    <d v="1899-12-30T09:47:07"/>
    <d v="1899-12-30T09:54:35"/>
    <x v="0"/>
    <x v="54"/>
    <d v="1899-12-30T00:07:28"/>
  </r>
  <r>
    <n v="5082463"/>
    <d v="2017-07-26T00:00:00"/>
    <d v="1899-12-30T09:54:17"/>
    <d v="1899-12-30T10:05:28"/>
    <x v="0"/>
    <x v="81"/>
    <d v="1899-12-30T00:11:11"/>
  </r>
  <r>
    <n v="1830054"/>
    <d v="2017-07-26T00:00:00"/>
    <d v="1899-12-30T09:56:01"/>
    <d v="1899-12-30T10:05:02"/>
    <x v="0"/>
    <x v="33"/>
    <d v="1899-12-30T00:09:01"/>
  </r>
  <r>
    <n v="5223970"/>
    <d v="2017-07-26T00:00:00"/>
    <d v="1899-12-30T09:56:21"/>
    <d v="1899-12-30T10:00:15"/>
    <x v="0"/>
    <x v="50"/>
    <d v="1899-12-30T00:03:54"/>
  </r>
  <r>
    <n v="8369071681"/>
    <d v="2017-07-26T00:00:00"/>
    <d v="1899-12-30T10:03:52"/>
    <d v="1899-12-30T10:06:43"/>
    <x v="2"/>
    <x v="13"/>
    <d v="1899-12-30T00:02:51"/>
  </r>
  <r>
    <n v="5582631"/>
    <d v="2017-07-26T00:00:00"/>
    <d v="1899-12-30T10:08:06"/>
    <d v="1899-12-30T10:08:43"/>
    <x v="0"/>
    <x v="58"/>
    <d v="1899-12-30T00:00:37"/>
  </r>
  <r>
    <n v="68043713"/>
    <d v="2017-07-26T00:00:00"/>
    <d v="1899-12-30T10:10:05"/>
    <d v="1899-12-30T10:16:13"/>
    <x v="1"/>
    <x v="37"/>
    <d v="1899-12-30T00:06:08"/>
  </r>
  <r>
    <n v="89263578"/>
    <d v="2017-07-26T00:00:00"/>
    <d v="1899-12-30T10:17:56"/>
    <d v="1899-12-30T10:30:03"/>
    <x v="1"/>
    <x v="88"/>
    <d v="1899-12-30T00:12:07"/>
  </r>
  <r>
    <n v="7511410"/>
    <d v="2017-07-26T00:00:00"/>
    <d v="1899-12-30T10:23:35"/>
    <d v="1899-12-30T10:30:10"/>
    <x v="0"/>
    <x v="77"/>
    <d v="1899-12-30T00:06:35"/>
  </r>
  <r>
    <n v="2128803"/>
    <d v="2017-07-26T00:00:00"/>
    <d v="1899-12-30T10:30:57"/>
    <d v="1899-12-30T10:41:51"/>
    <x v="0"/>
    <x v="15"/>
    <d v="1899-12-30T00:10:54"/>
  </r>
  <r>
    <n v="3135285"/>
    <d v="2017-07-26T00:00:00"/>
    <d v="1899-12-30T10:32:07"/>
    <d v="1899-12-30T10:46:02"/>
    <x v="0"/>
    <x v="62"/>
    <d v="1899-12-30T00:13:55"/>
  </r>
  <r>
    <n v="5231877"/>
    <d v="2017-07-26T00:00:00"/>
    <d v="1899-12-30T10:37:25"/>
    <d v="1899-12-30T10:52:52"/>
    <x v="0"/>
    <x v="50"/>
    <d v="1899-12-30T00:15:27"/>
  </r>
  <r>
    <n v="98391891"/>
    <d v="2017-07-26T00:00:00"/>
    <d v="1899-12-30T10:37:46"/>
    <d v="1899-12-30T10:38:51"/>
    <x v="1"/>
    <x v="64"/>
    <d v="1899-12-30T00:01:05"/>
  </r>
  <r>
    <n v="9865524"/>
    <d v="2017-07-26T00:00:00"/>
    <d v="1899-12-30T10:37:54"/>
    <d v="1899-12-30T10:48:20"/>
    <x v="0"/>
    <x v="64"/>
    <d v="1899-12-30T00:10:26"/>
  </r>
  <r>
    <n v="7988607"/>
    <d v="2017-07-26T00:00:00"/>
    <d v="1899-12-30T10:37:56"/>
    <d v="1899-12-30T10:49:59"/>
    <x v="0"/>
    <x v="28"/>
    <d v="1899-12-30T00:12:03"/>
  </r>
  <r>
    <n v="4599598"/>
    <d v="2017-07-26T00:00:00"/>
    <d v="1899-12-30T10:43:50"/>
    <d v="1899-12-30T10:57:29"/>
    <x v="0"/>
    <x v="1"/>
    <d v="1899-12-30T00:13:39"/>
  </r>
  <r>
    <n v="59984179"/>
    <d v="2017-07-26T00:00:00"/>
    <d v="1899-12-30T10:45:21"/>
    <d v="1899-12-30T10:54:16"/>
    <x v="1"/>
    <x v="41"/>
    <d v="1899-12-30T00:08:55"/>
  </r>
  <r>
    <n v="9763924"/>
    <d v="2017-07-26T00:00:00"/>
    <d v="1899-12-30T10:47:36"/>
    <d v="1899-12-30T10:56:03"/>
    <x v="0"/>
    <x v="82"/>
    <d v="1899-12-30T00:08:27"/>
  </r>
  <r>
    <n v="1531672"/>
    <d v="2017-07-26T00:00:00"/>
    <d v="1899-12-30T10:48:19"/>
    <d v="1899-12-30T11:03:33"/>
    <x v="0"/>
    <x v="51"/>
    <d v="1899-12-30T00:15:14"/>
  </r>
  <r>
    <n v="59723258"/>
    <d v="2017-07-26T00:00:00"/>
    <d v="1899-12-30T10:48:27"/>
    <d v="1899-12-30T11:02:39"/>
    <x v="1"/>
    <x v="41"/>
    <d v="1899-12-30T00:14:12"/>
  </r>
  <r>
    <n v="6878722"/>
    <d v="2017-07-26T00:00:00"/>
    <d v="1899-12-30T10:52:48"/>
    <d v="1899-12-30T10:54:23"/>
    <x v="0"/>
    <x v="37"/>
    <d v="1899-12-30T00:01:35"/>
  </r>
  <r>
    <n v="49278984"/>
    <d v="2017-07-26T00:00:00"/>
    <d v="1899-12-30T10:55:39"/>
    <d v="1899-12-30T10:58:20"/>
    <x v="1"/>
    <x v="70"/>
    <d v="1899-12-30T00:02:41"/>
  </r>
  <r>
    <n v="5672312"/>
    <d v="2017-07-26T00:00:00"/>
    <d v="1899-12-30T10:55:59"/>
    <d v="1899-12-30T11:01:09"/>
    <x v="0"/>
    <x v="79"/>
    <d v="1899-12-30T00:05:10"/>
  </r>
  <r>
    <n v="9716545"/>
    <d v="2017-07-26T00:00:00"/>
    <d v="1899-12-30T10:58:28"/>
    <d v="1899-12-30T11:13:13"/>
    <x v="0"/>
    <x v="82"/>
    <d v="1899-12-30T00:14:45"/>
  </r>
  <r>
    <n v="97953696"/>
    <d v="2017-07-26T00:00:00"/>
    <d v="1899-12-30T11:06:41"/>
    <d v="1899-12-30T11:18:40"/>
    <x v="1"/>
    <x v="82"/>
    <d v="1899-12-30T00:11:59"/>
  </r>
  <r>
    <n v="18636086"/>
    <d v="2017-07-26T00:00:00"/>
    <d v="1899-12-30T11:08:37"/>
    <d v="1899-12-30T11:17:40"/>
    <x v="1"/>
    <x v="33"/>
    <d v="1899-12-30T00:09:03"/>
  </r>
  <r>
    <n v="2071691"/>
    <d v="2017-07-26T00:00:00"/>
    <d v="1899-12-30T11:12:32"/>
    <d v="1899-12-30T11:20:35"/>
    <x v="0"/>
    <x v="40"/>
    <d v="1899-12-30T00:08:03"/>
  </r>
  <r>
    <n v="8023179"/>
    <d v="2017-07-26T00:00:00"/>
    <d v="1899-12-30T11:12:32"/>
    <d v="1899-12-30T11:24:59"/>
    <x v="0"/>
    <x v="48"/>
    <d v="1899-12-30T00:12:27"/>
  </r>
  <r>
    <n v="3533421"/>
    <d v="2017-07-26T00:00:00"/>
    <d v="1899-12-30T11:20:38"/>
    <d v="1899-12-30T11:35:29"/>
    <x v="0"/>
    <x v="0"/>
    <d v="1899-12-30T00:14:51"/>
  </r>
  <r>
    <n v="1160932"/>
    <d v="2017-07-26T00:00:00"/>
    <d v="1899-12-30T11:24:13"/>
    <d v="1899-12-30T11:24:45"/>
    <x v="0"/>
    <x v="43"/>
    <d v="1899-12-30T00:00:32"/>
  </r>
  <r>
    <n v="6320579"/>
    <d v="2017-07-26T00:00:00"/>
    <d v="1899-12-30T11:32:23"/>
    <d v="1899-12-30T11:39:38"/>
    <x v="0"/>
    <x v="21"/>
    <d v="1899-12-30T00:07:15"/>
  </r>
  <r>
    <n v="6021417"/>
    <d v="2017-07-26T00:00:00"/>
    <d v="1899-12-30T11:38:54"/>
    <d v="1899-12-30T11:42:56"/>
    <x v="0"/>
    <x v="35"/>
    <d v="1899-12-30T00:04:02"/>
  </r>
  <r>
    <n v="3638658"/>
    <d v="2017-07-26T00:00:00"/>
    <d v="1899-12-30T11:41:17"/>
    <d v="1899-12-30T11:50:00"/>
    <x v="0"/>
    <x v="32"/>
    <d v="1899-12-30T00:08:43"/>
  </r>
  <r>
    <n v="7595348"/>
    <d v="2017-07-26T00:00:00"/>
    <d v="1899-12-30T11:43:26"/>
    <d v="1899-12-30T11:55:11"/>
    <x v="0"/>
    <x v="77"/>
    <d v="1899-12-30T00:11:45"/>
  </r>
  <r>
    <n v="6637746981"/>
    <d v="2017-07-26T00:00:00"/>
    <d v="1899-12-30T11:45:54"/>
    <d v="1899-12-30T11:59:02"/>
    <x v="2"/>
    <x v="44"/>
    <d v="1899-12-30T00:13:08"/>
  </r>
  <r>
    <n v="8501947"/>
    <d v="2017-07-26T00:00:00"/>
    <d v="1899-12-30T11:47:33"/>
    <d v="1899-12-30T11:52:24"/>
    <x v="0"/>
    <x v="6"/>
    <d v="1899-12-30T00:04:51"/>
  </r>
  <r>
    <n v="85666950"/>
    <d v="2017-07-26T00:00:00"/>
    <d v="1899-12-30T11:51:37"/>
    <d v="1899-12-30T12:04:30"/>
    <x v="1"/>
    <x v="6"/>
    <d v="1899-12-30T00:12:53"/>
  </r>
  <r>
    <n v="72289518"/>
    <d v="2017-07-26T00:00:00"/>
    <d v="1899-12-30T11:53:24"/>
    <d v="1899-12-30T11:59:15"/>
    <x v="1"/>
    <x v="54"/>
    <d v="1899-12-30T00:05:51"/>
  </r>
  <r>
    <n v="4419123"/>
    <d v="2017-07-26T00:00:00"/>
    <d v="1899-12-30T11:59:19"/>
    <d v="1899-12-30T12:02:59"/>
    <x v="0"/>
    <x v="7"/>
    <d v="1899-12-30T00:03:40"/>
  </r>
  <r>
    <n v="75645195"/>
    <d v="2017-07-26T00:00:00"/>
    <d v="1899-12-30T12:06:39"/>
    <d v="1899-12-30T12:07:05"/>
    <x v="1"/>
    <x v="77"/>
    <d v="1899-12-30T00:00:26"/>
  </r>
  <r>
    <n v="4305960"/>
    <d v="2017-07-26T00:00:00"/>
    <d v="1899-12-30T12:09:40"/>
    <d v="1899-12-30T12:17:46"/>
    <x v="0"/>
    <x v="63"/>
    <d v="1899-12-30T00:08:06"/>
  </r>
  <r>
    <n v="21681406"/>
    <d v="2017-07-26T00:00:00"/>
    <d v="1899-12-30T12:12:37"/>
    <d v="1899-12-30T12:21:12"/>
    <x v="1"/>
    <x v="15"/>
    <d v="1899-12-30T00:08:35"/>
  </r>
  <r>
    <n v="6401011"/>
    <d v="2017-07-26T00:00:00"/>
    <d v="1899-12-30T12:16:25"/>
    <d v="1899-12-30T12:26:52"/>
    <x v="0"/>
    <x v="68"/>
    <d v="1899-12-30T00:10:27"/>
  </r>
  <r>
    <n v="1879412"/>
    <d v="2017-07-26T00:00:00"/>
    <d v="1899-12-30T12:22:16"/>
    <d v="1899-12-30T12:35:44"/>
    <x v="0"/>
    <x v="33"/>
    <d v="1899-12-30T00:13:28"/>
  </r>
  <r>
    <n v="6218089"/>
    <d v="2017-07-26T00:00:00"/>
    <d v="1899-12-30T12:24:40"/>
    <d v="1899-12-30T12:31:21"/>
    <x v="0"/>
    <x v="69"/>
    <d v="1899-12-30T00:06:41"/>
  </r>
  <r>
    <n v="3408462348"/>
    <d v="2017-07-26T00:00:00"/>
    <d v="1899-12-30T12:31:18"/>
    <d v="1899-12-30T12:43:11"/>
    <x v="2"/>
    <x v="72"/>
    <d v="1899-12-30T00:11:53"/>
  </r>
  <r>
    <n v="9535780"/>
    <d v="2017-07-26T00:00:00"/>
    <d v="1899-12-30T12:32:37"/>
    <d v="1899-12-30T12:44:31"/>
    <x v="0"/>
    <x v="74"/>
    <d v="1899-12-30T00:11:54"/>
  </r>
  <r>
    <n v="4945889"/>
    <d v="2017-07-26T00:00:00"/>
    <d v="1899-12-30T12:40:11"/>
    <d v="1899-12-30T12:51:34"/>
    <x v="0"/>
    <x v="70"/>
    <d v="1899-12-30T00:11:23"/>
  </r>
  <r>
    <n v="8985437"/>
    <d v="2017-07-26T00:00:00"/>
    <d v="1899-12-30T12:42:18"/>
    <d v="1899-12-30T12:51:59"/>
    <x v="0"/>
    <x v="88"/>
    <d v="1899-12-30T00:09:41"/>
  </r>
  <r>
    <n v="57891628"/>
    <d v="2017-07-26T00:00:00"/>
    <d v="1899-12-30T12:47:16"/>
    <d v="1899-12-30T12:50:25"/>
    <x v="1"/>
    <x v="57"/>
    <d v="1899-12-30T00:03:09"/>
  </r>
  <r>
    <n v="9772824"/>
    <d v="2017-07-26T00:00:00"/>
    <d v="1899-12-30T12:48:10"/>
    <d v="1899-12-30T13:03:10"/>
    <x v="0"/>
    <x v="82"/>
    <d v="1899-12-30T00:15:00"/>
  </r>
  <r>
    <n v="4154521"/>
    <d v="2017-07-26T00:00:00"/>
    <d v="1899-12-30T12:49:32"/>
    <d v="1899-12-30T12:54:55"/>
    <x v="0"/>
    <x v="29"/>
    <d v="1899-12-30T00:05:23"/>
  </r>
  <r>
    <n v="96977805"/>
    <d v="2017-07-26T00:00:00"/>
    <d v="1899-12-30T12:51:52"/>
    <d v="1899-12-30T13:03:17"/>
    <x v="1"/>
    <x v="9"/>
    <d v="1899-12-30T00:11:25"/>
  </r>
  <r>
    <n v="24665933"/>
    <d v="2017-07-26T00:00:00"/>
    <d v="1899-12-30T12:52:48"/>
    <d v="1899-12-30T12:53:25"/>
    <x v="1"/>
    <x v="83"/>
    <d v="1899-12-30T00:00:37"/>
  </r>
  <r>
    <n v="5465004"/>
    <d v="2017-07-26T00:00:00"/>
    <d v="1899-12-30T12:57:51"/>
    <d v="1899-12-30T13:10:47"/>
    <x v="0"/>
    <x v="4"/>
    <d v="1899-12-30T00:12:56"/>
  </r>
  <r>
    <n v="9560827"/>
    <d v="2017-07-26T00:00:00"/>
    <d v="1899-12-30T12:58:36"/>
    <d v="1899-12-30T13:13:29"/>
    <x v="0"/>
    <x v="74"/>
    <d v="1899-12-30T00:14:53"/>
  </r>
  <r>
    <n v="3443287"/>
    <d v="2017-07-26T00:00:00"/>
    <d v="1899-12-30T13:06:09"/>
    <d v="1899-12-30T13:20:58"/>
    <x v="0"/>
    <x v="72"/>
    <d v="1899-12-30T00:14:49"/>
  </r>
  <r>
    <n v="7551668"/>
    <d v="2017-07-26T00:00:00"/>
    <d v="1899-12-30T13:12:46"/>
    <d v="1899-12-30T13:21:41"/>
    <x v="0"/>
    <x v="77"/>
    <d v="1899-12-30T00:08:55"/>
  </r>
  <r>
    <n v="3189059"/>
    <d v="2017-07-26T00:00:00"/>
    <d v="1899-12-30T13:18:40"/>
    <d v="1899-12-30T13:27:52"/>
    <x v="0"/>
    <x v="62"/>
    <d v="1899-12-30T00:09:12"/>
  </r>
  <r>
    <n v="9061957"/>
    <d v="2017-07-26T00:00:00"/>
    <d v="1899-12-30T13:20:42"/>
    <d v="1899-12-30T13:31:54"/>
    <x v="0"/>
    <x v="39"/>
    <d v="1899-12-30T00:11:12"/>
  </r>
  <r>
    <n v="2109147679"/>
    <d v="2017-07-26T00:00:00"/>
    <d v="1899-12-30T13:27:49"/>
    <d v="1899-12-30T13:37:15"/>
    <x v="2"/>
    <x v="15"/>
    <d v="1899-12-30T00:09:26"/>
  </r>
  <r>
    <n v="59508384"/>
    <d v="2017-07-26T00:00:00"/>
    <d v="1899-12-30T13:29:45"/>
    <d v="1899-12-30T13:34:58"/>
    <x v="1"/>
    <x v="41"/>
    <d v="1899-12-30T00:05:13"/>
  </r>
  <r>
    <n v="48529464"/>
    <d v="2017-07-26T00:00:00"/>
    <d v="1899-12-30T13:30:29"/>
    <d v="1899-12-30T13:32:33"/>
    <x v="1"/>
    <x v="67"/>
    <d v="1899-12-30T00:02:04"/>
  </r>
  <r>
    <n v="4082744"/>
    <d v="2017-07-26T00:00:00"/>
    <d v="1899-12-30T13:33:20"/>
    <d v="1899-12-30T13:48:57"/>
    <x v="0"/>
    <x v="20"/>
    <d v="1899-12-30T00:15:37"/>
  </r>
  <r>
    <n v="2395447"/>
    <d v="2017-07-26T00:00:00"/>
    <d v="1899-12-30T13:38:00"/>
    <d v="1899-12-30T13:39:54"/>
    <x v="0"/>
    <x v="86"/>
    <d v="1899-12-30T00:01:54"/>
  </r>
  <r>
    <n v="96620804"/>
    <d v="2017-07-26T00:00:00"/>
    <d v="1899-12-30T13:40:01"/>
    <d v="1899-12-30T13:51:45"/>
    <x v="1"/>
    <x v="9"/>
    <d v="1899-12-30T00:11:44"/>
  </r>
  <r>
    <n v="9489003225"/>
    <d v="2017-07-26T00:00:00"/>
    <d v="1899-12-30T13:44:36"/>
    <d v="1899-12-30T13:45:15"/>
    <x v="2"/>
    <x v="23"/>
    <d v="1899-12-30T00:00:39"/>
  </r>
  <r>
    <n v="6897893"/>
    <d v="2017-07-26T00:00:00"/>
    <d v="1899-12-30T13:50:20"/>
    <d v="1899-12-30T13:58:09"/>
    <x v="0"/>
    <x v="37"/>
    <d v="1899-12-30T00:07:49"/>
  </r>
  <r>
    <n v="9759222"/>
    <d v="2017-07-26T00:00:00"/>
    <d v="1899-12-30T13:55:31"/>
    <d v="1899-12-30T14:05:40"/>
    <x v="0"/>
    <x v="82"/>
    <d v="1899-12-30T00:10:09"/>
  </r>
  <r>
    <n v="39793981"/>
    <d v="2017-07-26T00:00:00"/>
    <d v="1899-12-30T13:56:40"/>
    <d v="1899-12-30T13:57:34"/>
    <x v="1"/>
    <x v="14"/>
    <d v="1899-12-30T00:00:54"/>
  </r>
  <r>
    <n v="3759991"/>
    <d v="2017-07-26T00:00:00"/>
    <d v="1899-12-30T14:01:05"/>
    <d v="1899-12-30T14:04:57"/>
    <x v="0"/>
    <x v="47"/>
    <d v="1899-12-30T00:03:52"/>
  </r>
  <r>
    <n v="37838778"/>
    <d v="2017-07-26T00:00:00"/>
    <d v="1899-12-30T14:06:18"/>
    <d v="1899-12-30T14:18:07"/>
    <x v="1"/>
    <x v="47"/>
    <d v="1899-12-30T00:11:49"/>
  </r>
  <r>
    <n v="3785540"/>
    <d v="2017-07-26T00:00:00"/>
    <d v="1899-12-30T14:13:22"/>
    <d v="1899-12-30T14:28:57"/>
    <x v="0"/>
    <x v="47"/>
    <d v="1899-12-30T00:15:35"/>
  </r>
  <r>
    <n v="9689833"/>
    <d v="2017-07-26T00:00:00"/>
    <d v="1899-12-30T14:14:15"/>
    <d v="1899-12-30T14:23:11"/>
    <x v="0"/>
    <x v="9"/>
    <d v="1899-12-30T00:08:56"/>
  </r>
  <r>
    <n v="8136309"/>
    <d v="2017-07-26T00:00:00"/>
    <d v="1899-12-30T14:22:13"/>
    <d v="1899-12-30T14:37:42"/>
    <x v="0"/>
    <x v="34"/>
    <d v="1899-12-30T00:15:29"/>
  </r>
  <r>
    <n v="1177203"/>
    <d v="2017-07-26T00:00:00"/>
    <d v="1899-12-30T14:29:32"/>
    <d v="1899-12-30T14:30:31"/>
    <x v="0"/>
    <x v="43"/>
    <d v="1899-12-30T00:00:59"/>
  </r>
  <r>
    <n v="6060835"/>
    <d v="2017-07-26T00:00:00"/>
    <d v="1899-12-30T14:32:59"/>
    <d v="1899-12-30T14:39:12"/>
    <x v="0"/>
    <x v="35"/>
    <d v="1899-12-30T00:06:13"/>
  </r>
  <r>
    <n v="8534481"/>
    <d v="2017-07-26T00:00:00"/>
    <d v="1899-12-30T14:37:41"/>
    <d v="1899-12-30T14:51:57"/>
    <x v="0"/>
    <x v="6"/>
    <d v="1899-12-30T00:14:16"/>
  </r>
  <r>
    <n v="4959594"/>
    <d v="2017-07-26T00:00:00"/>
    <d v="1899-12-30T14:43:45"/>
    <d v="1899-12-30T14:57:55"/>
    <x v="0"/>
    <x v="70"/>
    <d v="1899-12-30T00:14:10"/>
  </r>
  <r>
    <n v="1047809"/>
    <d v="2017-07-26T00:00:00"/>
    <d v="1899-12-30T14:48:50"/>
    <d v="1899-12-30T15:05:17"/>
    <x v="0"/>
    <x v="78"/>
    <d v="1899-12-30T00:16:27"/>
  </r>
  <r>
    <n v="3437033"/>
    <d v="2017-07-26T00:00:00"/>
    <d v="1899-12-30T14:54:05"/>
    <d v="1899-12-30T14:55:06"/>
    <x v="0"/>
    <x v="72"/>
    <d v="1899-12-30T00:01:01"/>
  </r>
  <r>
    <n v="6801890"/>
    <d v="2017-07-26T00:00:00"/>
    <d v="1899-12-30T14:59:32"/>
    <d v="1899-12-30T15:02:45"/>
    <x v="0"/>
    <x v="37"/>
    <d v="1899-12-30T00:03:13"/>
  </r>
  <r>
    <n v="2604004"/>
    <d v="2017-07-26T00:00:00"/>
    <d v="1899-12-30T15:03:56"/>
    <d v="1899-12-30T15:13:18"/>
    <x v="0"/>
    <x v="5"/>
    <d v="1899-12-30T00:09:22"/>
  </r>
  <r>
    <n v="4379524"/>
    <d v="2017-07-27T00:00:00"/>
    <d v="1899-12-30T08:06:01"/>
    <d v="1899-12-30T08:06:04"/>
    <x v="0"/>
    <x v="63"/>
    <d v="1899-12-30T00:00:03"/>
  </r>
  <r>
    <n v="12377650"/>
    <d v="2017-07-27T00:00:00"/>
    <d v="1899-12-30T08:08:47"/>
    <d v="1899-12-30T08:13:49"/>
    <x v="1"/>
    <x v="61"/>
    <d v="1899-12-30T00:05:02"/>
  </r>
  <r>
    <n v="77869622"/>
    <d v="2017-07-27T00:00:00"/>
    <d v="1899-12-30T08:12:46"/>
    <d v="1899-12-30T08:26:27"/>
    <x v="1"/>
    <x v="36"/>
    <d v="1899-12-30T00:13:41"/>
  </r>
  <r>
    <n v="3414247278"/>
    <d v="2017-07-27T00:00:00"/>
    <d v="1899-12-30T08:19:05"/>
    <d v="1899-12-30T08:19:12"/>
    <x v="2"/>
    <x v="72"/>
    <d v="1899-12-30T00:00:07"/>
  </r>
  <r>
    <n v="5839324907"/>
    <d v="2017-07-27T00:00:00"/>
    <d v="1899-12-30T08:22:38"/>
    <d v="1899-12-30T08:30:56"/>
    <x v="2"/>
    <x v="8"/>
    <d v="1899-12-30T00:08:18"/>
  </r>
  <r>
    <n v="4852863"/>
    <d v="2017-07-27T00:00:00"/>
    <d v="1899-12-30T08:23:39"/>
    <d v="1899-12-30T08:37:59"/>
    <x v="0"/>
    <x v="67"/>
    <d v="1899-12-30T00:14:20"/>
  </r>
  <r>
    <n v="3245936"/>
    <d v="2017-07-27T00:00:00"/>
    <d v="1899-12-30T08:25:41"/>
    <d v="1899-12-30T08:29:53"/>
    <x v="0"/>
    <x v="85"/>
    <d v="1899-12-30T00:04:12"/>
  </r>
  <r>
    <n v="6674505"/>
    <d v="2017-07-27T00:00:00"/>
    <d v="1899-12-30T08:25:58"/>
    <d v="1899-12-30T08:29:37"/>
    <x v="0"/>
    <x v="44"/>
    <d v="1899-12-30T00:03:39"/>
  </r>
  <r>
    <n v="9591892"/>
    <d v="2017-07-27T00:00:00"/>
    <d v="1899-12-30T08:31:01"/>
    <d v="1899-12-30T08:42:01"/>
    <x v="0"/>
    <x v="74"/>
    <d v="1899-12-30T00:11:00"/>
  </r>
  <r>
    <n v="96404523"/>
    <d v="2017-07-27T00:00:00"/>
    <d v="1899-12-30T08:32:32"/>
    <d v="1899-12-30T08:43:41"/>
    <x v="1"/>
    <x v="9"/>
    <d v="1899-12-30T00:11:09"/>
  </r>
  <r>
    <n v="1405478"/>
    <d v="2017-07-27T00:00:00"/>
    <d v="1899-12-30T08:37:33"/>
    <d v="1899-12-30T08:44:20"/>
    <x v="0"/>
    <x v="18"/>
    <d v="1899-12-30T00:06:47"/>
  </r>
  <r>
    <n v="5900506"/>
    <d v="2017-07-27T00:00:00"/>
    <d v="1899-12-30T08:38:47"/>
    <d v="1899-12-30T08:43:00"/>
    <x v="0"/>
    <x v="41"/>
    <d v="1899-12-30T00:04:13"/>
  </r>
  <r>
    <n v="6060835"/>
    <d v="2017-07-27T00:00:00"/>
    <d v="1899-12-30T08:40:32"/>
    <d v="1899-12-30T08:55:58"/>
    <x v="0"/>
    <x v="35"/>
    <d v="1899-12-30T00:15:26"/>
  </r>
  <r>
    <n v="8880275"/>
    <d v="2017-07-27T00:00:00"/>
    <d v="1899-12-30T08:47:01"/>
    <d v="1899-12-30T08:59:38"/>
    <x v="0"/>
    <x v="59"/>
    <d v="1899-12-30T00:12:37"/>
  </r>
  <r>
    <n v="57101974"/>
    <d v="2017-07-27T00:00:00"/>
    <d v="1899-12-30T08:54:43"/>
    <d v="1899-12-30T09:06:06"/>
    <x v="1"/>
    <x v="57"/>
    <d v="1899-12-30T00:11:23"/>
  </r>
  <r>
    <n v="2096100"/>
    <d v="2017-07-27T00:00:00"/>
    <d v="1899-12-30T08:55:18"/>
    <d v="1899-12-30T08:56:27"/>
    <x v="0"/>
    <x v="40"/>
    <d v="1899-12-30T00:01:09"/>
  </r>
  <r>
    <n v="2366545"/>
    <d v="2017-07-27T00:00:00"/>
    <d v="1899-12-30T08:58:09"/>
    <d v="1899-12-30T09:06:44"/>
    <x v="0"/>
    <x v="86"/>
    <d v="1899-12-30T00:08:35"/>
  </r>
  <r>
    <n v="2260131"/>
    <d v="2017-07-27T00:00:00"/>
    <d v="1899-12-30T09:02:22"/>
    <d v="1899-12-30T09:13:34"/>
    <x v="0"/>
    <x v="11"/>
    <d v="1899-12-30T00:11:12"/>
  </r>
  <r>
    <n v="75818182"/>
    <d v="2017-07-27T00:00:00"/>
    <d v="1899-12-30T09:06:49"/>
    <d v="1899-12-30T09:12:54"/>
    <x v="1"/>
    <x v="77"/>
    <d v="1899-12-30T00:06:05"/>
  </r>
  <r>
    <n v="1247125"/>
    <d v="2017-07-27T00:00:00"/>
    <d v="1899-12-30T09:13:51"/>
    <d v="1899-12-30T09:26:29"/>
    <x v="0"/>
    <x v="61"/>
    <d v="1899-12-30T00:12:38"/>
  </r>
  <r>
    <n v="3733011"/>
    <d v="2017-07-27T00:00:00"/>
    <d v="1899-12-30T09:15:26"/>
    <d v="1899-12-30T09:29:37"/>
    <x v="0"/>
    <x v="47"/>
    <d v="1899-12-30T00:14:11"/>
  </r>
  <r>
    <n v="6615729"/>
    <d v="2017-07-27T00:00:00"/>
    <d v="1899-12-30T09:21:34"/>
    <d v="1899-12-30T09:32:18"/>
    <x v="0"/>
    <x v="44"/>
    <d v="1899-12-30T00:10:44"/>
  </r>
  <r>
    <n v="6844342"/>
    <d v="2017-07-27T00:00:00"/>
    <d v="1899-12-30T09:28:06"/>
    <d v="1899-12-30T09:30:23"/>
    <x v="0"/>
    <x v="37"/>
    <d v="1899-12-30T00:02:17"/>
  </r>
  <r>
    <n v="8369815"/>
    <d v="2017-07-27T00:00:00"/>
    <d v="1899-12-30T09:31:15"/>
    <d v="1899-12-30T09:38:38"/>
    <x v="0"/>
    <x v="13"/>
    <d v="1899-12-30T00:07:23"/>
  </r>
  <r>
    <n v="9304830"/>
    <d v="2017-07-27T00:00:00"/>
    <d v="1899-12-30T09:33:18"/>
    <d v="1899-12-30T09:34:30"/>
    <x v="0"/>
    <x v="56"/>
    <d v="1899-12-30T00:01:12"/>
  </r>
  <r>
    <n v="1117708"/>
    <d v="2017-07-27T00:00:00"/>
    <d v="1899-12-30T09:39:50"/>
    <d v="1899-12-30T09:46:32"/>
    <x v="0"/>
    <x v="43"/>
    <d v="1899-12-30T00:06:42"/>
  </r>
  <r>
    <n v="6055986"/>
    <d v="2017-07-27T00:00:00"/>
    <d v="1899-12-30T09:46:14"/>
    <d v="1899-12-30T09:46:40"/>
    <x v="0"/>
    <x v="35"/>
    <d v="1899-12-30T00:00:26"/>
  </r>
  <r>
    <n v="4569864426"/>
    <d v="2017-07-27T00:00:00"/>
    <d v="1899-12-30T09:46:49"/>
    <d v="1899-12-30T10:00:51"/>
    <x v="2"/>
    <x v="1"/>
    <d v="1899-12-30T00:14:02"/>
  </r>
  <r>
    <n v="2781512"/>
    <d v="2017-07-27T00:00:00"/>
    <d v="1899-12-30T09:53:55"/>
    <d v="1899-12-30T09:59:19"/>
    <x v="0"/>
    <x v="65"/>
    <d v="1899-12-30T00:05:24"/>
  </r>
  <r>
    <n v="3093964"/>
    <d v="2017-07-27T00:00:00"/>
    <d v="1899-12-30T09:55:38"/>
    <d v="1899-12-30T10:03:24"/>
    <x v="0"/>
    <x v="38"/>
    <d v="1899-12-30T00:07:46"/>
  </r>
  <r>
    <n v="9413315"/>
    <d v="2017-07-27T00:00:00"/>
    <d v="1899-12-30T10:01:41"/>
    <d v="1899-12-30T10:10:19"/>
    <x v="0"/>
    <x v="23"/>
    <d v="1899-12-30T00:08:38"/>
  </r>
  <r>
    <n v="1890121"/>
    <d v="2017-07-27T00:00:00"/>
    <d v="1899-12-30T10:09:57"/>
    <d v="1899-12-30T10:19:12"/>
    <x v="0"/>
    <x v="33"/>
    <d v="1899-12-30T00:09:15"/>
  </r>
  <r>
    <n v="9906846123"/>
    <d v="2017-07-27T00:00:00"/>
    <d v="1899-12-30T10:11:06"/>
    <d v="1899-12-30T10:12:05"/>
    <x v="2"/>
    <x v="49"/>
    <d v="1899-12-30T00:00:59"/>
  </r>
  <r>
    <n v="12063341"/>
    <d v="2017-07-27T00:00:00"/>
    <d v="1899-12-30T10:17:02"/>
    <d v="1899-12-30T10:29:41"/>
    <x v="1"/>
    <x v="61"/>
    <d v="1899-12-30T00:12:39"/>
  </r>
  <r>
    <n v="27798660"/>
    <d v="2017-07-27T00:00:00"/>
    <d v="1899-12-30T10:18:08"/>
    <d v="1899-12-30T10:22:39"/>
    <x v="1"/>
    <x v="65"/>
    <d v="1899-12-30T00:04:31"/>
  </r>
  <r>
    <n v="37077953"/>
    <d v="2017-07-27T00:00:00"/>
    <d v="1899-12-30T10:22:59"/>
    <d v="1899-12-30T10:32:35"/>
    <x v="1"/>
    <x v="47"/>
    <d v="1899-12-30T00:09:36"/>
  </r>
  <r>
    <n v="70606958"/>
    <d v="2017-07-27T00:00:00"/>
    <d v="1899-12-30T10:24:47"/>
    <d v="1899-12-30T10:37:14"/>
    <x v="1"/>
    <x v="73"/>
    <d v="1899-12-30T00:12:27"/>
  </r>
  <r>
    <n v="21303266"/>
    <d v="2017-07-27T00:00:00"/>
    <d v="1899-12-30T10:31:26"/>
    <d v="1899-12-30T10:36:37"/>
    <x v="1"/>
    <x v="15"/>
    <d v="1899-12-30T00:05:11"/>
  </r>
  <r>
    <n v="66871690"/>
    <d v="2017-07-27T00:00:00"/>
    <d v="1899-12-30T10:33:39"/>
    <d v="1899-12-30T10:36:46"/>
    <x v="1"/>
    <x v="44"/>
    <d v="1899-12-30T00:03:07"/>
  </r>
  <r>
    <n v="88366261"/>
    <d v="2017-07-27T00:00:00"/>
    <d v="1899-12-30T10:33:42"/>
    <d v="1899-12-30T10:36:36"/>
    <x v="1"/>
    <x v="59"/>
    <d v="1899-12-30T00:02:54"/>
  </r>
  <r>
    <n v="9506446"/>
    <d v="2017-07-27T00:00:00"/>
    <d v="1899-12-30T10:40:40"/>
    <d v="1899-12-30T10:49:02"/>
    <x v="0"/>
    <x v="74"/>
    <d v="1899-12-30T00:08:22"/>
  </r>
  <r>
    <n v="9225807"/>
    <d v="2017-07-27T00:00:00"/>
    <d v="1899-12-30T10:47:57"/>
    <d v="1899-12-30T11:01:43"/>
    <x v="0"/>
    <x v="89"/>
    <d v="1899-12-30T00:13:46"/>
  </r>
  <r>
    <n v="6956143"/>
    <d v="2017-07-27T00:00:00"/>
    <d v="1899-12-30T10:50:16"/>
    <d v="1899-12-30T10:56:06"/>
    <x v="0"/>
    <x v="2"/>
    <d v="1899-12-30T00:05:50"/>
  </r>
  <r>
    <n v="1472253"/>
    <d v="2017-07-27T00:00:00"/>
    <d v="1899-12-30T10:58:30"/>
    <d v="1899-12-30T11:03:00"/>
    <x v="0"/>
    <x v="18"/>
    <d v="1899-12-30T00:04:30"/>
  </r>
  <r>
    <n v="4025325"/>
    <d v="2017-07-27T00:00:00"/>
    <d v="1899-12-30T11:04:35"/>
    <d v="1899-12-30T11:11:06"/>
    <x v="0"/>
    <x v="20"/>
    <d v="1899-12-30T00:06:31"/>
  </r>
  <r>
    <n v="6220398"/>
    <d v="2017-07-27T00:00:00"/>
    <d v="1899-12-30T11:04:56"/>
    <d v="1899-12-30T11:06:12"/>
    <x v="0"/>
    <x v="69"/>
    <d v="1899-12-30T00:01:16"/>
  </r>
  <r>
    <n v="6326108"/>
    <d v="2017-07-27T00:00:00"/>
    <d v="1899-12-30T11:09:14"/>
    <d v="1899-12-30T11:23:48"/>
    <x v="0"/>
    <x v="21"/>
    <d v="1899-12-30T00:14:34"/>
  </r>
  <r>
    <n v="88929709"/>
    <d v="2017-07-27T00:00:00"/>
    <d v="1899-12-30T11:12:18"/>
    <d v="1899-12-30T11:24:09"/>
    <x v="1"/>
    <x v="59"/>
    <d v="1899-12-30T00:11:51"/>
  </r>
  <r>
    <n v="3004967"/>
    <d v="2017-07-27T00:00:00"/>
    <d v="1899-12-30T11:17:50"/>
    <d v="1899-12-30T11:24:41"/>
    <x v="0"/>
    <x v="38"/>
    <d v="1899-12-30T00:06:51"/>
  </r>
  <r>
    <n v="1721264"/>
    <d v="2017-07-27T00:00:00"/>
    <d v="1899-12-30T11:22:29"/>
    <d v="1899-12-30T11:30:05"/>
    <x v="0"/>
    <x v="16"/>
    <d v="1899-12-30T00:07:36"/>
  </r>
  <r>
    <n v="5231877"/>
    <d v="2017-07-27T00:00:00"/>
    <d v="1899-12-30T11:24:44"/>
    <d v="1899-12-30T11:30:12"/>
    <x v="0"/>
    <x v="50"/>
    <d v="1899-12-30T00:05:28"/>
  </r>
  <r>
    <n v="92414932"/>
    <d v="2017-07-27T00:00:00"/>
    <d v="1899-12-30T11:32:26"/>
    <d v="1899-12-30T11:44:04"/>
    <x v="1"/>
    <x v="89"/>
    <d v="1899-12-30T00:11:38"/>
  </r>
  <r>
    <n v="3202610"/>
    <d v="2017-07-27T00:00:00"/>
    <d v="1899-12-30T11:38:49"/>
    <d v="1899-12-30T11:41:12"/>
    <x v="0"/>
    <x v="85"/>
    <d v="1899-12-30T00:02:23"/>
  </r>
  <r>
    <n v="2825289"/>
    <d v="2017-07-27T00:00:00"/>
    <d v="1899-12-30T11:39:15"/>
    <d v="1899-12-30T11:55:50"/>
    <x v="0"/>
    <x v="80"/>
    <d v="1899-12-30T00:16:35"/>
  </r>
  <r>
    <n v="7915936"/>
    <d v="2017-07-27T00:00:00"/>
    <d v="1899-12-30T11:46:41"/>
    <d v="1899-12-30T11:57:39"/>
    <x v="0"/>
    <x v="28"/>
    <d v="1899-12-30T00:10:58"/>
  </r>
  <r>
    <n v="3680072"/>
    <d v="2017-07-27T00:00:00"/>
    <d v="1899-12-30T11:53:41"/>
    <d v="1899-12-30T11:55:55"/>
    <x v="0"/>
    <x v="32"/>
    <d v="1899-12-30T00:02:14"/>
  </r>
  <r>
    <n v="6980867"/>
    <d v="2017-07-27T00:00:00"/>
    <d v="1899-12-30T11:55:55"/>
    <d v="1899-12-30T12:03:54"/>
    <x v="0"/>
    <x v="2"/>
    <d v="1899-12-30T00:07:59"/>
  </r>
  <r>
    <n v="3656681"/>
    <d v="2017-07-27T00:00:00"/>
    <d v="1899-12-30T12:01:47"/>
    <d v="1899-12-30T12:12:07"/>
    <x v="0"/>
    <x v="32"/>
    <d v="1899-12-30T00:10:20"/>
  </r>
  <r>
    <n v="4445684"/>
    <d v="2017-07-27T00:00:00"/>
    <d v="1899-12-30T12:05:12"/>
    <d v="1899-12-30T12:18:31"/>
    <x v="0"/>
    <x v="7"/>
    <d v="1899-12-30T00:13:19"/>
  </r>
  <r>
    <n v="9864502"/>
    <d v="2017-07-27T00:00:00"/>
    <d v="1899-12-30T12:10:24"/>
    <d v="1899-12-30T12:10:59"/>
    <x v="0"/>
    <x v="64"/>
    <d v="1899-12-30T00:00:35"/>
  </r>
  <r>
    <n v="5881130"/>
    <d v="2017-07-27T00:00:00"/>
    <d v="1899-12-30T12:15:39"/>
    <d v="1899-12-30T12:23:10"/>
    <x v="0"/>
    <x v="8"/>
    <d v="1899-12-30T00:07:31"/>
  </r>
  <r>
    <n v="2056567"/>
    <d v="2017-07-27T00:00:00"/>
    <d v="1899-12-30T12:22:31"/>
    <d v="1899-12-30T12:34:31"/>
    <x v="0"/>
    <x v="40"/>
    <d v="1899-12-30T00:12:00"/>
  </r>
  <r>
    <n v="62150310"/>
    <d v="2017-07-27T00:00:00"/>
    <d v="1899-12-30T12:28:51"/>
    <d v="1899-12-30T12:42:09"/>
    <x v="1"/>
    <x v="69"/>
    <d v="1899-12-30T00:13:18"/>
  </r>
  <r>
    <n v="9340299"/>
    <d v="2017-07-27T00:00:00"/>
    <d v="1899-12-30T12:29:18"/>
    <d v="1899-12-30T12:30:47"/>
    <x v="0"/>
    <x v="56"/>
    <d v="1899-12-30T00:01:29"/>
  </r>
  <r>
    <n v="3912924"/>
    <d v="2017-07-27T00:00:00"/>
    <d v="1899-12-30T12:34:06"/>
    <d v="1899-12-30T12:37:50"/>
    <x v="0"/>
    <x v="14"/>
    <d v="1899-12-30T00:03:44"/>
  </r>
  <r>
    <n v="8159466"/>
    <d v="2017-07-27T00:00:00"/>
    <d v="1899-12-30T12:35:26"/>
    <d v="1899-12-30T12:42:47"/>
    <x v="0"/>
    <x v="34"/>
    <d v="1899-12-30T00:07:21"/>
  </r>
  <r>
    <n v="7467198"/>
    <d v="2017-07-27T00:00:00"/>
    <d v="1899-12-30T12:43:06"/>
    <d v="1899-12-30T12:53:51"/>
    <x v="0"/>
    <x v="19"/>
    <d v="1899-12-30T00:10:45"/>
  </r>
  <r>
    <n v="4703748"/>
    <d v="2017-07-27T00:00:00"/>
    <d v="1899-12-30T12:47:45"/>
    <d v="1899-12-30T12:49:45"/>
    <x v="0"/>
    <x v="10"/>
    <d v="1899-12-30T00:02:00"/>
  </r>
  <r>
    <n v="1165705"/>
    <d v="2017-07-27T00:00:00"/>
    <d v="1899-12-30T12:52:48"/>
    <d v="1899-12-30T12:59:03"/>
    <x v="0"/>
    <x v="43"/>
    <d v="1899-12-30T00:06:15"/>
  </r>
  <r>
    <n v="90762334"/>
    <d v="2017-07-27T00:00:00"/>
    <d v="1899-12-30T12:59:41"/>
    <d v="1899-12-30T13:02:07"/>
    <x v="1"/>
    <x v="39"/>
    <d v="1899-12-30T00:02:26"/>
  </r>
  <r>
    <n v="16527855"/>
    <d v="2017-07-27T00:00:00"/>
    <d v="1899-12-30T13:00:24"/>
    <d v="1899-12-30T13:13:57"/>
    <x v="1"/>
    <x v="55"/>
    <d v="1899-12-30T00:13:33"/>
  </r>
  <r>
    <n v="1055495"/>
    <d v="2017-07-27T00:00:00"/>
    <d v="1899-12-30T13:06:15"/>
    <d v="1899-12-30T13:10:05"/>
    <x v="0"/>
    <x v="78"/>
    <d v="1899-12-30T00:03:50"/>
  </r>
  <r>
    <n v="9120318"/>
    <d v="2017-07-27T00:00:00"/>
    <d v="1899-12-30T13:07:33"/>
    <d v="1899-12-30T13:07:47"/>
    <x v="0"/>
    <x v="52"/>
    <d v="1899-12-30T00:00:14"/>
  </r>
  <r>
    <n v="4030817"/>
    <d v="2017-07-27T00:00:00"/>
    <d v="1899-12-30T13:13:20"/>
    <d v="1899-12-30T13:26:50"/>
    <x v="0"/>
    <x v="20"/>
    <d v="1899-12-30T00:13:30"/>
  </r>
  <r>
    <n v="1025756"/>
    <d v="2017-07-27T00:00:00"/>
    <d v="1899-12-30T13:13:41"/>
    <d v="1899-12-30T13:27:05"/>
    <x v="0"/>
    <x v="78"/>
    <d v="1899-12-30T00:13:24"/>
  </r>
  <r>
    <n v="29880225"/>
    <d v="2017-07-27T00:00:00"/>
    <d v="1899-12-30T13:14:31"/>
    <d v="1899-12-30T13:25:15"/>
    <x v="1"/>
    <x v="42"/>
    <d v="1899-12-30T00:10:44"/>
  </r>
  <r>
    <n v="4791902"/>
    <d v="2017-07-27T00:00:00"/>
    <d v="1899-12-30T13:22:21"/>
    <d v="1899-12-30T13:22:51"/>
    <x v="0"/>
    <x v="10"/>
    <d v="1899-12-30T00:00:30"/>
  </r>
  <r>
    <n v="5228419"/>
    <d v="2017-07-27T00:00:00"/>
    <d v="1899-12-30T13:26:20"/>
    <d v="1899-12-30T13:32:14"/>
    <x v="0"/>
    <x v="50"/>
    <d v="1899-12-30T00:05:54"/>
  </r>
  <r>
    <n v="8991671"/>
    <d v="2017-07-27T00:00:00"/>
    <d v="1899-12-30T13:30:16"/>
    <d v="1899-12-30T13:33:51"/>
    <x v="0"/>
    <x v="88"/>
    <d v="1899-12-30T00:03:35"/>
  </r>
  <r>
    <n v="8045338707"/>
    <d v="2017-07-27T00:00:00"/>
    <d v="1899-12-30T13:36:12"/>
    <d v="1899-12-30T13:39:02"/>
    <x v="2"/>
    <x v="48"/>
    <d v="1899-12-30T00:02:50"/>
  </r>
  <r>
    <n v="9192546"/>
    <d v="2017-07-27T00:00:00"/>
    <d v="1899-12-30T13:44:10"/>
    <d v="1899-12-30T13:49:44"/>
    <x v="0"/>
    <x v="52"/>
    <d v="1899-12-30T00:05:34"/>
  </r>
  <r>
    <n v="9664752"/>
    <d v="2017-07-27T00:00:00"/>
    <d v="1899-12-30T13:48:55"/>
    <d v="1899-12-30T13:54:52"/>
    <x v="0"/>
    <x v="9"/>
    <d v="1899-12-30T00:05:57"/>
  </r>
  <r>
    <n v="62653835"/>
    <d v="2017-07-27T00:00:00"/>
    <d v="1899-12-30T13:55:42"/>
    <d v="1899-12-30T14:06:46"/>
    <x v="1"/>
    <x v="69"/>
    <d v="1899-12-30T00:11:04"/>
  </r>
  <r>
    <n v="6087301"/>
    <d v="2017-07-27T00:00:00"/>
    <d v="1899-12-30T14:03:41"/>
    <d v="1899-12-30T14:19:46"/>
    <x v="0"/>
    <x v="35"/>
    <d v="1899-12-30T00:16:05"/>
  </r>
  <r>
    <n v="3864488"/>
    <d v="2017-07-27T00:00:00"/>
    <d v="1899-12-30T14:03:52"/>
    <d v="1899-12-30T14:09:11"/>
    <x v="0"/>
    <x v="22"/>
    <d v="1899-12-30T00:05:19"/>
  </r>
  <r>
    <n v="5604405"/>
    <d v="2017-07-27T00:00:00"/>
    <d v="1899-12-30T14:04:38"/>
    <d v="1899-12-30T14:20:34"/>
    <x v="0"/>
    <x v="79"/>
    <d v="1899-12-30T00:15:56"/>
  </r>
  <r>
    <n v="4774889"/>
    <d v="2017-07-27T00:00:00"/>
    <d v="1899-12-30T14:05:46"/>
    <d v="1899-12-30T14:16:27"/>
    <x v="0"/>
    <x v="10"/>
    <d v="1899-12-30T00:10:41"/>
  </r>
  <r>
    <n v="4017213"/>
    <d v="2017-07-27T00:00:00"/>
    <d v="1899-12-30T14:12:53"/>
    <d v="1899-12-30T14:24:30"/>
    <x v="0"/>
    <x v="20"/>
    <d v="1899-12-30T00:11:37"/>
  </r>
  <r>
    <n v="4720934"/>
    <d v="2017-07-27T00:00:00"/>
    <d v="1899-12-30T14:18:36"/>
    <d v="1899-12-30T14:21:16"/>
    <x v="0"/>
    <x v="10"/>
    <d v="1899-12-30T00:02:40"/>
  </r>
  <r>
    <n v="13494237"/>
    <d v="2017-07-27T00:00:00"/>
    <d v="1899-12-30T14:26:19"/>
    <d v="1899-12-30T14:41:47"/>
    <x v="1"/>
    <x v="30"/>
    <d v="1899-12-30T00:15:28"/>
  </r>
  <r>
    <n v="71807686"/>
    <d v="2017-07-27T00:00:00"/>
    <d v="1899-12-30T14:28:53"/>
    <d v="1899-12-30T14:44:19"/>
    <x v="1"/>
    <x v="53"/>
    <d v="1899-12-30T00:15:26"/>
  </r>
  <r>
    <n v="7865609"/>
    <d v="2017-07-27T00:00:00"/>
    <d v="1899-12-30T14:35:54"/>
    <d v="1899-12-30T14:39:26"/>
    <x v="0"/>
    <x v="17"/>
    <d v="1899-12-30T00:03:32"/>
  </r>
  <r>
    <n v="5318850"/>
    <d v="2017-07-27T00:00:00"/>
    <d v="1899-12-30T14:39:10"/>
    <d v="1899-12-30T14:44:15"/>
    <x v="0"/>
    <x v="76"/>
    <d v="1899-12-30T00:05:05"/>
  </r>
  <r>
    <n v="63613334"/>
    <d v="2017-07-27T00:00:00"/>
    <d v="1899-12-30T14:44:04"/>
    <d v="1899-12-30T14:50:22"/>
    <x v="1"/>
    <x v="21"/>
    <d v="1899-12-30T00:06:18"/>
  </r>
  <r>
    <n v="2256093"/>
    <d v="2017-07-27T00:00:00"/>
    <d v="1899-12-30T14:52:12"/>
    <d v="1899-12-30T14:56:46"/>
    <x v="0"/>
    <x v="11"/>
    <d v="1899-12-30T00:04:34"/>
  </r>
  <r>
    <n v="7421094"/>
    <d v="2017-07-27T00:00:00"/>
    <d v="1899-12-30T14:55:46"/>
    <d v="1899-12-30T15:00:47"/>
    <x v="0"/>
    <x v="19"/>
    <d v="1899-12-30T00:05:01"/>
  </r>
  <r>
    <n v="5376362"/>
    <d v="2017-07-27T00:00:00"/>
    <d v="1899-12-30T15:00:45"/>
    <d v="1899-12-30T15:07:35"/>
    <x v="0"/>
    <x v="76"/>
    <d v="1899-12-30T00:06:50"/>
  </r>
  <r>
    <n v="8967842"/>
    <d v="2017-07-28T00:00:00"/>
    <d v="1899-12-30T08:05:11"/>
    <d v="1899-12-30T08:15:22"/>
    <x v="0"/>
    <x v="88"/>
    <d v="1899-12-30T00:10:11"/>
  </r>
  <r>
    <n v="76644634"/>
    <d v="2017-07-28T00:00:00"/>
    <d v="1899-12-30T08:05:14"/>
    <d v="1899-12-30T08:06:51"/>
    <x v="1"/>
    <x v="87"/>
    <d v="1899-12-30T00:01:37"/>
  </r>
  <r>
    <n v="7622819"/>
    <d v="2017-07-28T00:00:00"/>
    <d v="1899-12-30T08:07:10"/>
    <d v="1899-12-30T08:20:31"/>
    <x v="0"/>
    <x v="87"/>
    <d v="1899-12-30T00:13:21"/>
  </r>
  <r>
    <n v="3524259"/>
    <d v="2017-07-28T00:00:00"/>
    <d v="1899-12-30T08:08:33"/>
    <d v="1899-12-30T08:22:00"/>
    <x v="0"/>
    <x v="0"/>
    <d v="1899-12-30T00:13:27"/>
  </r>
  <r>
    <n v="5550678"/>
    <d v="2017-07-28T00:00:00"/>
    <d v="1899-12-30T08:16:46"/>
    <d v="1899-12-30T08:31:01"/>
    <x v="0"/>
    <x v="58"/>
    <d v="1899-12-30T00:14:15"/>
  </r>
  <r>
    <n v="41852472"/>
    <d v="2017-07-28T00:00:00"/>
    <d v="1899-12-30T08:21:30"/>
    <d v="1899-12-30T08:22:09"/>
    <x v="1"/>
    <x v="29"/>
    <d v="1899-12-30T00:00:39"/>
  </r>
  <r>
    <n v="8799570155"/>
    <d v="2017-07-28T00:00:00"/>
    <d v="1899-12-30T08:23:02"/>
    <d v="1899-12-30T08:29:16"/>
    <x v="2"/>
    <x v="84"/>
    <d v="1899-12-30T00:06:14"/>
  </r>
  <r>
    <n v="9329226"/>
    <d v="2017-07-28T00:00:00"/>
    <d v="1899-12-30T08:23:46"/>
    <d v="1899-12-30T08:31:17"/>
    <x v="0"/>
    <x v="56"/>
    <d v="1899-12-30T00:07:31"/>
  </r>
  <r>
    <n v="9219408"/>
    <d v="2017-07-28T00:00:00"/>
    <d v="1899-12-30T08:31:29"/>
    <d v="1899-12-30T08:39:27"/>
    <x v="0"/>
    <x v="89"/>
    <d v="1899-12-30T00:07:58"/>
  </r>
  <r>
    <n v="2163209"/>
    <d v="2017-07-28T00:00:00"/>
    <d v="1899-12-30T08:34:48"/>
    <d v="1899-12-30T08:49:48"/>
    <x v="0"/>
    <x v="15"/>
    <d v="1899-12-30T00:15:00"/>
  </r>
  <r>
    <n v="98021540"/>
    <d v="2017-07-28T00:00:00"/>
    <d v="1899-12-30T08:35:37"/>
    <d v="1899-12-30T08:50:26"/>
    <x v="1"/>
    <x v="64"/>
    <d v="1899-12-30T00:14:49"/>
  </r>
  <r>
    <n v="58420185"/>
    <d v="2017-07-28T00:00:00"/>
    <d v="1899-12-30T08:37:47"/>
    <d v="1899-12-30T08:40:46"/>
    <x v="1"/>
    <x v="8"/>
    <d v="1899-12-30T00:02:59"/>
  </r>
  <r>
    <n v="2188847"/>
    <d v="2017-07-28T00:00:00"/>
    <d v="1899-12-30T08:43:02"/>
    <d v="1899-12-30T08:48:20"/>
    <x v="0"/>
    <x v="15"/>
    <d v="1899-12-30T00:05:18"/>
  </r>
  <r>
    <n v="2419817"/>
    <d v="2017-07-28T00:00:00"/>
    <d v="1899-12-30T08:49:28"/>
    <d v="1899-12-30T08:58:55"/>
    <x v="0"/>
    <x v="83"/>
    <d v="1899-12-30T00:09:27"/>
  </r>
  <r>
    <n v="8938444"/>
    <d v="2017-07-28T00:00:00"/>
    <d v="1899-12-30T08:55:08"/>
    <d v="1899-12-30T08:56:46"/>
    <x v="0"/>
    <x v="88"/>
    <d v="1899-12-30T00:01:38"/>
  </r>
  <r>
    <n v="8512255"/>
    <d v="2017-07-28T00:00:00"/>
    <d v="1899-12-30T08:57:31"/>
    <d v="1899-12-30T09:06:40"/>
    <x v="0"/>
    <x v="6"/>
    <d v="1899-12-30T00:09:09"/>
  </r>
  <r>
    <n v="7488966"/>
    <d v="2017-07-28T00:00:00"/>
    <d v="1899-12-30T09:00:12"/>
    <d v="1899-12-30T09:03:36"/>
    <x v="0"/>
    <x v="19"/>
    <d v="1899-12-30T00:03:24"/>
  </r>
  <r>
    <n v="6068132"/>
    <d v="2017-07-28T00:00:00"/>
    <d v="1899-12-30T09:04:14"/>
    <d v="1899-12-30T09:17:48"/>
    <x v="0"/>
    <x v="35"/>
    <d v="1899-12-30T00:13:34"/>
  </r>
  <r>
    <n v="6131743"/>
    <d v="2017-07-28T00:00:00"/>
    <d v="1899-12-30T09:11:36"/>
    <d v="1899-12-30T09:17:33"/>
    <x v="0"/>
    <x v="45"/>
    <d v="1899-12-30T00:05:57"/>
  </r>
  <r>
    <n v="71564278"/>
    <d v="2017-07-28T00:00:00"/>
    <d v="1899-12-30T09:19:26"/>
    <d v="1899-12-30T09:31:48"/>
    <x v="1"/>
    <x v="53"/>
    <d v="1899-12-30T00:12:22"/>
  </r>
  <r>
    <n v="4529192"/>
    <d v="2017-07-28T00:00:00"/>
    <d v="1899-12-30T09:21:41"/>
    <d v="1899-12-30T09:29:41"/>
    <x v="0"/>
    <x v="1"/>
    <d v="1899-12-30T00:08:00"/>
  </r>
  <r>
    <n v="2193730"/>
    <d v="2017-07-28T00:00:00"/>
    <d v="1899-12-30T09:25:29"/>
    <d v="1899-12-30T09:37:49"/>
    <x v="0"/>
    <x v="15"/>
    <d v="1899-12-30T00:12:20"/>
  </r>
  <r>
    <n v="3120387"/>
    <d v="2017-07-28T00:00:00"/>
    <d v="1899-12-30T09:25:58"/>
    <d v="1899-12-30T09:31:04"/>
    <x v="0"/>
    <x v="62"/>
    <d v="1899-12-30T00:05:06"/>
  </r>
  <r>
    <n v="5726531"/>
    <d v="2017-07-28T00:00:00"/>
    <d v="1899-12-30T09:33:29"/>
    <d v="1899-12-30T09:33:55"/>
    <x v="0"/>
    <x v="57"/>
    <d v="1899-12-30T00:00:26"/>
  </r>
  <r>
    <n v="5076649"/>
    <d v="2017-07-28T00:00:00"/>
    <d v="1899-12-30T09:34:53"/>
    <d v="1899-12-30T09:42:57"/>
    <x v="0"/>
    <x v="81"/>
    <d v="1899-12-30T00:08:04"/>
  </r>
  <r>
    <n v="98939809"/>
    <d v="2017-07-28T00:00:00"/>
    <d v="1899-12-30T09:40:00"/>
    <d v="1899-12-30T09:44:38"/>
    <x v="1"/>
    <x v="64"/>
    <d v="1899-12-30T00:04:38"/>
  </r>
  <r>
    <n v="2005653"/>
    <d v="2017-07-28T00:00:00"/>
    <d v="1899-12-30T09:48:08"/>
    <d v="1899-12-30T10:02:53"/>
    <x v="0"/>
    <x v="40"/>
    <d v="1899-12-30T00:14:45"/>
  </r>
  <r>
    <n v="4659808"/>
    <d v="2017-07-28T00:00:00"/>
    <d v="1899-12-30T09:49:46"/>
    <d v="1899-12-30T09:54:25"/>
    <x v="0"/>
    <x v="31"/>
    <d v="1899-12-30T00:04:39"/>
  </r>
  <r>
    <n v="60113139"/>
    <d v="2017-07-28T00:00:00"/>
    <d v="1899-12-30T09:53:41"/>
    <d v="1899-12-30T10:00:45"/>
    <x v="1"/>
    <x v="35"/>
    <d v="1899-12-30T00:07:04"/>
  </r>
  <r>
    <n v="55896338"/>
    <d v="2017-07-28T00:00:00"/>
    <d v="1899-12-30T09:57:55"/>
    <d v="1899-12-30T10:03:16"/>
    <x v="1"/>
    <x v="58"/>
    <d v="1899-12-30T00:05:21"/>
  </r>
  <r>
    <n v="9747403"/>
    <d v="2017-07-28T00:00:00"/>
    <d v="1899-12-30T10:06:09"/>
    <d v="1899-12-30T10:16:41"/>
    <x v="0"/>
    <x v="82"/>
    <d v="1899-12-30T00:10:32"/>
  </r>
  <r>
    <n v="5687447"/>
    <d v="2017-07-28T00:00:00"/>
    <d v="1899-12-30T10:09:03"/>
    <d v="1899-12-30T10:10:54"/>
    <x v="0"/>
    <x v="79"/>
    <d v="1899-12-30T00:01:51"/>
  </r>
  <r>
    <n v="78940032"/>
    <d v="2017-07-28T00:00:00"/>
    <d v="1899-12-30T10:11:41"/>
    <d v="1899-12-30T10:20:54"/>
    <x v="1"/>
    <x v="17"/>
    <d v="1899-12-30T00:09:13"/>
  </r>
  <r>
    <n v="1094486764"/>
    <d v="2017-07-28T00:00:00"/>
    <d v="1899-12-30T10:16:03"/>
    <d v="1899-12-30T10:30:12"/>
    <x v="2"/>
    <x v="78"/>
    <d v="1899-12-30T00:14:09"/>
  </r>
  <r>
    <n v="2611045"/>
    <d v="2017-07-28T00:00:00"/>
    <d v="1899-12-30T10:21:06"/>
    <d v="1899-12-30T10:31:45"/>
    <x v="0"/>
    <x v="5"/>
    <d v="1899-12-30T00:10:39"/>
  </r>
  <r>
    <n v="6047761"/>
    <d v="2017-07-28T00:00:00"/>
    <d v="1899-12-30T10:24:16"/>
    <d v="1899-12-30T10:35:21"/>
    <x v="0"/>
    <x v="35"/>
    <d v="1899-12-30T00:11:05"/>
  </r>
  <r>
    <n v="4154521"/>
    <d v="2017-07-28T00:00:00"/>
    <d v="1899-12-30T10:27:09"/>
    <d v="1899-12-30T10:42:04"/>
    <x v="0"/>
    <x v="29"/>
    <d v="1899-12-30T00:14:55"/>
  </r>
  <r>
    <n v="8895257"/>
    <d v="2017-07-28T00:00:00"/>
    <d v="1899-12-30T10:33:15"/>
    <d v="1899-12-30T10:44:05"/>
    <x v="0"/>
    <x v="59"/>
    <d v="1899-12-30T00:10:50"/>
  </r>
  <r>
    <n v="2199311"/>
    <d v="2017-07-28T00:00:00"/>
    <d v="1899-12-30T10:40:40"/>
    <d v="1899-12-30T10:41:56"/>
    <x v="0"/>
    <x v="15"/>
    <d v="1899-12-30T00:01:16"/>
  </r>
  <r>
    <n v="17864361"/>
    <d v="2017-07-28T00:00:00"/>
    <d v="1899-12-30T10:42:19"/>
    <d v="1899-12-30T10:51:39"/>
    <x v="1"/>
    <x v="16"/>
    <d v="1899-12-30T00:09:20"/>
  </r>
  <r>
    <n v="6943996503"/>
    <d v="2017-07-28T00:00:00"/>
    <d v="1899-12-30T10:48:53"/>
    <d v="1899-12-30T10:57:43"/>
    <x v="2"/>
    <x v="2"/>
    <d v="1899-12-30T00:08:50"/>
  </r>
  <r>
    <n v="9547712"/>
    <d v="2017-07-28T00:00:00"/>
    <d v="1899-12-30T10:55:52"/>
    <d v="1899-12-30T11:06:08"/>
    <x v="0"/>
    <x v="74"/>
    <d v="1899-12-30T00:10:16"/>
  </r>
  <r>
    <n v="3925701"/>
    <d v="2017-07-28T00:00:00"/>
    <d v="1899-12-30T10:58:54"/>
    <d v="1899-12-30T11:04:26"/>
    <x v="0"/>
    <x v="14"/>
    <d v="1899-12-30T00:05:32"/>
  </r>
  <r>
    <n v="97317489"/>
    <d v="2017-07-28T00:00:00"/>
    <d v="1899-12-30T11:06:17"/>
    <d v="1899-12-30T11:11:20"/>
    <x v="1"/>
    <x v="82"/>
    <d v="1899-12-30T00:05:03"/>
  </r>
  <r>
    <n v="78009874"/>
    <d v="2017-07-28T00:00:00"/>
    <d v="1899-12-30T11:08:10"/>
    <d v="1899-12-30T11:10:15"/>
    <x v="1"/>
    <x v="17"/>
    <d v="1899-12-30T00:02:05"/>
  </r>
  <r>
    <n v="8590206"/>
    <d v="2017-07-28T00:00:00"/>
    <d v="1899-12-30T11:13:24"/>
    <d v="1899-12-30T11:21:59"/>
    <x v="0"/>
    <x v="6"/>
    <d v="1899-12-30T00:08:35"/>
  </r>
  <r>
    <n v="7273239"/>
    <d v="2017-07-28T00:00:00"/>
    <d v="1899-12-30T11:18:24"/>
    <d v="1899-12-30T11:31:27"/>
    <x v="0"/>
    <x v="54"/>
    <d v="1899-12-30T00:13:03"/>
  </r>
  <r>
    <n v="9975967"/>
    <d v="2017-07-28T00:00:00"/>
    <d v="1899-12-30T11:23:21"/>
    <d v="1899-12-30T11:24:54"/>
    <x v="0"/>
    <x v="49"/>
    <d v="1899-12-30T00:01:33"/>
  </r>
  <r>
    <n v="2134315"/>
    <d v="2017-07-28T00:00:00"/>
    <d v="1899-12-30T11:27:22"/>
    <d v="1899-12-30T11:31:15"/>
    <x v="0"/>
    <x v="15"/>
    <d v="1899-12-30T00:03:53"/>
  </r>
  <r>
    <n v="6919928"/>
    <d v="2017-07-28T00:00:00"/>
    <d v="1899-12-30T11:28:46"/>
    <d v="1899-12-30T11:42:18"/>
    <x v="0"/>
    <x v="2"/>
    <d v="1899-12-30T00:13:32"/>
  </r>
  <r>
    <n v="45081794"/>
    <d v="2017-07-28T00:00:00"/>
    <d v="1899-12-30T11:30:10"/>
    <d v="1899-12-30T11:33:54"/>
    <x v="1"/>
    <x v="1"/>
    <d v="1899-12-30T00:03:44"/>
  </r>
  <r>
    <n v="1661633"/>
    <d v="2017-07-28T00:00:00"/>
    <d v="1899-12-30T11:31:49"/>
    <d v="1899-12-30T11:37:17"/>
    <x v="0"/>
    <x v="55"/>
    <d v="1899-12-30T00:05:28"/>
  </r>
  <r>
    <n v="1639829"/>
    <d v="2017-07-28T00:00:00"/>
    <d v="1899-12-30T11:33:28"/>
    <d v="1899-12-30T11:42:45"/>
    <x v="0"/>
    <x v="55"/>
    <d v="1899-12-30T00:09:17"/>
  </r>
  <r>
    <n v="8585321"/>
    <d v="2017-07-28T00:00:00"/>
    <d v="1899-12-30T11:36:24"/>
    <d v="1899-12-30T11:45:33"/>
    <x v="0"/>
    <x v="6"/>
    <d v="1899-12-30T00:09:09"/>
  </r>
  <r>
    <n v="1661643168"/>
    <d v="2017-07-28T00:00:00"/>
    <d v="1899-12-30T11:39:59"/>
    <d v="1899-12-30T11:43:27"/>
    <x v="2"/>
    <x v="55"/>
    <d v="1899-12-30T00:03:28"/>
  </r>
  <r>
    <n v="5136126"/>
    <d v="2017-07-28T00:00:00"/>
    <d v="1899-12-30T11:46:18"/>
    <d v="1899-12-30T11:55:28"/>
    <x v="0"/>
    <x v="27"/>
    <d v="1899-12-30T00:09:10"/>
  </r>
  <r>
    <n v="9747700"/>
    <d v="2017-07-28T00:00:00"/>
    <d v="1899-12-30T11:50:00"/>
    <d v="1899-12-30T12:06:16"/>
    <x v="0"/>
    <x v="82"/>
    <d v="1899-12-30T00:16:16"/>
  </r>
  <r>
    <n v="8387594"/>
    <d v="2017-07-28T00:00:00"/>
    <d v="1899-12-30T11:51:23"/>
    <d v="1899-12-30T11:55:26"/>
    <x v="0"/>
    <x v="13"/>
    <d v="1899-12-30T00:04:03"/>
  </r>
  <r>
    <n v="65166542"/>
    <d v="2017-07-28T00:00:00"/>
    <d v="1899-12-30T11:53:35"/>
    <d v="1899-12-30T11:55:13"/>
    <x v="1"/>
    <x v="75"/>
    <d v="1899-12-30T00:01:38"/>
  </r>
  <r>
    <n v="77607017"/>
    <d v="2017-07-28T00:00:00"/>
    <d v="1899-12-30T11:57:58"/>
    <d v="1899-12-30T12:12:50"/>
    <x v="1"/>
    <x v="36"/>
    <d v="1899-12-30T00:14:52"/>
  </r>
  <r>
    <n v="9028434625"/>
    <d v="2017-07-28T00:00:00"/>
    <d v="1899-12-30T12:03:00"/>
    <d v="1899-12-30T12:15:51"/>
    <x v="2"/>
    <x v="39"/>
    <d v="1899-12-30T00:12:51"/>
  </r>
  <r>
    <n v="7503173"/>
    <d v="2017-07-28T00:00:00"/>
    <d v="1899-12-30T12:05:37"/>
    <d v="1899-12-30T12:08:55"/>
    <x v="0"/>
    <x v="77"/>
    <d v="1899-12-30T00:03:18"/>
  </r>
  <r>
    <n v="9039872"/>
    <d v="2017-07-28T00:00:00"/>
    <d v="1899-12-30T12:11:53"/>
    <d v="1899-12-30T12:24:16"/>
    <x v="0"/>
    <x v="39"/>
    <d v="1899-12-30T00:12:23"/>
  </r>
  <r>
    <n v="45940361"/>
    <d v="2017-07-28T00:00:00"/>
    <d v="1899-12-30T12:14:09"/>
    <d v="1899-12-30T12:22:08"/>
    <x v="1"/>
    <x v="1"/>
    <d v="1899-12-30T00:07:59"/>
  </r>
  <r>
    <n v="6242177"/>
    <d v="2017-07-28T00:00:00"/>
    <d v="1899-12-30T12:19:59"/>
    <d v="1899-12-30T12:30:11"/>
    <x v="0"/>
    <x v="69"/>
    <d v="1899-12-30T00:10:12"/>
  </r>
  <r>
    <n v="60454232"/>
    <d v="2017-07-28T00:00:00"/>
    <d v="1899-12-30T12:21:31"/>
    <d v="1899-12-30T12:35:43"/>
    <x v="1"/>
    <x v="35"/>
    <d v="1899-12-30T00:14:12"/>
  </r>
  <r>
    <n v="4060894"/>
    <d v="2017-07-28T00:00:00"/>
    <d v="1899-12-30T12:24:55"/>
    <d v="1899-12-30T12:26:37"/>
    <x v="0"/>
    <x v="20"/>
    <d v="1899-12-30T00:01:42"/>
  </r>
  <r>
    <n v="8223406"/>
    <d v="2017-07-28T00:00:00"/>
    <d v="1899-12-30T12:27:29"/>
    <d v="1899-12-30T12:27:47"/>
    <x v="0"/>
    <x v="25"/>
    <d v="1899-12-30T00:00:18"/>
  </r>
  <r>
    <n v="43109897"/>
    <d v="2017-07-28T00:00:00"/>
    <d v="1899-12-30T12:35:32"/>
    <d v="1899-12-30T12:45:46"/>
    <x v="1"/>
    <x v="63"/>
    <d v="1899-12-30T00:10:14"/>
  </r>
  <r>
    <n v="95805020"/>
    <d v="2017-07-28T00:00:00"/>
    <d v="1899-12-30T12:37:29"/>
    <d v="1899-12-30T12:47:35"/>
    <x v="1"/>
    <x v="74"/>
    <d v="1899-12-30T00:10:06"/>
  </r>
  <r>
    <n v="2849439"/>
    <d v="2017-07-28T00:00:00"/>
    <d v="1899-12-30T12:40:31"/>
    <d v="1899-12-30T12:43:46"/>
    <x v="0"/>
    <x v="80"/>
    <d v="1899-12-30T00:03:15"/>
  </r>
  <r>
    <n v="9589060"/>
    <d v="2017-07-28T00:00:00"/>
    <d v="1899-12-30T12:47:40"/>
    <d v="1899-12-30T12:55:45"/>
    <x v="0"/>
    <x v="74"/>
    <d v="1899-12-30T00:08:05"/>
  </r>
  <r>
    <n v="2603125"/>
    <d v="2017-07-28T00:00:00"/>
    <d v="1899-12-30T12:51:00"/>
    <d v="1899-12-30T12:52:48"/>
    <x v="0"/>
    <x v="5"/>
    <d v="1899-12-30T00:01:48"/>
  </r>
  <r>
    <n v="8770898"/>
    <d v="2017-07-28T00:00:00"/>
    <d v="1899-12-30T12:54:20"/>
    <d v="1899-12-30T13:06:39"/>
    <x v="0"/>
    <x v="84"/>
    <d v="1899-12-30T00:12:19"/>
  </r>
  <r>
    <n v="3224960"/>
    <d v="2017-07-28T00:00:00"/>
    <d v="1899-12-30T13:00:47"/>
    <d v="1899-12-30T13:11:15"/>
    <x v="0"/>
    <x v="85"/>
    <d v="1899-12-30T00:10:28"/>
  </r>
  <r>
    <n v="4150421"/>
    <d v="2017-07-28T00:00:00"/>
    <d v="1899-12-30T13:06:14"/>
    <d v="1899-12-30T13:08:32"/>
    <x v="0"/>
    <x v="29"/>
    <d v="1899-12-30T00:02:18"/>
  </r>
  <r>
    <n v="44302763"/>
    <d v="2017-07-28T00:00:00"/>
    <d v="1899-12-30T13:10:38"/>
    <d v="1899-12-30T13:16:57"/>
    <x v="1"/>
    <x v="7"/>
    <d v="1899-12-30T00:06:19"/>
  </r>
  <r>
    <n v="1922212"/>
    <d v="2017-07-28T00:00:00"/>
    <d v="1899-12-30T13:16:49"/>
    <d v="1899-12-30T13:31:17"/>
    <x v="0"/>
    <x v="24"/>
    <d v="1899-12-30T00:14:28"/>
  </r>
  <r>
    <n v="9603024"/>
    <d v="2017-07-28T00:00:00"/>
    <d v="1899-12-30T13:23:37"/>
    <d v="1899-12-30T13:25:18"/>
    <x v="0"/>
    <x v="9"/>
    <d v="1899-12-30T00:01:41"/>
  </r>
  <r>
    <n v="1640513"/>
    <d v="2017-07-28T00:00:00"/>
    <d v="1899-12-30T13:28:44"/>
    <d v="1899-12-30T13:39:01"/>
    <x v="0"/>
    <x v="55"/>
    <d v="1899-12-30T00:10:17"/>
  </r>
  <r>
    <n v="16592072"/>
    <d v="2017-07-28T00:00:00"/>
    <d v="1899-12-30T13:36:06"/>
    <d v="1899-12-30T13:51:15"/>
    <x v="1"/>
    <x v="55"/>
    <d v="1899-12-30T00:15:09"/>
  </r>
  <r>
    <n v="4895290"/>
    <d v="2017-07-28T00:00:00"/>
    <d v="1899-12-30T13:38:14"/>
    <d v="1899-12-30T13:51:24"/>
    <x v="0"/>
    <x v="67"/>
    <d v="1899-12-30T00:13:10"/>
  </r>
  <r>
    <n v="5277660"/>
    <d v="2017-07-28T00:00:00"/>
    <d v="1899-12-30T13:41:32"/>
    <d v="1899-12-30T13:55:55"/>
    <x v="0"/>
    <x v="50"/>
    <d v="1899-12-30T00:14:23"/>
  </r>
  <r>
    <n v="8715278"/>
    <d v="2017-07-28T00:00:00"/>
    <d v="1899-12-30T13:42:55"/>
    <d v="1899-12-30T13:50:03"/>
    <x v="0"/>
    <x v="84"/>
    <d v="1899-12-30T00:07:08"/>
  </r>
  <r>
    <n v="1462418"/>
    <d v="2017-07-28T00:00:00"/>
    <d v="1899-12-30T13:43:29"/>
    <d v="1899-12-30T13:46:16"/>
    <x v="0"/>
    <x v="18"/>
    <d v="1899-12-30T00:02:47"/>
  </r>
  <r>
    <n v="8077806"/>
    <d v="2017-07-28T00:00:00"/>
    <d v="1899-12-30T13:49:52"/>
    <d v="1899-12-30T14:04:15"/>
    <x v="0"/>
    <x v="48"/>
    <d v="1899-12-30T00:14:23"/>
  </r>
  <r>
    <n v="5759409"/>
    <d v="2017-07-28T00:00:00"/>
    <d v="1899-12-30T13:52:50"/>
    <d v="1899-12-30T14:04:29"/>
    <x v="0"/>
    <x v="57"/>
    <d v="1899-12-30T00:11:39"/>
  </r>
  <r>
    <n v="6257971"/>
    <d v="2017-07-28T00:00:00"/>
    <d v="1899-12-30T13:59:58"/>
    <d v="1899-12-30T14:02:58"/>
    <x v="0"/>
    <x v="69"/>
    <d v="1899-12-30T00:03:00"/>
  </r>
  <r>
    <n v="91129571"/>
    <d v="2017-07-28T00:00:00"/>
    <d v="1899-12-30T14:00:17"/>
    <d v="1899-12-30T14:08:53"/>
    <x v="1"/>
    <x v="52"/>
    <d v="1899-12-30T00:08:36"/>
  </r>
  <r>
    <n v="6884037"/>
    <d v="2017-07-28T00:00:00"/>
    <d v="1899-12-30T14:08:03"/>
    <d v="1899-12-30T14:15:06"/>
    <x v="0"/>
    <x v="37"/>
    <d v="1899-12-30T00:07:03"/>
  </r>
  <r>
    <n v="6657074"/>
    <d v="2017-07-28T00:00:00"/>
    <d v="1899-12-30T14:10:07"/>
    <d v="1899-12-30T14:22:59"/>
    <x v="0"/>
    <x v="44"/>
    <d v="1899-12-30T00:12:52"/>
  </r>
  <r>
    <n v="2211277198"/>
    <d v="2017-07-28T00:00:00"/>
    <d v="1899-12-30T14:15:56"/>
    <d v="1899-12-30T14:24:42"/>
    <x v="2"/>
    <x v="11"/>
    <d v="1899-12-30T00:08:46"/>
  </r>
  <r>
    <n v="26766818"/>
    <d v="2017-07-28T00:00:00"/>
    <d v="1899-12-30T14:20:57"/>
    <d v="1899-12-30T14:32:18"/>
    <x v="1"/>
    <x v="5"/>
    <d v="1899-12-30T00:11:21"/>
  </r>
  <r>
    <n v="4473835"/>
    <d v="2017-07-28T00:00:00"/>
    <d v="1899-12-30T14:28:39"/>
    <d v="1899-12-30T14:33:03"/>
    <x v="0"/>
    <x v="7"/>
    <d v="1899-12-30T00:04:24"/>
  </r>
  <r>
    <n v="9941776"/>
    <d v="2017-07-28T00:00:00"/>
    <d v="1899-12-30T14:34:44"/>
    <d v="1899-12-30T14:38:39"/>
    <x v="0"/>
    <x v="49"/>
    <d v="1899-12-30T00:03:55"/>
  </r>
  <r>
    <n v="9045402"/>
    <d v="2017-07-28T00:00:00"/>
    <d v="1899-12-30T14:43:03"/>
    <d v="1899-12-30T14:55:01"/>
    <x v="0"/>
    <x v="39"/>
    <d v="1899-12-30T00:11:58"/>
  </r>
  <r>
    <n v="7662302259"/>
    <d v="2017-07-28T00:00:00"/>
    <d v="1899-12-30T14:46:37"/>
    <d v="1899-12-30T14:58:59"/>
    <x v="2"/>
    <x v="87"/>
    <d v="1899-12-30T00:12:22"/>
  </r>
  <r>
    <n v="2756059784"/>
    <d v="2017-07-28T00:00:00"/>
    <d v="1899-12-30T14:52:16"/>
    <d v="1899-12-30T14:58:33"/>
    <x v="2"/>
    <x v="65"/>
    <d v="1899-12-30T00:06:17"/>
  </r>
  <r>
    <n v="8667012"/>
    <d v="2017-07-28T00:00:00"/>
    <d v="1899-12-30T14:55:45"/>
    <d v="1899-12-30T14:59:09"/>
    <x v="0"/>
    <x v="60"/>
    <d v="1899-12-30T00:03:24"/>
  </r>
  <r>
    <n v="34964547"/>
    <d v="2017-07-28T00:00:00"/>
    <d v="1899-12-30T15:00:02"/>
    <d v="1899-12-30T15:15:28"/>
    <x v="1"/>
    <x v="72"/>
    <d v="1899-12-30T00:15:26"/>
  </r>
  <r>
    <n v="9357185"/>
    <d v="2017-07-31T00:00:00"/>
    <d v="1899-12-30T08:01:15"/>
    <d v="1899-12-30T08:11:54"/>
    <x v="0"/>
    <x v="56"/>
    <d v="1899-12-30T00:10:39"/>
  </r>
  <r>
    <n v="12471534"/>
    <d v="2017-07-31T00:00:00"/>
    <d v="1899-12-30T08:08:35"/>
    <d v="1899-12-30T08:14:38"/>
    <x v="1"/>
    <x v="61"/>
    <d v="1899-12-30T00:06:03"/>
  </r>
  <r>
    <n v="1003402"/>
    <d v="2017-07-31T00:00:00"/>
    <d v="1899-12-30T08:15:03"/>
    <d v="1899-12-30T08:19:21"/>
    <x v="0"/>
    <x v="78"/>
    <d v="1899-12-30T00:04:18"/>
  </r>
  <r>
    <n v="4509550"/>
    <d v="2017-07-31T00:00:00"/>
    <d v="1899-12-30T08:18:23"/>
    <d v="1899-12-30T08:25:42"/>
    <x v="0"/>
    <x v="1"/>
    <d v="1899-12-30T00:07:19"/>
  </r>
  <r>
    <n v="5356824"/>
    <d v="2017-07-31T00:00:00"/>
    <d v="1899-12-30T08:26:25"/>
    <d v="1899-12-30T08:31:45"/>
    <x v="0"/>
    <x v="76"/>
    <d v="1899-12-30T00:05:20"/>
  </r>
  <r>
    <n v="4293872"/>
    <d v="2017-07-31T00:00:00"/>
    <d v="1899-12-30T08:28:48"/>
    <d v="1899-12-30T08:36:10"/>
    <x v="0"/>
    <x v="3"/>
    <d v="1899-12-30T00:07:22"/>
  </r>
  <r>
    <n v="5086182"/>
    <d v="2017-07-31T00:00:00"/>
    <d v="1899-12-30T08:35:26"/>
    <d v="1899-12-30T08:46:38"/>
    <x v="0"/>
    <x v="81"/>
    <d v="1899-12-30T00:11:12"/>
  </r>
  <r>
    <n v="6175467"/>
    <d v="2017-07-31T00:00:00"/>
    <d v="1899-12-30T08:38:04"/>
    <d v="1899-12-30T08:51:07"/>
    <x v="0"/>
    <x v="45"/>
    <d v="1899-12-30T00:13:03"/>
  </r>
  <r>
    <n v="2107985"/>
    <d v="2017-07-31T00:00:00"/>
    <d v="1899-12-30T08:44:05"/>
    <d v="1899-12-30T08:58:11"/>
    <x v="0"/>
    <x v="15"/>
    <d v="1899-12-30T00:14:06"/>
  </r>
  <r>
    <n v="9388066"/>
    <d v="2017-07-31T00:00:00"/>
    <d v="1899-12-30T08:46:21"/>
    <d v="1899-12-30T08:52:22"/>
    <x v="0"/>
    <x v="56"/>
    <d v="1899-12-30T00:06:01"/>
  </r>
  <r>
    <n v="4614100"/>
    <d v="2017-07-31T00:00:00"/>
    <d v="1899-12-30T08:49:35"/>
    <d v="1899-12-30T09:01:13"/>
    <x v="0"/>
    <x v="31"/>
    <d v="1899-12-30T00:11:38"/>
  </r>
  <r>
    <n v="8279741"/>
    <d v="2017-07-31T00:00:00"/>
    <d v="1899-12-30T08:55:15"/>
    <d v="1899-12-30T09:11:36"/>
    <x v="0"/>
    <x v="25"/>
    <d v="1899-12-30T00:16:21"/>
  </r>
  <r>
    <n v="9564752674"/>
    <d v="2017-07-31T00:00:00"/>
    <d v="1899-12-30T08:56:15"/>
    <d v="1899-12-30T09:02:36"/>
    <x v="2"/>
    <x v="74"/>
    <d v="1899-12-30T00:06:21"/>
  </r>
  <r>
    <n v="1451455"/>
    <d v="2017-07-31T00:00:00"/>
    <d v="1899-12-30T09:03:05"/>
    <d v="1899-12-30T09:08:55"/>
    <x v="0"/>
    <x v="18"/>
    <d v="1899-12-30T00:05:50"/>
  </r>
  <r>
    <n v="8156713"/>
    <d v="2017-07-31T00:00:00"/>
    <d v="1899-12-30T09:09:05"/>
    <d v="1899-12-30T09:11:14"/>
    <x v="0"/>
    <x v="34"/>
    <d v="1899-12-30T00:02:09"/>
  </r>
  <r>
    <n v="24024164"/>
    <d v="2017-07-31T00:00:00"/>
    <d v="1899-12-30T09:09:09"/>
    <d v="1899-12-30T09:10:14"/>
    <x v="1"/>
    <x v="83"/>
    <d v="1899-12-30T00:01:05"/>
  </r>
  <r>
    <n v="75122204"/>
    <d v="2017-07-31T00:00:00"/>
    <d v="1899-12-30T09:16:26"/>
    <d v="1899-12-30T09:29:31"/>
    <x v="1"/>
    <x v="77"/>
    <d v="1899-12-30T00:13:05"/>
  </r>
  <r>
    <n v="33166727"/>
    <d v="2017-07-31T00:00:00"/>
    <d v="1899-12-30T09:20:33"/>
    <d v="1899-12-30T09:31:59"/>
    <x v="1"/>
    <x v="12"/>
    <d v="1899-12-30T00:11:26"/>
  </r>
  <r>
    <n v="4293872"/>
    <d v="2017-07-31T00:00:00"/>
    <d v="1899-12-30T09:21:56"/>
    <d v="1899-12-30T09:32:23"/>
    <x v="0"/>
    <x v="3"/>
    <d v="1899-12-30T00:10:27"/>
  </r>
  <r>
    <n v="3017523"/>
    <d v="2017-07-31T00:00:00"/>
    <d v="1899-12-30T09:26:32"/>
    <d v="1899-12-30T09:38:37"/>
    <x v="0"/>
    <x v="38"/>
    <d v="1899-12-30T00:12:05"/>
  </r>
  <r>
    <n v="5087484"/>
    <d v="2017-07-31T00:00:00"/>
    <d v="1899-12-30T09:32:38"/>
    <d v="1899-12-30T09:35:23"/>
    <x v="0"/>
    <x v="81"/>
    <d v="1899-12-30T00:02:45"/>
  </r>
  <r>
    <n v="47615054"/>
    <d v="2017-07-31T00:00:00"/>
    <d v="1899-12-30T09:34:15"/>
    <d v="1899-12-30T09:36:36"/>
    <x v="1"/>
    <x v="10"/>
    <d v="1899-12-30T00:02:21"/>
  </r>
  <r>
    <n v="7775602353"/>
    <d v="2017-07-31T00:00:00"/>
    <d v="1899-12-30T09:40:31"/>
    <d v="1899-12-30T09:47:08"/>
    <x v="2"/>
    <x v="36"/>
    <d v="1899-12-30T00:06:37"/>
  </r>
  <r>
    <n v="9533304954"/>
    <d v="2017-07-31T00:00:00"/>
    <d v="1899-12-30T09:40:44"/>
    <d v="1899-12-30T09:56:14"/>
    <x v="2"/>
    <x v="74"/>
    <d v="1899-12-30T00:15:30"/>
  </r>
  <r>
    <n v="5147651"/>
    <d v="2017-07-31T00:00:00"/>
    <d v="1899-12-30T09:43:10"/>
    <d v="1899-12-30T09:52:49"/>
    <x v="0"/>
    <x v="27"/>
    <d v="1899-12-30T00:09:39"/>
  </r>
  <r>
    <n v="7564861"/>
    <d v="2017-07-31T00:00:00"/>
    <d v="1899-12-30T09:46:27"/>
    <d v="1899-12-30T10:02:12"/>
    <x v="0"/>
    <x v="77"/>
    <d v="1899-12-30T00:15:45"/>
  </r>
  <r>
    <n v="8163790"/>
    <d v="2017-07-31T00:00:00"/>
    <d v="1899-12-30T09:47:20"/>
    <d v="1899-12-30T09:48:11"/>
    <x v="0"/>
    <x v="34"/>
    <d v="1899-12-30T00:00:51"/>
  </r>
  <r>
    <n v="37930610"/>
    <d v="2017-07-31T00:00:00"/>
    <d v="1899-12-30T09:55:13"/>
    <d v="1899-12-30T10:10:27"/>
    <x v="1"/>
    <x v="47"/>
    <d v="1899-12-30T00:15:14"/>
  </r>
  <r>
    <n v="7518300"/>
    <d v="2017-07-31T00:00:00"/>
    <d v="1899-12-30T09:55:16"/>
    <d v="1899-12-30T10:01:06"/>
    <x v="0"/>
    <x v="77"/>
    <d v="1899-12-30T00:05:50"/>
  </r>
  <r>
    <n v="9233918039"/>
    <d v="2017-07-31T00:00:00"/>
    <d v="1899-12-30T09:57:56"/>
    <d v="1899-12-30T10:09:27"/>
    <x v="2"/>
    <x v="89"/>
    <d v="1899-12-30T00:11:31"/>
  </r>
  <r>
    <n v="5744555"/>
    <d v="2017-07-31T00:00:00"/>
    <d v="1899-12-30T10:02:31"/>
    <d v="1899-12-30T10:14:33"/>
    <x v="0"/>
    <x v="57"/>
    <d v="1899-12-30T00:12:02"/>
  </r>
  <r>
    <n v="17005785"/>
    <d v="2017-07-31T00:00:00"/>
    <d v="1899-12-30T10:02:59"/>
    <d v="1899-12-30T10:12:02"/>
    <x v="1"/>
    <x v="16"/>
    <d v="1899-12-30T00:09:03"/>
  </r>
  <r>
    <n v="35281950"/>
    <d v="2017-07-31T00:00:00"/>
    <d v="1899-12-30T10:04:07"/>
    <d v="1899-12-30T10:06:19"/>
    <x v="1"/>
    <x v="0"/>
    <d v="1899-12-30T00:02:12"/>
  </r>
  <r>
    <n v="54840810"/>
    <d v="2017-07-31T00:00:00"/>
    <d v="1899-12-30T10:06:24"/>
    <d v="1899-12-30T10:11:10"/>
    <x v="1"/>
    <x v="4"/>
    <d v="1899-12-30T00:04:46"/>
  </r>
  <r>
    <n v="3236046"/>
    <d v="2017-07-31T00:00:00"/>
    <d v="1899-12-30T10:08:22"/>
    <d v="1899-12-30T10:14:43"/>
    <x v="0"/>
    <x v="85"/>
    <d v="1899-12-30T00:06:21"/>
  </r>
  <r>
    <n v="20149106"/>
    <d v="2017-07-31T00:00:00"/>
    <d v="1899-12-30T10:13:15"/>
    <d v="1899-12-30T10:15:03"/>
    <x v="1"/>
    <x v="40"/>
    <d v="1899-12-30T00:01:48"/>
  </r>
  <r>
    <n v="6124638"/>
    <d v="2017-07-31T00:00:00"/>
    <d v="1899-12-30T10:21:32"/>
    <d v="1899-12-30T10:35:49"/>
    <x v="0"/>
    <x v="45"/>
    <d v="1899-12-30T00:14:17"/>
  </r>
  <r>
    <n v="1090396060"/>
    <d v="2017-07-31T00:00:00"/>
    <d v="1899-12-30T10:28:45"/>
    <d v="1899-12-30T10:33:30"/>
    <x v="2"/>
    <x v="78"/>
    <d v="1899-12-30T00:04:45"/>
  </r>
  <r>
    <n v="9355422"/>
    <d v="2017-07-31T00:00:00"/>
    <d v="1899-12-30T10:29:05"/>
    <d v="1899-12-30T10:39:16"/>
    <x v="0"/>
    <x v="56"/>
    <d v="1899-12-30T00:10:11"/>
  </r>
  <r>
    <n v="9950462"/>
    <d v="2017-07-31T00:00:00"/>
    <d v="1899-12-30T10:37:06"/>
    <d v="1899-12-30T10:53:02"/>
    <x v="0"/>
    <x v="49"/>
    <d v="1899-12-30T00:15:56"/>
  </r>
  <r>
    <n v="2474506"/>
    <d v="2017-07-31T00:00:00"/>
    <d v="1899-12-30T10:45:09"/>
    <d v="1899-12-30T11:00:51"/>
    <x v="0"/>
    <x v="83"/>
    <d v="1899-12-30T00:15:42"/>
  </r>
  <r>
    <n v="2462682"/>
    <d v="2017-07-31T00:00:00"/>
    <d v="1899-12-30T10:51:30"/>
    <d v="1899-12-30T10:51:58"/>
    <x v="0"/>
    <x v="83"/>
    <d v="1899-12-30T00:00:28"/>
  </r>
  <r>
    <n v="8159788"/>
    <d v="2017-07-31T00:00:00"/>
    <d v="1899-12-30T10:53:45"/>
    <d v="1899-12-30T11:08:03"/>
    <x v="0"/>
    <x v="34"/>
    <d v="1899-12-30T00:14:18"/>
  </r>
  <r>
    <n v="8802222"/>
    <d v="2017-07-31T00:00:00"/>
    <d v="1899-12-30T10:58:24"/>
    <d v="1899-12-30T11:01:07"/>
    <x v="0"/>
    <x v="59"/>
    <d v="1899-12-30T00:02:43"/>
  </r>
  <r>
    <n v="6384230"/>
    <d v="2017-07-31T00:00:00"/>
    <d v="1899-12-30T11:00:11"/>
    <d v="1899-12-30T11:15:22"/>
    <x v="0"/>
    <x v="21"/>
    <d v="1899-12-30T00:15:11"/>
  </r>
  <r>
    <n v="48676568"/>
    <d v="2017-07-31T00:00:00"/>
    <d v="1899-12-30T11:01:37"/>
    <d v="1899-12-30T11:09:58"/>
    <x v="1"/>
    <x v="67"/>
    <d v="1899-12-30T00:08:21"/>
  </r>
  <r>
    <n v="3691457"/>
    <d v="2017-07-31T00:00:00"/>
    <d v="1899-12-30T11:04:07"/>
    <d v="1899-12-30T11:20:27"/>
    <x v="0"/>
    <x v="32"/>
    <d v="1899-12-30T00:16:20"/>
  </r>
  <r>
    <n v="3263854"/>
    <d v="2017-07-31T00:00:00"/>
    <d v="1899-12-30T11:06:53"/>
    <d v="1899-12-30T11:08:05"/>
    <x v="0"/>
    <x v="85"/>
    <d v="1899-12-30T00:01:12"/>
  </r>
  <r>
    <n v="8489588"/>
    <d v="2017-07-31T00:00:00"/>
    <d v="1899-12-30T11:13:58"/>
    <d v="1899-12-30T11:22:54"/>
    <x v="0"/>
    <x v="46"/>
    <d v="1899-12-30T00:08:56"/>
  </r>
  <r>
    <n v="57211290"/>
    <d v="2017-07-31T00:00:00"/>
    <d v="1899-12-30T11:16:37"/>
    <d v="1899-12-30T11:26:22"/>
    <x v="1"/>
    <x v="57"/>
    <d v="1899-12-30T00:09:45"/>
  </r>
  <r>
    <n v="67748426"/>
    <d v="2017-07-31T00:00:00"/>
    <d v="1899-12-30T11:19:05"/>
    <d v="1899-12-30T11:23:35"/>
    <x v="1"/>
    <x v="66"/>
    <d v="1899-12-30T00:04:30"/>
  </r>
  <r>
    <n v="7225111"/>
    <d v="2017-07-31T00:00:00"/>
    <d v="1899-12-30T11:21:20"/>
    <d v="1899-12-30T11:26:04"/>
    <x v="0"/>
    <x v="54"/>
    <d v="1899-12-30T00:04:44"/>
  </r>
  <r>
    <n v="5418543"/>
    <d v="2017-07-31T00:00:00"/>
    <d v="1899-12-30T11:21:21"/>
    <d v="1899-12-30T11:26:42"/>
    <x v="0"/>
    <x v="4"/>
    <d v="1899-12-30T00:05:21"/>
  </r>
  <r>
    <n v="6439414"/>
    <d v="2017-07-31T00:00:00"/>
    <d v="1899-12-30T11:21:50"/>
    <d v="1899-12-30T11:29:30"/>
    <x v="0"/>
    <x v="68"/>
    <d v="1899-12-30T00:07:40"/>
  </r>
  <r>
    <n v="3478173"/>
    <d v="2017-07-31T00:00:00"/>
    <d v="1899-12-30T11:21:57"/>
    <d v="1899-12-30T11:24:56"/>
    <x v="0"/>
    <x v="72"/>
    <d v="1899-12-30T00:02:59"/>
  </r>
  <r>
    <n v="3691457"/>
    <d v="2017-07-31T00:00:00"/>
    <d v="1899-12-30T11:22:05"/>
    <d v="1899-12-30T11:31:30"/>
    <x v="0"/>
    <x v="32"/>
    <d v="1899-12-30T00:09:25"/>
  </r>
  <r>
    <n v="6717763"/>
    <d v="2017-07-31T00:00:00"/>
    <d v="1899-12-30T11:29:04"/>
    <d v="1899-12-30T11:38:39"/>
    <x v="0"/>
    <x v="66"/>
    <d v="1899-12-30T00:09:35"/>
  </r>
  <r>
    <n v="61228399"/>
    <d v="2017-07-31T00:00:00"/>
    <d v="1899-12-30T11:31:58"/>
    <d v="1899-12-30T11:43:08"/>
    <x v="1"/>
    <x v="45"/>
    <d v="1899-12-30T00:11:10"/>
  </r>
  <r>
    <n v="9282166"/>
    <d v="2017-07-31T00:00:00"/>
    <d v="1899-12-30T11:33:14"/>
    <d v="1899-12-30T11:46:31"/>
    <x v="0"/>
    <x v="89"/>
    <d v="1899-12-30T00:13:17"/>
  </r>
  <r>
    <n v="6426246"/>
    <d v="2017-07-31T00:00:00"/>
    <d v="1899-12-30T11:33:43"/>
    <d v="1899-12-30T11:41:02"/>
    <x v="0"/>
    <x v="68"/>
    <d v="1899-12-30T00:07:19"/>
  </r>
  <r>
    <n v="8585321"/>
    <d v="2017-07-31T00:00:00"/>
    <d v="1899-12-30T11:37:19"/>
    <d v="1899-12-30T11:43:47"/>
    <x v="0"/>
    <x v="6"/>
    <d v="1899-12-30T00:06:28"/>
  </r>
  <r>
    <n v="9791237"/>
    <d v="2017-07-31T00:00:00"/>
    <d v="1899-12-30T11:40:21"/>
    <d v="1899-12-30T11:45:58"/>
    <x v="0"/>
    <x v="82"/>
    <d v="1899-12-30T00:05:37"/>
  </r>
  <r>
    <n v="1830251"/>
    <d v="2017-07-31T00:00:00"/>
    <d v="1899-12-30T11:44:04"/>
    <d v="1899-12-30T11:56:56"/>
    <x v="0"/>
    <x v="33"/>
    <d v="1899-12-30T00:12:52"/>
  </r>
  <r>
    <n v="42603700"/>
    <d v="2017-07-31T00:00:00"/>
    <d v="1899-12-30T11:51:30"/>
    <d v="1899-12-30T12:07:31"/>
    <x v="1"/>
    <x v="3"/>
    <d v="1899-12-30T00:16:01"/>
  </r>
  <r>
    <n v="3983714"/>
    <d v="2017-07-31T00:00:00"/>
    <d v="1899-12-30T11:57:50"/>
    <d v="1899-12-30T12:13:20"/>
    <x v="0"/>
    <x v="14"/>
    <d v="1899-12-30T00:15:30"/>
  </r>
  <r>
    <n v="4520226"/>
    <d v="2017-07-31T00:00:00"/>
    <d v="1899-12-30T11:58:37"/>
    <d v="1899-12-30T12:15:15"/>
    <x v="0"/>
    <x v="1"/>
    <d v="1899-12-30T00:16:38"/>
  </r>
  <r>
    <n v="6999348"/>
    <d v="2017-07-31T00:00:00"/>
    <d v="1899-12-30T12:00:57"/>
    <d v="1899-12-30T12:12:56"/>
    <x v="0"/>
    <x v="2"/>
    <d v="1899-12-30T00:11:59"/>
  </r>
  <r>
    <n v="3767866"/>
    <d v="2017-07-31T00:00:00"/>
    <d v="1899-12-30T12:05:54"/>
    <d v="1899-12-30T12:13:59"/>
    <x v="0"/>
    <x v="47"/>
    <d v="1899-12-30T00:08:05"/>
  </r>
  <r>
    <n v="49342013"/>
    <d v="2017-07-31T00:00:00"/>
    <d v="1899-12-30T12:05:55"/>
    <d v="1899-12-30T12:07:46"/>
    <x v="1"/>
    <x v="70"/>
    <d v="1899-12-30T00:01:51"/>
  </r>
  <r>
    <n v="6051341"/>
    <d v="2017-07-31T00:00:00"/>
    <d v="1899-12-30T12:14:07"/>
    <d v="1899-12-30T12:16:11"/>
    <x v="0"/>
    <x v="35"/>
    <d v="1899-12-30T00:02:04"/>
  </r>
  <r>
    <n v="4326245"/>
    <d v="2017-07-31T00:00:00"/>
    <d v="1899-12-30T12:19:10"/>
    <d v="1899-12-30T12:21:28"/>
    <x v="0"/>
    <x v="63"/>
    <d v="1899-12-30T00:02:18"/>
  </r>
  <r>
    <n v="5356378"/>
    <d v="2017-07-31T00:00:00"/>
    <d v="1899-12-30T12:26:05"/>
    <d v="1899-12-30T12:28:18"/>
    <x v="0"/>
    <x v="76"/>
    <d v="1899-12-30T00:02:13"/>
  </r>
  <r>
    <n v="1302842"/>
    <d v="2017-07-31T00:00:00"/>
    <d v="1899-12-30T12:31:44"/>
    <d v="1899-12-30T12:45:32"/>
    <x v="0"/>
    <x v="30"/>
    <d v="1899-12-30T00:13:48"/>
  </r>
  <r>
    <n v="2025194"/>
    <d v="2017-07-31T00:00:00"/>
    <d v="1899-12-30T12:32:14"/>
    <d v="1899-12-30T12:39:36"/>
    <x v="0"/>
    <x v="40"/>
    <d v="1899-12-30T00:07:22"/>
  </r>
  <r>
    <n v="6703754"/>
    <d v="2017-07-31T00:00:00"/>
    <d v="1899-12-30T12:34:11"/>
    <d v="1899-12-30T12:35:01"/>
    <x v="0"/>
    <x v="66"/>
    <d v="1899-12-30T00:00:50"/>
  </r>
  <r>
    <n v="86965710"/>
    <d v="2017-07-31T00:00:00"/>
    <d v="1899-12-30T12:36:14"/>
    <d v="1899-12-30T12:40:41"/>
    <x v="1"/>
    <x v="60"/>
    <d v="1899-12-30T00:04:27"/>
  </r>
  <r>
    <n v="9797571"/>
    <d v="2017-07-31T00:00:00"/>
    <d v="1899-12-30T12:43:22"/>
    <d v="1899-12-30T12:49:22"/>
    <x v="0"/>
    <x v="82"/>
    <d v="1899-12-30T00:06:00"/>
  </r>
  <r>
    <n v="34628061"/>
    <d v="2017-07-31T00:00:00"/>
    <d v="1899-12-30T12:46:10"/>
    <d v="1899-12-30T12:48:55"/>
    <x v="1"/>
    <x v="72"/>
    <d v="1899-12-30T00:02:45"/>
  </r>
  <r>
    <n v="6716140"/>
    <d v="2017-07-31T00:00:00"/>
    <d v="1899-12-30T12:49:42"/>
    <d v="1899-12-30T12:58:52"/>
    <x v="0"/>
    <x v="66"/>
    <d v="1899-12-30T00:09:10"/>
  </r>
  <r>
    <n v="9709339"/>
    <d v="2017-07-31T00:00:00"/>
    <d v="1899-12-30T12:52:10"/>
    <d v="1899-12-30T13:03:21"/>
    <x v="0"/>
    <x v="82"/>
    <d v="1899-12-30T00:11:11"/>
  </r>
  <r>
    <n v="1331802"/>
    <d v="2017-07-31T00:00:00"/>
    <d v="1899-12-30T12:54:17"/>
    <d v="1899-12-30T12:59:14"/>
    <x v="0"/>
    <x v="30"/>
    <d v="1899-12-30T00:04:57"/>
  </r>
  <r>
    <n v="9413315"/>
    <d v="2017-07-31T00:00:00"/>
    <d v="1899-12-30T12:57:03"/>
    <d v="1899-12-30T13:10:08"/>
    <x v="0"/>
    <x v="23"/>
    <d v="1899-12-30T00:13:05"/>
  </r>
  <r>
    <n v="9555643"/>
    <d v="2017-07-31T00:00:00"/>
    <d v="1899-12-30T12:59:52"/>
    <d v="1899-12-30T13:00:55"/>
    <x v="0"/>
    <x v="74"/>
    <d v="1899-12-30T00:01:03"/>
  </r>
  <r>
    <n v="4824250"/>
    <d v="2017-07-31T00:00:00"/>
    <d v="1899-12-30T13:07:15"/>
    <d v="1899-12-30T13:18:21"/>
    <x v="0"/>
    <x v="67"/>
    <d v="1899-12-30T00:11:06"/>
  </r>
  <r>
    <n v="3931914"/>
    <d v="2017-07-31T00:00:00"/>
    <d v="1899-12-30T13:12:55"/>
    <d v="1899-12-30T13:18:30"/>
    <x v="0"/>
    <x v="14"/>
    <d v="1899-12-30T00:05:35"/>
  </r>
  <r>
    <n v="79698655"/>
    <d v="2017-07-31T00:00:00"/>
    <d v="1899-12-30T13:14:38"/>
    <d v="1899-12-30T13:23:10"/>
    <x v="1"/>
    <x v="28"/>
    <d v="1899-12-30T00:08:32"/>
  </r>
  <r>
    <n v="5387521845"/>
    <d v="2017-07-31T00:00:00"/>
    <d v="1899-12-30T13:22:20"/>
    <d v="1899-12-30T13:26:24"/>
    <x v="2"/>
    <x v="76"/>
    <d v="1899-12-30T00:04:04"/>
  </r>
  <r>
    <n v="84589848"/>
    <d v="2017-07-31T00:00:00"/>
    <d v="1899-12-30T13:28:07"/>
    <d v="1899-12-30T13:29:35"/>
    <x v="1"/>
    <x v="46"/>
    <d v="1899-12-30T00:01:28"/>
  </r>
  <r>
    <n v="1927908"/>
    <d v="2017-07-31T00:00:00"/>
    <d v="1899-12-30T13:32:55"/>
    <d v="1899-12-30T13:44:26"/>
    <x v="0"/>
    <x v="24"/>
    <d v="1899-12-30T00:11:31"/>
  </r>
  <r>
    <n v="7975900"/>
    <d v="2017-07-31T00:00:00"/>
    <d v="1899-12-30T13:34:47"/>
    <d v="1899-12-30T13:45:20"/>
    <x v="0"/>
    <x v="28"/>
    <d v="1899-12-30T00:10:33"/>
  </r>
  <r>
    <n v="1731500345"/>
    <d v="2017-07-31T00:00:00"/>
    <d v="1899-12-30T13:39:36"/>
    <d v="1899-12-30T13:53:04"/>
    <x v="2"/>
    <x v="16"/>
    <d v="1899-12-30T00:13:28"/>
  </r>
  <r>
    <n v="5926011"/>
    <d v="2017-07-31T00:00:00"/>
    <d v="1899-12-30T13:44:40"/>
    <d v="1899-12-30T13:57:39"/>
    <x v="0"/>
    <x v="41"/>
    <d v="1899-12-30T00:12:59"/>
  </r>
  <r>
    <n v="6408952"/>
    <d v="2017-07-31T00:00:00"/>
    <d v="1899-12-30T13:51:28"/>
    <d v="1899-12-30T14:08:06"/>
    <x v="0"/>
    <x v="68"/>
    <d v="1899-12-30T00:16:38"/>
  </r>
  <r>
    <n v="53370610"/>
    <d v="2017-07-31T00:00:00"/>
    <d v="1899-12-30T13:52:39"/>
    <d v="1899-12-30T13:55:07"/>
    <x v="1"/>
    <x v="76"/>
    <d v="1899-12-30T00:02:28"/>
  </r>
  <r>
    <n v="8060169"/>
    <d v="2017-07-31T00:00:00"/>
    <d v="1899-12-30T13:53:24"/>
    <d v="1899-12-30T13:59:38"/>
    <x v="0"/>
    <x v="48"/>
    <d v="1899-12-30T00:06:14"/>
  </r>
  <r>
    <n v="9147613"/>
    <d v="2017-07-31T00:00:00"/>
    <d v="1899-12-30T13:54:31"/>
    <d v="1899-12-30T13:56:30"/>
    <x v="0"/>
    <x v="52"/>
    <d v="1899-12-30T00:01:59"/>
  </r>
  <r>
    <n v="4505950"/>
    <d v="2017-07-31T00:00:00"/>
    <d v="1899-12-30T13:57:33"/>
    <d v="1899-12-30T14:05:36"/>
    <x v="0"/>
    <x v="1"/>
    <d v="1899-12-30T00:08:03"/>
  </r>
  <r>
    <n v="3537655"/>
    <d v="2017-07-31T00:00:00"/>
    <d v="1899-12-30T13:59:20"/>
    <d v="1899-12-30T14:00:12"/>
    <x v="0"/>
    <x v="0"/>
    <d v="1899-12-30T00:00:52"/>
  </r>
  <r>
    <n v="1583683"/>
    <d v="2017-07-31T00:00:00"/>
    <d v="1899-12-30T14:06:30"/>
    <d v="1899-12-30T14:08:45"/>
    <x v="0"/>
    <x v="51"/>
    <d v="1899-12-30T00:02:15"/>
  </r>
  <r>
    <n v="96302157"/>
    <d v="2017-07-31T00:00:00"/>
    <d v="1899-12-30T14:10:21"/>
    <d v="1899-12-30T14:19:43"/>
    <x v="1"/>
    <x v="9"/>
    <d v="1899-12-30T00:09:22"/>
  </r>
  <r>
    <n v="1809111"/>
    <d v="2017-07-31T00:00:00"/>
    <d v="1899-12-30T14:13:47"/>
    <d v="1899-12-30T14:28:39"/>
    <x v="0"/>
    <x v="33"/>
    <d v="1899-12-30T00:14:52"/>
  </r>
  <r>
    <n v="8493652"/>
    <d v="2017-07-31T00:00:00"/>
    <d v="1899-12-30T14:17:48"/>
    <d v="1899-12-30T14:29:22"/>
    <x v="0"/>
    <x v="46"/>
    <d v="1899-12-30T00:11:34"/>
  </r>
  <r>
    <n v="1026326"/>
    <d v="2017-07-31T00:00:00"/>
    <d v="1899-12-30T14:20:12"/>
    <d v="1899-12-30T14:24:40"/>
    <x v="0"/>
    <x v="78"/>
    <d v="1899-12-30T00:04:28"/>
  </r>
  <r>
    <n v="1475165"/>
    <d v="2017-07-31T00:00:00"/>
    <d v="1899-12-30T14:26:51"/>
    <d v="1899-12-30T14:36:20"/>
    <x v="0"/>
    <x v="18"/>
    <d v="1899-12-30T00:09:29"/>
  </r>
  <r>
    <n v="6264844"/>
    <d v="2017-07-31T00:00:00"/>
    <d v="1899-12-30T14:29:01"/>
    <d v="1899-12-30T14:43:40"/>
    <x v="0"/>
    <x v="69"/>
    <d v="1899-12-30T00:14:39"/>
  </r>
  <r>
    <n v="9861652"/>
    <d v="2017-07-31T00:00:00"/>
    <d v="1899-12-30T14:31:29"/>
    <d v="1899-12-30T14:41:35"/>
    <x v="0"/>
    <x v="64"/>
    <d v="1899-12-30T00:10:06"/>
  </r>
  <r>
    <n v="5446203"/>
    <d v="2017-07-31T00:00:00"/>
    <d v="1899-12-30T14:35:53"/>
    <d v="1899-12-30T14:39:06"/>
    <x v="0"/>
    <x v="4"/>
    <d v="1899-12-30T00:03:13"/>
  </r>
  <r>
    <n v="7762020"/>
    <d v="2017-07-31T00:00:00"/>
    <d v="1899-12-30T14:40:42"/>
    <d v="1899-12-30T14:44:39"/>
    <x v="0"/>
    <x v="36"/>
    <d v="1899-12-30T00:03:57"/>
  </r>
  <r>
    <n v="4045129075"/>
    <d v="2017-07-31T00:00:00"/>
    <d v="1899-12-30T14:43:08"/>
    <d v="1899-12-30T14:50:20"/>
    <x v="2"/>
    <x v="20"/>
    <d v="1899-12-30T00:07:12"/>
  </r>
  <r>
    <n v="96736796"/>
    <d v="2017-07-31T00:00:00"/>
    <d v="1899-12-30T14:45:57"/>
    <d v="1899-12-30T14:59:02"/>
    <x v="1"/>
    <x v="9"/>
    <d v="1899-12-30T00:13:05"/>
  </r>
  <r>
    <n v="1035023"/>
    <d v="2017-07-31T00:00:00"/>
    <d v="1899-12-30T14:50:14"/>
    <d v="1899-12-30T15:02:58"/>
    <x v="0"/>
    <x v="78"/>
    <d v="1899-12-30T00:12:44"/>
  </r>
  <r>
    <n v="9941776"/>
    <d v="2017-07-31T00:00:00"/>
    <d v="1899-12-30T14:57:07"/>
    <d v="1899-12-30T14:57:17"/>
    <x v="0"/>
    <x v="49"/>
    <d v="1899-12-30T00:00:10"/>
  </r>
  <r>
    <n v="6401011"/>
    <d v="2017-07-31T00:00:00"/>
    <d v="1899-12-30T15:02:47"/>
    <d v="1899-12-30T15:04:52"/>
    <x v="0"/>
    <x v="68"/>
    <d v="1899-12-30T00:02: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EAB49-28BB-42B9-9D3D-57CD79B492E1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F3:G1838" firstHeaderRow="1" firstDataRow="1" firstDataCol="1"/>
  <pivotFields count="4">
    <pivotField axis="axisRow" showAll="0" sortType="descending">
      <items count="1835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dataField="1" numFmtId="164" showAll="0">
      <items count="2066">
        <item x="1093"/>
        <item x="1956"/>
        <item x="1379"/>
        <item x="1283"/>
        <item x="608"/>
        <item x="1380"/>
        <item x="192"/>
        <item x="305"/>
        <item x="696"/>
        <item x="1094"/>
        <item x="1669"/>
        <item x="1189"/>
        <item x="1468"/>
        <item x="1381"/>
        <item x="97"/>
        <item x="889"/>
        <item x="0"/>
        <item x="408"/>
        <item x="1565"/>
        <item x="890"/>
        <item x="1859"/>
        <item x="1860"/>
        <item x="988"/>
        <item x="609"/>
        <item x="1670"/>
        <item x="697"/>
        <item x="1469"/>
        <item x="1772"/>
        <item x="509"/>
        <item x="891"/>
        <item x="796"/>
        <item x="306"/>
        <item x="1861"/>
        <item x="1190"/>
        <item x="1862"/>
        <item x="1957"/>
        <item x="1773"/>
        <item x="98"/>
        <item x="610"/>
        <item x="1284"/>
        <item x="510"/>
        <item x="1470"/>
        <item x="1"/>
        <item x="2"/>
        <item x="892"/>
        <item x="989"/>
        <item x="409"/>
        <item x="193"/>
        <item x="1285"/>
        <item x="1095"/>
        <item x="1566"/>
        <item x="1382"/>
        <item x="698"/>
        <item x="1383"/>
        <item x="1774"/>
        <item x="990"/>
        <item x="1671"/>
        <item x="797"/>
        <item x="893"/>
        <item x="1567"/>
        <item x="410"/>
        <item x="611"/>
        <item x="1191"/>
        <item x="511"/>
        <item x="307"/>
        <item x="3"/>
        <item x="512"/>
        <item x="1286"/>
        <item x="1958"/>
        <item x="4"/>
        <item x="894"/>
        <item x="411"/>
        <item x="1471"/>
        <item x="1863"/>
        <item x="99"/>
        <item x="895"/>
        <item x="1384"/>
        <item x="1672"/>
        <item x="1096"/>
        <item x="5"/>
        <item x="1568"/>
        <item x="1959"/>
        <item x="699"/>
        <item x="1775"/>
        <item x="194"/>
        <item x="195"/>
        <item x="991"/>
        <item x="1385"/>
        <item x="1192"/>
        <item x="308"/>
        <item x="700"/>
        <item x="1386"/>
        <item x="1673"/>
        <item x="612"/>
        <item x="513"/>
        <item x="1472"/>
        <item x="1864"/>
        <item x="798"/>
        <item x="412"/>
        <item x="1287"/>
        <item x="992"/>
        <item x="1473"/>
        <item x="6"/>
        <item x="196"/>
        <item x="1776"/>
        <item x="197"/>
        <item x="1865"/>
        <item x="1387"/>
        <item x="1777"/>
        <item x="1866"/>
        <item x="1569"/>
        <item x="1674"/>
        <item x="1388"/>
        <item x="1193"/>
        <item x="1474"/>
        <item x="100"/>
        <item x="1097"/>
        <item x="701"/>
        <item x="1778"/>
        <item x="1475"/>
        <item x="413"/>
        <item x="613"/>
        <item x="1779"/>
        <item x="198"/>
        <item x="1389"/>
        <item x="309"/>
        <item x="1960"/>
        <item x="514"/>
        <item x="993"/>
        <item x="1570"/>
        <item x="896"/>
        <item x="1194"/>
        <item x="799"/>
        <item x="7"/>
        <item x="1288"/>
        <item x="1961"/>
        <item x="1571"/>
        <item x="101"/>
        <item x="1390"/>
        <item x="1098"/>
        <item x="1675"/>
        <item x="515"/>
        <item x="1780"/>
        <item x="897"/>
        <item x="1867"/>
        <item x="310"/>
        <item x="994"/>
        <item x="199"/>
        <item x="614"/>
        <item x="1289"/>
        <item x="1781"/>
        <item x="1572"/>
        <item x="702"/>
        <item x="102"/>
        <item x="414"/>
        <item x="1195"/>
        <item x="1099"/>
        <item x="8"/>
        <item x="1868"/>
        <item x="516"/>
        <item x="1962"/>
        <item x="1869"/>
        <item x="200"/>
        <item x="1196"/>
        <item x="103"/>
        <item x="1573"/>
        <item x="800"/>
        <item x="1290"/>
        <item x="1676"/>
        <item x="1391"/>
        <item x="995"/>
        <item x="1782"/>
        <item x="1870"/>
        <item x="615"/>
        <item x="1963"/>
        <item x="104"/>
        <item x="1476"/>
        <item x="415"/>
        <item x="1783"/>
        <item x="898"/>
        <item x="703"/>
        <item x="1477"/>
        <item x="416"/>
        <item x="311"/>
        <item x="996"/>
        <item x="1784"/>
        <item x="1100"/>
        <item x="1392"/>
        <item x="9"/>
        <item x="616"/>
        <item x="801"/>
        <item x="997"/>
        <item x="899"/>
        <item x="1291"/>
        <item x="417"/>
        <item x="1478"/>
        <item x="201"/>
        <item x="418"/>
        <item x="517"/>
        <item x="1197"/>
        <item x="1871"/>
        <item x="1479"/>
        <item x="802"/>
        <item x="1574"/>
        <item x="998"/>
        <item x="617"/>
        <item x="1101"/>
        <item x="105"/>
        <item x="1292"/>
        <item x="1677"/>
        <item x="803"/>
        <item x="900"/>
        <item x="704"/>
        <item x="1964"/>
        <item x="419"/>
        <item x="804"/>
        <item x="1785"/>
        <item x="312"/>
        <item x="1393"/>
        <item x="313"/>
        <item x="10"/>
        <item x="805"/>
        <item x="202"/>
        <item x="1872"/>
        <item x="1575"/>
        <item x="1965"/>
        <item x="705"/>
        <item x="518"/>
        <item x="1576"/>
        <item x="11"/>
        <item x="420"/>
        <item x="1198"/>
        <item x="1480"/>
        <item x="519"/>
        <item x="901"/>
        <item x="999"/>
        <item x="618"/>
        <item x="1102"/>
        <item x="1678"/>
        <item x="421"/>
        <item x="203"/>
        <item x="1293"/>
        <item x="106"/>
        <item x="520"/>
        <item x="12"/>
        <item x="1481"/>
        <item x="521"/>
        <item x="806"/>
        <item x="314"/>
        <item x="1199"/>
        <item x="422"/>
        <item x="902"/>
        <item x="1394"/>
        <item x="1000"/>
        <item x="1482"/>
        <item x="1873"/>
        <item x="1966"/>
        <item x="1786"/>
        <item x="1103"/>
        <item x="522"/>
        <item x="423"/>
        <item x="1577"/>
        <item x="1967"/>
        <item x="1578"/>
        <item x="107"/>
        <item x="1483"/>
        <item x="1679"/>
        <item x="1874"/>
        <item x="315"/>
        <item x="807"/>
        <item x="204"/>
        <item x="1787"/>
        <item x="619"/>
        <item x="424"/>
        <item x="903"/>
        <item x="1200"/>
        <item x="706"/>
        <item x="904"/>
        <item x="1875"/>
        <item x="13"/>
        <item x="108"/>
        <item x="1395"/>
        <item x="707"/>
        <item x="1001"/>
        <item x="708"/>
        <item x="808"/>
        <item x="1294"/>
        <item x="1788"/>
        <item x="425"/>
        <item x="620"/>
        <item x="621"/>
        <item x="205"/>
        <item x="1968"/>
        <item x="14"/>
        <item x="1104"/>
        <item x="523"/>
        <item x="809"/>
        <item x="109"/>
        <item x="1484"/>
        <item x="426"/>
        <item x="1876"/>
        <item x="316"/>
        <item x="1579"/>
        <item x="1680"/>
        <item x="1396"/>
        <item x="1681"/>
        <item x="810"/>
        <item x="317"/>
        <item x="524"/>
        <item x="709"/>
        <item x="905"/>
        <item x="1682"/>
        <item x="1789"/>
        <item x="1485"/>
        <item x="15"/>
        <item x="427"/>
        <item x="1683"/>
        <item x="1105"/>
        <item x="811"/>
        <item x="1201"/>
        <item x="525"/>
        <item x="710"/>
        <item x="1295"/>
        <item x="1202"/>
        <item x="1397"/>
        <item x="110"/>
        <item x="16"/>
        <item x="1969"/>
        <item x="1970"/>
        <item x="318"/>
        <item x="1203"/>
        <item x="1002"/>
        <item x="206"/>
        <item x="111"/>
        <item x="1684"/>
        <item x="1580"/>
        <item x="622"/>
        <item x="711"/>
        <item x="1877"/>
        <item x="1685"/>
        <item x="712"/>
        <item x="207"/>
        <item x="1686"/>
        <item x="526"/>
        <item x="428"/>
        <item x="1486"/>
        <item x="1296"/>
        <item x="319"/>
        <item x="906"/>
        <item x="1106"/>
        <item x="1790"/>
        <item x="812"/>
        <item x="623"/>
        <item x="1204"/>
        <item x="1107"/>
        <item x="1205"/>
        <item x="907"/>
        <item x="1297"/>
        <item x="1687"/>
        <item x="1003"/>
        <item x="112"/>
        <item x="208"/>
        <item x="1487"/>
        <item x="1581"/>
        <item x="1971"/>
        <item x="1582"/>
        <item x="17"/>
        <item x="527"/>
        <item x="1004"/>
        <item x="113"/>
        <item x="713"/>
        <item x="624"/>
        <item x="320"/>
        <item x="1206"/>
        <item x="1398"/>
        <item x="1878"/>
        <item x="1688"/>
        <item x="429"/>
        <item x="1972"/>
        <item x="528"/>
        <item x="908"/>
        <item x="1689"/>
        <item x="321"/>
        <item x="813"/>
        <item x="714"/>
        <item x="209"/>
        <item x="1207"/>
        <item x="1208"/>
        <item x="1005"/>
        <item x="1791"/>
        <item x="1879"/>
        <item x="1973"/>
        <item x="1583"/>
        <item x="1298"/>
        <item x="1399"/>
        <item x="430"/>
        <item x="1108"/>
        <item x="1006"/>
        <item x="210"/>
        <item x="1584"/>
        <item x="18"/>
        <item x="529"/>
        <item x="814"/>
        <item x="1585"/>
        <item x="431"/>
        <item x="625"/>
        <item x="715"/>
        <item x="1488"/>
        <item x="114"/>
        <item x="626"/>
        <item x="1880"/>
        <item x="1881"/>
        <item x="530"/>
        <item x="1974"/>
        <item x="1299"/>
        <item x="1489"/>
        <item x="1490"/>
        <item x="1209"/>
        <item x="1300"/>
        <item x="1792"/>
        <item x="322"/>
        <item x="1400"/>
        <item x="1007"/>
        <item x="909"/>
        <item x="1491"/>
        <item x="1008"/>
        <item x="1690"/>
        <item x="1109"/>
        <item x="19"/>
        <item x="211"/>
        <item x="1210"/>
        <item x="323"/>
        <item x="1492"/>
        <item x="115"/>
        <item x="627"/>
        <item x="1793"/>
        <item x="716"/>
        <item x="815"/>
        <item x="432"/>
        <item x="1586"/>
        <item x="1975"/>
        <item x="1301"/>
        <item x="1794"/>
        <item x="628"/>
        <item x="1882"/>
        <item x="531"/>
        <item x="1493"/>
        <item x="20"/>
        <item x="1976"/>
        <item x="116"/>
        <item x="1587"/>
        <item x="1302"/>
        <item x="1588"/>
        <item x="1883"/>
        <item x="1211"/>
        <item x="1401"/>
        <item x="324"/>
        <item x="1212"/>
        <item x="1009"/>
        <item x="1110"/>
        <item x="117"/>
        <item x="816"/>
        <item x="910"/>
        <item x="21"/>
        <item x="212"/>
        <item x="1010"/>
        <item x="1691"/>
        <item x="118"/>
        <item x="1303"/>
        <item x="1213"/>
        <item x="717"/>
        <item x="325"/>
        <item x="1111"/>
        <item x="532"/>
        <item x="1795"/>
        <item x="1884"/>
        <item x="433"/>
        <item x="1977"/>
        <item x="1112"/>
        <item x="911"/>
        <item x="1113"/>
        <item x="629"/>
        <item x="434"/>
        <item x="1692"/>
        <item x="1402"/>
        <item x="1403"/>
        <item x="119"/>
        <item x="1978"/>
        <item x="1404"/>
        <item x="213"/>
        <item x="22"/>
        <item x="435"/>
        <item x="817"/>
        <item x="1589"/>
        <item x="326"/>
        <item x="1011"/>
        <item x="120"/>
        <item x="912"/>
        <item x="1494"/>
        <item x="327"/>
        <item x="818"/>
        <item x="533"/>
        <item x="1114"/>
        <item x="1405"/>
        <item x="1115"/>
        <item x="1304"/>
        <item x="1796"/>
        <item x="1012"/>
        <item x="1979"/>
        <item x="121"/>
        <item x="1214"/>
        <item x="1797"/>
        <item x="1693"/>
        <item x="630"/>
        <item x="1980"/>
        <item x="122"/>
        <item x="718"/>
        <item x="1885"/>
        <item x="719"/>
        <item x="214"/>
        <item x="1495"/>
        <item x="1886"/>
        <item x="1116"/>
        <item x="1590"/>
        <item x="23"/>
        <item x="913"/>
        <item x="1591"/>
        <item x="534"/>
        <item x="436"/>
        <item x="437"/>
        <item x="1592"/>
        <item x="1013"/>
        <item x="914"/>
        <item x="720"/>
        <item x="123"/>
        <item x="124"/>
        <item x="1117"/>
        <item x="1215"/>
        <item x="328"/>
        <item x="819"/>
        <item x="820"/>
        <item x="721"/>
        <item x="1305"/>
        <item x="631"/>
        <item x="1798"/>
        <item x="438"/>
        <item x="1014"/>
        <item x="439"/>
        <item x="1694"/>
        <item x="1306"/>
        <item x="1216"/>
        <item x="329"/>
        <item x="1015"/>
        <item x="1981"/>
        <item x="1982"/>
        <item x="330"/>
        <item x="1799"/>
        <item x="1695"/>
        <item x="215"/>
        <item x="1696"/>
        <item x="722"/>
        <item x="535"/>
        <item x="632"/>
        <item x="1593"/>
        <item x="1118"/>
        <item x="1307"/>
        <item x="1406"/>
        <item x="24"/>
        <item x="125"/>
        <item x="1887"/>
        <item x="1983"/>
        <item x="536"/>
        <item x="1016"/>
        <item x="915"/>
        <item x="25"/>
        <item x="916"/>
        <item x="331"/>
        <item x="1119"/>
        <item x="633"/>
        <item x="1308"/>
        <item x="440"/>
        <item x="332"/>
        <item x="1017"/>
        <item x="821"/>
        <item x="537"/>
        <item x="216"/>
        <item x="26"/>
        <item x="917"/>
        <item x="1800"/>
        <item x="441"/>
        <item x="1984"/>
        <item x="217"/>
        <item x="723"/>
        <item x="538"/>
        <item x="1985"/>
        <item x="1018"/>
        <item x="126"/>
        <item x="634"/>
        <item x="1986"/>
        <item x="822"/>
        <item x="1309"/>
        <item x="442"/>
        <item x="1217"/>
        <item x="539"/>
        <item x="1594"/>
        <item x="333"/>
        <item x="1407"/>
        <item x="27"/>
        <item x="1408"/>
        <item x="823"/>
        <item x="1888"/>
        <item x="1987"/>
        <item x="1120"/>
        <item x="334"/>
        <item x="218"/>
        <item x="1218"/>
        <item x="219"/>
        <item x="1595"/>
        <item x="220"/>
        <item x="1697"/>
        <item x="918"/>
        <item x="1496"/>
        <item x="1988"/>
        <item x="127"/>
        <item x="1889"/>
        <item x="221"/>
        <item x="222"/>
        <item x="1698"/>
        <item x="724"/>
        <item x="635"/>
        <item x="1019"/>
        <item x="540"/>
        <item x="824"/>
        <item x="1219"/>
        <item x="1801"/>
        <item x="28"/>
        <item x="1890"/>
        <item x="335"/>
        <item x="1121"/>
        <item x="1310"/>
        <item x="443"/>
        <item x="1497"/>
        <item x="1498"/>
        <item x="919"/>
        <item x="1989"/>
        <item x="128"/>
        <item x="725"/>
        <item x="1020"/>
        <item x="1220"/>
        <item x="1596"/>
        <item x="223"/>
        <item x="1311"/>
        <item x="726"/>
        <item x="1891"/>
        <item x="1409"/>
        <item x="29"/>
        <item x="636"/>
        <item x="1802"/>
        <item x="336"/>
        <item x="1221"/>
        <item x="825"/>
        <item x="337"/>
        <item x="541"/>
        <item x="1803"/>
        <item x="129"/>
        <item x="1499"/>
        <item x="1021"/>
        <item x="1122"/>
        <item x="637"/>
        <item x="1123"/>
        <item x="1410"/>
        <item x="1597"/>
        <item x="444"/>
        <item x="1124"/>
        <item x="338"/>
        <item x="30"/>
        <item x="727"/>
        <item x="1411"/>
        <item x="224"/>
        <item x="1022"/>
        <item x="31"/>
        <item x="920"/>
        <item x="1892"/>
        <item x="1500"/>
        <item x="445"/>
        <item x="1990"/>
        <item x="1312"/>
        <item x="1222"/>
        <item x="1223"/>
        <item x="225"/>
        <item x="130"/>
        <item x="1804"/>
        <item x="339"/>
        <item x="826"/>
        <item x="1699"/>
        <item x="446"/>
        <item x="1893"/>
        <item x="921"/>
        <item x="1224"/>
        <item x="1023"/>
        <item x="728"/>
        <item x="1805"/>
        <item x="1412"/>
        <item x="1125"/>
        <item x="1598"/>
        <item x="542"/>
        <item x="1225"/>
        <item x="922"/>
        <item x="638"/>
        <item x="1126"/>
        <item x="1024"/>
        <item x="1894"/>
        <item x="1025"/>
        <item x="1413"/>
        <item x="340"/>
        <item x="32"/>
        <item x="1313"/>
        <item x="226"/>
        <item x="1501"/>
        <item x="1991"/>
        <item x="1992"/>
        <item x="729"/>
        <item x="1414"/>
        <item x="1226"/>
        <item x="131"/>
        <item x="447"/>
        <item x="827"/>
        <item x="1700"/>
        <item x="1127"/>
        <item x="33"/>
        <item x="1227"/>
        <item x="1806"/>
        <item x="1599"/>
        <item x="1701"/>
        <item x="227"/>
        <item x="923"/>
        <item x="543"/>
        <item x="1895"/>
        <item x="828"/>
        <item x="1807"/>
        <item x="1808"/>
        <item x="639"/>
        <item x="1128"/>
        <item x="924"/>
        <item x="341"/>
        <item x="132"/>
        <item x="925"/>
        <item x="1502"/>
        <item x="1026"/>
        <item x="730"/>
        <item x="228"/>
        <item x="133"/>
        <item x="1314"/>
        <item x="448"/>
        <item x="1503"/>
        <item x="342"/>
        <item x="544"/>
        <item x="1600"/>
        <item x="1993"/>
        <item x="1702"/>
        <item x="829"/>
        <item x="1703"/>
        <item x="1415"/>
        <item x="926"/>
        <item x="1704"/>
        <item x="1705"/>
        <item x="1228"/>
        <item x="34"/>
        <item x="343"/>
        <item x="640"/>
        <item x="229"/>
        <item x="1129"/>
        <item x="1027"/>
        <item x="230"/>
        <item x="344"/>
        <item x="134"/>
        <item x="1809"/>
        <item x="927"/>
        <item x="928"/>
        <item x="449"/>
        <item x="135"/>
        <item x="545"/>
        <item x="546"/>
        <item x="929"/>
        <item x="1601"/>
        <item x="1896"/>
        <item x="1028"/>
        <item x="1315"/>
        <item x="1504"/>
        <item x="547"/>
        <item x="641"/>
        <item x="731"/>
        <item x="1229"/>
        <item x="1505"/>
        <item x="1706"/>
        <item x="830"/>
        <item x="1130"/>
        <item x="642"/>
        <item x="450"/>
        <item x="35"/>
        <item x="1416"/>
        <item x="930"/>
        <item x="1994"/>
        <item x="732"/>
        <item x="1707"/>
        <item x="733"/>
        <item x="345"/>
        <item x="1506"/>
        <item x="931"/>
        <item x="451"/>
        <item x="36"/>
        <item x="231"/>
        <item x="1708"/>
        <item x="1810"/>
        <item x="1602"/>
        <item x="734"/>
        <item x="1709"/>
        <item x="1710"/>
        <item x="1316"/>
        <item x="1897"/>
        <item x="136"/>
        <item x="452"/>
        <item x="548"/>
        <item x="1029"/>
        <item x="831"/>
        <item x="643"/>
        <item x="1417"/>
        <item x="1230"/>
        <item x="1603"/>
        <item x="932"/>
        <item x="1131"/>
        <item x="1995"/>
        <item x="37"/>
        <item x="346"/>
        <item x="1711"/>
        <item x="1604"/>
        <item x="1507"/>
        <item x="1996"/>
        <item x="347"/>
        <item x="453"/>
        <item x="1132"/>
        <item x="1133"/>
        <item x="232"/>
        <item x="1418"/>
        <item x="644"/>
        <item x="1508"/>
        <item x="832"/>
        <item x="38"/>
        <item x="1317"/>
        <item x="735"/>
        <item x="1712"/>
        <item x="1898"/>
        <item x="1713"/>
        <item x="233"/>
        <item x="137"/>
        <item x="39"/>
        <item x="1030"/>
        <item x="549"/>
        <item x="933"/>
        <item x="736"/>
        <item x="1134"/>
        <item x="833"/>
        <item x="1419"/>
        <item x="1997"/>
        <item x="1714"/>
        <item x="1811"/>
        <item x="1899"/>
        <item x="1231"/>
        <item x="1318"/>
        <item x="234"/>
        <item x="348"/>
        <item x="1998"/>
        <item x="349"/>
        <item x="645"/>
        <item x="1605"/>
        <item x="934"/>
        <item x="1999"/>
        <item x="1135"/>
        <item x="454"/>
        <item x="834"/>
        <item x="455"/>
        <item x="235"/>
        <item x="138"/>
        <item x="550"/>
        <item x="1031"/>
        <item x="2000"/>
        <item x="1420"/>
        <item x="1136"/>
        <item x="1137"/>
        <item x="350"/>
        <item x="40"/>
        <item x="41"/>
        <item x="1319"/>
        <item x="1812"/>
        <item x="737"/>
        <item x="42"/>
        <item x="1320"/>
        <item x="1900"/>
        <item x="1715"/>
        <item x="2001"/>
        <item x="351"/>
        <item x="935"/>
        <item x="352"/>
        <item x="456"/>
        <item x="1606"/>
        <item x="1901"/>
        <item x="646"/>
        <item x="139"/>
        <item x="1716"/>
        <item x="835"/>
        <item x="236"/>
        <item x="1813"/>
        <item x="1032"/>
        <item x="1509"/>
        <item x="1232"/>
        <item x="1421"/>
        <item x="1607"/>
        <item x="1138"/>
        <item x="836"/>
        <item x="936"/>
        <item x="551"/>
        <item x="1321"/>
        <item x="552"/>
        <item x="1033"/>
        <item x="738"/>
        <item x="1814"/>
        <item x="1717"/>
        <item x="1034"/>
        <item x="647"/>
        <item x="237"/>
        <item x="1902"/>
        <item x="43"/>
        <item x="1233"/>
        <item x="2002"/>
        <item x="140"/>
        <item x="739"/>
        <item x="353"/>
        <item x="1139"/>
        <item x="457"/>
        <item x="1035"/>
        <item x="648"/>
        <item x="553"/>
        <item x="1510"/>
        <item x="2003"/>
        <item x="937"/>
        <item x="938"/>
        <item x="238"/>
        <item x="1815"/>
        <item x="1140"/>
        <item x="1422"/>
        <item x="1608"/>
        <item x="837"/>
        <item x="1322"/>
        <item x="1903"/>
        <item x="44"/>
        <item x="458"/>
        <item x="838"/>
        <item x="2004"/>
        <item x="1511"/>
        <item x="649"/>
        <item x="1141"/>
        <item x="141"/>
        <item x="1323"/>
        <item x="1718"/>
        <item x="459"/>
        <item x="239"/>
        <item x="1234"/>
        <item x="1423"/>
        <item x="1036"/>
        <item x="2005"/>
        <item x="2006"/>
        <item x="839"/>
        <item x="2007"/>
        <item x="2008"/>
        <item x="740"/>
        <item x="2009"/>
        <item x="1609"/>
        <item x="1142"/>
        <item x="354"/>
        <item x="460"/>
        <item x="939"/>
        <item x="240"/>
        <item x="142"/>
        <item x="1904"/>
        <item x="554"/>
        <item x="1143"/>
        <item x="1144"/>
        <item x="1719"/>
        <item x="1324"/>
        <item x="555"/>
        <item x="1816"/>
        <item x="461"/>
        <item x="45"/>
        <item x="1512"/>
        <item x="1610"/>
        <item x="940"/>
        <item x="1037"/>
        <item x="241"/>
        <item x="1424"/>
        <item x="1611"/>
        <item x="1038"/>
        <item x="1039"/>
        <item x="1905"/>
        <item x="650"/>
        <item x="1612"/>
        <item x="941"/>
        <item x="741"/>
        <item x="942"/>
        <item x="1906"/>
        <item x="1425"/>
        <item x="1235"/>
        <item x="2010"/>
        <item x="355"/>
        <item x="462"/>
        <item x="840"/>
        <item x="1907"/>
        <item x="1145"/>
        <item x="1613"/>
        <item x="143"/>
        <item x="242"/>
        <item x="144"/>
        <item x="145"/>
        <item x="556"/>
        <item x="356"/>
        <item x="651"/>
        <item x="1325"/>
        <item x="1908"/>
        <item x="2011"/>
        <item x="146"/>
        <item x="46"/>
        <item x="1513"/>
        <item x="1817"/>
        <item x="1040"/>
        <item x="47"/>
        <item x="943"/>
        <item x="2012"/>
        <item x="243"/>
        <item x="1909"/>
        <item x="2013"/>
        <item x="147"/>
        <item x="742"/>
        <item x="48"/>
        <item x="1326"/>
        <item x="1426"/>
        <item x="148"/>
        <item x="1514"/>
        <item x="1910"/>
        <item x="1146"/>
        <item x="1147"/>
        <item x="463"/>
        <item x="1236"/>
        <item x="1041"/>
        <item x="944"/>
        <item x="2014"/>
        <item x="1042"/>
        <item x="1427"/>
        <item x="1614"/>
        <item x="557"/>
        <item x="357"/>
        <item x="49"/>
        <item x="652"/>
        <item x="1818"/>
        <item x="1043"/>
        <item x="1720"/>
        <item x="1044"/>
        <item x="244"/>
        <item x="1819"/>
        <item x="1615"/>
        <item x="945"/>
        <item x="358"/>
        <item x="1911"/>
        <item x="1616"/>
        <item x="2015"/>
        <item x="1515"/>
        <item x="1428"/>
        <item x="464"/>
        <item x="1721"/>
        <item x="1148"/>
        <item x="245"/>
        <item x="1149"/>
        <item x="1516"/>
        <item x="841"/>
        <item x="149"/>
        <item x="1327"/>
        <item x="558"/>
        <item x="1237"/>
        <item x="743"/>
        <item x="946"/>
        <item x="1045"/>
        <item x="1517"/>
        <item x="1722"/>
        <item x="359"/>
        <item x="246"/>
        <item x="2016"/>
        <item x="1150"/>
        <item x="1238"/>
        <item x="1617"/>
        <item x="150"/>
        <item x="653"/>
        <item x="1328"/>
        <item x="1723"/>
        <item x="654"/>
        <item x="1912"/>
        <item x="50"/>
        <item x="559"/>
        <item x="744"/>
        <item x="1820"/>
        <item x="1329"/>
        <item x="842"/>
        <item x="1724"/>
        <item x="247"/>
        <item x="465"/>
        <item x="1518"/>
        <item x="360"/>
        <item x="1429"/>
        <item x="1239"/>
        <item x="1519"/>
        <item x="1151"/>
        <item x="843"/>
        <item x="51"/>
        <item x="947"/>
        <item x="1913"/>
        <item x="1430"/>
        <item x="248"/>
        <item x="1046"/>
        <item x="361"/>
        <item x="362"/>
        <item x="655"/>
        <item x="1914"/>
        <item x="2017"/>
        <item x="1520"/>
        <item x="1725"/>
        <item x="151"/>
        <item x="363"/>
        <item x="1152"/>
        <item x="560"/>
        <item x="844"/>
        <item x="1330"/>
        <item x="1618"/>
        <item x="1726"/>
        <item x="745"/>
        <item x="1915"/>
        <item x="1619"/>
        <item x="1821"/>
        <item x="249"/>
        <item x="250"/>
        <item x="948"/>
        <item x="1240"/>
        <item x="1521"/>
        <item x="1047"/>
        <item x="466"/>
        <item x="561"/>
        <item x="1822"/>
        <item x="1620"/>
        <item x="1048"/>
        <item x="1621"/>
        <item x="1431"/>
        <item x="1331"/>
        <item x="2018"/>
        <item x="1522"/>
        <item x="1916"/>
        <item x="52"/>
        <item x="2019"/>
        <item x="364"/>
        <item x="656"/>
        <item x="1727"/>
        <item x="1153"/>
        <item x="152"/>
        <item x="1432"/>
        <item x="746"/>
        <item x="1622"/>
        <item x="845"/>
        <item x="153"/>
        <item x="2020"/>
        <item x="747"/>
        <item x="53"/>
        <item x="1823"/>
        <item x="949"/>
        <item x="251"/>
        <item x="846"/>
        <item x="252"/>
        <item x="1917"/>
        <item x="1241"/>
        <item x="467"/>
        <item x="1049"/>
        <item x="253"/>
        <item x="1332"/>
        <item x="1523"/>
        <item x="657"/>
        <item x="365"/>
        <item x="1824"/>
        <item x="658"/>
        <item x="950"/>
        <item x="1154"/>
        <item x="1918"/>
        <item x="2021"/>
        <item x="2022"/>
        <item x="1623"/>
        <item x="254"/>
        <item x="1728"/>
        <item x="468"/>
        <item x="1624"/>
        <item x="54"/>
        <item x="1333"/>
        <item x="1524"/>
        <item x="154"/>
        <item x="748"/>
        <item x="1525"/>
        <item x="562"/>
        <item x="1155"/>
        <item x="1729"/>
        <item x="847"/>
        <item x="366"/>
        <item x="1526"/>
        <item x="1825"/>
        <item x="848"/>
        <item x="1242"/>
        <item x="1243"/>
        <item x="1050"/>
        <item x="951"/>
        <item x="1919"/>
        <item x="1334"/>
        <item x="1433"/>
        <item x="659"/>
        <item x="1730"/>
        <item x="749"/>
        <item x="1335"/>
        <item x="469"/>
        <item x="55"/>
        <item x="750"/>
        <item x="1156"/>
        <item x="2023"/>
        <item x="1920"/>
        <item x="563"/>
        <item x="1625"/>
        <item x="255"/>
        <item x="1336"/>
        <item x="849"/>
        <item x="155"/>
        <item x="1826"/>
        <item x="564"/>
        <item x="565"/>
        <item x="1731"/>
        <item x="566"/>
        <item x="1157"/>
        <item x="952"/>
        <item x="367"/>
        <item x="1434"/>
        <item x="850"/>
        <item x="1435"/>
        <item x="470"/>
        <item x="56"/>
        <item x="1527"/>
        <item x="1051"/>
        <item x="660"/>
        <item x="1244"/>
        <item x="567"/>
        <item x="2024"/>
        <item x="1626"/>
        <item x="1921"/>
        <item x="256"/>
        <item x="1627"/>
        <item x="156"/>
        <item x="368"/>
        <item x="1052"/>
        <item x="1922"/>
        <item x="1337"/>
        <item x="1338"/>
        <item x="1436"/>
        <item x="1732"/>
        <item x="751"/>
        <item x="369"/>
        <item x="752"/>
        <item x="1827"/>
        <item x="568"/>
        <item x="1158"/>
        <item x="851"/>
        <item x="1159"/>
        <item x="953"/>
        <item x="852"/>
        <item x="1733"/>
        <item x="1923"/>
        <item x="1245"/>
        <item x="471"/>
        <item x="1528"/>
        <item x="57"/>
        <item x="2025"/>
        <item x="257"/>
        <item x="1628"/>
        <item x="661"/>
        <item x="370"/>
        <item x="472"/>
        <item x="258"/>
        <item x="1053"/>
        <item x="1924"/>
        <item x="1339"/>
        <item x="1437"/>
        <item x="157"/>
        <item x="1529"/>
        <item x="853"/>
        <item x="1828"/>
        <item x="753"/>
        <item x="1829"/>
        <item x="954"/>
        <item x="1160"/>
        <item x="569"/>
        <item x="570"/>
        <item x="1629"/>
        <item x="754"/>
        <item x="1734"/>
        <item x="2026"/>
        <item x="58"/>
        <item x="1340"/>
        <item x="1630"/>
        <item x="2027"/>
        <item x="1341"/>
        <item x="1438"/>
        <item x="571"/>
        <item x="1735"/>
        <item x="1246"/>
        <item x="755"/>
        <item x="158"/>
        <item x="854"/>
        <item x="756"/>
        <item x="1247"/>
        <item x="855"/>
        <item x="473"/>
        <item x="1830"/>
        <item x="2028"/>
        <item x="1342"/>
        <item x="572"/>
        <item x="1631"/>
        <item x="662"/>
        <item x="259"/>
        <item x="955"/>
        <item x="59"/>
        <item x="159"/>
        <item x="1054"/>
        <item x="1925"/>
        <item x="1439"/>
        <item x="474"/>
        <item x="1055"/>
        <item x="260"/>
        <item x="1056"/>
        <item x="2029"/>
        <item x="1530"/>
        <item x="1632"/>
        <item x="60"/>
        <item x="663"/>
        <item x="1161"/>
        <item x="1926"/>
        <item x="261"/>
        <item x="1057"/>
        <item x="757"/>
        <item x="1633"/>
        <item x="856"/>
        <item x="475"/>
        <item x="1058"/>
        <item x="1440"/>
        <item x="1248"/>
        <item x="371"/>
        <item x="1059"/>
        <item x="1736"/>
        <item x="262"/>
        <item x="1343"/>
        <item x="758"/>
        <item x="573"/>
        <item x="1531"/>
        <item x="372"/>
        <item x="857"/>
        <item x="476"/>
        <item x="1737"/>
        <item x="956"/>
        <item x="477"/>
        <item x="478"/>
        <item x="373"/>
        <item x="1831"/>
        <item x="2030"/>
        <item x="61"/>
        <item x="160"/>
        <item x="1162"/>
        <item x="858"/>
        <item x="1344"/>
        <item x="759"/>
        <item x="374"/>
        <item x="1060"/>
        <item x="664"/>
        <item x="1061"/>
        <item x="1634"/>
        <item x="574"/>
        <item x="2031"/>
        <item x="1249"/>
        <item x="263"/>
        <item x="957"/>
        <item x="1441"/>
        <item x="1062"/>
        <item x="958"/>
        <item x="1738"/>
        <item x="575"/>
        <item x="1345"/>
        <item x="1927"/>
        <item x="1832"/>
        <item x="1739"/>
        <item x="375"/>
        <item x="264"/>
        <item x="665"/>
        <item x="1532"/>
        <item x="1163"/>
        <item x="1740"/>
        <item x="2032"/>
        <item x="1635"/>
        <item x="479"/>
        <item x="161"/>
        <item x="859"/>
        <item x="62"/>
        <item x="63"/>
        <item x="1636"/>
        <item x="1250"/>
        <item x="1928"/>
        <item x="64"/>
        <item x="1251"/>
        <item x="1741"/>
        <item x="265"/>
        <item x="760"/>
        <item x="2033"/>
        <item x="1742"/>
        <item x="959"/>
        <item x="162"/>
        <item x="1164"/>
        <item x="960"/>
        <item x="2034"/>
        <item x="1929"/>
        <item x="376"/>
        <item x="761"/>
        <item x="1442"/>
        <item x="1346"/>
        <item x="762"/>
        <item x="1443"/>
        <item x="576"/>
        <item x="266"/>
        <item x="480"/>
        <item x="763"/>
        <item x="961"/>
        <item x="666"/>
        <item x="1533"/>
        <item x="667"/>
        <item x="668"/>
        <item x="2035"/>
        <item x="1347"/>
        <item x="65"/>
        <item x="1743"/>
        <item x="860"/>
        <item x="1063"/>
        <item x="1252"/>
        <item x="1534"/>
        <item x="1744"/>
        <item x="377"/>
        <item x="378"/>
        <item x="962"/>
        <item x="163"/>
        <item x="1833"/>
        <item x="2036"/>
        <item x="267"/>
        <item x="577"/>
        <item x="379"/>
        <item x="1930"/>
        <item x="1444"/>
        <item x="66"/>
        <item x="578"/>
        <item x="481"/>
        <item x="1637"/>
        <item x="1165"/>
        <item x="861"/>
        <item x="482"/>
        <item x="1638"/>
        <item x="483"/>
        <item x="484"/>
        <item x="764"/>
        <item x="164"/>
        <item x="669"/>
        <item x="1535"/>
        <item x="963"/>
        <item x="670"/>
        <item x="579"/>
        <item x="1253"/>
        <item x="1348"/>
        <item x="1536"/>
        <item x="1064"/>
        <item x="964"/>
        <item x="165"/>
        <item x="1349"/>
        <item x="1745"/>
        <item x="1931"/>
        <item x="1834"/>
        <item x="268"/>
        <item x="965"/>
        <item x="1445"/>
        <item x="1065"/>
        <item x="2037"/>
        <item x="1166"/>
        <item x="765"/>
        <item x="1835"/>
        <item x="580"/>
        <item x="380"/>
        <item x="862"/>
        <item x="1537"/>
        <item x="485"/>
        <item x="1446"/>
        <item x="1538"/>
        <item x="671"/>
        <item x="863"/>
        <item x="269"/>
        <item x="766"/>
        <item x="67"/>
        <item x="270"/>
        <item x="486"/>
        <item x="271"/>
        <item x="1932"/>
        <item x="1066"/>
        <item x="166"/>
        <item x="1350"/>
        <item x="1447"/>
        <item x="1254"/>
        <item x="1167"/>
        <item x="1168"/>
        <item x="581"/>
        <item x="1746"/>
        <item x="2038"/>
        <item x="672"/>
        <item x="1836"/>
        <item x="381"/>
        <item x="1837"/>
        <item x="767"/>
        <item x="1255"/>
        <item x="167"/>
        <item x="1539"/>
        <item x="966"/>
        <item x="272"/>
        <item x="1256"/>
        <item x="2039"/>
        <item x="1639"/>
        <item x="582"/>
        <item x="273"/>
        <item x="274"/>
        <item x="68"/>
        <item x="1351"/>
        <item x="1448"/>
        <item x="864"/>
        <item x="1640"/>
        <item x="1933"/>
        <item x="487"/>
        <item x="673"/>
        <item x="1257"/>
        <item x="674"/>
        <item x="1169"/>
        <item x="1067"/>
        <item x="1747"/>
        <item x="967"/>
        <item x="1352"/>
        <item x="1540"/>
        <item x="1641"/>
        <item x="1068"/>
        <item x="488"/>
        <item x="168"/>
        <item x="865"/>
        <item x="866"/>
        <item x="768"/>
        <item x="69"/>
        <item x="1748"/>
        <item x="968"/>
        <item x="1170"/>
        <item x="583"/>
        <item x="382"/>
        <item x="769"/>
        <item x="1838"/>
        <item x="70"/>
        <item x="1449"/>
        <item x="71"/>
        <item x="1934"/>
        <item x="1353"/>
        <item x="584"/>
        <item x="275"/>
        <item x="585"/>
        <item x="770"/>
        <item x="72"/>
        <item x="169"/>
        <item x="771"/>
        <item x="1258"/>
        <item x="867"/>
        <item x="383"/>
        <item x="384"/>
        <item x="1839"/>
        <item x="489"/>
        <item x="1541"/>
        <item x="1642"/>
        <item x="772"/>
        <item x="1069"/>
        <item x="1749"/>
        <item x="276"/>
        <item x="2040"/>
        <item x="385"/>
        <item x="969"/>
        <item x="1935"/>
        <item x="1354"/>
        <item x="1542"/>
        <item x="1171"/>
        <item x="1750"/>
        <item x="586"/>
        <item x="1840"/>
        <item x="1259"/>
        <item x="1751"/>
        <item x="1450"/>
        <item x="1355"/>
        <item x="490"/>
        <item x="1543"/>
        <item x="277"/>
        <item x="868"/>
        <item x="170"/>
        <item x="773"/>
        <item x="2041"/>
        <item x="73"/>
        <item x="1643"/>
        <item x="1070"/>
        <item x="1752"/>
        <item x="774"/>
        <item x="1071"/>
        <item x="775"/>
        <item x="1356"/>
        <item x="74"/>
        <item x="675"/>
        <item x="278"/>
        <item x="1451"/>
        <item x="869"/>
        <item x="2042"/>
        <item x="1644"/>
        <item x="1645"/>
        <item x="970"/>
        <item x="386"/>
        <item x="1936"/>
        <item x="1841"/>
        <item x="587"/>
        <item x="279"/>
        <item x="1172"/>
        <item x="387"/>
        <item x="491"/>
        <item x="75"/>
        <item x="1753"/>
        <item x="1937"/>
        <item x="1260"/>
        <item x="1261"/>
        <item x="1544"/>
        <item x="171"/>
        <item x="1072"/>
        <item x="2043"/>
        <item x="776"/>
        <item x="676"/>
        <item x="1754"/>
        <item x="777"/>
        <item x="1646"/>
        <item x="1647"/>
        <item x="588"/>
        <item x="1262"/>
        <item x="1073"/>
        <item x="1938"/>
        <item x="870"/>
        <item x="492"/>
        <item x="1357"/>
        <item x="1452"/>
        <item x="76"/>
        <item x="1939"/>
        <item x="388"/>
        <item x="1074"/>
        <item x="77"/>
        <item x="677"/>
        <item x="1940"/>
        <item x="280"/>
        <item x="971"/>
        <item x="172"/>
        <item x="778"/>
        <item x="1842"/>
        <item x="972"/>
        <item x="1755"/>
        <item x="2044"/>
        <item x="1173"/>
        <item x="1648"/>
        <item x="871"/>
        <item x="1263"/>
        <item x="1545"/>
        <item x="1546"/>
        <item x="872"/>
        <item x="1649"/>
        <item x="173"/>
        <item x="389"/>
        <item x="779"/>
        <item x="973"/>
        <item x="1075"/>
        <item x="1358"/>
        <item x="493"/>
        <item x="1264"/>
        <item x="1453"/>
        <item x="589"/>
        <item x="1843"/>
        <item x="1547"/>
        <item x="390"/>
        <item x="281"/>
        <item x="391"/>
        <item x="678"/>
        <item x="1941"/>
        <item x="78"/>
        <item x="873"/>
        <item x="1548"/>
        <item x="1756"/>
        <item x="1359"/>
        <item x="392"/>
        <item x="2045"/>
        <item x="494"/>
        <item x="1360"/>
        <item x="974"/>
        <item x="2046"/>
        <item x="780"/>
        <item x="1942"/>
        <item x="1174"/>
        <item x="1549"/>
        <item x="174"/>
        <item x="1650"/>
        <item x="282"/>
        <item x="2047"/>
        <item x="283"/>
        <item x="284"/>
        <item x="495"/>
        <item x="679"/>
        <item x="2048"/>
        <item x="79"/>
        <item x="1265"/>
        <item x="1454"/>
        <item x="1175"/>
        <item x="1076"/>
        <item x="1757"/>
        <item x="1844"/>
        <item x="590"/>
        <item x="781"/>
        <item x="874"/>
        <item x="1266"/>
        <item x="1758"/>
        <item x="175"/>
        <item x="2049"/>
        <item x="591"/>
        <item x="80"/>
        <item x="1361"/>
        <item x="975"/>
        <item x="680"/>
        <item x="592"/>
        <item x="782"/>
        <item x="393"/>
        <item x="285"/>
        <item x="2050"/>
        <item x="1550"/>
        <item x="1362"/>
        <item x="1943"/>
        <item x="176"/>
        <item x="593"/>
        <item x="1944"/>
        <item x="177"/>
        <item x="1759"/>
        <item x="81"/>
        <item x="1651"/>
        <item x="178"/>
        <item x="496"/>
        <item x="394"/>
        <item x="497"/>
        <item x="1455"/>
        <item x="1176"/>
        <item x="1177"/>
        <item x="1077"/>
        <item x="1363"/>
        <item x="594"/>
        <item x="1845"/>
        <item x="783"/>
        <item x="1846"/>
        <item x="1267"/>
        <item x="875"/>
        <item x="1551"/>
        <item x="1847"/>
        <item x="681"/>
        <item x="595"/>
        <item x="82"/>
        <item x="682"/>
        <item x="1848"/>
        <item x="1760"/>
        <item x="1652"/>
        <item x="1268"/>
        <item x="976"/>
        <item x="286"/>
        <item x="498"/>
        <item x="596"/>
        <item x="395"/>
        <item x="1945"/>
        <item x="683"/>
        <item x="1653"/>
        <item x="784"/>
        <item x="597"/>
        <item x="1178"/>
        <item x="977"/>
        <item x="598"/>
        <item x="1552"/>
        <item x="684"/>
        <item x="1078"/>
        <item x="685"/>
        <item x="179"/>
        <item x="83"/>
        <item x="1456"/>
        <item x="1946"/>
        <item x="2051"/>
        <item x="1364"/>
        <item x="1269"/>
        <item x="876"/>
        <item x="396"/>
        <item x="1849"/>
        <item x="1761"/>
        <item x="877"/>
        <item x="599"/>
        <item x="287"/>
        <item x="978"/>
        <item x="2052"/>
        <item x="1762"/>
        <item x="84"/>
        <item x="1553"/>
        <item x="1654"/>
        <item x="1554"/>
        <item x="785"/>
        <item x="686"/>
        <item x="1457"/>
        <item x="180"/>
        <item x="878"/>
        <item x="1947"/>
        <item x="979"/>
        <item x="1079"/>
        <item x="1179"/>
        <item x="288"/>
        <item x="2053"/>
        <item x="1080"/>
        <item x="687"/>
        <item x="1655"/>
        <item x="1365"/>
        <item x="1850"/>
        <item x="1081"/>
        <item x="1082"/>
        <item x="1270"/>
        <item x="1555"/>
        <item x="397"/>
        <item x="600"/>
        <item x="499"/>
        <item x="1366"/>
        <item x="85"/>
        <item x="1458"/>
        <item x="1271"/>
        <item x="289"/>
        <item x="1272"/>
        <item x="2054"/>
        <item x="879"/>
        <item x="181"/>
        <item x="1367"/>
        <item x="1948"/>
        <item x="290"/>
        <item x="980"/>
        <item x="291"/>
        <item x="1556"/>
        <item x="786"/>
        <item x="1763"/>
        <item x="787"/>
        <item x="1656"/>
        <item x="1180"/>
        <item x="182"/>
        <item x="880"/>
        <item x="981"/>
        <item x="1083"/>
        <item x="688"/>
        <item x="601"/>
        <item x="1368"/>
        <item x="500"/>
        <item x="1557"/>
        <item x="788"/>
        <item x="292"/>
        <item x="689"/>
        <item x="1084"/>
        <item x="398"/>
        <item x="1851"/>
        <item x="1459"/>
        <item x="86"/>
        <item x="2055"/>
        <item x="982"/>
        <item x="1558"/>
        <item x="1085"/>
        <item x="399"/>
        <item x="1369"/>
        <item x="1181"/>
        <item x="1370"/>
        <item x="1371"/>
        <item x="1273"/>
        <item x="881"/>
        <item x="87"/>
        <item x="690"/>
        <item x="1949"/>
        <item x="1852"/>
        <item x="1657"/>
        <item x="2056"/>
        <item x="293"/>
        <item x="501"/>
        <item x="1764"/>
        <item x="294"/>
        <item x="1182"/>
        <item x="1658"/>
        <item x="1460"/>
        <item x="1086"/>
        <item x="183"/>
        <item x="602"/>
        <item x="2057"/>
        <item x="789"/>
        <item x="603"/>
        <item x="1659"/>
        <item x="1765"/>
        <item x="1274"/>
        <item x="295"/>
        <item x="184"/>
        <item x="1559"/>
        <item x="1372"/>
        <item x="691"/>
        <item x="1950"/>
        <item x="88"/>
        <item x="502"/>
        <item x="882"/>
        <item x="400"/>
        <item x="983"/>
        <item x="1461"/>
        <item x="1087"/>
        <item x="2058"/>
        <item x="1853"/>
        <item x="1275"/>
        <item x="1660"/>
        <item x="296"/>
        <item x="503"/>
        <item x="1183"/>
        <item x="1766"/>
        <item x="1373"/>
        <item x="790"/>
        <item x="1854"/>
        <item x="1276"/>
        <item x="1560"/>
        <item x="185"/>
        <item x="604"/>
        <item x="2059"/>
        <item x="401"/>
        <item x="984"/>
        <item x="692"/>
        <item x="186"/>
        <item x="1661"/>
        <item x="1277"/>
        <item x="1462"/>
        <item x="89"/>
        <item x="297"/>
        <item x="1088"/>
        <item x="1374"/>
        <item x="1951"/>
        <item x="2060"/>
        <item x="883"/>
        <item x="1184"/>
        <item x="1767"/>
        <item x="1855"/>
        <item x="402"/>
        <item x="187"/>
        <item x="504"/>
        <item x="90"/>
        <item x="298"/>
        <item x="91"/>
        <item x="1662"/>
        <item x="1561"/>
        <item x="1089"/>
        <item x="1463"/>
        <item x="92"/>
        <item x="2061"/>
        <item x="791"/>
        <item x="1375"/>
        <item x="985"/>
        <item x="505"/>
        <item x="1376"/>
        <item x="1952"/>
        <item x="884"/>
        <item x="93"/>
        <item x="1278"/>
        <item x="693"/>
        <item x="1185"/>
        <item x="885"/>
        <item x="1464"/>
        <item x="605"/>
        <item x="1768"/>
        <item x="94"/>
        <item x="2062"/>
        <item x="1562"/>
        <item x="188"/>
        <item x="403"/>
        <item x="1663"/>
        <item x="506"/>
        <item x="1090"/>
        <item x="299"/>
        <item x="1856"/>
        <item x="1953"/>
        <item x="1664"/>
        <item x="1665"/>
        <item x="886"/>
        <item x="300"/>
        <item x="694"/>
        <item x="1465"/>
        <item x="792"/>
        <item x="1377"/>
        <item x="1769"/>
        <item x="301"/>
        <item x="986"/>
        <item x="1279"/>
        <item x="1666"/>
        <item x="1563"/>
        <item x="95"/>
        <item x="887"/>
        <item x="1186"/>
        <item x="1187"/>
        <item x="1954"/>
        <item x="1857"/>
        <item x="606"/>
        <item x="302"/>
        <item x="189"/>
        <item x="1280"/>
        <item x="1091"/>
        <item x="2063"/>
        <item x="507"/>
        <item x="793"/>
        <item x="404"/>
        <item x="190"/>
        <item x="1281"/>
        <item x="405"/>
        <item x="303"/>
        <item x="794"/>
        <item x="1770"/>
        <item x="1667"/>
        <item x="1466"/>
        <item x="406"/>
        <item x="1955"/>
        <item x="987"/>
        <item x="695"/>
        <item x="1378"/>
        <item x="508"/>
        <item x="1858"/>
        <item x="1188"/>
        <item x="304"/>
        <item x="1564"/>
        <item x="1467"/>
        <item x="407"/>
        <item x="795"/>
        <item x="96"/>
        <item x="1092"/>
        <item x="2064"/>
        <item x="607"/>
        <item x="888"/>
        <item x="191"/>
        <item x="1771"/>
        <item x="1668"/>
        <item x="1282"/>
        <item t="default"/>
      </items>
    </pivotField>
    <pivotField numFmtId="164" showAll="0"/>
  </pivotFields>
  <rowFields count="1">
    <field x="0"/>
  </rowFields>
  <rowItems count="1835">
    <i>
      <x v="534"/>
    </i>
    <i>
      <x v="372"/>
    </i>
    <i>
      <x v="546"/>
    </i>
    <i>
      <x v="1725"/>
    </i>
    <i>
      <x v="1756"/>
    </i>
    <i>
      <x v="1698"/>
    </i>
    <i>
      <x v="1709"/>
    </i>
    <i>
      <x v="1211"/>
    </i>
    <i>
      <x v="1325"/>
    </i>
    <i>
      <x v="610"/>
    </i>
    <i>
      <x v="702"/>
    </i>
    <i>
      <x v="535"/>
    </i>
    <i>
      <x v="617"/>
    </i>
    <i>
      <x v="308"/>
    </i>
    <i>
      <x v="324"/>
    </i>
    <i>
      <x v="1410"/>
    </i>
    <i>
      <x v="1447"/>
    </i>
    <i>
      <x v="1658"/>
    </i>
    <i>
      <x v="1448"/>
    </i>
    <i>
      <x v="1706"/>
    </i>
    <i>
      <x v="1489"/>
    </i>
    <i>
      <x v="1723"/>
    </i>
    <i>
      <x v="1399"/>
    </i>
    <i>
      <x v="1781"/>
    </i>
    <i>
      <x v="1530"/>
    </i>
    <i>
      <x v="1581"/>
    </i>
    <i>
      <x v="1821"/>
    </i>
    <i>
      <x v="936"/>
    </i>
    <i>
      <x v="1138"/>
    </i>
    <i>
      <x v="1115"/>
    </i>
    <i>
      <x v="992"/>
    </i>
    <i>
      <x v="1366"/>
    </i>
    <i>
      <x v="765"/>
    </i>
    <i>
      <x v="915"/>
    </i>
    <i>
      <x v="889"/>
    </i>
    <i>
      <x v="495"/>
    </i>
    <i>
      <x v="705"/>
    </i>
    <i>
      <x v="613"/>
    </i>
    <i>
      <x v="848"/>
    </i>
    <i>
      <x v="831"/>
    </i>
    <i>
      <x v="297"/>
    </i>
    <i>
      <x v="33"/>
    </i>
    <i>
      <x v="16"/>
    </i>
    <i>
      <x v="360"/>
    </i>
    <i>
      <x v="83"/>
    </i>
    <i>
      <x v="361"/>
    </i>
    <i>
      <x v="187"/>
    </i>
    <i>
      <x v="380"/>
    </i>
    <i>
      <x v="270"/>
    </i>
    <i>
      <x v="400"/>
    </i>
    <i>
      <x v="1697"/>
    </i>
    <i>
      <x v="1465"/>
    </i>
    <i>
      <x v="1733"/>
    </i>
    <i>
      <x v="1483"/>
    </i>
    <i>
      <x v="1655"/>
    </i>
    <i>
      <x v="1385"/>
    </i>
    <i>
      <x v="1715"/>
    </i>
    <i>
      <x v="1504"/>
    </i>
    <i>
      <x v="1455"/>
    </i>
    <i>
      <x v="1509"/>
    </i>
    <i>
      <x v="1472"/>
    </i>
    <i>
      <x v="1517"/>
    </i>
    <i>
      <x v="1666"/>
    </i>
    <i>
      <x v="1527"/>
    </i>
    <i>
      <x v="1387"/>
    </i>
    <i>
      <x v="1418"/>
    </i>
    <i>
      <x v="1452"/>
    </i>
    <i>
      <x v="1532"/>
    </i>
    <i>
      <x v="1739"/>
    </i>
    <i>
      <x v="1533"/>
    </i>
    <i>
      <x v="1759"/>
    </i>
    <i>
      <x v="1544"/>
    </i>
    <i>
      <x v="1785"/>
    </i>
    <i>
      <x v="1548"/>
    </i>
    <i>
      <x v="1651"/>
    </i>
    <i>
      <x v="1553"/>
    </i>
    <i>
      <x v="1427"/>
    </i>
    <i>
      <x v="1561"/>
    </i>
    <i>
      <x v="1690"/>
    </i>
    <i>
      <x v="1562"/>
    </i>
    <i>
      <x v="1446"/>
    </i>
    <i>
      <x v="1424"/>
    </i>
    <i>
      <x v="1378"/>
    </i>
    <i>
      <x v="1582"/>
    </i>
    <i>
      <x v="1717"/>
    </i>
    <i>
      <x v="1796"/>
    </i>
    <i>
      <x v="1453"/>
    </i>
    <i>
      <x v="1585"/>
    </i>
    <i>
      <x v="1735"/>
    </i>
    <i>
      <x v="1587"/>
    </i>
    <i>
      <x v="1753"/>
    </i>
    <i>
      <x v="1615"/>
    </i>
    <i>
      <x v="1757"/>
    </i>
    <i>
      <x v="1617"/>
    </i>
    <i>
      <x v="1777"/>
    </i>
    <i>
      <x v="1634"/>
    </i>
    <i>
      <x v="1782"/>
    </i>
    <i>
      <x v="1642"/>
    </i>
    <i>
      <x v="1793"/>
    </i>
    <i>
      <x v="1644"/>
    </i>
    <i>
      <x v="1645"/>
    </i>
    <i>
      <x v="1583"/>
    </i>
    <i>
      <x v="1599"/>
    </i>
    <i>
      <x v="1232"/>
    </i>
    <i>
      <x v="1333"/>
    </i>
    <i>
      <x v="1279"/>
    </i>
    <i>
      <x v="970"/>
    </i>
    <i>
      <x v="1196"/>
    </i>
    <i>
      <x v="976"/>
    </i>
    <i>
      <x v="1259"/>
    </i>
    <i>
      <x v="931"/>
    </i>
    <i>
      <x v="1301"/>
    </i>
    <i>
      <x v="1008"/>
    </i>
    <i>
      <x v="1167"/>
    </i>
    <i>
      <x v="1012"/>
    </i>
    <i>
      <x v="939"/>
    </i>
    <i>
      <x v="1033"/>
    </i>
    <i>
      <x v="1240"/>
    </i>
    <i>
      <x v="1036"/>
    </i>
    <i>
      <x v="1265"/>
    </i>
    <i>
      <x v="1041"/>
    </i>
    <i>
      <x v="1287"/>
    </i>
    <i>
      <x v="1047"/>
    </i>
    <i>
      <x v="1318"/>
    </i>
    <i>
      <x v="1052"/>
    </i>
    <i>
      <x v="1166"/>
    </i>
    <i>
      <x v="1058"/>
    </i>
    <i>
      <x v="1186"/>
    </i>
    <i>
      <x v="1063"/>
    </i>
    <i>
      <x v="1199"/>
    </i>
    <i>
      <x v="1064"/>
    </i>
    <i>
      <x v="1214"/>
    </i>
    <i>
      <x v="1068"/>
    </i>
    <i>
      <x v="1234"/>
    </i>
    <i>
      <x v="1073"/>
    </i>
    <i>
      <x v="1252"/>
    </i>
    <i>
      <x v="1086"/>
    </i>
    <i>
      <x v="1264"/>
    </i>
    <i>
      <x v="1093"/>
    </i>
    <i>
      <x v="1266"/>
    </i>
    <i>
      <x v="1103"/>
    </i>
    <i>
      <x v="1281"/>
    </i>
    <i>
      <x v="928"/>
    </i>
    <i>
      <x v="1296"/>
    </i>
    <i>
      <x v="1350"/>
    </i>
    <i>
      <x v="1316"/>
    </i>
    <i>
      <x v="1128"/>
    </i>
    <i>
      <x v="947"/>
    </i>
    <i>
      <x v="938"/>
    </i>
    <i>
      <x v="964"/>
    </i>
    <i>
      <x v="918"/>
    </i>
    <i>
      <x v="1125"/>
    </i>
    <i>
      <x v="1376"/>
    </i>
    <i>
      <x v="899"/>
    </i>
    <i>
      <x v="467"/>
    </i>
    <i>
      <x v="465"/>
    </i>
    <i>
      <x v="545"/>
    </i>
    <i>
      <x v="797"/>
    </i>
    <i>
      <x v="474"/>
    </i>
    <i>
      <x v="671"/>
    </i>
    <i>
      <x v="558"/>
    </i>
    <i>
      <x v="750"/>
    </i>
    <i>
      <x v="565"/>
    </i>
    <i>
      <x v="775"/>
    </i>
    <i>
      <x v="592"/>
    </i>
    <i>
      <x v="522"/>
    </i>
    <i>
      <x v="482"/>
    </i>
    <i>
      <x v="527"/>
    </i>
    <i>
      <x v="519"/>
    </i>
    <i>
      <x v="487"/>
    </i>
    <i>
      <x v="830"/>
    </i>
    <i>
      <x v="708"/>
    </i>
    <i>
      <x v="798"/>
    </i>
    <i>
      <x v="752"/>
    </i>
    <i>
      <x v="819"/>
    </i>
    <i>
      <x v="771"/>
    </i>
    <i>
      <x v="828"/>
    </i>
    <i>
      <x v="784"/>
    </i>
    <i>
      <x v="520"/>
    </i>
    <i>
      <x v="543"/>
    </i>
    <i>
      <x v="860"/>
    </i>
    <i>
      <x v="825"/>
    </i>
    <i>
      <x v="837"/>
    </i>
    <i>
      <x v="488"/>
    </i>
    <i>
      <x v="842"/>
    </i>
    <i>
      <x v="834"/>
    </i>
    <i>
      <x v="619"/>
    </i>
    <i>
      <x v="838"/>
    </i>
    <i>
      <x v="624"/>
    </i>
    <i>
      <x v="844"/>
    </i>
    <i>
      <x v="631"/>
    </i>
    <i>
      <x v="852"/>
    </i>
    <i>
      <x v="633"/>
    </i>
    <i>
      <x v="872"/>
    </i>
    <i>
      <x v="641"/>
    </i>
    <i>
      <x v="894"/>
    </i>
    <i>
      <x v="666"/>
    </i>
    <i>
      <x v="909"/>
    </i>
    <i>
      <x v="667"/>
    </i>
    <i>
      <x v="669"/>
    </i>
    <i>
      <x v="688"/>
    </i>
    <i>
      <x v="290"/>
    </i>
    <i>
      <x v="357"/>
    </i>
    <i>
      <x v="316"/>
    </i>
    <i>
      <x v="126"/>
    </i>
    <i>
      <x v="100"/>
    </i>
    <i>
      <x v="140"/>
    </i>
    <i>
      <x v="305"/>
    </i>
    <i>
      <x v="147"/>
    </i>
    <i>
      <x v="9"/>
    </i>
    <i>
      <x v="153"/>
    </i>
    <i>
      <x v="93"/>
    </i>
    <i>
      <x v="29"/>
    </i>
    <i>
      <x v="391"/>
    </i>
    <i>
      <x v="196"/>
    </i>
    <i>
      <x v="38"/>
    </i>
    <i>
      <x v="242"/>
    </i>
    <i>
      <x v="75"/>
    </i>
    <i>
      <x v="396"/>
    </i>
    <i>
      <x v="320"/>
    </i>
    <i>
      <x v="412"/>
    </i>
    <i>
      <x v="353"/>
    </i>
    <i>
      <x v="419"/>
    </i>
    <i>
      <x v="92"/>
    </i>
    <i>
      <x v="451"/>
    </i>
    <i>
      <x v="369"/>
    </i>
    <i>
      <x v="13"/>
    </i>
    <i>
      <x v="107"/>
    </i>
    <i>
      <x v="278"/>
    </i>
    <i>
      <x v="125"/>
    </i>
    <i>
      <x v="284"/>
    </i>
    <i>
      <x v="250"/>
    </i>
    <i>
      <x v="416"/>
    </i>
    <i>
      <x v="256"/>
    </i>
    <i>
      <x v="442"/>
    </i>
    <i>
      <x v="265"/>
    </i>
    <i>
      <x v="266"/>
    </i>
    <i>
      <x v="226"/>
    </i>
    <i>
      <x v="1701"/>
    </i>
    <i>
      <x v="1637"/>
    </i>
    <i>
      <x v="1765"/>
    </i>
    <i>
      <x v="1380"/>
    </i>
    <i>
      <x v="1669"/>
    </i>
    <i>
      <x v="1388"/>
    </i>
    <i>
      <x v="1432"/>
    </i>
    <i>
      <x v="1449"/>
    </i>
    <i>
      <x v="1797"/>
    </i>
    <i>
      <x v="1450"/>
    </i>
    <i>
      <x v="1653"/>
    </i>
    <i>
      <x v="1451"/>
    </i>
    <i>
      <x v="1685"/>
    </i>
    <i>
      <x v="1389"/>
    </i>
    <i>
      <x v="1429"/>
    </i>
    <i>
      <x v="1390"/>
    </i>
    <i>
      <x v="1749"/>
    </i>
    <i>
      <x v="1454"/>
    </i>
    <i>
      <x v="1440"/>
    </i>
    <i>
      <x v="1391"/>
    </i>
    <i>
      <x v="1813"/>
    </i>
    <i>
      <x v="1456"/>
    </i>
    <i>
      <x v="1383"/>
    </i>
    <i>
      <x v="1457"/>
    </i>
    <i>
      <x v="1661"/>
    </i>
    <i>
      <x v="1458"/>
    </i>
    <i>
      <x v="1677"/>
    </i>
    <i>
      <x v="1459"/>
    </i>
    <i>
      <x v="1693"/>
    </i>
    <i>
      <x v="1460"/>
    </i>
    <i>
      <x v="1379"/>
    </i>
    <i>
      <x v="1461"/>
    </i>
    <i>
      <x v="1431"/>
    </i>
    <i>
      <x v="1462"/>
    </i>
    <i>
      <x v="1741"/>
    </i>
    <i>
      <x v="1463"/>
    </i>
    <i>
      <x v="1437"/>
    </i>
    <i>
      <x v="1464"/>
    </i>
    <i>
      <x v="1773"/>
    </i>
    <i>
      <x v="1392"/>
    </i>
    <i>
      <x v="1789"/>
    </i>
    <i>
      <x v="1466"/>
    </i>
    <i>
      <x v="1805"/>
    </i>
    <i>
      <x v="1467"/>
    </i>
    <i>
      <x v="1445"/>
    </i>
    <i>
      <x v="1468"/>
    </i>
    <i>
      <x v="1641"/>
    </i>
    <i>
      <x v="1469"/>
    </i>
    <i>
      <x v="1649"/>
    </i>
    <i>
      <x v="1470"/>
    </i>
    <i>
      <x v="1657"/>
    </i>
    <i>
      <x v="1471"/>
    </i>
    <i>
      <x v="1665"/>
    </i>
    <i>
      <x v="1393"/>
    </i>
    <i>
      <x v="1673"/>
    </i>
    <i>
      <x v="1473"/>
    </i>
    <i>
      <x v="1681"/>
    </i>
    <i>
      <x v="1474"/>
    </i>
    <i>
      <x v="1689"/>
    </i>
    <i>
      <x v="1475"/>
    </i>
    <i>
      <x v="1384"/>
    </i>
    <i>
      <x v="1476"/>
    </i>
    <i>
      <x v="1705"/>
    </i>
    <i>
      <x v="1477"/>
    </i>
    <i>
      <x v="1713"/>
    </i>
    <i>
      <x v="1478"/>
    </i>
    <i>
      <x v="1721"/>
    </i>
    <i>
      <x v="1479"/>
    </i>
    <i>
      <x v="1729"/>
    </i>
    <i>
      <x v="1480"/>
    </i>
    <i>
      <x v="1737"/>
    </i>
    <i>
      <x v="1481"/>
    </i>
    <i>
      <x v="1745"/>
    </i>
    <i>
      <x v="1482"/>
    </i>
    <i>
      <x v="1435"/>
    </i>
    <i>
      <x v="1394"/>
    </i>
    <i>
      <x v="1761"/>
    </i>
    <i>
      <x v="1484"/>
    </i>
    <i>
      <x v="1769"/>
    </i>
    <i>
      <x v="1485"/>
    </i>
    <i>
      <x v="1439"/>
    </i>
    <i>
      <x v="1486"/>
    </i>
    <i>
      <x v="1442"/>
    </i>
    <i>
      <x v="1487"/>
    </i>
    <i>
      <x v="1443"/>
    </i>
    <i>
      <x v="1488"/>
    </i>
    <i>
      <x v="1801"/>
    </i>
    <i>
      <x v="1395"/>
    </i>
    <i>
      <x v="1809"/>
    </i>
    <i>
      <x v="1490"/>
    </i>
    <i>
      <x v="1817"/>
    </i>
    <i>
      <x v="1491"/>
    </i>
    <i>
      <x v="1635"/>
    </i>
    <i>
      <x v="1492"/>
    </i>
    <i>
      <x v="1639"/>
    </i>
    <i>
      <x v="1493"/>
    </i>
    <i>
      <x v="1643"/>
    </i>
    <i>
      <x v="1494"/>
    </i>
    <i>
      <x v="1647"/>
    </i>
    <i>
      <x v="1495"/>
    </i>
    <i>
      <x v="1419"/>
    </i>
    <i>
      <x v="1496"/>
    </i>
    <i>
      <x v="1420"/>
    </i>
    <i>
      <x v="1497"/>
    </i>
    <i>
      <x v="1659"/>
    </i>
    <i>
      <x v="1498"/>
    </i>
    <i>
      <x v="1663"/>
    </i>
    <i>
      <x v="1499"/>
    </i>
    <i>
      <x v="1667"/>
    </i>
    <i>
      <x v="1500"/>
    </i>
    <i>
      <x v="1671"/>
    </i>
    <i>
      <x v="1501"/>
    </i>
    <i>
      <x v="1675"/>
    </i>
    <i>
      <x v="1502"/>
    </i>
    <i>
      <x v="1679"/>
    </i>
    <i>
      <x v="1503"/>
    </i>
    <i>
      <x v="1683"/>
    </i>
    <i>
      <x v="1396"/>
    </i>
    <i>
      <x v="1687"/>
    </i>
    <i>
      <x v="1505"/>
    </i>
    <i>
      <x v="1691"/>
    </i>
    <i>
      <x v="1506"/>
    </i>
    <i>
      <x v="1695"/>
    </i>
    <i>
      <x v="1507"/>
    </i>
    <i>
      <x v="1699"/>
    </i>
    <i>
      <x v="1508"/>
    </i>
    <i>
      <x v="1703"/>
    </i>
    <i>
      <x v="1397"/>
    </i>
    <i>
      <x v="1707"/>
    </i>
    <i>
      <x v="1510"/>
    </i>
    <i>
      <x v="1711"/>
    </i>
    <i>
      <x v="1511"/>
    </i>
    <i>
      <x v="1428"/>
    </i>
    <i>
      <x v="1512"/>
    </i>
    <i>
      <x v="1719"/>
    </i>
    <i>
      <x v="1513"/>
    </i>
    <i>
      <x v="1430"/>
    </i>
    <i>
      <x v="1514"/>
    </i>
    <i>
      <x v="1727"/>
    </i>
    <i>
      <x v="1515"/>
    </i>
    <i>
      <x v="1731"/>
    </i>
    <i>
      <x v="1516"/>
    </i>
    <i>
      <x v="1433"/>
    </i>
    <i>
      <x v="1398"/>
    </i>
    <i>
      <x v="1434"/>
    </i>
    <i>
      <x v="1518"/>
    </i>
    <i>
      <x v="1743"/>
    </i>
    <i>
      <x v="1519"/>
    </i>
    <i>
      <x v="1747"/>
    </i>
    <i>
      <x v="1520"/>
    </i>
    <i>
      <x v="1751"/>
    </i>
    <i>
      <x v="1521"/>
    </i>
    <i>
      <x v="1755"/>
    </i>
    <i>
      <x v="1522"/>
    </i>
    <i>
      <x v="1438"/>
    </i>
    <i>
      <x v="1523"/>
    </i>
    <i>
      <x v="1763"/>
    </i>
    <i>
      <x v="1524"/>
    </i>
    <i>
      <x v="1767"/>
    </i>
    <i>
      <x v="1525"/>
    </i>
    <i>
      <x v="1771"/>
    </i>
    <i>
      <x v="1526"/>
    </i>
    <i>
      <x v="1775"/>
    </i>
    <i>
      <x v="1381"/>
    </i>
    <i>
      <x v="1779"/>
    </i>
    <i>
      <x v="1528"/>
    </i>
    <i>
      <x v="1783"/>
    </i>
    <i>
      <x v="1529"/>
    </i>
    <i>
      <x v="1787"/>
    </i>
    <i>
      <x v="1400"/>
    </i>
    <i>
      <x v="1791"/>
    </i>
    <i>
      <x v="1531"/>
    </i>
    <i>
      <x v="1795"/>
    </i>
    <i>
      <x v="1401"/>
    </i>
    <i>
      <x v="1799"/>
    </i>
    <i>
      <x v="1402"/>
    </i>
    <i>
      <x v="1803"/>
    </i>
    <i>
      <x v="1534"/>
    </i>
    <i>
      <x v="1807"/>
    </i>
    <i>
      <x v="1535"/>
    </i>
    <i>
      <x v="1811"/>
    </i>
    <i>
      <x v="1536"/>
    </i>
    <i>
      <x v="1815"/>
    </i>
    <i>
      <x v="1537"/>
    </i>
    <i>
      <x v="1819"/>
    </i>
    <i>
      <x v="1538"/>
    </i>
    <i>
      <x v="1386"/>
    </i>
    <i>
      <x v="1539"/>
    </i>
    <i>
      <x v="1636"/>
    </i>
    <i>
      <x v="1540"/>
    </i>
    <i>
      <x v="1638"/>
    </i>
    <i>
      <x v="1541"/>
    </i>
    <i>
      <x v="1640"/>
    </i>
    <i>
      <x v="1542"/>
    </i>
    <i>
      <x v="1416"/>
    </i>
    <i>
      <x v="1543"/>
    </i>
    <i>
      <x v="1417"/>
    </i>
    <i>
      <x v="1403"/>
    </i>
    <i>
      <x v="1646"/>
    </i>
    <i>
      <x v="1545"/>
    </i>
    <i>
      <x v="1648"/>
    </i>
    <i>
      <x v="1546"/>
    </i>
    <i>
      <x v="1650"/>
    </i>
    <i>
      <x v="1547"/>
    </i>
    <i>
      <x v="1652"/>
    </i>
    <i>
      <x v="1404"/>
    </i>
    <i>
      <x v="1654"/>
    </i>
    <i>
      <x v="1549"/>
    </i>
    <i>
      <x v="1656"/>
    </i>
    <i>
      <x v="1550"/>
    </i>
    <i>
      <x v="1421"/>
    </i>
    <i>
      <x v="1551"/>
    </i>
    <i>
      <x v="1660"/>
    </i>
    <i>
      <x v="1552"/>
    </i>
    <i>
      <x v="1662"/>
    </i>
    <i>
      <x v="1405"/>
    </i>
    <i>
      <x v="1664"/>
    </i>
    <i>
      <x v="1554"/>
    </i>
    <i>
      <x v="1422"/>
    </i>
    <i>
      <x v="1555"/>
    </i>
    <i>
      <x v="1668"/>
    </i>
    <i>
      <x v="1556"/>
    </i>
    <i>
      <x v="1670"/>
    </i>
    <i>
      <x v="1557"/>
    </i>
    <i>
      <x v="1672"/>
    </i>
    <i>
      <x v="1558"/>
    </i>
    <i>
      <x v="1674"/>
    </i>
    <i>
      <x v="1559"/>
    </i>
    <i>
      <x v="1676"/>
    </i>
    <i>
      <x v="1560"/>
    </i>
    <i>
      <x v="1678"/>
    </i>
    <i>
      <x v="1406"/>
    </i>
    <i>
      <x v="1680"/>
    </i>
    <i>
      <x v="1407"/>
    </i>
    <i>
      <x v="1682"/>
    </i>
    <i>
      <x v="1563"/>
    </i>
    <i>
      <x v="1684"/>
    </i>
    <i>
      <x v="1564"/>
    </i>
    <i>
      <x v="1686"/>
    </i>
    <i>
      <x v="1565"/>
    </i>
    <i>
      <x v="1688"/>
    </i>
    <i>
      <x v="1566"/>
    </i>
    <i>
      <x v="1423"/>
    </i>
    <i>
      <x v="1567"/>
    </i>
    <i>
      <x v="1692"/>
    </i>
    <i>
      <x v="1568"/>
    </i>
    <i>
      <x v="1694"/>
    </i>
    <i>
      <x v="1569"/>
    </i>
    <i>
      <x v="1696"/>
    </i>
    <i>
      <x v="1570"/>
    </i>
    <i>
      <x v="1425"/>
    </i>
    <i>
      <x v="1571"/>
    </i>
    <i>
      <x v="1700"/>
    </i>
    <i>
      <x v="1572"/>
    </i>
    <i>
      <x v="1702"/>
    </i>
    <i>
      <x v="1573"/>
    </i>
    <i>
      <x v="1704"/>
    </i>
    <i>
      <x v="1574"/>
    </i>
    <i>
      <x v="1426"/>
    </i>
    <i>
      <x v="1575"/>
    </i>
    <i>
      <x v="1708"/>
    </i>
    <i>
      <x v="1576"/>
    </i>
    <i>
      <x v="1710"/>
    </i>
    <i>
      <x v="1577"/>
    </i>
    <i>
      <x v="1712"/>
    </i>
    <i>
      <x v="1578"/>
    </i>
    <i>
      <x v="1714"/>
    </i>
    <i>
      <x v="1579"/>
    </i>
    <i>
      <x v="1716"/>
    </i>
    <i>
      <x v="1580"/>
    </i>
    <i>
      <x v="1718"/>
    </i>
    <i>
      <x v="1408"/>
    </i>
    <i>
      <x v="1720"/>
    </i>
    <i>
      <x v="1409"/>
    </i>
    <i>
      <x v="1722"/>
    </i>
    <i>
      <x v="1382"/>
    </i>
    <i>
      <x v="1724"/>
    </i>
    <i>
      <x v="1584"/>
    </i>
    <i>
      <x v="1726"/>
    </i>
    <i>
      <x v="1411"/>
    </i>
    <i>
      <x v="1728"/>
    </i>
    <i>
      <x v="1586"/>
    </i>
    <i>
      <x v="1730"/>
    </i>
    <i>
      <x v="1412"/>
    </i>
    <i>
      <x v="1732"/>
    </i>
    <i>
      <x v="1588"/>
    </i>
    <i>
      <x v="1734"/>
    </i>
    <i>
      <x v="1589"/>
    </i>
    <i>
      <x v="1736"/>
    </i>
    <i>
      <x v="1590"/>
    </i>
    <i>
      <x v="1738"/>
    </i>
    <i>
      <x v="1591"/>
    </i>
    <i>
      <x v="1740"/>
    </i>
    <i>
      <x v="1592"/>
    </i>
    <i>
      <x v="1742"/>
    </i>
    <i>
      <x v="1593"/>
    </i>
    <i>
      <x v="1744"/>
    </i>
    <i>
      <x v="1594"/>
    </i>
    <i>
      <x v="1746"/>
    </i>
    <i>
      <x v="1595"/>
    </i>
    <i>
      <x v="1748"/>
    </i>
    <i>
      <x v="1596"/>
    </i>
    <i>
      <x v="1750"/>
    </i>
    <i>
      <x v="1597"/>
    </i>
    <i>
      <x v="1752"/>
    </i>
    <i>
      <x v="1598"/>
    </i>
    <i>
      <x v="1754"/>
    </i>
    <i>
      <x v="1823"/>
    </i>
    <i>
      <x v="1436"/>
    </i>
    <i>
      <x v="1824"/>
    </i>
    <i>
      <x v="1758"/>
    </i>
    <i>
      <x v="1826"/>
    </i>
    <i>
      <x v="1760"/>
    </i>
    <i>
      <x v="1828"/>
    </i>
    <i>
      <x v="1762"/>
    </i>
    <i>
      <x v="1830"/>
    </i>
    <i>
      <x v="1764"/>
    </i>
    <i>
      <x v="1832"/>
    </i>
    <i>
      <x v="1766"/>
    </i>
    <i>
      <x v="1377"/>
    </i>
    <i>
      <x v="1768"/>
    </i>
    <i>
      <x v="1606"/>
    </i>
    <i>
      <x v="1770"/>
    </i>
    <i>
      <x v="1607"/>
    </i>
    <i>
      <x v="1772"/>
    </i>
    <i>
      <x v="1608"/>
    </i>
    <i>
      <x v="1774"/>
    </i>
    <i>
      <x v="1609"/>
    </i>
    <i>
      <x v="1776"/>
    </i>
    <i>
      <x v="1610"/>
    </i>
    <i>
      <x v="1778"/>
    </i>
    <i>
      <x v="1611"/>
    </i>
    <i>
      <x v="1780"/>
    </i>
    <i>
      <x v="1612"/>
    </i>
    <i>
      <x v="1441"/>
    </i>
    <i>
      <x v="1613"/>
    </i>
    <i>
      <x v="1784"/>
    </i>
    <i>
      <x v="1614"/>
    </i>
    <i>
      <x v="1786"/>
    </i>
    <i>
      <x v="1413"/>
    </i>
    <i>
      <x v="1788"/>
    </i>
    <i>
      <x v="1616"/>
    </i>
    <i>
      <x v="1790"/>
    </i>
    <i>
      <x v="1414"/>
    </i>
    <i>
      <x v="1792"/>
    </i>
    <i>
      <x v="1618"/>
    </i>
    <i>
      <x v="1794"/>
    </i>
    <i>
      <x v="1619"/>
    </i>
    <i>
      <x v="1444"/>
    </i>
    <i>
      <x v="1620"/>
    </i>
    <i>
      <x v="1798"/>
    </i>
    <i>
      <x v="1621"/>
    </i>
    <i>
      <x v="1800"/>
    </i>
    <i>
      <x v="1622"/>
    </i>
    <i>
      <x v="1802"/>
    </i>
    <i>
      <x v="1623"/>
    </i>
    <i>
      <x v="1804"/>
    </i>
    <i>
      <x v="1624"/>
    </i>
    <i>
      <x v="1806"/>
    </i>
    <i>
      <x v="1625"/>
    </i>
    <i>
      <x v="1808"/>
    </i>
    <i>
      <x v="1626"/>
    </i>
    <i>
      <x v="1810"/>
    </i>
    <i>
      <x v="1627"/>
    </i>
    <i>
      <x v="1812"/>
    </i>
    <i>
      <x v="1628"/>
    </i>
    <i>
      <x v="1814"/>
    </i>
    <i>
      <x v="1629"/>
    </i>
    <i>
      <x v="1816"/>
    </i>
    <i>
      <x v="1630"/>
    </i>
    <i>
      <x v="1818"/>
    </i>
    <i>
      <x v="1631"/>
    </i>
    <i>
      <x v="1820"/>
    </i>
    <i>
      <x v="1632"/>
    </i>
    <i>
      <x v="1822"/>
    </i>
    <i>
      <x v="1633"/>
    </i>
    <i>
      <x v="1415"/>
    </i>
    <i>
      <x v="1825"/>
    </i>
    <i>
      <x v="1600"/>
    </i>
    <i>
      <x v="1827"/>
    </i>
    <i>
      <x v="1601"/>
    </i>
    <i>
      <x v="1829"/>
    </i>
    <i>
      <x v="1602"/>
    </i>
    <i>
      <x v="1831"/>
    </i>
    <i>
      <x v="1603"/>
    </i>
    <i>
      <x v="1833"/>
    </i>
    <i>
      <x v="1604"/>
    </i>
    <i>
      <x v="1605"/>
    </i>
    <i>
      <x v="1230"/>
    </i>
    <i>
      <x v="1358"/>
    </i>
    <i>
      <x v="1294"/>
    </i>
    <i>
      <x v="927"/>
    </i>
    <i>
      <x v="1198"/>
    </i>
    <i>
      <x v="977"/>
    </i>
    <i>
      <x v="1262"/>
    </i>
    <i>
      <x v="978"/>
    </i>
    <i>
      <x v="1326"/>
    </i>
    <i>
      <x v="979"/>
    </i>
    <i>
      <x v="1182"/>
    </i>
    <i>
      <x v="980"/>
    </i>
    <i>
      <x v="955"/>
    </i>
    <i>
      <x v="981"/>
    </i>
    <i>
      <x v="1246"/>
    </i>
    <i>
      <x v="982"/>
    </i>
    <i>
      <x v="1278"/>
    </i>
    <i>
      <x v="983"/>
    </i>
    <i>
      <x v="1310"/>
    </i>
    <i>
      <x v="984"/>
    </i>
    <i>
      <x v="1342"/>
    </i>
    <i>
      <x v="985"/>
    </i>
    <i>
      <x v="1374"/>
    </i>
    <i>
      <x v="986"/>
    </i>
    <i>
      <x v="1190"/>
    </i>
    <i>
      <x v="987"/>
    </i>
    <i>
      <x v="1206"/>
    </i>
    <i>
      <x v="988"/>
    </i>
    <i>
      <x v="1222"/>
    </i>
    <i>
      <x v="989"/>
    </i>
    <i>
      <x v="1238"/>
    </i>
    <i>
      <x v="990"/>
    </i>
    <i>
      <x v="1254"/>
    </i>
    <i>
      <x v="991"/>
    </i>
    <i>
      <x v="1270"/>
    </i>
    <i>
      <x v="919"/>
    </i>
    <i>
      <x v="1286"/>
    </i>
    <i>
      <x v="993"/>
    </i>
    <i>
      <x v="1302"/>
    </i>
    <i>
      <x v="994"/>
    </i>
    <i>
      <x v="926"/>
    </i>
    <i>
      <x v="995"/>
    </i>
    <i>
      <x v="1334"/>
    </i>
    <i>
      <x v="996"/>
    </i>
    <i>
      <x v="973"/>
    </i>
    <i>
      <x v="997"/>
    </i>
    <i>
      <x v="974"/>
    </i>
    <i>
      <x v="998"/>
    </i>
    <i>
      <x v="1178"/>
    </i>
    <i>
      <x v="999"/>
    </i>
    <i>
      <x v="951"/>
    </i>
    <i>
      <x v="1000"/>
    </i>
    <i>
      <x v="1194"/>
    </i>
    <i>
      <x v="1001"/>
    </i>
    <i>
      <x v="1202"/>
    </i>
    <i>
      <x v="1002"/>
    </i>
    <i>
      <x v="1210"/>
    </i>
    <i>
      <x v="1003"/>
    </i>
    <i>
      <x v="1218"/>
    </i>
    <i>
      <x v="1004"/>
    </i>
    <i>
      <x v="1226"/>
    </i>
    <i>
      <x v="1005"/>
    </i>
    <i>
      <x v="957"/>
    </i>
    <i>
      <x v="1006"/>
    </i>
    <i>
      <x v="1242"/>
    </i>
    <i>
      <x v="1007"/>
    </i>
    <i>
      <x v="1250"/>
    </i>
    <i>
      <x v="929"/>
    </i>
    <i>
      <x v="1258"/>
    </i>
    <i>
      <x v="1009"/>
    </i>
    <i>
      <x v="963"/>
    </i>
    <i>
      <x v="1010"/>
    </i>
    <i>
      <x v="1274"/>
    </i>
    <i>
      <x v="1011"/>
    </i>
    <i>
      <x v="1282"/>
    </i>
    <i>
      <x v="930"/>
    </i>
    <i>
      <x v="1290"/>
    </i>
    <i>
      <x v="1013"/>
    </i>
    <i>
      <x v="1298"/>
    </i>
    <i>
      <x v="1014"/>
    </i>
    <i>
      <x v="1306"/>
    </i>
    <i>
      <x v="1015"/>
    </i>
    <i>
      <x v="1314"/>
    </i>
    <i>
      <x v="1016"/>
    </i>
    <i>
      <x v="1322"/>
    </i>
    <i>
      <x v="1017"/>
    </i>
    <i>
      <x v="1330"/>
    </i>
    <i>
      <x v="1018"/>
    </i>
    <i>
      <x v="1338"/>
    </i>
    <i>
      <x v="1019"/>
    </i>
    <i>
      <x v="1346"/>
    </i>
    <i>
      <x v="1020"/>
    </i>
    <i>
      <x v="1354"/>
    </i>
    <i>
      <x v="1021"/>
    </i>
    <i>
      <x v="1362"/>
    </i>
    <i>
      <x v="1022"/>
    </i>
    <i>
      <x v="1370"/>
    </i>
    <i>
      <x v="1023"/>
    </i>
    <i>
      <x v="1176"/>
    </i>
    <i>
      <x v="1024"/>
    </i>
    <i>
      <x v="1180"/>
    </i>
    <i>
      <x v="1025"/>
    </i>
    <i>
      <x v="1184"/>
    </i>
    <i>
      <x v="1026"/>
    </i>
    <i>
      <x v="1188"/>
    </i>
    <i>
      <x v="1027"/>
    </i>
    <i>
      <x v="1192"/>
    </i>
    <i>
      <x v="1028"/>
    </i>
    <i>
      <x v="952"/>
    </i>
    <i>
      <x v="1029"/>
    </i>
    <i>
      <x v="1200"/>
    </i>
    <i>
      <x v="1030"/>
    </i>
    <i>
      <x v="1204"/>
    </i>
    <i>
      <x v="1031"/>
    </i>
    <i>
      <x v="1208"/>
    </i>
    <i>
      <x v="1032"/>
    </i>
    <i>
      <x v="1212"/>
    </i>
    <i>
      <x v="920"/>
    </i>
    <i>
      <x v="1216"/>
    </i>
    <i>
      <x v="1034"/>
    </i>
    <i>
      <x v="1220"/>
    </i>
    <i>
      <x v="1035"/>
    </i>
    <i>
      <x v="1224"/>
    </i>
    <i>
      <x v="932"/>
    </i>
    <i>
      <x v="1228"/>
    </i>
    <i>
      <x v="1037"/>
    </i>
    <i>
      <x v="956"/>
    </i>
    <i>
      <x v="1038"/>
    </i>
    <i>
      <x v="1236"/>
    </i>
    <i>
      <x v="1039"/>
    </i>
    <i>
      <x v="958"/>
    </i>
    <i>
      <x v="1040"/>
    </i>
    <i>
      <x v="1244"/>
    </i>
    <i>
      <x v="933"/>
    </i>
    <i>
      <x v="1248"/>
    </i>
    <i>
      <x v="1042"/>
    </i>
    <i>
      <x v="959"/>
    </i>
    <i>
      <x v="1043"/>
    </i>
    <i>
      <x v="1256"/>
    </i>
    <i>
      <x v="1044"/>
    </i>
    <i>
      <x v="1260"/>
    </i>
    <i>
      <x v="1045"/>
    </i>
    <i>
      <x v="961"/>
    </i>
    <i>
      <x v="1046"/>
    </i>
    <i>
      <x v="1268"/>
    </i>
    <i>
      <x v="934"/>
    </i>
    <i>
      <x v="1272"/>
    </i>
    <i>
      <x v="1048"/>
    </i>
    <i>
      <x v="1276"/>
    </i>
    <i>
      <x v="1049"/>
    </i>
    <i>
      <x v="1280"/>
    </i>
    <i>
      <x v="1050"/>
    </i>
    <i>
      <x v="1284"/>
    </i>
    <i>
      <x v="1051"/>
    </i>
    <i>
      <x v="1288"/>
    </i>
    <i>
      <x v="935"/>
    </i>
    <i>
      <x v="1292"/>
    </i>
    <i>
      <x v="1053"/>
    </i>
    <i>
      <x v="967"/>
    </i>
    <i>
      <x v="1054"/>
    </i>
    <i>
      <x v="1300"/>
    </i>
    <i>
      <x v="1055"/>
    </i>
    <i>
      <x v="1304"/>
    </i>
    <i>
      <x v="1056"/>
    </i>
    <i>
      <x v="1308"/>
    </i>
    <i>
      <x v="1057"/>
    </i>
    <i>
      <x v="1312"/>
    </i>
    <i>
      <x v="921"/>
    </i>
    <i>
      <x v="969"/>
    </i>
    <i>
      <x v="1059"/>
    </i>
    <i>
      <x v="1320"/>
    </i>
    <i>
      <x v="1060"/>
    </i>
    <i>
      <x v="1324"/>
    </i>
    <i>
      <x v="1061"/>
    </i>
    <i>
      <x v="1328"/>
    </i>
    <i>
      <x v="1062"/>
    </i>
    <i>
      <x v="1332"/>
    </i>
    <i>
      <x v="937"/>
    </i>
    <i>
      <x v="1336"/>
    </i>
    <i>
      <x v="922"/>
    </i>
    <i>
      <x v="1340"/>
    </i>
    <i>
      <x v="1065"/>
    </i>
    <i>
      <x v="1344"/>
    </i>
    <i>
      <x v="1066"/>
    </i>
    <i>
      <x v="1348"/>
    </i>
    <i>
      <x v="1067"/>
    </i>
    <i>
      <x v="1352"/>
    </i>
    <i>
      <x v="923"/>
    </i>
    <i>
      <x v="1356"/>
    </i>
    <i>
      <x v="1069"/>
    </i>
    <i>
      <x v="1360"/>
    </i>
    <i>
      <x v="1070"/>
    </i>
    <i>
      <x v="1364"/>
    </i>
    <i>
      <x v="1071"/>
    </i>
    <i>
      <x v="1368"/>
    </i>
    <i>
      <x v="1072"/>
    </i>
    <i>
      <x v="1372"/>
    </i>
    <i>
      <x v="940"/>
    </i>
    <i>
      <x v="1175"/>
    </i>
    <i>
      <x v="1074"/>
    </i>
    <i>
      <x v="1177"/>
    </i>
    <i>
      <x v="1075"/>
    </i>
    <i>
      <x v="1179"/>
    </i>
    <i>
      <x v="1076"/>
    </i>
    <i>
      <x v="1181"/>
    </i>
    <i>
      <x v="1077"/>
    </i>
    <i>
      <x v="1183"/>
    </i>
    <i>
      <x v="1078"/>
    </i>
    <i>
      <x v="1185"/>
    </i>
    <i>
      <x v="1079"/>
    </i>
    <i>
      <x v="1187"/>
    </i>
    <i>
      <x v="1080"/>
    </i>
    <i>
      <x v="1189"/>
    </i>
    <i>
      <x v="1081"/>
    </i>
    <i>
      <x v="1191"/>
    </i>
    <i>
      <x v="1082"/>
    </i>
    <i>
      <x v="1193"/>
    </i>
    <i>
      <x v="1083"/>
    </i>
    <i>
      <x v="1195"/>
    </i>
    <i>
      <x v="1084"/>
    </i>
    <i>
      <x v="1197"/>
    </i>
    <i>
      <x v="1085"/>
    </i>
    <i>
      <x v="953"/>
    </i>
    <i>
      <x v="941"/>
    </i>
    <i>
      <x v="1201"/>
    </i>
    <i>
      <x v="1087"/>
    </i>
    <i>
      <x v="1203"/>
    </i>
    <i>
      <x v="1088"/>
    </i>
    <i>
      <x v="1205"/>
    </i>
    <i>
      <x v="1089"/>
    </i>
    <i>
      <x v="1207"/>
    </i>
    <i>
      <x v="1090"/>
    </i>
    <i>
      <x v="1209"/>
    </i>
    <i>
      <x v="1091"/>
    </i>
    <i>
      <x v="954"/>
    </i>
    <i>
      <x v="1092"/>
    </i>
    <i>
      <x v="1213"/>
    </i>
    <i>
      <x v="942"/>
    </i>
    <i>
      <x v="1215"/>
    </i>
    <i>
      <x v="1094"/>
    </i>
    <i>
      <x v="1217"/>
    </i>
    <i>
      <x v="1095"/>
    </i>
    <i>
      <x v="1219"/>
    </i>
    <i>
      <x v="1096"/>
    </i>
    <i>
      <x v="1221"/>
    </i>
    <i>
      <x v="1097"/>
    </i>
    <i>
      <x v="1223"/>
    </i>
    <i>
      <x v="1098"/>
    </i>
    <i>
      <x v="1225"/>
    </i>
    <i>
      <x v="1099"/>
    </i>
    <i>
      <x v="1227"/>
    </i>
    <i>
      <x v="1100"/>
    </i>
    <i>
      <x v="1229"/>
    </i>
    <i>
      <x v="1101"/>
    </i>
    <i>
      <x v="1231"/>
    </i>
    <i>
      <x v="1102"/>
    </i>
    <i>
      <x v="1233"/>
    </i>
    <i>
      <x v="943"/>
    </i>
    <i>
      <x v="1235"/>
    </i>
    <i>
      <x v="1104"/>
    </i>
    <i>
      <x v="1237"/>
    </i>
    <i>
      <x v="1105"/>
    </i>
    <i>
      <x v="1239"/>
    </i>
    <i>
      <x v="1106"/>
    </i>
    <i>
      <x v="1241"/>
    </i>
    <i>
      <x v="1107"/>
    </i>
    <i>
      <x v="1243"/>
    </i>
    <i>
      <x v="1108"/>
    </i>
    <i>
      <x v="1245"/>
    </i>
    <i>
      <x v="1109"/>
    </i>
    <i>
      <x v="1247"/>
    </i>
    <i>
      <x v="1110"/>
    </i>
    <i>
      <x v="1249"/>
    </i>
    <i>
      <x v="1111"/>
    </i>
    <i>
      <x v="1251"/>
    </i>
    <i>
      <x v="1112"/>
    </i>
    <i>
      <x v="1253"/>
    </i>
    <i>
      <x v="1113"/>
    </i>
    <i>
      <x v="1255"/>
    </i>
    <i>
      <x v="1114"/>
    </i>
    <i>
      <x v="1257"/>
    </i>
    <i>
      <x v="944"/>
    </i>
    <i>
      <x v="960"/>
    </i>
    <i>
      <x v="1116"/>
    </i>
    <i>
      <x v="1261"/>
    </i>
    <i>
      <x v="1117"/>
    </i>
    <i>
      <x v="1263"/>
    </i>
    <i>
      <x v="1118"/>
    </i>
    <i>
      <x v="962"/>
    </i>
    <i>
      <x v="1119"/>
    </i>
    <i>
      <x v="1267"/>
    </i>
    <i>
      <x v="1120"/>
    </i>
    <i>
      <x v="1269"/>
    </i>
    <i>
      <x v="1121"/>
    </i>
    <i>
      <x v="1271"/>
    </i>
    <i>
      <x v="1122"/>
    </i>
    <i>
      <x v="1273"/>
    </i>
    <i>
      <x v="1123"/>
    </i>
    <i>
      <x v="1275"/>
    </i>
    <i>
      <x v="1124"/>
    </i>
    <i>
      <x v="1277"/>
    </i>
    <i>
      <x v="945"/>
    </i>
    <i>
      <x v="925"/>
    </i>
    <i>
      <x v="1126"/>
    </i>
    <i>
      <x v="965"/>
    </i>
    <i>
      <x v="1127"/>
    </i>
    <i>
      <x v="1283"/>
    </i>
    <i>
      <x v="946"/>
    </i>
    <i>
      <x v="1285"/>
    </i>
    <i>
      <x v="1129"/>
    </i>
    <i>
      <x v="966"/>
    </i>
    <i>
      <x v="1130"/>
    </i>
    <i>
      <x v="1289"/>
    </i>
    <i>
      <x v="1131"/>
    </i>
    <i>
      <x v="1291"/>
    </i>
    <i>
      <x v="1132"/>
    </i>
    <i>
      <x v="1293"/>
    </i>
    <i>
      <x v="1133"/>
    </i>
    <i>
      <x v="1295"/>
    </i>
    <i>
      <x v="1134"/>
    </i>
    <i>
      <x v="1297"/>
    </i>
    <i>
      <x v="1135"/>
    </i>
    <i>
      <x v="1299"/>
    </i>
    <i>
      <x v="1136"/>
    </i>
    <i>
      <x v="968"/>
    </i>
    <i>
      <x v="1137"/>
    </i>
    <i>
      <x v="1303"/>
    </i>
    <i>
      <x v="924"/>
    </i>
    <i>
      <x v="1305"/>
    </i>
    <i>
      <x v="1139"/>
    </i>
    <i>
      <x v="1307"/>
    </i>
    <i>
      <x v="1140"/>
    </i>
    <i>
      <x v="1309"/>
    </i>
    <i>
      <x v="1141"/>
    </i>
    <i>
      <x v="1311"/>
    </i>
    <i>
      <x v="1142"/>
    </i>
    <i>
      <x v="1313"/>
    </i>
    <i>
      <x v="1143"/>
    </i>
    <i>
      <x v="1315"/>
    </i>
    <i>
      <x v="1144"/>
    </i>
    <i>
      <x v="1317"/>
    </i>
    <i>
      <x v="1145"/>
    </i>
    <i>
      <x v="1319"/>
    </i>
    <i>
      <x v="1375"/>
    </i>
    <i>
      <x v="1321"/>
    </i>
    <i>
      <x v="948"/>
    </i>
    <i>
      <x v="1323"/>
    </i>
    <i>
      <x v="1148"/>
    </i>
    <i>
      <x v="971"/>
    </i>
    <i>
      <x v="1149"/>
    </i>
    <i>
      <x v="1327"/>
    </i>
    <i>
      <x v="1150"/>
    </i>
    <i>
      <x v="1329"/>
    </i>
    <i>
      <x v="1151"/>
    </i>
    <i>
      <x v="1331"/>
    </i>
    <i>
      <x v="1152"/>
    </i>
    <i>
      <x v="972"/>
    </i>
    <i>
      <x v="1153"/>
    </i>
    <i>
      <x v="1335"/>
    </i>
    <i>
      <x v="1154"/>
    </i>
    <i>
      <x v="1337"/>
    </i>
    <i>
      <x v="1155"/>
    </i>
    <i>
      <x v="1339"/>
    </i>
    <i>
      <x v="1156"/>
    </i>
    <i>
      <x v="1341"/>
    </i>
    <i>
      <x v="1157"/>
    </i>
    <i>
      <x v="1343"/>
    </i>
    <i>
      <x v="1158"/>
    </i>
    <i>
      <x v="1345"/>
    </i>
    <i>
      <x v="1159"/>
    </i>
    <i>
      <x v="1347"/>
    </i>
    <i>
      <x v="1160"/>
    </i>
    <i>
      <x v="1349"/>
    </i>
    <i>
      <x v="1161"/>
    </i>
    <i>
      <x v="1351"/>
    </i>
    <i>
      <x v="1162"/>
    </i>
    <i>
      <x v="1353"/>
    </i>
    <i>
      <x v="1163"/>
    </i>
    <i>
      <x v="1355"/>
    </i>
    <i>
      <x v="1164"/>
    </i>
    <i>
      <x v="1357"/>
    </i>
    <i>
      <x v="1165"/>
    </i>
    <i>
      <x v="1359"/>
    </i>
    <i>
      <x v="949"/>
    </i>
    <i>
      <x v="1361"/>
    </i>
    <i>
      <x v="950"/>
    </i>
    <i>
      <x v="1363"/>
    </i>
    <i>
      <x v="1168"/>
    </i>
    <i>
      <x v="1365"/>
    </i>
    <i>
      <x v="1169"/>
    </i>
    <i>
      <x v="1367"/>
    </i>
    <i>
      <x v="1170"/>
    </i>
    <i>
      <x v="1369"/>
    </i>
    <i>
      <x v="1171"/>
    </i>
    <i>
      <x v="1371"/>
    </i>
    <i>
      <x v="1172"/>
    </i>
    <i>
      <x v="1373"/>
    </i>
    <i>
      <x v="1173"/>
    </i>
    <i>
      <x v="975"/>
    </i>
    <i>
      <x v="1174"/>
    </i>
    <i>
      <x v="1146"/>
    </i>
    <i>
      <x v="1147"/>
    </i>
    <i>
      <x v="776"/>
    </i>
    <i>
      <x v="904"/>
    </i>
    <i>
      <x v="840"/>
    </i>
    <i>
      <x v="469"/>
    </i>
    <i>
      <x v="744"/>
    </i>
    <i>
      <x v="523"/>
    </i>
    <i>
      <x v="808"/>
    </i>
    <i>
      <x v="524"/>
    </i>
    <i>
      <x v="515"/>
    </i>
    <i>
      <x v="525"/>
    </i>
    <i>
      <x v="728"/>
    </i>
    <i>
      <x v="526"/>
    </i>
    <i>
      <x v="760"/>
    </i>
    <i>
      <x v="470"/>
    </i>
    <i>
      <x v="792"/>
    </i>
    <i>
      <x v="528"/>
    </i>
    <i>
      <x v="824"/>
    </i>
    <i>
      <x v="529"/>
    </i>
    <i>
      <x v="856"/>
    </i>
    <i>
      <x v="530"/>
    </i>
    <i>
      <x v="888"/>
    </i>
    <i>
      <x v="531"/>
    </i>
    <i>
      <x v="720"/>
    </i>
    <i>
      <x v="532"/>
    </i>
    <i>
      <x v="736"/>
    </i>
    <i>
      <x v="533"/>
    </i>
    <i>
      <x v="466"/>
    </i>
    <i>
      <x v="471"/>
    </i>
    <i>
      <x v="768"/>
    </i>
    <i>
      <x v="472"/>
    </i>
    <i>
      <x v="499"/>
    </i>
    <i>
      <x v="536"/>
    </i>
    <i>
      <x v="800"/>
    </i>
    <i>
      <x v="537"/>
    </i>
    <i>
      <x v="816"/>
    </i>
    <i>
      <x v="538"/>
    </i>
    <i>
      <x v="832"/>
    </i>
    <i>
      <x v="539"/>
    </i>
    <i>
      <x v="512"/>
    </i>
    <i>
      <x v="540"/>
    </i>
    <i>
      <x v="864"/>
    </i>
    <i>
      <x v="541"/>
    </i>
    <i>
      <x v="880"/>
    </i>
    <i>
      <x v="542"/>
    </i>
    <i>
      <x v="896"/>
    </i>
    <i>
      <x v="473"/>
    </i>
    <i>
      <x v="912"/>
    </i>
    <i>
      <x v="544"/>
    </i>
    <i>
      <x v="724"/>
    </i>
    <i>
      <x v="462"/>
    </i>
    <i>
      <x v="732"/>
    </i>
    <i>
      <x v="475"/>
    </i>
    <i>
      <x v="740"/>
    </i>
    <i>
      <x v="547"/>
    </i>
    <i>
      <x v="748"/>
    </i>
    <i>
      <x v="548"/>
    </i>
    <i>
      <x v="756"/>
    </i>
    <i>
      <x v="549"/>
    </i>
    <i>
      <x v="764"/>
    </i>
    <i>
      <x v="550"/>
    </i>
    <i>
      <x v="772"/>
    </i>
    <i>
      <x v="551"/>
    </i>
    <i>
      <x v="780"/>
    </i>
    <i>
      <x v="552"/>
    </i>
    <i>
      <x v="788"/>
    </i>
    <i>
      <x v="553"/>
    </i>
    <i>
      <x v="796"/>
    </i>
    <i>
      <x v="554"/>
    </i>
    <i>
      <x v="804"/>
    </i>
    <i>
      <x v="555"/>
    </i>
    <i>
      <x v="812"/>
    </i>
    <i>
      <x v="556"/>
    </i>
    <i>
      <x v="820"/>
    </i>
    <i>
      <x v="557"/>
    </i>
    <i>
      <x v="504"/>
    </i>
    <i>
      <x v="476"/>
    </i>
    <i>
      <x v="836"/>
    </i>
    <i>
      <x v="559"/>
    </i>
    <i>
      <x v="511"/>
    </i>
    <i>
      <x v="560"/>
    </i>
    <i>
      <x v="513"/>
    </i>
    <i>
      <x v="561"/>
    </i>
    <i>
      <x v="514"/>
    </i>
    <i>
      <x v="562"/>
    </i>
    <i>
      <x v="868"/>
    </i>
    <i>
      <x v="563"/>
    </i>
    <i>
      <x v="876"/>
    </i>
    <i>
      <x v="564"/>
    </i>
    <i>
      <x v="884"/>
    </i>
    <i>
      <x v="477"/>
    </i>
    <i>
      <x v="892"/>
    </i>
    <i>
      <x v="566"/>
    </i>
    <i>
      <x v="900"/>
    </i>
    <i>
      <x v="567"/>
    </i>
    <i>
      <x v="908"/>
    </i>
    <i>
      <x v="568"/>
    </i>
    <i>
      <x v="916"/>
    </i>
    <i>
      <x v="569"/>
    </i>
    <i>
      <x v="722"/>
    </i>
    <i>
      <x v="570"/>
    </i>
    <i>
      <x v="726"/>
    </i>
    <i>
      <x v="571"/>
    </i>
    <i>
      <x v="730"/>
    </i>
    <i>
      <x v="572"/>
    </i>
    <i>
      <x v="734"/>
    </i>
    <i>
      <x v="573"/>
    </i>
    <i>
      <x v="738"/>
    </i>
    <i>
      <x v="574"/>
    </i>
    <i>
      <x v="742"/>
    </i>
    <i>
      <x v="575"/>
    </i>
    <i>
      <x v="746"/>
    </i>
    <i>
      <x v="576"/>
    </i>
    <i>
      <x v="494"/>
    </i>
    <i>
      <x v="577"/>
    </i>
    <i>
      <x v="754"/>
    </i>
    <i>
      <x v="578"/>
    </i>
    <i>
      <x v="758"/>
    </i>
    <i>
      <x v="579"/>
    </i>
    <i>
      <x v="762"/>
    </i>
    <i>
      <x v="580"/>
    </i>
    <i>
      <x v="766"/>
    </i>
    <i>
      <x v="581"/>
    </i>
    <i>
      <x v="770"/>
    </i>
    <i>
      <x v="582"/>
    </i>
    <i>
      <x v="774"/>
    </i>
    <i>
      <x v="583"/>
    </i>
    <i>
      <x v="778"/>
    </i>
    <i>
      <x v="584"/>
    </i>
    <i>
      <x v="782"/>
    </i>
    <i>
      <x v="585"/>
    </i>
    <i>
      <x v="786"/>
    </i>
    <i>
      <x v="586"/>
    </i>
    <i>
      <x v="790"/>
    </i>
    <i>
      <x v="587"/>
    </i>
    <i>
      <x v="794"/>
    </i>
    <i>
      <x v="588"/>
    </i>
    <i>
      <x v="501"/>
    </i>
    <i>
      <x v="589"/>
    </i>
    <i>
      <x v="802"/>
    </i>
    <i>
      <x v="590"/>
    </i>
    <i>
      <x v="806"/>
    </i>
    <i>
      <x v="591"/>
    </i>
    <i>
      <x v="810"/>
    </i>
    <i>
      <x v="478"/>
    </i>
    <i>
      <x v="814"/>
    </i>
    <i>
      <x v="593"/>
    </i>
    <i>
      <x v="818"/>
    </i>
    <i>
      <x v="594"/>
    </i>
    <i>
      <x v="822"/>
    </i>
    <i>
      <x v="595"/>
    </i>
    <i>
      <x v="826"/>
    </i>
    <i>
      <x v="596"/>
    </i>
    <i>
      <x v="505"/>
    </i>
    <i>
      <x v="597"/>
    </i>
    <i>
      <x v="507"/>
    </i>
    <i>
      <x v="598"/>
    </i>
    <i>
      <x v="509"/>
    </i>
    <i>
      <x v="599"/>
    </i>
    <i>
      <x v="510"/>
    </i>
    <i>
      <x v="600"/>
    </i>
    <i>
      <x v="846"/>
    </i>
    <i>
      <x v="601"/>
    </i>
    <i>
      <x v="850"/>
    </i>
    <i>
      <x v="602"/>
    </i>
    <i>
      <x v="854"/>
    </i>
    <i>
      <x v="603"/>
    </i>
    <i>
      <x v="858"/>
    </i>
    <i>
      <x v="604"/>
    </i>
    <i>
      <x v="862"/>
    </i>
    <i>
      <x v="605"/>
    </i>
    <i>
      <x v="866"/>
    </i>
    <i>
      <x v="606"/>
    </i>
    <i>
      <x v="870"/>
    </i>
    <i>
      <x v="607"/>
    </i>
    <i>
      <x v="874"/>
    </i>
    <i>
      <x v="608"/>
    </i>
    <i>
      <x v="878"/>
    </i>
    <i>
      <x v="609"/>
    </i>
    <i>
      <x v="882"/>
    </i>
    <i>
      <x v="479"/>
    </i>
    <i>
      <x v="886"/>
    </i>
    <i>
      <x v="611"/>
    </i>
    <i>
      <x v="890"/>
    </i>
    <i>
      <x v="612"/>
    </i>
    <i>
      <x v="517"/>
    </i>
    <i>
      <x v="480"/>
    </i>
    <i>
      <x v="898"/>
    </i>
    <i>
      <x v="614"/>
    </i>
    <i>
      <x v="902"/>
    </i>
    <i>
      <x v="615"/>
    </i>
    <i>
      <x v="906"/>
    </i>
    <i>
      <x v="616"/>
    </i>
    <i>
      <x v="910"/>
    </i>
    <i>
      <x v="481"/>
    </i>
    <i>
      <x v="914"/>
    </i>
    <i>
      <x v="618"/>
    </i>
    <i>
      <x v="521"/>
    </i>
    <i>
      <x v="463"/>
    </i>
    <i>
      <x v="721"/>
    </i>
    <i>
      <x v="620"/>
    </i>
    <i>
      <x v="723"/>
    </i>
    <i>
      <x v="621"/>
    </i>
    <i>
      <x v="725"/>
    </i>
    <i>
      <x v="622"/>
    </i>
    <i>
      <x v="727"/>
    </i>
    <i>
      <x v="623"/>
    </i>
    <i>
      <x v="729"/>
    </i>
    <i>
      <x v="483"/>
    </i>
    <i>
      <x v="731"/>
    </i>
    <i>
      <x v="625"/>
    </i>
    <i>
      <x v="733"/>
    </i>
    <i>
      <x v="626"/>
    </i>
    <i>
      <x v="735"/>
    </i>
    <i>
      <x v="627"/>
    </i>
    <i>
      <x v="737"/>
    </i>
    <i>
      <x v="628"/>
    </i>
    <i>
      <x v="739"/>
    </i>
    <i>
      <x v="629"/>
    </i>
    <i>
      <x v="741"/>
    </i>
    <i>
      <x v="630"/>
    </i>
    <i>
      <x v="743"/>
    </i>
    <i>
      <x v="484"/>
    </i>
    <i>
      <x v="745"/>
    </i>
    <i>
      <x v="632"/>
    </i>
    <i>
      <x v="747"/>
    </i>
    <i>
      <x v="485"/>
    </i>
    <i>
      <x v="749"/>
    </i>
    <i>
      <x v="634"/>
    </i>
    <i>
      <x v="751"/>
    </i>
    <i>
      <x v="635"/>
    </i>
    <i>
      <x v="753"/>
    </i>
    <i>
      <x v="636"/>
    </i>
    <i>
      <x v="755"/>
    </i>
    <i>
      <x v="637"/>
    </i>
    <i>
      <x v="757"/>
    </i>
    <i>
      <x v="638"/>
    </i>
    <i>
      <x v="759"/>
    </i>
    <i>
      <x v="639"/>
    </i>
    <i>
      <x v="761"/>
    </i>
    <i>
      <x v="640"/>
    </i>
    <i>
      <x v="763"/>
    </i>
    <i>
      <x v="486"/>
    </i>
    <i>
      <x v="496"/>
    </i>
    <i>
      <x v="642"/>
    </i>
    <i>
      <x v="767"/>
    </i>
    <i>
      <x v="643"/>
    </i>
    <i>
      <x v="769"/>
    </i>
    <i>
      <x v="644"/>
    </i>
    <i>
      <x v="497"/>
    </i>
    <i>
      <x v="645"/>
    </i>
    <i>
      <x v="773"/>
    </i>
    <i>
      <x v="646"/>
    </i>
    <i>
      <x v="498"/>
    </i>
    <i>
      <x v="647"/>
    </i>
    <i>
      <x v="777"/>
    </i>
    <i>
      <x v="648"/>
    </i>
    <i>
      <x v="779"/>
    </i>
    <i>
      <x v="649"/>
    </i>
    <i>
      <x v="781"/>
    </i>
    <i>
      <x v="650"/>
    </i>
    <i>
      <x v="783"/>
    </i>
    <i>
      <x v="651"/>
    </i>
    <i>
      <x v="785"/>
    </i>
    <i>
      <x v="652"/>
    </i>
    <i>
      <x v="787"/>
    </i>
    <i>
      <x v="653"/>
    </i>
    <i>
      <x v="789"/>
    </i>
    <i>
      <x v="654"/>
    </i>
    <i>
      <x v="791"/>
    </i>
    <i>
      <x v="655"/>
    </i>
    <i>
      <x v="793"/>
    </i>
    <i>
      <x v="656"/>
    </i>
    <i>
      <x v="795"/>
    </i>
    <i>
      <x v="657"/>
    </i>
    <i>
      <x v="500"/>
    </i>
    <i>
      <x v="658"/>
    </i>
    <i>
      <x v="799"/>
    </i>
    <i>
      <x v="659"/>
    </i>
    <i>
      <x v="801"/>
    </i>
    <i>
      <x v="660"/>
    </i>
    <i>
      <x v="803"/>
    </i>
    <i>
      <x v="661"/>
    </i>
    <i>
      <x v="805"/>
    </i>
    <i>
      <x v="662"/>
    </i>
    <i>
      <x v="807"/>
    </i>
    <i>
      <x v="663"/>
    </i>
    <i>
      <x v="809"/>
    </i>
    <i>
      <x v="664"/>
    </i>
    <i>
      <x v="811"/>
    </i>
    <i>
      <x v="665"/>
    </i>
    <i>
      <x v="813"/>
    </i>
    <i>
      <x v="464"/>
    </i>
    <i>
      <x v="815"/>
    </i>
    <i>
      <x v="460"/>
    </i>
    <i>
      <x v="817"/>
    </i>
    <i>
      <x v="668"/>
    </i>
    <i>
      <x v="502"/>
    </i>
    <i>
      <x v="489"/>
    </i>
    <i>
      <x v="821"/>
    </i>
    <i>
      <x v="670"/>
    </i>
    <i>
      <x v="823"/>
    </i>
    <i>
      <x v="490"/>
    </i>
    <i>
      <x v="503"/>
    </i>
    <i>
      <x v="672"/>
    </i>
    <i>
      <x v="827"/>
    </i>
    <i>
      <x v="673"/>
    </i>
    <i>
      <x v="829"/>
    </i>
    <i>
      <x v="674"/>
    </i>
    <i>
      <x v="506"/>
    </i>
    <i>
      <x v="675"/>
    </i>
    <i>
      <x v="833"/>
    </i>
    <i>
      <x v="676"/>
    </i>
    <i>
      <x v="835"/>
    </i>
    <i>
      <x v="677"/>
    </i>
    <i>
      <x v="508"/>
    </i>
    <i>
      <x v="678"/>
    </i>
    <i>
      <x v="839"/>
    </i>
    <i>
      <x v="679"/>
    </i>
    <i>
      <x v="841"/>
    </i>
    <i>
      <x v="680"/>
    </i>
    <i>
      <x v="843"/>
    </i>
    <i>
      <x v="681"/>
    </i>
    <i>
      <x v="845"/>
    </i>
    <i>
      <x v="682"/>
    </i>
    <i>
      <x v="847"/>
    </i>
    <i>
      <x v="683"/>
    </i>
    <i>
      <x v="849"/>
    </i>
    <i>
      <x v="684"/>
    </i>
    <i>
      <x v="851"/>
    </i>
    <i>
      <x v="685"/>
    </i>
    <i>
      <x v="853"/>
    </i>
    <i>
      <x v="686"/>
    </i>
    <i>
      <x v="855"/>
    </i>
    <i>
      <x v="687"/>
    </i>
    <i>
      <x v="857"/>
    </i>
    <i>
      <x v="459"/>
    </i>
    <i>
      <x v="859"/>
    </i>
    <i>
      <x v="689"/>
    </i>
    <i>
      <x v="861"/>
    </i>
    <i>
      <x v="690"/>
    </i>
    <i>
      <x v="863"/>
    </i>
    <i>
      <x v="691"/>
    </i>
    <i>
      <x v="865"/>
    </i>
    <i>
      <x v="692"/>
    </i>
    <i>
      <x v="867"/>
    </i>
    <i>
      <x v="693"/>
    </i>
    <i>
      <x v="869"/>
    </i>
    <i>
      <x v="694"/>
    </i>
    <i>
      <x v="871"/>
    </i>
    <i>
      <x v="695"/>
    </i>
    <i>
      <x v="873"/>
    </i>
    <i>
      <x v="696"/>
    </i>
    <i>
      <x v="875"/>
    </i>
    <i>
      <x v="697"/>
    </i>
    <i>
      <x v="877"/>
    </i>
    <i>
      <x v="698"/>
    </i>
    <i>
      <x v="879"/>
    </i>
    <i>
      <x v="699"/>
    </i>
    <i>
      <x v="881"/>
    </i>
    <i>
      <x v="700"/>
    </i>
    <i>
      <x v="883"/>
    </i>
    <i>
      <x v="701"/>
    </i>
    <i>
      <x v="885"/>
    </i>
    <i>
      <x v="491"/>
    </i>
    <i>
      <x v="887"/>
    </i>
    <i>
      <x v="703"/>
    </i>
    <i>
      <x v="516"/>
    </i>
    <i>
      <x v="704"/>
    </i>
    <i>
      <x v="891"/>
    </i>
    <i>
      <x v="492"/>
    </i>
    <i>
      <x v="893"/>
    </i>
    <i>
      <x v="706"/>
    </i>
    <i>
      <x v="895"/>
    </i>
    <i>
      <x v="707"/>
    </i>
    <i>
      <x v="897"/>
    </i>
    <i>
      <x v="493"/>
    </i>
    <i>
      <x v="518"/>
    </i>
    <i>
      <x v="709"/>
    </i>
    <i>
      <x v="901"/>
    </i>
    <i>
      <x v="710"/>
    </i>
    <i>
      <x v="903"/>
    </i>
    <i>
      <x v="711"/>
    </i>
    <i>
      <x v="905"/>
    </i>
    <i>
      <x v="712"/>
    </i>
    <i>
      <x v="907"/>
    </i>
    <i>
      <x v="713"/>
    </i>
    <i>
      <x v="461"/>
    </i>
    <i>
      <x v="714"/>
    </i>
    <i>
      <x v="911"/>
    </i>
    <i>
      <x v="715"/>
    </i>
    <i>
      <x v="913"/>
    </i>
    <i>
      <x v="716"/>
    </i>
    <i>
      <x v="468"/>
    </i>
    <i>
      <x v="717"/>
    </i>
    <i>
      <x v="917"/>
    </i>
    <i>
      <x v="718"/>
    </i>
    <i>
      <x v="719"/>
    </i>
    <i>
      <x v="30"/>
    </i>
    <i>
      <x v="433"/>
    </i>
    <i>
      <x v="39"/>
    </i>
    <i>
      <x v="51"/>
    </i>
    <i>
      <x v="273"/>
    </i>
    <i>
      <x v="52"/>
    </i>
    <i>
      <x v="337"/>
    </i>
    <i>
      <x v="53"/>
    </i>
    <i>
      <x v="401"/>
    </i>
    <i>
      <x v="54"/>
    </i>
    <i>
      <x v="257"/>
    </i>
    <i>
      <x v="55"/>
    </i>
    <i>
      <x v="289"/>
    </i>
    <i>
      <x v="56"/>
    </i>
    <i>
      <x v="321"/>
    </i>
    <i>
      <x v="57"/>
    </i>
    <i>
      <x v="35"/>
    </i>
    <i>
      <x v="58"/>
    </i>
    <i>
      <x v="385"/>
    </i>
    <i>
      <x v="59"/>
    </i>
    <i>
      <x v="417"/>
    </i>
    <i>
      <x v="60"/>
    </i>
    <i>
      <x v="449"/>
    </i>
    <i>
      <x v="61"/>
    </i>
    <i>
      <x v="23"/>
    </i>
    <i>
      <x v="62"/>
    </i>
    <i>
      <x v="281"/>
    </i>
    <i>
      <x v="63"/>
    </i>
    <i>
      <x v="4"/>
    </i>
    <i>
      <x v="64"/>
    </i>
    <i>
      <x v="313"/>
    </i>
    <i>
      <x v="65"/>
    </i>
    <i>
      <x v="329"/>
    </i>
    <i>
      <x v="66"/>
    </i>
    <i>
      <x v="345"/>
    </i>
    <i>
      <x v="67"/>
    </i>
    <i>
      <x v="6"/>
    </i>
    <i>
      <x v="68"/>
    </i>
    <i>
      <x v="377"/>
    </i>
    <i>
      <x v="69"/>
    </i>
    <i>
      <x v="393"/>
    </i>
    <i>
      <x v="70"/>
    </i>
    <i>
      <x v="409"/>
    </i>
    <i>
      <x v="71"/>
    </i>
    <i>
      <x v="425"/>
    </i>
    <i>
      <x v="72"/>
    </i>
    <i>
      <x v="441"/>
    </i>
    <i>
      <x v="73"/>
    </i>
    <i>
      <x v="253"/>
    </i>
    <i>
      <x v="74"/>
    </i>
    <i>
      <x v="261"/>
    </i>
    <i>
      <x v="7"/>
    </i>
    <i>
      <x v="269"/>
    </i>
    <i>
      <x v="76"/>
    </i>
    <i>
      <x v="277"/>
    </i>
    <i>
      <x v="77"/>
    </i>
    <i>
      <x v="285"/>
    </i>
    <i>
      <x v="78"/>
    </i>
    <i>
      <x v="293"/>
    </i>
    <i>
      <x v="79"/>
    </i>
    <i>
      <x v="301"/>
    </i>
    <i>
      <x v="80"/>
    </i>
    <i>
      <x v="309"/>
    </i>
    <i>
      <x v="81"/>
    </i>
    <i>
      <x v="317"/>
    </i>
    <i>
      <x v="82"/>
    </i>
    <i>
      <x v="325"/>
    </i>
    <i>
      <x v="8"/>
    </i>
    <i>
      <x v="333"/>
    </i>
    <i>
      <x v="84"/>
    </i>
    <i>
      <x v="341"/>
    </i>
    <i>
      <x v="85"/>
    </i>
    <i>
      <x v="349"/>
    </i>
    <i>
      <x v="86"/>
    </i>
    <i>
      <x v="36"/>
    </i>
    <i>
      <x v="87"/>
    </i>
    <i>
      <x v="365"/>
    </i>
    <i>
      <x v="88"/>
    </i>
    <i>
      <x v="373"/>
    </i>
    <i>
      <x v="89"/>
    </i>
    <i>
      <x v="381"/>
    </i>
    <i>
      <x v="90"/>
    </i>
    <i>
      <x v="389"/>
    </i>
    <i>
      <x v="91"/>
    </i>
    <i>
      <x v="397"/>
    </i>
    <i>
      <x v="1"/>
    </i>
    <i>
      <x v="405"/>
    </i>
    <i>
      <x v="10"/>
    </i>
    <i>
      <x v="413"/>
    </i>
    <i>
      <x v="94"/>
    </i>
    <i>
      <x v="421"/>
    </i>
    <i>
      <x v="95"/>
    </i>
    <i>
      <x v="429"/>
    </i>
    <i>
      <x v="96"/>
    </i>
    <i>
      <x v="437"/>
    </i>
    <i>
      <x v="97"/>
    </i>
    <i>
      <x v="445"/>
    </i>
    <i>
      <x v="98"/>
    </i>
    <i>
      <x v="453"/>
    </i>
    <i>
      <x v="99"/>
    </i>
    <i>
      <x v="255"/>
    </i>
    <i>
      <x v="11"/>
    </i>
    <i>
      <x v="259"/>
    </i>
    <i>
      <x v="101"/>
    </i>
    <i>
      <x v="263"/>
    </i>
    <i>
      <x v="102"/>
    </i>
    <i>
      <x v="267"/>
    </i>
    <i>
      <x v="103"/>
    </i>
    <i>
      <x v="271"/>
    </i>
    <i>
      <x v="104"/>
    </i>
    <i>
      <x v="275"/>
    </i>
    <i>
      <x v="105"/>
    </i>
    <i>
      <x v="279"/>
    </i>
    <i>
      <x v="106"/>
    </i>
    <i>
      <x v="283"/>
    </i>
    <i>
      <x v="12"/>
    </i>
    <i>
      <x v="287"/>
    </i>
    <i>
      <x v="108"/>
    </i>
    <i>
      <x v="291"/>
    </i>
    <i>
      <x v="109"/>
    </i>
    <i>
      <x v="295"/>
    </i>
    <i>
      <x v="110"/>
    </i>
    <i>
      <x v="299"/>
    </i>
    <i>
      <x v="111"/>
    </i>
    <i>
      <x v="303"/>
    </i>
    <i>
      <x v="112"/>
    </i>
    <i>
      <x v="307"/>
    </i>
    <i>
      <x v="113"/>
    </i>
    <i>
      <x v="311"/>
    </i>
    <i>
      <x v="114"/>
    </i>
    <i>
      <x v="315"/>
    </i>
    <i>
      <x v="115"/>
    </i>
    <i>
      <x v="319"/>
    </i>
    <i>
      <x v="116"/>
    </i>
    <i>
      <x v="323"/>
    </i>
    <i>
      <x v="117"/>
    </i>
    <i>
      <x v="327"/>
    </i>
    <i>
      <x v="118"/>
    </i>
    <i>
      <x v="331"/>
    </i>
    <i>
      <x v="119"/>
    </i>
    <i>
      <x v="335"/>
    </i>
    <i>
      <x v="120"/>
    </i>
    <i>
      <x v="339"/>
    </i>
    <i>
      <x v="121"/>
    </i>
    <i>
      <x v="343"/>
    </i>
    <i>
      <x v="122"/>
    </i>
    <i>
      <x v="347"/>
    </i>
    <i>
      <x v="123"/>
    </i>
    <i>
      <x v="351"/>
    </i>
    <i>
      <x v="124"/>
    </i>
    <i>
      <x v="355"/>
    </i>
    <i>
      <x v="2"/>
    </i>
    <i>
      <x v="359"/>
    </i>
    <i>
      <x v="14"/>
    </i>
    <i>
      <x v="363"/>
    </i>
    <i>
      <x v="127"/>
    </i>
    <i>
      <x v="367"/>
    </i>
    <i>
      <x v="128"/>
    </i>
    <i>
      <x v="371"/>
    </i>
    <i>
      <x v="129"/>
    </i>
    <i>
      <x v="375"/>
    </i>
    <i>
      <x v="130"/>
    </i>
    <i>
      <x v="379"/>
    </i>
    <i>
      <x v="131"/>
    </i>
    <i>
      <x v="383"/>
    </i>
    <i>
      <x v="132"/>
    </i>
    <i>
      <x v="387"/>
    </i>
    <i>
      <x v="133"/>
    </i>
    <i>
      <x v="42"/>
    </i>
    <i>
      <x v="134"/>
    </i>
    <i>
      <x v="395"/>
    </i>
    <i>
      <x v="135"/>
    </i>
    <i>
      <x v="399"/>
    </i>
    <i>
      <x v="136"/>
    </i>
    <i>
      <x v="403"/>
    </i>
    <i>
      <x v="137"/>
    </i>
    <i>
      <x v="407"/>
    </i>
    <i>
      <x v="138"/>
    </i>
    <i>
      <x v="411"/>
    </i>
    <i>
      <x v="139"/>
    </i>
    <i>
      <x v="415"/>
    </i>
    <i>
      <x v="15"/>
    </i>
    <i>
      <x v="47"/>
    </i>
    <i>
      <x v="141"/>
    </i>
    <i>
      <x v="423"/>
    </i>
    <i>
      <x v="142"/>
    </i>
    <i>
      <x v="427"/>
    </i>
    <i>
      <x v="143"/>
    </i>
    <i>
      <x v="431"/>
    </i>
    <i>
      <x v="144"/>
    </i>
    <i>
      <x v="435"/>
    </i>
    <i>
      <x v="145"/>
    </i>
    <i>
      <x v="439"/>
    </i>
    <i>
      <x v="146"/>
    </i>
    <i>
      <x v="443"/>
    </i>
    <i>
      <x v="3"/>
    </i>
    <i>
      <x v="447"/>
    </i>
    <i>
      <x v="148"/>
    </i>
    <i>
      <x v="49"/>
    </i>
    <i>
      <x v="149"/>
    </i>
    <i>
      <x v="252"/>
    </i>
    <i>
      <x v="150"/>
    </i>
    <i>
      <x v="254"/>
    </i>
    <i>
      <x v="151"/>
    </i>
    <i>
      <x v="22"/>
    </i>
    <i>
      <x v="152"/>
    </i>
    <i>
      <x v="258"/>
    </i>
    <i>
      <x v="17"/>
    </i>
    <i>
      <x v="260"/>
    </i>
    <i>
      <x v="154"/>
    </i>
    <i>
      <x v="262"/>
    </i>
    <i>
      <x v="155"/>
    </i>
    <i>
      <x v="264"/>
    </i>
    <i>
      <x v="156"/>
    </i>
    <i>
      <x v="24"/>
    </i>
    <i>
      <x v="157"/>
    </i>
    <i>
      <x v="268"/>
    </i>
    <i>
      <x v="158"/>
    </i>
    <i>
      <x v="25"/>
    </i>
    <i>
      <x v="159"/>
    </i>
    <i>
      <x v="272"/>
    </i>
    <i>
      <x v="160"/>
    </i>
    <i>
      <x v="274"/>
    </i>
    <i>
      <x v="161"/>
    </i>
    <i>
      <x v="276"/>
    </i>
    <i>
      <x v="162"/>
    </i>
    <i>
      <x v="26"/>
    </i>
    <i>
      <x v="163"/>
    </i>
    <i>
      <x v="280"/>
    </i>
    <i>
      <x v="164"/>
    </i>
    <i>
      <x v="282"/>
    </i>
    <i>
      <x v="165"/>
    </i>
    <i>
      <x v="27"/>
    </i>
    <i>
      <x v="166"/>
    </i>
    <i>
      <x v="286"/>
    </i>
    <i>
      <x v="167"/>
    </i>
    <i>
      <x v="288"/>
    </i>
    <i>
      <x v="168"/>
    </i>
    <i>
      <x v="28"/>
    </i>
    <i>
      <x v="169"/>
    </i>
    <i>
      <x v="292"/>
    </i>
    <i>
      <x v="170"/>
    </i>
    <i>
      <x v="294"/>
    </i>
    <i>
      <x v="171"/>
    </i>
    <i>
      <x v="296"/>
    </i>
    <i>
      <x v="172"/>
    </i>
    <i>
      <x v="298"/>
    </i>
    <i>
      <x v="173"/>
    </i>
    <i>
      <x v="300"/>
    </i>
    <i>
      <x v="174"/>
    </i>
    <i>
      <x v="302"/>
    </i>
    <i>
      <x v="175"/>
    </i>
    <i>
      <x v="304"/>
    </i>
    <i>
      <x v="176"/>
    </i>
    <i>
      <x v="306"/>
    </i>
    <i>
      <x v="177"/>
    </i>
    <i>
      <x v="31"/>
    </i>
    <i>
      <x v="178"/>
    </i>
    <i>
      <x v="310"/>
    </i>
    <i>
      <x v="179"/>
    </i>
    <i>
      <x v="312"/>
    </i>
    <i>
      <x v="180"/>
    </i>
    <i>
      <x v="314"/>
    </i>
    <i>
      <x v="181"/>
    </i>
    <i>
      <x v="32"/>
    </i>
    <i>
      <x v="182"/>
    </i>
    <i>
      <x v="318"/>
    </i>
    <i>
      <x v="183"/>
    </i>
    <i>
      <x v="5"/>
    </i>
    <i>
      <x v="184"/>
    </i>
    <i>
      <x v="322"/>
    </i>
    <i>
      <x v="185"/>
    </i>
    <i>
      <x v="34"/>
    </i>
    <i>
      <x v="186"/>
    </i>
    <i>
      <x v="326"/>
    </i>
    <i>
      <x v="18"/>
    </i>
    <i>
      <x v="328"/>
    </i>
    <i>
      <x v="188"/>
    </i>
    <i>
      <x v="330"/>
    </i>
    <i>
      <x v="189"/>
    </i>
    <i>
      <x v="332"/>
    </i>
    <i>
      <x v="190"/>
    </i>
    <i>
      <x v="334"/>
    </i>
    <i>
      <x v="191"/>
    </i>
    <i>
      <x v="336"/>
    </i>
    <i>
      <x v="192"/>
    </i>
    <i>
      <x v="338"/>
    </i>
    <i>
      <x v="193"/>
    </i>
    <i>
      <x v="340"/>
    </i>
    <i>
      <x v="194"/>
    </i>
    <i>
      <x v="342"/>
    </i>
    <i>
      <x v="195"/>
    </i>
    <i>
      <x v="344"/>
    </i>
    <i>
      <x v="19"/>
    </i>
    <i>
      <x v="346"/>
    </i>
    <i>
      <x v="197"/>
    </i>
    <i>
      <x v="348"/>
    </i>
    <i>
      <x v="198"/>
    </i>
    <i>
      <x v="350"/>
    </i>
    <i>
      <x v="199"/>
    </i>
    <i>
      <x v="352"/>
    </i>
    <i>
      <x v="200"/>
    </i>
    <i>
      <x v="354"/>
    </i>
    <i>
      <x v="201"/>
    </i>
    <i>
      <x v="356"/>
    </i>
    <i>
      <x v="202"/>
    </i>
    <i>
      <x v="358"/>
    </i>
    <i>
      <x v="203"/>
    </i>
    <i>
      <x v="37"/>
    </i>
    <i>
      <x v="204"/>
    </i>
    <i>
      <x v="362"/>
    </i>
    <i>
      <x v="205"/>
    </i>
    <i>
      <x v="364"/>
    </i>
    <i>
      <x v="206"/>
    </i>
    <i>
      <x v="366"/>
    </i>
    <i>
      <x v="207"/>
    </i>
    <i>
      <x v="368"/>
    </i>
    <i>
      <x v="208"/>
    </i>
    <i>
      <x v="370"/>
    </i>
    <i>
      <x v="209"/>
    </i>
    <i>
      <x v="40"/>
    </i>
    <i>
      <x v="210"/>
    </i>
    <i>
      <x v="374"/>
    </i>
    <i>
      <x v="211"/>
    </i>
    <i>
      <x v="376"/>
    </i>
    <i>
      <x v="212"/>
    </i>
    <i>
      <x v="378"/>
    </i>
    <i>
      <x v="213"/>
    </i>
    <i>
      <x v="41"/>
    </i>
    <i>
      <x v="214"/>
    </i>
    <i>
      <x v="382"/>
    </i>
    <i>
      <x v="215"/>
    </i>
    <i>
      <x v="384"/>
    </i>
    <i>
      <x v="216"/>
    </i>
    <i>
      <x v="386"/>
    </i>
    <i>
      <x v="217"/>
    </i>
    <i>
      <x v="388"/>
    </i>
    <i>
      <x v="218"/>
    </i>
    <i>
      <x v="390"/>
    </i>
    <i>
      <x v="219"/>
    </i>
    <i>
      <x v="392"/>
    </i>
    <i>
      <x v="220"/>
    </i>
    <i>
      <x v="394"/>
    </i>
    <i>
      <x v="221"/>
    </i>
    <i>
      <x v="43"/>
    </i>
    <i>
      <x v="222"/>
    </i>
    <i>
      <x v="398"/>
    </i>
    <i>
      <x v="223"/>
    </i>
    <i>
      <x v="44"/>
    </i>
    <i>
      <x v="224"/>
    </i>
    <i>
      <x v="402"/>
    </i>
    <i>
      <x v="225"/>
    </i>
    <i>
      <x v="404"/>
    </i>
    <i>
      <x v="454"/>
    </i>
    <i>
      <x v="406"/>
    </i>
    <i>
      <x v="455"/>
    </i>
    <i>
      <x v="408"/>
    </i>
    <i>
      <x v="457"/>
    </i>
    <i>
      <x v="410"/>
    </i>
    <i>
      <x/>
    </i>
    <i>
      <x v="45"/>
    </i>
    <i>
      <x v="230"/>
    </i>
    <i>
      <x v="414"/>
    </i>
    <i>
      <x v="231"/>
    </i>
    <i>
      <x v="46"/>
    </i>
    <i>
      <x v="232"/>
    </i>
    <i>
      <x v="418"/>
    </i>
    <i>
      <x v="233"/>
    </i>
    <i>
      <x v="420"/>
    </i>
    <i>
      <x v="234"/>
    </i>
    <i>
      <x v="422"/>
    </i>
    <i>
      <x v="235"/>
    </i>
    <i>
      <x v="424"/>
    </i>
    <i>
      <x v="236"/>
    </i>
    <i>
      <x v="426"/>
    </i>
    <i>
      <x v="237"/>
    </i>
    <i>
      <x v="428"/>
    </i>
    <i>
      <x v="238"/>
    </i>
    <i>
      <x v="430"/>
    </i>
    <i>
      <x v="239"/>
    </i>
    <i>
      <x v="432"/>
    </i>
    <i>
      <x v="240"/>
    </i>
    <i>
      <x v="434"/>
    </i>
    <i>
      <x v="241"/>
    </i>
    <i>
      <x v="436"/>
    </i>
    <i>
      <x v="20"/>
    </i>
    <i>
      <x v="438"/>
    </i>
    <i>
      <x v="243"/>
    </i>
    <i>
      <x v="440"/>
    </i>
    <i>
      <x v="244"/>
    </i>
    <i>
      <x v="48"/>
    </i>
    <i>
      <x v="245"/>
    </i>
    <i>
      <x v="444"/>
    </i>
    <i>
      <x v="246"/>
    </i>
    <i>
      <x v="446"/>
    </i>
    <i>
      <x v="247"/>
    </i>
    <i>
      <x v="448"/>
    </i>
    <i>
      <x v="248"/>
    </i>
    <i>
      <x v="450"/>
    </i>
    <i>
      <x v="249"/>
    </i>
    <i>
      <x v="452"/>
    </i>
    <i>
      <x v="21"/>
    </i>
    <i>
      <x v="50"/>
    </i>
    <i>
      <x v="251"/>
    </i>
    <i>
      <x v="456"/>
    </i>
    <i>
      <x v="227"/>
    </i>
    <i>
      <x v="458"/>
    </i>
    <i>
      <x v="228"/>
    </i>
    <i>
      <x v="229"/>
    </i>
    <i t="grand">
      <x/>
    </i>
  </rowItems>
  <colItems count="1">
    <i/>
  </colItems>
  <dataFields count="1">
    <dataField name="Liczba z rozpoczeci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8CDCB-C19A-4122-80CF-D85E3D758BCD}" name="Tabela przestawna2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5">
  <location ref="I6:M29" firstHeaderRow="1" firstDataRow="2" firstDataCol="1"/>
  <pivotFields count="5">
    <pivotField showAll="0"/>
    <pivotField axis="axisRow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numFmtId="164" showAll="0"/>
    <pivotField numFmtId="164" showAll="0"/>
    <pivotField axis="axisCol" showAll="0">
      <items count="4">
        <item x="1"/>
        <item x="0"/>
        <item x="2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Liczba z rozpoczeci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24107-ED6C-4A43-B2BE-DE893F925C19}" name="Tabela przestawna4" cacheId="2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L4:M5" firstHeaderRow="0" firstDataRow="1" firstDataCol="0" rowPageCount="2" colPageCount="1"/>
  <pivotFields count="7">
    <pivotField showAll="0"/>
    <pivotField numFmtId="14" showAll="0"/>
    <pivotField dataField="1" numFmtId="164" showAll="0"/>
    <pivotField numFmtId="164" showAll="0"/>
    <pivotField axis="axisPage" showAll="0">
      <items count="4">
        <item x="1"/>
        <item x="0"/>
        <item x="2"/>
        <item t="default"/>
      </items>
    </pivotField>
    <pivotField axis="axisPage" showAll="0">
      <items count="91">
        <item x="78"/>
        <item x="43"/>
        <item x="61"/>
        <item x="30"/>
        <item x="18"/>
        <item x="51"/>
        <item x="55"/>
        <item x="16"/>
        <item x="33"/>
        <item x="24"/>
        <item x="40"/>
        <item x="15"/>
        <item x="11"/>
        <item x="86"/>
        <item x="83"/>
        <item x="71"/>
        <item x="5"/>
        <item x="65"/>
        <item x="80"/>
        <item x="42"/>
        <item x="38"/>
        <item x="62"/>
        <item x="85"/>
        <item x="12"/>
        <item x="72"/>
        <item x="0"/>
        <item x="32"/>
        <item x="47"/>
        <item x="22"/>
        <item x="14"/>
        <item x="20"/>
        <item x="29"/>
        <item x="3"/>
        <item x="63"/>
        <item x="7"/>
        <item x="1"/>
        <item x="31"/>
        <item x="10"/>
        <item x="67"/>
        <item x="70"/>
        <item x="81"/>
        <item x="27"/>
        <item x="50"/>
        <item x="76"/>
        <item x="4"/>
        <item x="58"/>
        <item x="79"/>
        <item x="57"/>
        <item x="8"/>
        <item x="41"/>
        <item x="35"/>
        <item x="45"/>
        <item x="69"/>
        <item x="21"/>
        <item x="68"/>
        <item x="75"/>
        <item x="44"/>
        <item x="66"/>
        <item x="37"/>
        <item x="2"/>
        <item x="73"/>
        <item x="53"/>
        <item x="54"/>
        <item x="26"/>
        <item x="19"/>
        <item x="77"/>
        <item x="87"/>
        <item x="36"/>
        <item x="17"/>
        <item x="28"/>
        <item x="48"/>
        <item x="34"/>
        <item x="25"/>
        <item x="13"/>
        <item x="46"/>
        <item x="6"/>
        <item x="60"/>
        <item x="84"/>
        <item x="59"/>
        <item x="88"/>
        <item x="39"/>
        <item x="52"/>
        <item x="89"/>
        <item x="56"/>
        <item x="23"/>
        <item x="74"/>
        <item x="9"/>
        <item x="82"/>
        <item x="64"/>
        <item x="49"/>
        <item t="default"/>
      </items>
    </pivotField>
    <pivotField dataField="1" numFmtId="164" showAll="0"/>
  </pivotFields>
  <rowItems count="1">
    <i/>
  </rowItems>
  <colFields count="1">
    <field x="-2"/>
  </colFields>
  <colItems count="2">
    <i>
      <x/>
    </i>
    <i i="1">
      <x v="1"/>
    </i>
  </colItems>
  <pageFields count="2">
    <pageField fld="4" item="1" hier="-1"/>
    <pageField fld="5" item="2" hier="-1"/>
  </pageFields>
  <dataFields count="2">
    <dataField name="Suma z czas" fld="6" baseField="0" baseItem="0" numFmtId="164"/>
    <dataField name="Liczba z rozpoczeci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F9ACB3A-9912-49C5-8DD2-300D59450633}" autoFormatId="16" applyNumberFormats="0" applyBorderFormats="0" applyFontFormats="0" applyPatternFormats="0" applyAlignmentFormats="0" applyWidthHeightFormats="0">
  <queryTableRefresh nextId="5">
    <queryTableFields count="4">
      <queryTableField id="1" name="nr" tableColumnId="1"/>
      <queryTableField id="2" name="data" tableColumnId="2"/>
      <queryTableField id="3" name="rozpoczecie" tableColumnId="3"/>
      <queryTableField id="4" name="zakonczeni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DE541D1-35D2-40DF-A82B-4DF1AFA90F63}" autoFormatId="16" applyNumberFormats="0" applyBorderFormats="0" applyFontFormats="0" applyPatternFormats="0" applyAlignmentFormats="0" applyWidthHeightFormats="0">
  <queryTableRefresh nextId="5">
    <queryTableFields count="4">
      <queryTableField id="1" name="nr" tableColumnId="1"/>
      <queryTableField id="2" name="data" tableColumnId="2"/>
      <queryTableField id="3" name="rozpoczecie" tableColumnId="3"/>
      <queryTableField id="4" name="zakonczeni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BF02EEA-759C-4F77-94C4-7D928950EE6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r" tableColumnId="1"/>
      <queryTableField id="2" name="data" tableColumnId="2"/>
      <queryTableField id="3" name="rozpoczecie" tableColumnId="3"/>
      <queryTableField id="4" name="zakonczenie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6EC66CA-A87B-4B78-BB16-1B4991029D21}" autoFormatId="16" applyNumberFormats="0" applyBorderFormats="0" applyFontFormats="0" applyPatternFormats="0" applyAlignmentFormats="0" applyWidthHeightFormats="0">
  <queryTableRefresh nextId="14" unboundColumnsRight="9">
    <queryTableFields count="13">
      <queryTableField id="1" name="nr" tableColumnId="1"/>
      <queryTableField id="2" name="data" tableColumnId="2"/>
      <queryTableField id="3" name="rozpoczecie" tableColumnId="3"/>
      <queryTableField id="4" name="zakonczenie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13" dataBound="0" tableColumnId="13"/>
      <queryTableField id="9" dataBound="0" tableColumnId="9"/>
      <queryTableField id="12" dataBound="0" tableColumnId="12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ED6C62-3EB7-47A2-A719-04785A7D3C3E}" name="telefony" displayName="telefony" ref="A1:D2149" tableType="queryTable" totalsRowShown="0">
  <autoFilter ref="A1:D2149" xr:uid="{23ED6C62-3EB7-47A2-A719-04785A7D3C3E}"/>
  <tableColumns count="4">
    <tableColumn id="1" xr3:uid="{7E98D7E3-513B-4050-A3F0-D1AFA19F4387}" uniqueName="1" name="nr" queryTableFieldId="1"/>
    <tableColumn id="2" xr3:uid="{B267619D-95AE-4892-8B07-4161C52A1E72}" uniqueName="2" name="data" queryTableFieldId="2" dataDxfId="20"/>
    <tableColumn id="3" xr3:uid="{B94941AD-B0F7-4C9A-84EF-48F3168CA359}" uniqueName="3" name="rozpoczecie" queryTableFieldId="3" dataDxfId="19"/>
    <tableColumn id="4" xr3:uid="{B26E5EB5-E4DC-464F-8607-DEA513D0350D}" uniqueName="4" name="zakonczenie" queryTableFieldId="4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4B2E8D-B114-4FB5-9362-D83288D27E57}" name="telefony3" displayName="telefony3" ref="A1:D2149" tableType="queryTable" totalsRowShown="0">
  <autoFilter ref="A1:D2149" xr:uid="{23ED6C62-3EB7-47A2-A719-04785A7D3C3E}"/>
  <tableColumns count="4">
    <tableColumn id="1" xr3:uid="{41161DB2-AC45-4801-AC99-42222C86B916}" uniqueName="1" name="nr" queryTableFieldId="1"/>
    <tableColumn id="2" xr3:uid="{8969FF11-DC6F-471A-81A4-D5644C9DA0F7}" uniqueName="2" name="data" queryTableFieldId="2" dataDxfId="17"/>
    <tableColumn id="3" xr3:uid="{C414ACB7-2766-4501-8C1B-DA2CC31A3351}" uniqueName="3" name="rozpoczecie" queryTableFieldId="3" dataDxfId="16"/>
    <tableColumn id="4" xr3:uid="{781FD00A-A589-46D0-AA42-EC284BFF4715}" uniqueName="4" name="zakonczenie" queryTableFieldId="4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832032-A356-487B-855F-CF77B0FFB632}" name="telefony4" displayName="telefony4" ref="A1:E2149" tableType="queryTable" totalsRowShown="0">
  <autoFilter ref="A1:E2149" xr:uid="{23ED6C62-3EB7-47A2-A719-04785A7D3C3E}"/>
  <tableColumns count="5">
    <tableColumn id="1" xr3:uid="{0E57DBFE-97E7-4B45-A716-8C06C378D290}" uniqueName="1" name="nr" queryTableFieldId="1"/>
    <tableColumn id="2" xr3:uid="{6D1B63BB-F2C7-4AC5-90B6-62BDA43DDAB5}" uniqueName="2" name="data" queryTableFieldId="2" dataDxfId="14"/>
    <tableColumn id="3" xr3:uid="{43E843C6-30D4-46A7-A0CF-0B8A0AACE553}" uniqueName="3" name="rozpoczecie" queryTableFieldId="3" dataDxfId="13"/>
    <tableColumn id="4" xr3:uid="{D44EF77C-9975-420C-8B6E-302F1AE3F08B}" uniqueName="4" name="zakonczenie" queryTableFieldId="4" dataDxfId="12"/>
    <tableColumn id="5" xr3:uid="{CD627CE1-5012-4C46-B1C2-CD6A469E6C21}" uniqueName="5" name="jaki" queryTableFieldId="5" dataDxfId="11">
      <calculatedColumnFormula>IF(LEN(telefony4[[#This Row],[nr]])&gt;=10,"zagraniczny",IF(LEN(telefony4[[#This Row],[nr]])=8,"komórkowy","stacjonarny"))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63E962-1301-4EF1-A708-9BA4A057740C}" name="telefony6" displayName="telefony6" ref="A1:M2149" tableType="queryTable" totalsRowShown="0">
  <autoFilter ref="A1:M2149" xr:uid="{23ED6C62-3EB7-47A2-A719-04785A7D3C3E}"/>
  <tableColumns count="13">
    <tableColumn id="1" xr3:uid="{1A76EF5C-3BA4-4E55-8E06-B63C0796A259}" uniqueName="1" name="nr" queryTableFieldId="1"/>
    <tableColumn id="2" xr3:uid="{C3CDB9AC-25F9-4DD6-8714-60ACDBFA5A59}" uniqueName="2" name="data" queryTableFieldId="2" dataDxfId="10"/>
    <tableColumn id="3" xr3:uid="{E711A09E-E985-49DF-91C3-37C2E9736ADC}" uniqueName="3" name="rozpoczecie" queryTableFieldId="3" dataDxfId="9"/>
    <tableColumn id="4" xr3:uid="{D8CDE966-A87A-4056-8A04-F3E3B8BED0A2}" uniqueName="4" name="zakonczenie" queryTableFieldId="4" dataDxfId="8"/>
    <tableColumn id="5" xr3:uid="{9502724E-BED8-407B-AB75-53203CF292FC}" uniqueName="5" name="jaki" queryTableFieldId="5" dataDxfId="7">
      <calculatedColumnFormula>IF(LEN(telefony6[[#This Row],[nr]])&gt;=10,"zagraniczny",IF(LEN(telefony6[[#This Row],[nr]])=8,"komórkowy","stacjonarny"))</calculatedColumnFormula>
    </tableColumn>
    <tableColumn id="6" xr3:uid="{3A80D7E2-465E-4C03-88A6-C13CF8492200}" uniqueName="6" name="czas" queryTableFieldId="6" dataDxfId="6">
      <calculatedColumnFormula>telefony6[[#This Row],[zakonczenie]]-telefony6[[#This Row],[rozpoczecie]]</calculatedColumnFormula>
    </tableColumn>
    <tableColumn id="7" xr3:uid="{650EE4BE-ACE4-4433-93BE-3FBCBD7A9E93}" uniqueName="7" name="czy kolejna minuta" queryTableFieldId="7" dataDxfId="5">
      <calculatedColumnFormula>IF(SECOND(telefony6[[#This Row],[czas]])&gt;0,1,0)</calculatedColumnFormula>
    </tableColumn>
    <tableColumn id="8" xr3:uid="{D46259CA-FF05-4E41-AC97-29DE4E0ACE49}" uniqueName="8" name="czas w minutach" queryTableFieldId="8" dataDxfId="4">
      <calculatedColumnFormula>MINUTE(telefony6[[#This Row],[czas]])+telefony6[[#This Row],[czy kolejna minuta]]</calculatedColumnFormula>
    </tableColumn>
    <tableColumn id="13" xr3:uid="{9271BCF4-65EE-4CC8-B2A0-34C6867A08AF}" uniqueName="13" name="sekundach" queryTableFieldId="13" dataDxfId="0">
      <calculatedColumnFormula>MINUTE(telefony6[[#This Row],[czas]])*60+SECOND(telefony6[[#This Row],[czas]])</calculatedColumnFormula>
    </tableColumn>
    <tableColumn id="9" xr3:uid="{482FDC15-3260-4465-AFB6-14DA22A34F8F}" uniqueName="9" name="abonament" queryTableFieldId="9" dataDxfId="3">
      <calculatedColumnFormula>IF(OR(telefony6[[#This Row],[jaki]]="stacjonarny",telefony6[[#This Row],[jaki]]="komórkowy"),J1-telefony6[[#This Row],[czas w minutach]],J1)</calculatedColumnFormula>
    </tableColumn>
    <tableColumn id="12" xr3:uid="{F1FDC26E-0E91-411E-94CC-1901DBF43F66}" uniqueName="12" name="stacjonarne" queryTableFieldId="12" dataDxfId="1">
      <calculatedColumnFormula>IF(AND(telefony6[[#This Row],[abonament]]&lt;0,telefony6[[#This Row],[jaki]]="stacjonarny"),telefony6[[#This Row],[sekundach]],0)</calculatedColumnFormula>
    </tableColumn>
    <tableColumn id="10" xr3:uid="{F46668C7-C80B-4CB5-AA18-D3619BF446E9}" uniqueName="10" name="komórkowe" queryTableFieldId="10" dataDxfId="2">
      <calculatedColumnFormula>IF(AND(telefony6[[#This Row],[abonament]]&lt;0,telefony6[[#This Row],[jaki]]="komórkowy"),telefony6[[#This Row],[sekundach]],0)</calculatedColumnFormula>
    </tableColumn>
    <tableColumn id="11" xr3:uid="{91EFCB29-FA85-438D-890C-41D7C022651D}" uniqueName="11" name="koszt zagranisz" queryTableFieldId="11" dataCellStyle="Walutowy">
      <calculatedColumnFormula>IF(telefony6[[#This Row],[jaki]]="zagraniczny",telefony6[[#This Row],[czas w minutach]],0)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361E-2172-47C6-90CB-468A1DC7B2F4}">
  <dimension ref="A1:D2149"/>
  <sheetViews>
    <sheetView workbookViewId="0">
      <selection activeCell="E2" sqref="E2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4" bestFit="1" customWidth="1"/>
    <col min="4" max="4" width="14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3539762</v>
      </c>
      <c r="B2" s="1">
        <v>42919</v>
      </c>
      <c r="C2" s="2">
        <v>0.33673611111111112</v>
      </c>
      <c r="D2" s="2">
        <v>0.34821759259259261</v>
      </c>
    </row>
    <row r="3" spans="1:4" x14ac:dyDescent="0.25">
      <c r="A3">
        <v>4546455</v>
      </c>
      <c r="B3" s="1">
        <v>42919</v>
      </c>
      <c r="C3" s="2">
        <v>0.34037037037037038</v>
      </c>
      <c r="D3" s="2">
        <v>0.34983796296296299</v>
      </c>
    </row>
    <row r="4" spans="1:4" x14ac:dyDescent="0.25">
      <c r="A4">
        <v>4546455</v>
      </c>
      <c r="B4" s="1">
        <v>42919</v>
      </c>
      <c r="C4" s="2">
        <v>0.34042824074074074</v>
      </c>
      <c r="D4" s="2">
        <v>0.35046296296296298</v>
      </c>
    </row>
    <row r="5" spans="1:4" x14ac:dyDescent="0.25">
      <c r="A5">
        <v>6900303</v>
      </c>
      <c r="B5" s="1">
        <v>42919</v>
      </c>
      <c r="C5" s="2">
        <v>0.34362268518518518</v>
      </c>
      <c r="D5" s="2">
        <v>0.3482986111111111</v>
      </c>
    </row>
    <row r="6" spans="1:4" x14ac:dyDescent="0.25">
      <c r="A6">
        <v>4250194</v>
      </c>
      <c r="B6" s="1">
        <v>42919</v>
      </c>
      <c r="C6" s="2">
        <v>0.34399305555555554</v>
      </c>
      <c r="D6" s="2">
        <v>0.34872685185185187</v>
      </c>
    </row>
    <row r="7" spans="1:4" x14ac:dyDescent="0.25">
      <c r="A7">
        <v>54586484</v>
      </c>
      <c r="B7" s="1">
        <v>42919</v>
      </c>
      <c r="C7" s="2">
        <v>0.3460185185185185</v>
      </c>
      <c r="D7" s="2">
        <v>0.34969907407407408</v>
      </c>
    </row>
    <row r="8" spans="1:4" x14ac:dyDescent="0.25">
      <c r="A8">
        <v>26204415</v>
      </c>
      <c r="B8" s="1">
        <v>42919</v>
      </c>
      <c r="C8" s="2">
        <v>0.34880787037037037</v>
      </c>
      <c r="D8" s="2">
        <v>0.35023148148148148</v>
      </c>
    </row>
    <row r="9" spans="1:4" x14ac:dyDescent="0.25">
      <c r="A9">
        <v>8596929</v>
      </c>
      <c r="B9" s="1">
        <v>42919</v>
      </c>
      <c r="C9" s="2">
        <v>0.35322916666666665</v>
      </c>
      <c r="D9" s="2">
        <v>0.35968749999999999</v>
      </c>
    </row>
    <row r="10" spans="1:4" x14ac:dyDescent="0.25">
      <c r="A10">
        <v>4546455</v>
      </c>
      <c r="B10" s="1">
        <v>42919</v>
      </c>
      <c r="C10" s="2">
        <v>0.35723379629629631</v>
      </c>
      <c r="D10" s="2">
        <v>0.36699074074074073</v>
      </c>
    </row>
    <row r="11" spans="1:4" x14ac:dyDescent="0.25">
      <c r="A11">
        <v>44937926</v>
      </c>
      <c r="B11" s="1">
        <v>42919</v>
      </c>
      <c r="C11" s="2">
        <v>0.36178240740740741</v>
      </c>
      <c r="D11" s="2">
        <v>0.37260416666666668</v>
      </c>
    </row>
    <row r="12" spans="1:4" x14ac:dyDescent="0.25">
      <c r="A12">
        <v>5816822</v>
      </c>
      <c r="B12" s="1">
        <v>42919</v>
      </c>
      <c r="C12" s="2">
        <v>0.36702546296296296</v>
      </c>
      <c r="D12" s="2">
        <v>0.37568287037037035</v>
      </c>
    </row>
    <row r="13" spans="1:4" x14ac:dyDescent="0.25">
      <c r="A13">
        <v>96191858</v>
      </c>
      <c r="B13" s="1">
        <v>42919</v>
      </c>
      <c r="C13" s="2">
        <v>0.36861111111111111</v>
      </c>
      <c r="D13" s="2">
        <v>0.37554398148148149</v>
      </c>
    </row>
    <row r="14" spans="1:4" x14ac:dyDescent="0.25">
      <c r="A14">
        <v>47261256</v>
      </c>
      <c r="B14" s="1">
        <v>42919</v>
      </c>
      <c r="C14" s="2">
        <v>0.37017361111111113</v>
      </c>
      <c r="D14" s="2">
        <v>0.37328703703703703</v>
      </c>
    </row>
    <row r="15" spans="1:4" x14ac:dyDescent="0.25">
      <c r="A15">
        <v>26204415</v>
      </c>
      <c r="B15" s="1">
        <v>42919</v>
      </c>
      <c r="C15" s="2">
        <v>0.37516203703703704</v>
      </c>
      <c r="D15" s="2">
        <v>0.38424768518518521</v>
      </c>
    </row>
    <row r="16" spans="1:4" x14ac:dyDescent="0.25">
      <c r="A16">
        <v>22747425</v>
      </c>
      <c r="B16" s="1">
        <v>42919</v>
      </c>
      <c r="C16" s="2">
        <v>0.37719907407407405</v>
      </c>
      <c r="D16" s="2">
        <v>0.38513888888888886</v>
      </c>
    </row>
    <row r="17" spans="1:4" x14ac:dyDescent="0.25">
      <c r="A17">
        <v>96191858</v>
      </c>
      <c r="B17" s="1">
        <v>42919</v>
      </c>
      <c r="C17" s="2">
        <v>0.37987268518518519</v>
      </c>
      <c r="D17" s="2">
        <v>0.38802083333333331</v>
      </c>
    </row>
    <row r="18" spans="1:4" x14ac:dyDescent="0.25">
      <c r="A18">
        <v>5816822</v>
      </c>
      <c r="B18" s="1">
        <v>42919</v>
      </c>
      <c r="C18" s="2">
        <v>0.38123842592592594</v>
      </c>
      <c r="D18" s="2">
        <v>0.38390046296296299</v>
      </c>
    </row>
    <row r="19" spans="1:4" x14ac:dyDescent="0.25">
      <c r="A19">
        <v>3352943</v>
      </c>
      <c r="B19" s="1">
        <v>42919</v>
      </c>
      <c r="C19" s="2">
        <v>0.38701388888888888</v>
      </c>
      <c r="D19" s="2">
        <v>0.3943402777777778</v>
      </c>
    </row>
    <row r="20" spans="1:4" x14ac:dyDescent="0.25">
      <c r="A20">
        <v>35634368</v>
      </c>
      <c r="B20" s="1">
        <v>42919</v>
      </c>
      <c r="C20" s="2">
        <v>0.39181712962962961</v>
      </c>
      <c r="D20" s="2">
        <v>0.40334490740740742</v>
      </c>
    </row>
    <row r="21" spans="1:4" x14ac:dyDescent="0.25">
      <c r="A21">
        <v>8313390</v>
      </c>
      <c r="B21" s="1">
        <v>42919</v>
      </c>
      <c r="C21" s="2">
        <v>0.39571759259259259</v>
      </c>
      <c r="D21" s="2">
        <v>0.39844907407407409</v>
      </c>
    </row>
    <row r="22" spans="1:4" x14ac:dyDescent="0.25">
      <c r="A22">
        <v>3954712</v>
      </c>
      <c r="B22" s="1">
        <v>42919</v>
      </c>
      <c r="C22" s="2">
        <v>0.39876157407407409</v>
      </c>
      <c r="D22" s="2">
        <v>0.40207175925925925</v>
      </c>
    </row>
    <row r="23" spans="1:4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</row>
    <row r="24" spans="1:4" x14ac:dyDescent="0.25">
      <c r="A24">
        <v>1787732</v>
      </c>
      <c r="B24" s="1">
        <v>42919</v>
      </c>
      <c r="C24" s="2">
        <v>0.4052546296296296</v>
      </c>
      <c r="D24" s="2">
        <v>0.41048611111111111</v>
      </c>
    </row>
    <row r="25" spans="1:4" x14ac:dyDescent="0.25">
      <c r="A25">
        <v>7834807</v>
      </c>
      <c r="B25" s="1">
        <v>42919</v>
      </c>
      <c r="C25" s="2">
        <v>0.40980324074074076</v>
      </c>
      <c r="D25" s="2">
        <v>0.41035879629629629</v>
      </c>
    </row>
    <row r="26" spans="1:4" x14ac:dyDescent="0.25">
      <c r="A26">
        <v>33320202</v>
      </c>
      <c r="B26" s="1">
        <v>42919</v>
      </c>
      <c r="C26" s="2">
        <v>0.41506944444444444</v>
      </c>
      <c r="D26" s="2">
        <v>0.42621527777777779</v>
      </c>
    </row>
    <row r="27" spans="1:4" x14ac:dyDescent="0.25">
      <c r="A27">
        <v>1488369</v>
      </c>
      <c r="B27" s="1">
        <v>42919</v>
      </c>
      <c r="C27" s="2">
        <v>0.41612268518518519</v>
      </c>
      <c r="D27" s="2">
        <v>0.41756944444444444</v>
      </c>
    </row>
    <row r="28" spans="1:4" x14ac:dyDescent="0.25">
      <c r="A28">
        <v>2631285</v>
      </c>
      <c r="B28" s="1">
        <v>42919</v>
      </c>
      <c r="C28" s="2">
        <v>0.4176273148148148</v>
      </c>
      <c r="D28" s="2">
        <v>0.42375000000000002</v>
      </c>
    </row>
    <row r="29" spans="1:4" x14ac:dyDescent="0.25">
      <c r="A29">
        <v>7415603</v>
      </c>
      <c r="B29" s="1">
        <v>42919</v>
      </c>
      <c r="C29" s="2">
        <v>0.42078703703703701</v>
      </c>
      <c r="D29" s="2">
        <v>0.43216435185185187</v>
      </c>
    </row>
    <row r="30" spans="1:4" x14ac:dyDescent="0.25">
      <c r="A30">
        <v>96375379</v>
      </c>
      <c r="B30" s="1">
        <v>42919</v>
      </c>
      <c r="C30" s="2">
        <v>0.42447916666666669</v>
      </c>
      <c r="D30" s="2">
        <v>0.42660879629629628</v>
      </c>
    </row>
    <row r="31" spans="1:4" x14ac:dyDescent="0.25">
      <c r="A31">
        <v>6976431</v>
      </c>
      <c r="B31" s="1">
        <v>42919</v>
      </c>
      <c r="C31" s="2">
        <v>0.4281712962962963</v>
      </c>
      <c r="D31" s="2">
        <v>0.43692129629629628</v>
      </c>
    </row>
    <row r="32" spans="1:4" x14ac:dyDescent="0.25">
      <c r="A32">
        <v>4093292</v>
      </c>
      <c r="B32" s="1">
        <v>42919</v>
      </c>
      <c r="C32" s="2">
        <v>0.43038194444444444</v>
      </c>
      <c r="D32" s="2">
        <v>0.43494212962962964</v>
      </c>
    </row>
    <row r="33" spans="1:4" x14ac:dyDescent="0.25">
      <c r="A33">
        <v>6312575</v>
      </c>
      <c r="B33" s="1">
        <v>42919</v>
      </c>
      <c r="C33" s="2">
        <v>0.4309837962962963</v>
      </c>
      <c r="D33" s="2">
        <v>0.43748842592592591</v>
      </c>
    </row>
    <row r="34" spans="1:4" x14ac:dyDescent="0.25">
      <c r="A34">
        <v>38535407</v>
      </c>
      <c r="B34" s="1">
        <v>42919</v>
      </c>
      <c r="C34" s="2">
        <v>0.43593749999999998</v>
      </c>
      <c r="D34" s="2">
        <v>0.44417824074074075</v>
      </c>
    </row>
    <row r="35" spans="1:4" x14ac:dyDescent="0.25">
      <c r="A35">
        <v>38535407</v>
      </c>
      <c r="B35" s="1">
        <v>42919</v>
      </c>
      <c r="C35" s="2">
        <v>0.43824074074074076</v>
      </c>
      <c r="D35" s="2">
        <v>0.43913194444444442</v>
      </c>
    </row>
    <row r="36" spans="1:4" x14ac:dyDescent="0.25">
      <c r="A36">
        <v>9413315</v>
      </c>
      <c r="B36" s="1">
        <v>42919</v>
      </c>
      <c r="C36" s="2">
        <v>0.44313657407407409</v>
      </c>
      <c r="D36" s="2">
        <v>0.45300925925925928</v>
      </c>
    </row>
    <row r="37" spans="1:4" x14ac:dyDescent="0.25">
      <c r="A37">
        <v>8514016</v>
      </c>
      <c r="B37" s="1">
        <v>42919</v>
      </c>
      <c r="C37" s="2">
        <v>0.44778935185185187</v>
      </c>
      <c r="D37" s="2">
        <v>0.44998842592592592</v>
      </c>
    </row>
    <row r="38" spans="1:4" x14ac:dyDescent="0.25">
      <c r="A38">
        <v>40965486</v>
      </c>
      <c r="B38" s="1">
        <v>42919</v>
      </c>
      <c r="C38" s="2">
        <v>0.44945601851851852</v>
      </c>
      <c r="D38" s="2">
        <v>0.46011574074074074</v>
      </c>
    </row>
    <row r="39" spans="1:4" x14ac:dyDescent="0.25">
      <c r="A39">
        <v>4546455</v>
      </c>
      <c r="B39" s="1">
        <v>42919</v>
      </c>
      <c r="C39" s="2">
        <v>0.45270833333333332</v>
      </c>
      <c r="D39" s="2">
        <v>0.45620370370370372</v>
      </c>
    </row>
    <row r="40" spans="1:4" x14ac:dyDescent="0.25">
      <c r="A40">
        <v>1435049</v>
      </c>
      <c r="B40" s="1">
        <v>42919</v>
      </c>
      <c r="C40" s="2">
        <v>0.45494212962962965</v>
      </c>
      <c r="D40" s="2">
        <v>0.45567129629629627</v>
      </c>
    </row>
    <row r="41" spans="1:4" x14ac:dyDescent="0.25">
      <c r="A41">
        <v>85598139</v>
      </c>
      <c r="B41" s="1">
        <v>42919</v>
      </c>
      <c r="C41" s="2">
        <v>0.45608796296296295</v>
      </c>
      <c r="D41" s="2">
        <v>0.46314814814814814</v>
      </c>
    </row>
    <row r="42" spans="1:4" x14ac:dyDescent="0.25">
      <c r="A42">
        <v>1787732</v>
      </c>
      <c r="B42" s="1">
        <v>42919</v>
      </c>
      <c r="C42" s="2">
        <v>0.46151620370370372</v>
      </c>
      <c r="D42" s="2">
        <v>0.46546296296296297</v>
      </c>
    </row>
    <row r="43" spans="1:4" x14ac:dyDescent="0.25">
      <c r="A43">
        <v>1926053</v>
      </c>
      <c r="B43" s="1">
        <v>42919</v>
      </c>
      <c r="C43" s="2">
        <v>0.46155092592592595</v>
      </c>
      <c r="D43" s="2">
        <v>0.46766203703703701</v>
      </c>
    </row>
    <row r="44" spans="1:4" x14ac:dyDescent="0.25">
      <c r="A44">
        <v>82949156</v>
      </c>
      <c r="B44" s="1">
        <v>42919</v>
      </c>
      <c r="C44" s="2">
        <v>0.46224537037037039</v>
      </c>
      <c r="D44" s="2">
        <v>0.46390046296296295</v>
      </c>
    </row>
    <row r="45" spans="1:4" x14ac:dyDescent="0.25">
      <c r="A45">
        <v>73690742</v>
      </c>
      <c r="B45" s="1">
        <v>42919</v>
      </c>
      <c r="C45" s="2">
        <v>0.46766203703703701</v>
      </c>
      <c r="D45" s="2">
        <v>0.4767939814814815</v>
      </c>
    </row>
    <row r="46" spans="1:4" x14ac:dyDescent="0.25">
      <c r="A46">
        <v>5107477025</v>
      </c>
      <c r="B46" s="1">
        <v>42919</v>
      </c>
      <c r="C46" s="2">
        <v>0.47125</v>
      </c>
      <c r="D46" s="2">
        <v>0.47871527777777778</v>
      </c>
    </row>
    <row r="47" spans="1:4" x14ac:dyDescent="0.25">
      <c r="A47">
        <v>4787793</v>
      </c>
      <c r="B47" s="1">
        <v>42919</v>
      </c>
      <c r="C47" s="2">
        <v>0.47584490740740742</v>
      </c>
      <c r="D47" s="2">
        <v>0.48518518518518516</v>
      </c>
    </row>
    <row r="48" spans="1:4" x14ac:dyDescent="0.25">
      <c r="A48">
        <v>79381100</v>
      </c>
      <c r="B48" s="1">
        <v>42919</v>
      </c>
      <c r="C48" s="2">
        <v>0.48078703703703701</v>
      </c>
      <c r="D48" s="2">
        <v>0.48550925925925925</v>
      </c>
    </row>
    <row r="49" spans="1:4" x14ac:dyDescent="0.25">
      <c r="A49">
        <v>4146159</v>
      </c>
      <c r="B49" s="1">
        <v>42919</v>
      </c>
      <c r="C49" s="2">
        <v>0.48123842592592592</v>
      </c>
      <c r="D49" s="2">
        <v>0.49261574074074072</v>
      </c>
    </row>
    <row r="50" spans="1:4" x14ac:dyDescent="0.25">
      <c r="A50">
        <v>13484133</v>
      </c>
      <c r="B50" s="1">
        <v>42919</v>
      </c>
      <c r="C50" s="2">
        <v>0.48254629629629631</v>
      </c>
      <c r="D50" s="2">
        <v>0.48739583333333331</v>
      </c>
    </row>
    <row r="51" spans="1:4" x14ac:dyDescent="0.25">
      <c r="A51">
        <v>4657345</v>
      </c>
      <c r="B51" s="1">
        <v>42919</v>
      </c>
      <c r="C51" s="2">
        <v>0.48489583333333336</v>
      </c>
      <c r="D51" s="2">
        <v>0.48734953703703704</v>
      </c>
    </row>
    <row r="52" spans="1:4" x14ac:dyDescent="0.25">
      <c r="A52">
        <v>3697935</v>
      </c>
      <c r="B52" s="1">
        <v>42919</v>
      </c>
      <c r="C52" s="2">
        <v>0.49054398148148148</v>
      </c>
      <c r="D52" s="2">
        <v>0.49251157407407409</v>
      </c>
    </row>
    <row r="53" spans="1:4" x14ac:dyDescent="0.25">
      <c r="A53">
        <v>2668991</v>
      </c>
      <c r="B53" s="1">
        <v>42919</v>
      </c>
      <c r="C53" s="2">
        <v>0.49284722222222221</v>
      </c>
      <c r="D53" s="2">
        <v>0.50354166666666667</v>
      </c>
    </row>
    <row r="54" spans="1:4" x14ac:dyDescent="0.25">
      <c r="A54">
        <v>3520189</v>
      </c>
      <c r="B54" s="1">
        <v>42919</v>
      </c>
      <c r="C54" s="2">
        <v>0.49862268518518521</v>
      </c>
      <c r="D54" s="2">
        <v>0.50287037037037041</v>
      </c>
    </row>
    <row r="55" spans="1:4" x14ac:dyDescent="0.25">
      <c r="A55">
        <v>4546455</v>
      </c>
      <c r="B55" s="1">
        <v>42919</v>
      </c>
      <c r="C55" s="2">
        <v>0.50089120370370366</v>
      </c>
      <c r="D55" s="2">
        <v>0.50876157407407407</v>
      </c>
    </row>
    <row r="56" spans="1:4" x14ac:dyDescent="0.25">
      <c r="A56">
        <v>3897347</v>
      </c>
      <c r="B56" s="1">
        <v>42919</v>
      </c>
      <c r="C56" s="2">
        <v>0.50549768518518523</v>
      </c>
      <c r="D56" s="2">
        <v>0.5100231481481482</v>
      </c>
    </row>
    <row r="57" spans="1:4" x14ac:dyDescent="0.25">
      <c r="A57">
        <v>1867016</v>
      </c>
      <c r="B57" s="1">
        <v>42919</v>
      </c>
      <c r="C57" s="2">
        <v>0.50910879629629635</v>
      </c>
      <c r="D57" s="2">
        <v>0.50930555555555557</v>
      </c>
    </row>
    <row r="58" spans="1:4" x14ac:dyDescent="0.25">
      <c r="A58">
        <v>96949751</v>
      </c>
      <c r="B58" s="1">
        <v>42919</v>
      </c>
      <c r="C58" s="2">
        <v>0.51262731481481483</v>
      </c>
      <c r="D58" s="2">
        <v>0.5142592592592593</v>
      </c>
    </row>
    <row r="59" spans="1:4" x14ac:dyDescent="0.25">
      <c r="A59">
        <v>81613163</v>
      </c>
      <c r="B59" s="1">
        <v>42919</v>
      </c>
      <c r="C59" s="2">
        <v>0.5175925925925926</v>
      </c>
      <c r="D59" s="2">
        <v>0.52021990740740742</v>
      </c>
    </row>
    <row r="60" spans="1:4" x14ac:dyDescent="0.25">
      <c r="A60">
        <v>4250194</v>
      </c>
      <c r="B60" s="1">
        <v>42919</v>
      </c>
      <c r="C60" s="2">
        <v>0.52217592592592588</v>
      </c>
      <c r="D60" s="2">
        <v>0.52918981481481486</v>
      </c>
    </row>
    <row r="61" spans="1:4" x14ac:dyDescent="0.25">
      <c r="A61">
        <v>6050344</v>
      </c>
      <c r="B61" s="1">
        <v>42919</v>
      </c>
      <c r="C61" s="2">
        <v>0.52444444444444449</v>
      </c>
      <c r="D61" s="2">
        <v>0.52681712962962968</v>
      </c>
    </row>
    <row r="62" spans="1:4" x14ac:dyDescent="0.25">
      <c r="A62">
        <v>4546455</v>
      </c>
      <c r="B62" s="1">
        <v>42919</v>
      </c>
      <c r="C62" s="2">
        <v>0.5258680555555556</v>
      </c>
      <c r="D62" s="2">
        <v>0.53531249999999997</v>
      </c>
    </row>
    <row r="63" spans="1:4" x14ac:dyDescent="0.25">
      <c r="A63">
        <v>7727942</v>
      </c>
      <c r="B63" s="1">
        <v>42919</v>
      </c>
      <c r="C63" s="2">
        <v>0.53013888888888894</v>
      </c>
      <c r="D63" s="2">
        <v>0.53707175925925921</v>
      </c>
    </row>
    <row r="64" spans="1:4" x14ac:dyDescent="0.25">
      <c r="A64">
        <v>8249721</v>
      </c>
      <c r="B64" s="1">
        <v>42919</v>
      </c>
      <c r="C64" s="2">
        <v>0.53486111111111112</v>
      </c>
      <c r="D64" s="2">
        <v>0.53756944444444443</v>
      </c>
    </row>
    <row r="65" spans="1:4" x14ac:dyDescent="0.25">
      <c r="A65">
        <v>6894270</v>
      </c>
      <c r="B65" s="1">
        <v>42919</v>
      </c>
      <c r="C65" s="2">
        <v>0.53488425925925931</v>
      </c>
      <c r="D65" s="2">
        <v>0.53523148148148147</v>
      </c>
    </row>
    <row r="66" spans="1:4" x14ac:dyDescent="0.25">
      <c r="A66">
        <v>3095218</v>
      </c>
      <c r="B66" s="1">
        <v>42919</v>
      </c>
      <c r="C66" s="2">
        <v>0.5358680555555555</v>
      </c>
      <c r="D66" s="2">
        <v>0.54329861111111111</v>
      </c>
    </row>
    <row r="67" spans="1:4" x14ac:dyDescent="0.25">
      <c r="A67">
        <v>45081794</v>
      </c>
      <c r="B67" s="1">
        <v>42919</v>
      </c>
      <c r="C67" s="2">
        <v>0.54016203703703702</v>
      </c>
      <c r="D67" s="2">
        <v>0.54297453703703702</v>
      </c>
    </row>
    <row r="68" spans="1:4" x14ac:dyDescent="0.25">
      <c r="A68">
        <v>3533271</v>
      </c>
      <c r="B68" s="1">
        <v>42919</v>
      </c>
      <c r="C68" s="2">
        <v>0.54280092592592588</v>
      </c>
      <c r="D68" s="2">
        <v>0.54478009259259264</v>
      </c>
    </row>
    <row r="69" spans="1:4" x14ac:dyDescent="0.25">
      <c r="A69">
        <v>7415603</v>
      </c>
      <c r="B69" s="1">
        <v>42919</v>
      </c>
      <c r="C69" s="2">
        <v>0.54848379629629629</v>
      </c>
      <c r="D69" s="2">
        <v>0.5578819444444445</v>
      </c>
    </row>
    <row r="70" spans="1:4" x14ac:dyDescent="0.25">
      <c r="A70">
        <v>9088452</v>
      </c>
      <c r="B70" s="1">
        <v>42919</v>
      </c>
      <c r="C70" s="2">
        <v>0.55283564814814812</v>
      </c>
      <c r="D70" s="2">
        <v>0.55756944444444445</v>
      </c>
    </row>
    <row r="71" spans="1:4" x14ac:dyDescent="0.25">
      <c r="A71">
        <v>3379401</v>
      </c>
      <c r="B71" s="1">
        <v>42919</v>
      </c>
      <c r="C71" s="2">
        <v>0.55576388888888884</v>
      </c>
      <c r="D71" s="2">
        <v>0.56342592592592589</v>
      </c>
    </row>
    <row r="72" spans="1:4" x14ac:dyDescent="0.25">
      <c r="A72">
        <v>73350537</v>
      </c>
      <c r="B72" s="1">
        <v>42919</v>
      </c>
      <c r="C72" s="2">
        <v>0.55722222222222217</v>
      </c>
      <c r="D72" s="2">
        <v>0.55787037037037035</v>
      </c>
    </row>
    <row r="73" spans="1:4" x14ac:dyDescent="0.25">
      <c r="A73">
        <v>83707586</v>
      </c>
      <c r="B73" s="1">
        <v>42919</v>
      </c>
      <c r="C73" s="2">
        <v>0.55803240740740745</v>
      </c>
      <c r="D73" s="2">
        <v>0.56174768518518514</v>
      </c>
    </row>
    <row r="74" spans="1:4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</row>
    <row r="75" spans="1:4" x14ac:dyDescent="0.25">
      <c r="A75">
        <v>1480206</v>
      </c>
      <c r="B75" s="1">
        <v>42919</v>
      </c>
      <c r="C75" s="2">
        <v>0.5645486111111111</v>
      </c>
      <c r="D75" s="2">
        <v>0.56458333333333333</v>
      </c>
    </row>
    <row r="76" spans="1:4" x14ac:dyDescent="0.25">
      <c r="A76">
        <v>3095218</v>
      </c>
      <c r="B76" s="1">
        <v>42919</v>
      </c>
      <c r="C76" s="2">
        <v>0.56555555555555559</v>
      </c>
      <c r="D76" s="2">
        <v>0.56557870370370367</v>
      </c>
    </row>
    <row r="77" spans="1:4" x14ac:dyDescent="0.25">
      <c r="A77">
        <v>2028923</v>
      </c>
      <c r="B77" s="1">
        <v>42919</v>
      </c>
      <c r="C77" s="2">
        <v>0.56800925925925927</v>
      </c>
      <c r="D77" s="2">
        <v>0.57093749999999999</v>
      </c>
    </row>
    <row r="78" spans="1:4" x14ac:dyDescent="0.25">
      <c r="A78">
        <v>81880891</v>
      </c>
      <c r="B78" s="1">
        <v>42919</v>
      </c>
      <c r="C78" s="2">
        <v>0.57141203703703702</v>
      </c>
      <c r="D78" s="2">
        <v>0.57547453703703699</v>
      </c>
    </row>
    <row r="79" spans="1:4" x14ac:dyDescent="0.25">
      <c r="A79">
        <v>4274149</v>
      </c>
      <c r="B79" s="1">
        <v>42919</v>
      </c>
      <c r="C79" s="2">
        <v>0.5717592592592593</v>
      </c>
      <c r="D79" s="2">
        <v>0.58065972222222217</v>
      </c>
    </row>
    <row r="80" spans="1:4" x14ac:dyDescent="0.25">
      <c r="A80">
        <v>3505978</v>
      </c>
      <c r="B80" s="1">
        <v>42919</v>
      </c>
      <c r="C80" s="2">
        <v>0.57642361111111107</v>
      </c>
      <c r="D80" s="2">
        <v>0.5799305555555555</v>
      </c>
    </row>
    <row r="81" spans="1:4" x14ac:dyDescent="0.25">
      <c r="A81">
        <v>8504601</v>
      </c>
      <c r="B81" s="1">
        <v>42919</v>
      </c>
      <c r="C81" s="2">
        <v>0.57958333333333334</v>
      </c>
      <c r="D81" s="2">
        <v>0.58056712962962964</v>
      </c>
    </row>
    <row r="82" spans="1:4" x14ac:dyDescent="0.25">
      <c r="A82">
        <v>8214927</v>
      </c>
      <c r="B82" s="1">
        <v>42919</v>
      </c>
      <c r="C82" s="2">
        <v>0.5819212962962963</v>
      </c>
      <c r="D82" s="2">
        <v>0.59106481481481477</v>
      </c>
    </row>
    <row r="83" spans="1:4" x14ac:dyDescent="0.25">
      <c r="A83">
        <v>5913547</v>
      </c>
      <c r="B83" s="1">
        <v>42919</v>
      </c>
      <c r="C83" s="2">
        <v>0.58414351851851853</v>
      </c>
      <c r="D83" s="2">
        <v>0.5861574074074074</v>
      </c>
    </row>
    <row r="84" spans="1:4" x14ac:dyDescent="0.25">
      <c r="A84">
        <v>3505978</v>
      </c>
      <c r="B84" s="1">
        <v>42919</v>
      </c>
      <c r="C84" s="2">
        <v>0.58699074074074076</v>
      </c>
      <c r="D84" s="2">
        <v>0.59060185185185188</v>
      </c>
    </row>
    <row r="85" spans="1:4" x14ac:dyDescent="0.25">
      <c r="A85">
        <v>14783929</v>
      </c>
      <c r="B85" s="1">
        <v>42919</v>
      </c>
      <c r="C85" s="2">
        <v>0.5902546296296296</v>
      </c>
      <c r="D85" s="2">
        <v>0.59516203703703707</v>
      </c>
    </row>
    <row r="86" spans="1:4" x14ac:dyDescent="0.25">
      <c r="A86">
        <v>2915745</v>
      </c>
      <c r="B86" s="1">
        <v>42919</v>
      </c>
      <c r="C86" s="2">
        <v>0.59324074074074074</v>
      </c>
      <c r="D86" s="2">
        <v>0.6029282407407407</v>
      </c>
    </row>
    <row r="87" spans="1:4" x14ac:dyDescent="0.25">
      <c r="A87">
        <v>1100142</v>
      </c>
      <c r="B87" s="1">
        <v>42919</v>
      </c>
      <c r="C87" s="2">
        <v>0.59710648148148149</v>
      </c>
      <c r="D87" s="2">
        <v>0.6003356481481481</v>
      </c>
    </row>
    <row r="88" spans="1:4" x14ac:dyDescent="0.25">
      <c r="A88">
        <v>7795911</v>
      </c>
      <c r="B88" s="1">
        <v>42919</v>
      </c>
      <c r="C88" s="2">
        <v>0.60196759259259258</v>
      </c>
      <c r="D88" s="2">
        <v>0.61259259259259258</v>
      </c>
    </row>
    <row r="89" spans="1:4" x14ac:dyDescent="0.25">
      <c r="A89">
        <v>1709455</v>
      </c>
      <c r="B89" s="1">
        <v>42919</v>
      </c>
      <c r="C89" s="2">
        <v>0.60313657407407406</v>
      </c>
      <c r="D89" s="2">
        <v>0.60765046296296299</v>
      </c>
    </row>
    <row r="90" spans="1:4" x14ac:dyDescent="0.25">
      <c r="A90">
        <v>54586484</v>
      </c>
      <c r="B90" s="1">
        <v>42919</v>
      </c>
      <c r="C90" s="2">
        <v>0.60753472222222227</v>
      </c>
      <c r="D90" s="2">
        <v>0.61120370370370369</v>
      </c>
    </row>
    <row r="91" spans="1:4" x14ac:dyDescent="0.25">
      <c r="A91">
        <v>6674505</v>
      </c>
      <c r="B91" s="1">
        <v>42919</v>
      </c>
      <c r="C91" s="2">
        <v>0.61243055555555559</v>
      </c>
      <c r="D91" s="2">
        <v>0.62267361111111108</v>
      </c>
    </row>
    <row r="92" spans="1:4" x14ac:dyDescent="0.25">
      <c r="A92">
        <v>6920814</v>
      </c>
      <c r="B92" s="1">
        <v>42919</v>
      </c>
      <c r="C92" s="2">
        <v>0.6141550925925926</v>
      </c>
      <c r="D92" s="2">
        <v>0.61440972222222223</v>
      </c>
    </row>
    <row r="93" spans="1:4" x14ac:dyDescent="0.25">
      <c r="A93">
        <v>6161675</v>
      </c>
      <c r="B93" s="1">
        <v>42919</v>
      </c>
      <c r="C93" s="2">
        <v>0.61449074074074073</v>
      </c>
      <c r="D93" s="2">
        <v>0.62415509259259261</v>
      </c>
    </row>
    <row r="94" spans="1:4" x14ac:dyDescent="0.25">
      <c r="A94">
        <v>8498076</v>
      </c>
      <c r="B94" s="1">
        <v>42919</v>
      </c>
      <c r="C94" s="2">
        <v>0.61523148148148143</v>
      </c>
      <c r="D94" s="2">
        <v>0.62223379629629627</v>
      </c>
    </row>
    <row r="95" spans="1:4" x14ac:dyDescent="0.25">
      <c r="A95">
        <v>4174785</v>
      </c>
      <c r="B95" s="1">
        <v>42919</v>
      </c>
      <c r="C95" s="2">
        <v>0.61624999999999996</v>
      </c>
      <c r="D95" s="2">
        <v>0.62702546296296291</v>
      </c>
    </row>
    <row r="96" spans="1:4" x14ac:dyDescent="0.25">
      <c r="A96">
        <v>3776937</v>
      </c>
      <c r="B96" s="1">
        <v>42919</v>
      </c>
      <c r="C96" s="2">
        <v>0.61767361111111108</v>
      </c>
      <c r="D96" s="2">
        <v>0.6234143518518519</v>
      </c>
    </row>
    <row r="97" spans="1:4" x14ac:dyDescent="0.25">
      <c r="A97">
        <v>2636055</v>
      </c>
      <c r="B97" s="1">
        <v>42919</v>
      </c>
      <c r="C97" s="2">
        <v>0.62174768518518519</v>
      </c>
      <c r="D97" s="2">
        <v>0.62206018518518513</v>
      </c>
    </row>
    <row r="98" spans="1:4" x14ac:dyDescent="0.25">
      <c r="A98">
        <v>4555937</v>
      </c>
      <c r="B98" s="1">
        <v>42919</v>
      </c>
      <c r="C98" s="2">
        <v>0.62645833333333334</v>
      </c>
      <c r="D98" s="2">
        <v>0.63792824074074073</v>
      </c>
    </row>
    <row r="99" spans="1:4" x14ac:dyDescent="0.25">
      <c r="A99">
        <v>80306197</v>
      </c>
      <c r="B99" s="1">
        <v>42920</v>
      </c>
      <c r="C99" s="2">
        <v>0.33644675925925926</v>
      </c>
      <c r="D99" s="2">
        <v>0.33884259259259258</v>
      </c>
    </row>
    <row r="100" spans="1:4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</row>
    <row r="101" spans="1:4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</row>
    <row r="102" spans="1:4" x14ac:dyDescent="0.25">
      <c r="A102">
        <v>9422310</v>
      </c>
      <c r="B102" s="1">
        <v>42920</v>
      </c>
      <c r="C102" s="2">
        <v>0.35071759259259261</v>
      </c>
      <c r="D102" s="2">
        <v>0.36206018518518518</v>
      </c>
    </row>
    <row r="103" spans="1:4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</row>
    <row r="104" spans="1:4" x14ac:dyDescent="0.25">
      <c r="A104">
        <v>6087997</v>
      </c>
      <c r="B104" s="1">
        <v>42920</v>
      </c>
      <c r="C104" s="2">
        <v>0.35653935185185187</v>
      </c>
      <c r="D104" s="2">
        <v>0.36062499999999997</v>
      </c>
    </row>
    <row r="105" spans="1:4" x14ac:dyDescent="0.25">
      <c r="A105">
        <v>20679187</v>
      </c>
      <c r="B105" s="1">
        <v>42920</v>
      </c>
      <c r="C105" s="2">
        <v>0.35850694444444442</v>
      </c>
      <c r="D105" s="2">
        <v>0.36371527777777779</v>
      </c>
    </row>
    <row r="106" spans="1:4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</row>
    <row r="107" spans="1:4" x14ac:dyDescent="0.25">
      <c r="A107">
        <v>96949751</v>
      </c>
      <c r="B107" s="1">
        <v>42920</v>
      </c>
      <c r="C107" s="2">
        <v>0.36465277777777777</v>
      </c>
      <c r="D107" s="2">
        <v>0.36525462962962962</v>
      </c>
    </row>
    <row r="108" spans="1:4" x14ac:dyDescent="0.25">
      <c r="A108">
        <v>1508356</v>
      </c>
      <c r="B108" s="1">
        <v>42920</v>
      </c>
      <c r="C108" s="2">
        <v>0.37013888888888891</v>
      </c>
      <c r="D108" s="2">
        <v>0.38033564814814813</v>
      </c>
    </row>
    <row r="109" spans="1:4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</row>
    <row r="110" spans="1:4" x14ac:dyDescent="0.25">
      <c r="A110">
        <v>7191598</v>
      </c>
      <c r="B110" s="1">
        <v>42920</v>
      </c>
      <c r="C110" s="2">
        <v>0.37559027777777776</v>
      </c>
      <c r="D110" s="2">
        <v>0.37986111111111109</v>
      </c>
    </row>
    <row r="111" spans="1:4" x14ac:dyDescent="0.25">
      <c r="A111">
        <v>3505978</v>
      </c>
      <c r="B111" s="1">
        <v>42920</v>
      </c>
      <c r="C111" s="2">
        <v>0.37769675925925927</v>
      </c>
      <c r="D111" s="2">
        <v>0.38211805555555556</v>
      </c>
    </row>
    <row r="112" spans="1:4" x14ac:dyDescent="0.25">
      <c r="A112">
        <v>90533733</v>
      </c>
      <c r="B112" s="1">
        <v>42920</v>
      </c>
      <c r="C112" s="2">
        <v>0.38092592592592595</v>
      </c>
      <c r="D112" s="2">
        <v>0.38866898148148149</v>
      </c>
    </row>
    <row r="113" spans="1:4" x14ac:dyDescent="0.25">
      <c r="A113">
        <v>6859181</v>
      </c>
      <c r="B113" s="1">
        <v>42920</v>
      </c>
      <c r="C113" s="2">
        <v>0.38188657407407406</v>
      </c>
      <c r="D113" s="2">
        <v>0.38545138888888891</v>
      </c>
    </row>
    <row r="114" spans="1:4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</row>
    <row r="115" spans="1:4" x14ac:dyDescent="0.25">
      <c r="A115">
        <v>4230507</v>
      </c>
      <c r="B115" s="1">
        <v>42920</v>
      </c>
      <c r="C115" s="2">
        <v>0.38763888888888887</v>
      </c>
      <c r="D115" s="2">
        <v>0.39317129629629627</v>
      </c>
    </row>
    <row r="116" spans="1:4" x14ac:dyDescent="0.25">
      <c r="A116">
        <v>2915745</v>
      </c>
      <c r="B116" s="1">
        <v>42920</v>
      </c>
      <c r="C116" s="2">
        <v>0.39210648148148147</v>
      </c>
      <c r="D116" s="2">
        <v>0.39277777777777778</v>
      </c>
    </row>
    <row r="117" spans="1:4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</row>
    <row r="118" spans="1:4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</row>
    <row r="119" spans="1:4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</row>
    <row r="120" spans="1:4" x14ac:dyDescent="0.25">
      <c r="A120">
        <v>93611539</v>
      </c>
      <c r="B120" s="1">
        <v>42920</v>
      </c>
      <c r="C120" s="2">
        <v>0.40133101851851855</v>
      </c>
      <c r="D120" s="2">
        <v>0.40964120370370372</v>
      </c>
    </row>
    <row r="121" spans="1:4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</row>
    <row r="122" spans="1:4" x14ac:dyDescent="0.25">
      <c r="A122">
        <v>79381100</v>
      </c>
      <c r="B122" s="1">
        <v>42920</v>
      </c>
      <c r="C122" s="2">
        <v>0.40614583333333332</v>
      </c>
      <c r="D122" s="2">
        <v>0.41761574074074076</v>
      </c>
    </row>
    <row r="123" spans="1:4" x14ac:dyDescent="0.25">
      <c r="A123">
        <v>4697138</v>
      </c>
      <c r="B123" s="1">
        <v>42920</v>
      </c>
      <c r="C123" s="2">
        <v>0.40737268518518521</v>
      </c>
      <c r="D123" s="2">
        <v>0.4102777777777778</v>
      </c>
    </row>
    <row r="124" spans="1:4" x14ac:dyDescent="0.25">
      <c r="A124">
        <v>5786740</v>
      </c>
      <c r="B124" s="1">
        <v>42920</v>
      </c>
      <c r="C124" s="2">
        <v>0.40796296296296297</v>
      </c>
      <c r="D124" s="2">
        <v>0.41495370370370371</v>
      </c>
    </row>
    <row r="125" spans="1:4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</row>
    <row r="126" spans="1:4" x14ac:dyDescent="0.25">
      <c r="A126">
        <v>8384647</v>
      </c>
      <c r="B126" s="1">
        <v>42920</v>
      </c>
      <c r="C126" s="2">
        <v>0.4110300925925926</v>
      </c>
      <c r="D126" s="2">
        <v>0.42162037037037037</v>
      </c>
    </row>
    <row r="127" spans="1:4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</row>
    <row r="128" spans="1:4" x14ac:dyDescent="0.25">
      <c r="A128">
        <v>4546455</v>
      </c>
      <c r="B128" s="1">
        <v>42920</v>
      </c>
      <c r="C128" s="2">
        <v>0.41912037037037037</v>
      </c>
      <c r="D128" s="2">
        <v>0.42031249999999998</v>
      </c>
    </row>
    <row r="129" spans="1:4" x14ac:dyDescent="0.25">
      <c r="A129">
        <v>2668991</v>
      </c>
      <c r="B129" s="1">
        <v>42920</v>
      </c>
      <c r="C129" s="2">
        <v>0.42249999999999999</v>
      </c>
      <c r="D129" s="2">
        <v>0.42834490740740738</v>
      </c>
    </row>
    <row r="130" spans="1:4" x14ac:dyDescent="0.25">
      <c r="A130">
        <v>5528648</v>
      </c>
      <c r="B130" s="1">
        <v>42920</v>
      </c>
      <c r="C130" s="2">
        <v>0.42591435185185184</v>
      </c>
      <c r="D130" s="2">
        <v>0.43486111111111109</v>
      </c>
    </row>
    <row r="131" spans="1:4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</row>
    <row r="132" spans="1:4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</row>
    <row r="133" spans="1:4" x14ac:dyDescent="0.25">
      <c r="A133">
        <v>6865106</v>
      </c>
      <c r="B133" s="1">
        <v>42920</v>
      </c>
      <c r="C133" s="2">
        <v>0.43741898148148151</v>
      </c>
      <c r="D133" s="2">
        <v>0.44848379629629631</v>
      </c>
    </row>
    <row r="134" spans="1:4" x14ac:dyDescent="0.25">
      <c r="A134">
        <v>8819206</v>
      </c>
      <c r="B134" s="1">
        <v>42920</v>
      </c>
      <c r="C134" s="2">
        <v>0.44068287037037035</v>
      </c>
      <c r="D134" s="2">
        <v>0.44912037037037039</v>
      </c>
    </row>
    <row r="135" spans="1:4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</row>
    <row r="136" spans="1:4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</row>
    <row r="137" spans="1:4" x14ac:dyDescent="0.25">
      <c r="A137">
        <v>86774913</v>
      </c>
      <c r="B137" s="1">
        <v>42920</v>
      </c>
      <c r="C137" s="2">
        <v>0.44548611111111114</v>
      </c>
      <c r="D137" s="2">
        <v>0.4541898148148148</v>
      </c>
    </row>
    <row r="138" spans="1:4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</row>
    <row r="139" spans="1:4" x14ac:dyDescent="0.25">
      <c r="A139">
        <v>1269611</v>
      </c>
      <c r="B139" s="1">
        <v>42920</v>
      </c>
      <c r="C139" s="2">
        <v>0.45596064814814813</v>
      </c>
      <c r="D139" s="2">
        <v>0.46010416666666665</v>
      </c>
    </row>
    <row r="140" spans="1:4" x14ac:dyDescent="0.25">
      <c r="A140">
        <v>4623731</v>
      </c>
      <c r="B140" s="1">
        <v>42920</v>
      </c>
      <c r="C140" s="2">
        <v>0.46053240740740742</v>
      </c>
      <c r="D140" s="2">
        <v>0.47131944444444446</v>
      </c>
    </row>
    <row r="141" spans="1:4" x14ac:dyDescent="0.25">
      <c r="A141">
        <v>4623731</v>
      </c>
      <c r="B141" s="1">
        <v>42920</v>
      </c>
      <c r="C141" s="2">
        <v>0.46423611111111113</v>
      </c>
      <c r="D141" s="2">
        <v>0.46842592592592591</v>
      </c>
    </row>
    <row r="142" spans="1:4" x14ac:dyDescent="0.25">
      <c r="A142">
        <v>3127402</v>
      </c>
      <c r="B142" s="1">
        <v>42920</v>
      </c>
      <c r="C142" s="2">
        <v>0.46861111111111109</v>
      </c>
      <c r="D142" s="2">
        <v>0.47747685185185185</v>
      </c>
    </row>
    <row r="143" spans="1:4" x14ac:dyDescent="0.25">
      <c r="A143">
        <v>1714791</v>
      </c>
      <c r="B143" s="1">
        <v>42920</v>
      </c>
      <c r="C143" s="2">
        <v>0.47230324074074076</v>
      </c>
      <c r="D143" s="2">
        <v>0.47288194444444442</v>
      </c>
    </row>
    <row r="144" spans="1:4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</row>
    <row r="145" spans="1:4" x14ac:dyDescent="0.25">
      <c r="A145">
        <v>4371394</v>
      </c>
      <c r="B145" s="1">
        <v>42920</v>
      </c>
      <c r="C145" s="2">
        <v>0.47967592592592595</v>
      </c>
      <c r="D145" s="2">
        <v>0.48236111111111113</v>
      </c>
    </row>
    <row r="146" spans="1:4" x14ac:dyDescent="0.25">
      <c r="A146">
        <v>9803545</v>
      </c>
      <c r="B146" s="1">
        <v>42920</v>
      </c>
      <c r="C146" s="2">
        <v>0.47978009259259258</v>
      </c>
      <c r="D146" s="2">
        <v>0.49125000000000002</v>
      </c>
    </row>
    <row r="147" spans="1:4" x14ac:dyDescent="0.25">
      <c r="A147">
        <v>4176704</v>
      </c>
      <c r="B147" s="1">
        <v>42920</v>
      </c>
      <c r="C147" s="2">
        <v>0.47983796296296294</v>
      </c>
      <c r="D147" s="2">
        <v>0.48949074074074073</v>
      </c>
    </row>
    <row r="148" spans="1:4" x14ac:dyDescent="0.25">
      <c r="A148">
        <v>90271112</v>
      </c>
      <c r="B148" s="1">
        <v>42920</v>
      </c>
      <c r="C148" s="2">
        <v>0.4805787037037037</v>
      </c>
      <c r="D148" s="2">
        <v>0.48696759259259259</v>
      </c>
    </row>
    <row r="149" spans="1:4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</row>
    <row r="150" spans="1:4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</row>
    <row r="151" spans="1:4" x14ac:dyDescent="0.25">
      <c r="A151">
        <v>27791497</v>
      </c>
      <c r="B151" s="1">
        <v>42920</v>
      </c>
      <c r="C151" s="2">
        <v>0.48803240740740739</v>
      </c>
      <c r="D151" s="2">
        <v>0.49682870370370369</v>
      </c>
    </row>
    <row r="152" spans="1:4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</row>
    <row r="153" spans="1:4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</row>
    <row r="154" spans="1:4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</row>
    <row r="155" spans="1:4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</row>
    <row r="156" spans="1:4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</row>
    <row r="157" spans="1:4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</row>
    <row r="158" spans="1:4" x14ac:dyDescent="0.25">
      <c r="A158">
        <v>73284745</v>
      </c>
      <c r="B158" s="1">
        <v>42920</v>
      </c>
      <c r="C158" s="2">
        <v>0.51451388888888894</v>
      </c>
      <c r="D158" s="2">
        <v>0.51857638888888891</v>
      </c>
    </row>
    <row r="159" spans="1:4" x14ac:dyDescent="0.25">
      <c r="A159">
        <v>1761255</v>
      </c>
      <c r="B159" s="1">
        <v>42920</v>
      </c>
      <c r="C159" s="2">
        <v>0.51958333333333329</v>
      </c>
      <c r="D159" s="2">
        <v>0.52266203703703706</v>
      </c>
    </row>
    <row r="160" spans="1:4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</row>
    <row r="161" spans="1:4" x14ac:dyDescent="0.25">
      <c r="A161">
        <v>2235911</v>
      </c>
      <c r="B161" s="1">
        <v>42920</v>
      </c>
      <c r="C161" s="2">
        <v>0.52454861111111106</v>
      </c>
      <c r="D161" s="2">
        <v>0.53546296296296292</v>
      </c>
    </row>
    <row r="162" spans="1:4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</row>
    <row r="163" spans="1:4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</row>
    <row r="164" spans="1:4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</row>
    <row r="165" spans="1:4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</row>
    <row r="166" spans="1:4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</row>
    <row r="167" spans="1:4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</row>
    <row r="168" spans="1:4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</row>
    <row r="169" spans="1:4" x14ac:dyDescent="0.25">
      <c r="A169">
        <v>5215912</v>
      </c>
      <c r="B169" s="1">
        <v>42920</v>
      </c>
      <c r="C169" s="2">
        <v>0.5512731481481481</v>
      </c>
      <c r="D169" s="2">
        <v>0.55435185185185187</v>
      </c>
    </row>
    <row r="170" spans="1:4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</row>
    <row r="171" spans="1:4" x14ac:dyDescent="0.25">
      <c r="A171">
        <v>2255197</v>
      </c>
      <c r="B171" s="1">
        <v>42920</v>
      </c>
      <c r="C171" s="2">
        <v>0.55905092592592598</v>
      </c>
      <c r="D171" s="2">
        <v>0.56342592592592589</v>
      </c>
    </row>
    <row r="172" spans="1:4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</row>
    <row r="173" spans="1:4" x14ac:dyDescent="0.25">
      <c r="A173">
        <v>1837797</v>
      </c>
      <c r="B173" s="1">
        <v>42920</v>
      </c>
      <c r="C173" s="2">
        <v>0.5688657407407407</v>
      </c>
      <c r="D173" s="2">
        <v>0.57524305555555555</v>
      </c>
    </row>
    <row r="174" spans="1:4" x14ac:dyDescent="0.25">
      <c r="A174">
        <v>6772052</v>
      </c>
      <c r="B174" s="1">
        <v>42920</v>
      </c>
      <c r="C174" s="2">
        <v>0.57204861111111116</v>
      </c>
      <c r="D174" s="2">
        <v>0.57371527777777775</v>
      </c>
    </row>
    <row r="175" spans="1:4" x14ac:dyDescent="0.25">
      <c r="A175">
        <v>6495517</v>
      </c>
      <c r="B175" s="1">
        <v>42920</v>
      </c>
      <c r="C175" s="2">
        <v>0.57347222222222227</v>
      </c>
      <c r="D175" s="2">
        <v>0.58420138888888884</v>
      </c>
    </row>
    <row r="176" spans="1:4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</row>
    <row r="177" spans="1:4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</row>
    <row r="178" spans="1:4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</row>
    <row r="179" spans="1:4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</row>
    <row r="180" spans="1:4" x14ac:dyDescent="0.25">
      <c r="A180">
        <v>1301099</v>
      </c>
      <c r="B180" s="1">
        <v>42920</v>
      </c>
      <c r="C180" s="2">
        <v>0.58452546296296293</v>
      </c>
      <c r="D180" s="2">
        <v>0.58862268518518523</v>
      </c>
    </row>
    <row r="181" spans="1:4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</row>
    <row r="182" spans="1:4" x14ac:dyDescent="0.25">
      <c r="A182">
        <v>52165701</v>
      </c>
      <c r="B182" s="1">
        <v>42920</v>
      </c>
      <c r="C182" s="2">
        <v>0.59018518518518515</v>
      </c>
      <c r="D182" s="2">
        <v>0.60047453703703701</v>
      </c>
    </row>
    <row r="183" spans="1:4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</row>
    <row r="184" spans="1:4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</row>
    <row r="185" spans="1:4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</row>
    <row r="186" spans="1:4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</row>
    <row r="187" spans="1:4" x14ac:dyDescent="0.25">
      <c r="A187">
        <v>8831940</v>
      </c>
      <c r="B187" s="1">
        <v>42920</v>
      </c>
      <c r="C187" s="2">
        <v>0.6066435185185185</v>
      </c>
      <c r="D187" s="2">
        <v>0.61133101851851857</v>
      </c>
    </row>
    <row r="188" spans="1:4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</row>
    <row r="189" spans="1:4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</row>
    <row r="190" spans="1:4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</row>
    <row r="191" spans="1:4" x14ac:dyDescent="0.25">
      <c r="A191">
        <v>6905863</v>
      </c>
      <c r="B191" s="1">
        <v>42920</v>
      </c>
      <c r="C191" s="2">
        <v>0.6186342592592593</v>
      </c>
      <c r="D191" s="2">
        <v>0.62296296296296294</v>
      </c>
    </row>
    <row r="192" spans="1:4" x14ac:dyDescent="0.25">
      <c r="A192">
        <v>2514802</v>
      </c>
      <c r="B192" s="1">
        <v>42920</v>
      </c>
      <c r="C192" s="2">
        <v>0.6186342592592593</v>
      </c>
      <c r="D192" s="2">
        <v>0.6265856481481481</v>
      </c>
    </row>
    <row r="193" spans="1:4" x14ac:dyDescent="0.25">
      <c r="A193">
        <v>93696449</v>
      </c>
      <c r="B193" s="1">
        <v>42920</v>
      </c>
      <c r="C193" s="2">
        <v>0.6227314814814815</v>
      </c>
      <c r="D193" s="2">
        <v>0.63056712962962957</v>
      </c>
    </row>
    <row r="194" spans="1:4" x14ac:dyDescent="0.25">
      <c r="A194">
        <v>3931464</v>
      </c>
      <c r="B194" s="1">
        <v>42920</v>
      </c>
      <c r="C194" s="2">
        <v>0.62381944444444448</v>
      </c>
      <c r="D194" s="2">
        <v>0.6322106481481482</v>
      </c>
    </row>
    <row r="195" spans="1:4" x14ac:dyDescent="0.25">
      <c r="A195">
        <v>1583683</v>
      </c>
      <c r="B195" s="1">
        <v>42920</v>
      </c>
      <c r="C195" s="2">
        <v>0.6275694444444444</v>
      </c>
      <c r="D195" s="2">
        <v>0.63215277777777779</v>
      </c>
    </row>
    <row r="196" spans="1:4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</row>
    <row r="197" spans="1:4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</row>
    <row r="198" spans="1:4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</row>
    <row r="199" spans="1:4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</row>
    <row r="200" spans="1:4" x14ac:dyDescent="0.25">
      <c r="A200">
        <v>8313390</v>
      </c>
      <c r="B200" s="1">
        <v>42921</v>
      </c>
      <c r="C200" s="2">
        <v>0.34903935185185186</v>
      </c>
      <c r="D200" s="2">
        <v>0.35381944444444446</v>
      </c>
    </row>
    <row r="201" spans="1:4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</row>
    <row r="202" spans="1:4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</row>
    <row r="203" spans="1:4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</row>
    <row r="204" spans="1:4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</row>
    <row r="205" spans="1:4" x14ac:dyDescent="0.25">
      <c r="A205">
        <v>58037769</v>
      </c>
      <c r="B205" s="1">
        <v>42921</v>
      </c>
      <c r="C205" s="2">
        <v>0.36261574074074077</v>
      </c>
      <c r="D205" s="2">
        <v>0.36730324074074072</v>
      </c>
    </row>
    <row r="206" spans="1:4" x14ac:dyDescent="0.25">
      <c r="A206">
        <v>3434934</v>
      </c>
      <c r="B206" s="1">
        <v>42921</v>
      </c>
      <c r="C206" s="2">
        <v>0.36760416666666668</v>
      </c>
      <c r="D206" s="2">
        <v>0.37854166666666667</v>
      </c>
    </row>
    <row r="207" spans="1:4" x14ac:dyDescent="0.25">
      <c r="A207">
        <v>4963499</v>
      </c>
      <c r="B207" s="1">
        <v>42921</v>
      </c>
      <c r="C207" s="2">
        <v>0.37008101851851855</v>
      </c>
      <c r="D207" s="2">
        <v>0.37175925925925923</v>
      </c>
    </row>
    <row r="208" spans="1:4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</row>
    <row r="209" spans="1:4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</row>
    <row r="210" spans="1:4" x14ac:dyDescent="0.25">
      <c r="A210">
        <v>68647339</v>
      </c>
      <c r="B210" s="1">
        <v>42921</v>
      </c>
      <c r="C210" s="2">
        <v>0.38180555555555556</v>
      </c>
      <c r="D210" s="2">
        <v>0.39295138888888886</v>
      </c>
    </row>
    <row r="211" spans="1:4" x14ac:dyDescent="0.25">
      <c r="A211">
        <v>8461631</v>
      </c>
      <c r="B211" s="1">
        <v>42921</v>
      </c>
      <c r="C211" s="2">
        <v>0.38335648148148149</v>
      </c>
      <c r="D211" s="2">
        <v>0.38451388888888888</v>
      </c>
    </row>
    <row r="212" spans="1:4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</row>
    <row r="213" spans="1:4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</row>
    <row r="214" spans="1:4" x14ac:dyDescent="0.25">
      <c r="A214">
        <v>4941247888</v>
      </c>
      <c r="B214" s="1">
        <v>42921</v>
      </c>
      <c r="C214" s="2">
        <v>0.39114583333333336</v>
      </c>
      <c r="D214" s="2">
        <v>0.39870370370370373</v>
      </c>
    </row>
    <row r="215" spans="1:4" x14ac:dyDescent="0.25">
      <c r="A215">
        <v>13484133</v>
      </c>
      <c r="B215" s="1">
        <v>42921</v>
      </c>
      <c r="C215" s="2">
        <v>0.3959375</v>
      </c>
      <c r="D215" s="2">
        <v>0.3982060185185185</v>
      </c>
    </row>
    <row r="216" spans="1:4" x14ac:dyDescent="0.25">
      <c r="A216">
        <v>9610703</v>
      </c>
      <c r="B216" s="1">
        <v>42921</v>
      </c>
      <c r="C216" s="2">
        <v>0.40074074074074073</v>
      </c>
      <c r="D216" s="2">
        <v>0.40766203703703702</v>
      </c>
    </row>
    <row r="217" spans="1:4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</row>
    <row r="218" spans="1:4" x14ac:dyDescent="0.25">
      <c r="A218">
        <v>7236035</v>
      </c>
      <c r="B218" s="1">
        <v>42921</v>
      </c>
      <c r="C218" s="2">
        <v>0.4089814814814815</v>
      </c>
      <c r="D218" s="2">
        <v>0.41927083333333331</v>
      </c>
    </row>
    <row r="219" spans="1:4" x14ac:dyDescent="0.25">
      <c r="A219">
        <v>2675422</v>
      </c>
      <c r="B219" s="1">
        <v>42921</v>
      </c>
      <c r="C219" s="2">
        <v>0.41393518518518518</v>
      </c>
      <c r="D219" s="2">
        <v>0.42075231481481479</v>
      </c>
    </row>
    <row r="220" spans="1:4" x14ac:dyDescent="0.25">
      <c r="A220">
        <v>99056276</v>
      </c>
      <c r="B220" s="1">
        <v>42921</v>
      </c>
      <c r="C220" s="2">
        <v>0.41749999999999998</v>
      </c>
      <c r="D220" s="2">
        <v>0.42891203703703706</v>
      </c>
    </row>
    <row r="221" spans="1:4" x14ac:dyDescent="0.25">
      <c r="A221">
        <v>1715377</v>
      </c>
      <c r="B221" s="1">
        <v>42921</v>
      </c>
      <c r="C221" s="2">
        <v>0.41847222222222225</v>
      </c>
      <c r="D221" s="2">
        <v>0.42833333333333334</v>
      </c>
    </row>
    <row r="222" spans="1:4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</row>
    <row r="223" spans="1:4" x14ac:dyDescent="0.25">
      <c r="A223">
        <v>2211277198</v>
      </c>
      <c r="B223" s="1">
        <v>42921</v>
      </c>
      <c r="C223" s="2">
        <v>0.42168981481481482</v>
      </c>
      <c r="D223" s="2">
        <v>0.42326388888888888</v>
      </c>
    </row>
    <row r="224" spans="1:4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</row>
    <row r="225" spans="1:4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</row>
    <row r="226" spans="1:4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</row>
    <row r="227" spans="1:4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</row>
    <row r="228" spans="1:4" x14ac:dyDescent="0.25">
      <c r="A228">
        <v>2506618</v>
      </c>
      <c r="B228" s="1">
        <v>42921</v>
      </c>
      <c r="C228" s="2">
        <v>0.43084490740740738</v>
      </c>
      <c r="D228" s="2">
        <v>0.43738425925925928</v>
      </c>
    </row>
    <row r="229" spans="1:4" x14ac:dyDescent="0.25">
      <c r="A229">
        <v>6312575</v>
      </c>
      <c r="B229" s="1">
        <v>42921</v>
      </c>
      <c r="C229" s="2">
        <v>0.43234953703703705</v>
      </c>
      <c r="D229" s="2">
        <v>0.44233796296296296</v>
      </c>
    </row>
    <row r="230" spans="1:4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</row>
    <row r="231" spans="1:4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</row>
    <row r="232" spans="1:4" x14ac:dyDescent="0.25">
      <c r="A232">
        <v>4176999</v>
      </c>
      <c r="B232" s="1">
        <v>42921</v>
      </c>
      <c r="C232" s="2">
        <v>0.44148148148148147</v>
      </c>
      <c r="D232" s="2">
        <v>0.45222222222222225</v>
      </c>
    </row>
    <row r="233" spans="1:4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</row>
    <row r="234" spans="1:4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</row>
    <row r="235" spans="1:4" x14ac:dyDescent="0.25">
      <c r="A235">
        <v>96323047</v>
      </c>
      <c r="B235" s="1">
        <v>42921</v>
      </c>
      <c r="C235" s="2">
        <v>0.44962962962962966</v>
      </c>
      <c r="D235" s="2">
        <v>0.45341435185185186</v>
      </c>
    </row>
    <row r="236" spans="1:4" x14ac:dyDescent="0.25">
      <c r="A236">
        <v>2750193</v>
      </c>
      <c r="B236" s="1">
        <v>42921</v>
      </c>
      <c r="C236" s="2">
        <v>0.45445601851851852</v>
      </c>
      <c r="D236" s="2">
        <v>0.455625</v>
      </c>
    </row>
    <row r="237" spans="1:4" x14ac:dyDescent="0.25">
      <c r="A237">
        <v>7973319</v>
      </c>
      <c r="B237" s="1">
        <v>42921</v>
      </c>
      <c r="C237" s="2">
        <v>0.45565972222222223</v>
      </c>
      <c r="D237" s="2">
        <v>0.46090277777777777</v>
      </c>
    </row>
    <row r="238" spans="1:4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</row>
    <row r="239" spans="1:4" x14ac:dyDescent="0.25">
      <c r="A239">
        <v>19116274</v>
      </c>
      <c r="B239" s="1">
        <v>42921</v>
      </c>
      <c r="C239" s="2">
        <v>0.46032407407407405</v>
      </c>
      <c r="D239" s="2">
        <v>0.46797453703703706</v>
      </c>
    </row>
    <row r="240" spans="1:4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</row>
    <row r="241" spans="1:4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</row>
    <row r="242" spans="1:4" x14ac:dyDescent="0.25">
      <c r="A242">
        <v>1458287</v>
      </c>
      <c r="B242" s="1">
        <v>42921</v>
      </c>
      <c r="C242" s="2">
        <v>0.47060185185185183</v>
      </c>
      <c r="D242" s="2">
        <v>0.47584490740740742</v>
      </c>
    </row>
    <row r="243" spans="1:4" x14ac:dyDescent="0.25">
      <c r="A243">
        <v>3758539398</v>
      </c>
      <c r="B243" s="1">
        <v>42921</v>
      </c>
      <c r="C243" s="2">
        <v>0.47296296296296297</v>
      </c>
      <c r="D243" s="2">
        <v>0.47506944444444443</v>
      </c>
    </row>
    <row r="244" spans="1:4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</row>
    <row r="245" spans="1:4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</row>
    <row r="246" spans="1:4" x14ac:dyDescent="0.25">
      <c r="A246">
        <v>3177370</v>
      </c>
      <c r="B246" s="1">
        <v>42921</v>
      </c>
      <c r="C246" s="2">
        <v>0.47972222222222222</v>
      </c>
      <c r="D246" s="2">
        <v>0.48660879629629628</v>
      </c>
    </row>
    <row r="247" spans="1:4" x14ac:dyDescent="0.25">
      <c r="A247">
        <v>7236035</v>
      </c>
      <c r="B247" s="1">
        <v>42921</v>
      </c>
      <c r="C247" s="2">
        <v>0.48149305555555555</v>
      </c>
      <c r="D247" s="2">
        <v>0.48582175925925924</v>
      </c>
    </row>
    <row r="248" spans="1:4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</row>
    <row r="249" spans="1:4" x14ac:dyDescent="0.25">
      <c r="A249">
        <v>4824267</v>
      </c>
      <c r="B249" s="1">
        <v>42921</v>
      </c>
      <c r="C249" s="2">
        <v>0.4871875</v>
      </c>
      <c r="D249" s="2">
        <v>0.49509259259259258</v>
      </c>
    </row>
    <row r="250" spans="1:4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</row>
    <row r="251" spans="1:4" x14ac:dyDescent="0.25">
      <c r="A251">
        <v>2158377</v>
      </c>
      <c r="B251" s="1">
        <v>42921</v>
      </c>
      <c r="C251" s="2">
        <v>0.49149305555555556</v>
      </c>
      <c r="D251" s="2">
        <v>0.49283564814814818</v>
      </c>
    </row>
    <row r="252" spans="1:4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</row>
    <row r="253" spans="1:4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</row>
    <row r="254" spans="1:4" x14ac:dyDescent="0.25">
      <c r="A254">
        <v>7318247385</v>
      </c>
      <c r="B254" s="1">
        <v>42921</v>
      </c>
      <c r="C254" s="2">
        <v>0.49596064814814816</v>
      </c>
      <c r="D254" s="2">
        <v>0.49886574074074075</v>
      </c>
    </row>
    <row r="255" spans="1:4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</row>
    <row r="256" spans="1:4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</row>
    <row r="257" spans="1:4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</row>
    <row r="258" spans="1:4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</row>
    <row r="259" spans="1:4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</row>
    <row r="260" spans="1:4" x14ac:dyDescent="0.25">
      <c r="A260">
        <v>65923776</v>
      </c>
      <c r="B260" s="1">
        <v>42921</v>
      </c>
      <c r="C260" s="2">
        <v>0.51388888888888884</v>
      </c>
      <c r="D260" s="2">
        <v>0.51673611111111106</v>
      </c>
    </row>
    <row r="261" spans="1:4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</row>
    <row r="262" spans="1:4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</row>
    <row r="263" spans="1:4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</row>
    <row r="264" spans="1:4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</row>
    <row r="265" spans="1:4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</row>
    <row r="266" spans="1:4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</row>
    <row r="267" spans="1:4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</row>
    <row r="268" spans="1:4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</row>
    <row r="269" spans="1:4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</row>
    <row r="270" spans="1:4" x14ac:dyDescent="0.25">
      <c r="A270">
        <v>7594764</v>
      </c>
      <c r="B270" s="1">
        <v>42921</v>
      </c>
      <c r="C270" s="2">
        <v>0.53850694444444447</v>
      </c>
      <c r="D270" s="2">
        <v>0.53944444444444439</v>
      </c>
    </row>
    <row r="271" spans="1:4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</row>
    <row r="272" spans="1:4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</row>
    <row r="273" spans="1:4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</row>
    <row r="274" spans="1:4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</row>
    <row r="275" spans="1:4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</row>
    <row r="276" spans="1:4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</row>
    <row r="277" spans="1:4" x14ac:dyDescent="0.25">
      <c r="A277">
        <v>1579531</v>
      </c>
      <c r="B277" s="1">
        <v>42921</v>
      </c>
      <c r="C277" s="2">
        <v>0.55266203703703709</v>
      </c>
      <c r="D277" s="2">
        <v>0.56405092592592587</v>
      </c>
    </row>
    <row r="278" spans="1:4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</row>
    <row r="279" spans="1:4" x14ac:dyDescent="0.25">
      <c r="A279">
        <v>18036364</v>
      </c>
      <c r="B279" s="1">
        <v>42921</v>
      </c>
      <c r="C279" s="2">
        <v>0.55847222222222226</v>
      </c>
      <c r="D279" s="2">
        <v>0.56166666666666665</v>
      </c>
    </row>
    <row r="280" spans="1:4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</row>
    <row r="281" spans="1:4" x14ac:dyDescent="0.25">
      <c r="A281">
        <v>5646830</v>
      </c>
      <c r="B281" s="1">
        <v>42921</v>
      </c>
      <c r="C281" s="2">
        <v>0.56361111111111106</v>
      </c>
      <c r="D281" s="2">
        <v>0.57469907407407406</v>
      </c>
    </row>
    <row r="282" spans="1:4" x14ac:dyDescent="0.25">
      <c r="A282">
        <v>38535407</v>
      </c>
      <c r="B282" s="1">
        <v>42921</v>
      </c>
      <c r="C282" s="2">
        <v>0.56568287037037035</v>
      </c>
      <c r="D282" s="2">
        <v>0.56981481481481477</v>
      </c>
    </row>
    <row r="283" spans="1:4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</row>
    <row r="284" spans="1:4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</row>
    <row r="285" spans="1:4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</row>
    <row r="286" spans="1:4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</row>
    <row r="287" spans="1:4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</row>
    <row r="288" spans="1:4" x14ac:dyDescent="0.25">
      <c r="A288">
        <v>3796958</v>
      </c>
      <c r="B288" s="1">
        <v>42921</v>
      </c>
      <c r="C288" s="2">
        <v>0.57901620370370366</v>
      </c>
      <c r="D288" s="2">
        <v>0.58940972222222221</v>
      </c>
    </row>
    <row r="289" spans="1:4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</row>
    <row r="290" spans="1:4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</row>
    <row r="291" spans="1:4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</row>
    <row r="292" spans="1:4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</row>
    <row r="293" spans="1:4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</row>
    <row r="294" spans="1:4" x14ac:dyDescent="0.25">
      <c r="A294">
        <v>5076649</v>
      </c>
      <c r="B294" s="1">
        <v>42921</v>
      </c>
      <c r="C294" s="2">
        <v>0.59803240740740737</v>
      </c>
      <c r="D294" s="2">
        <v>0.60223379629629625</v>
      </c>
    </row>
    <row r="295" spans="1:4" x14ac:dyDescent="0.25">
      <c r="A295">
        <v>70367818</v>
      </c>
      <c r="B295" s="1">
        <v>42921</v>
      </c>
      <c r="C295" s="2">
        <v>0.5982291666666667</v>
      </c>
      <c r="D295" s="2">
        <v>0.60077546296296291</v>
      </c>
    </row>
    <row r="296" spans="1:4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</row>
    <row r="297" spans="1:4" x14ac:dyDescent="0.25">
      <c r="A297">
        <v>1951101</v>
      </c>
      <c r="B297" s="1">
        <v>42921</v>
      </c>
      <c r="C297" s="2">
        <v>0.60379629629629628</v>
      </c>
      <c r="D297" s="2">
        <v>0.6139930555555555</v>
      </c>
    </row>
    <row r="298" spans="1:4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</row>
    <row r="299" spans="1:4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</row>
    <row r="300" spans="1:4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</row>
    <row r="301" spans="1:4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</row>
    <row r="302" spans="1:4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</row>
    <row r="303" spans="1:4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</row>
    <row r="304" spans="1:4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</row>
    <row r="305" spans="1:4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</row>
    <row r="306" spans="1:4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</row>
    <row r="307" spans="1:4" x14ac:dyDescent="0.25">
      <c r="A307">
        <v>4471203</v>
      </c>
      <c r="B307" s="1">
        <v>42921</v>
      </c>
      <c r="C307" s="2">
        <v>0.62403935185185189</v>
      </c>
      <c r="D307" s="2">
        <v>0.62936342592592598</v>
      </c>
    </row>
    <row r="308" spans="1:4" x14ac:dyDescent="0.25">
      <c r="A308">
        <v>1439114</v>
      </c>
      <c r="B308" s="1">
        <v>42921</v>
      </c>
      <c r="C308" s="2">
        <v>0.62589120370370366</v>
      </c>
      <c r="D308" s="2">
        <v>0.62774305555555554</v>
      </c>
    </row>
    <row r="309" spans="1:4" x14ac:dyDescent="0.25">
      <c r="A309">
        <v>5822881</v>
      </c>
      <c r="B309" s="1">
        <v>42922</v>
      </c>
      <c r="C309" s="2">
        <v>0.33555555555555555</v>
      </c>
      <c r="D309" s="2">
        <v>0.34137731481481481</v>
      </c>
    </row>
    <row r="310" spans="1:4" x14ac:dyDescent="0.25">
      <c r="A310">
        <v>6027120</v>
      </c>
      <c r="B310" s="1">
        <v>42922</v>
      </c>
      <c r="C310" s="2">
        <v>0.33814814814814814</v>
      </c>
      <c r="D310" s="2">
        <v>0.34232638888888889</v>
      </c>
    </row>
    <row r="311" spans="1:4" x14ac:dyDescent="0.25">
      <c r="A311">
        <v>2790475</v>
      </c>
      <c r="B311" s="1">
        <v>42922</v>
      </c>
      <c r="C311" s="2">
        <v>0.34349537037037037</v>
      </c>
      <c r="D311" s="2">
        <v>0.34965277777777776</v>
      </c>
    </row>
    <row r="312" spans="1:4" x14ac:dyDescent="0.25">
      <c r="A312">
        <v>30893038</v>
      </c>
      <c r="B312" s="1">
        <v>42922</v>
      </c>
      <c r="C312" s="2">
        <v>0.34708333333333335</v>
      </c>
      <c r="D312" s="2">
        <v>0.34912037037037036</v>
      </c>
    </row>
    <row r="313" spans="1:4" x14ac:dyDescent="0.25">
      <c r="A313">
        <v>5076649</v>
      </c>
      <c r="B313" s="1">
        <v>42922</v>
      </c>
      <c r="C313" s="2">
        <v>0.35163194444444446</v>
      </c>
      <c r="D313" s="2">
        <v>0.35670138888888892</v>
      </c>
    </row>
    <row r="314" spans="1:4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</row>
    <row r="315" spans="1:4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</row>
    <row r="316" spans="1:4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</row>
    <row r="317" spans="1:4" x14ac:dyDescent="0.25">
      <c r="A317">
        <v>1158631</v>
      </c>
      <c r="B317" s="1">
        <v>42922</v>
      </c>
      <c r="C317" s="2">
        <v>0.3664351851851852</v>
      </c>
      <c r="D317" s="2">
        <v>0.37646990740740743</v>
      </c>
    </row>
    <row r="318" spans="1:4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</row>
    <row r="319" spans="1:4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</row>
    <row r="320" spans="1:4" x14ac:dyDescent="0.25">
      <c r="A320">
        <v>6045882</v>
      </c>
      <c r="B320" s="1">
        <v>42922</v>
      </c>
      <c r="C320" s="2">
        <v>0.37799768518518517</v>
      </c>
      <c r="D320" s="2">
        <v>0.38377314814814817</v>
      </c>
    </row>
    <row r="321" spans="1:4" x14ac:dyDescent="0.25">
      <c r="A321">
        <v>4113351</v>
      </c>
      <c r="B321" s="1">
        <v>42922</v>
      </c>
      <c r="C321" s="2">
        <v>0.37913194444444442</v>
      </c>
      <c r="D321" s="2">
        <v>0.3800115740740741</v>
      </c>
    </row>
    <row r="322" spans="1:4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</row>
    <row r="323" spans="1:4" x14ac:dyDescent="0.25">
      <c r="A323">
        <v>1659814</v>
      </c>
      <c r="B323" s="1">
        <v>42922</v>
      </c>
      <c r="C323" s="2">
        <v>0.38416666666666666</v>
      </c>
      <c r="D323" s="2">
        <v>0.39554398148148145</v>
      </c>
    </row>
    <row r="324" spans="1:4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</row>
    <row r="325" spans="1:4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</row>
    <row r="326" spans="1:4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</row>
    <row r="327" spans="1:4" x14ac:dyDescent="0.25">
      <c r="A327">
        <v>5912377607</v>
      </c>
      <c r="B327" s="1">
        <v>42922</v>
      </c>
      <c r="C327" s="2">
        <v>0.39613425925925927</v>
      </c>
      <c r="D327" s="2">
        <v>0.39868055555555554</v>
      </c>
    </row>
    <row r="328" spans="1:4" x14ac:dyDescent="0.25">
      <c r="A328">
        <v>77705897</v>
      </c>
      <c r="B328" s="1">
        <v>42922</v>
      </c>
      <c r="C328" s="2">
        <v>0.39956018518518521</v>
      </c>
      <c r="D328" s="2">
        <v>0.40025462962962965</v>
      </c>
    </row>
    <row r="329" spans="1:4" x14ac:dyDescent="0.25">
      <c r="A329">
        <v>5894865</v>
      </c>
      <c r="B329" s="1">
        <v>42922</v>
      </c>
      <c r="C329" s="2">
        <v>0.40255787037037039</v>
      </c>
      <c r="D329" s="2">
        <v>0.40554398148148146</v>
      </c>
    </row>
    <row r="330" spans="1:4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</row>
    <row r="331" spans="1:4" x14ac:dyDescent="0.25">
      <c r="A331">
        <v>49390412</v>
      </c>
      <c r="B331" s="1">
        <v>42922</v>
      </c>
      <c r="C331" s="2">
        <v>0.40645833333333331</v>
      </c>
      <c r="D331" s="2">
        <v>0.41598379629629628</v>
      </c>
    </row>
    <row r="332" spans="1:4" x14ac:dyDescent="0.25">
      <c r="A332">
        <v>6156594</v>
      </c>
      <c r="B332" s="1">
        <v>42922</v>
      </c>
      <c r="C332" s="2">
        <v>0.41142361111111109</v>
      </c>
      <c r="D332" s="2">
        <v>0.42168981481481482</v>
      </c>
    </row>
    <row r="333" spans="1:4" x14ac:dyDescent="0.25">
      <c r="A333">
        <v>5006675</v>
      </c>
      <c r="B333" s="1">
        <v>42922</v>
      </c>
      <c r="C333" s="2">
        <v>0.4129976851851852</v>
      </c>
      <c r="D333" s="2">
        <v>0.41953703703703704</v>
      </c>
    </row>
    <row r="334" spans="1:4" x14ac:dyDescent="0.25">
      <c r="A334">
        <v>2096180</v>
      </c>
      <c r="B334" s="1">
        <v>42922</v>
      </c>
      <c r="C334" s="2">
        <v>0.41351851851851851</v>
      </c>
      <c r="D334" s="2">
        <v>0.41670138888888891</v>
      </c>
    </row>
    <row r="335" spans="1:4" x14ac:dyDescent="0.25">
      <c r="A335">
        <v>8214927</v>
      </c>
      <c r="B335" s="1">
        <v>42922</v>
      </c>
      <c r="C335" s="2">
        <v>0.41638888888888886</v>
      </c>
      <c r="D335" s="2">
        <v>0.42116898148148146</v>
      </c>
    </row>
    <row r="336" spans="1:4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</row>
    <row r="337" spans="1:4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</row>
    <row r="338" spans="1:4" x14ac:dyDescent="0.25">
      <c r="A338">
        <v>2808052</v>
      </c>
      <c r="B338" s="1">
        <v>42922</v>
      </c>
      <c r="C338" s="2">
        <v>0.42144675925925928</v>
      </c>
      <c r="D338" s="2">
        <v>0.43079861111111112</v>
      </c>
    </row>
    <row r="339" spans="1:4" x14ac:dyDescent="0.25">
      <c r="A339">
        <v>18084593</v>
      </c>
      <c r="B339" s="1">
        <v>42922</v>
      </c>
      <c r="C339" s="2">
        <v>0.42482638888888891</v>
      </c>
      <c r="D339" s="2">
        <v>0.43292824074074077</v>
      </c>
    </row>
    <row r="340" spans="1:4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</row>
    <row r="341" spans="1:4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</row>
    <row r="342" spans="1:4" x14ac:dyDescent="0.25">
      <c r="A342">
        <v>5859235</v>
      </c>
      <c r="B342" s="1">
        <v>42922</v>
      </c>
      <c r="C342" s="2">
        <v>0.43037037037037035</v>
      </c>
      <c r="D342" s="2">
        <v>0.4344675925925926</v>
      </c>
    </row>
    <row r="343" spans="1:4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</row>
    <row r="344" spans="1:4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</row>
    <row r="345" spans="1:4" x14ac:dyDescent="0.25">
      <c r="A345">
        <v>9088045</v>
      </c>
      <c r="B345" s="1">
        <v>42922</v>
      </c>
      <c r="C345" s="2">
        <v>0.44063657407407408</v>
      </c>
      <c r="D345" s="2">
        <v>0.44285879629629632</v>
      </c>
    </row>
    <row r="346" spans="1:4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</row>
    <row r="347" spans="1:4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</row>
    <row r="348" spans="1:4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</row>
    <row r="349" spans="1:4" x14ac:dyDescent="0.25">
      <c r="A349">
        <v>1488369</v>
      </c>
      <c r="B349" s="1">
        <v>42922</v>
      </c>
      <c r="C349" s="2">
        <v>0.44871527777777775</v>
      </c>
      <c r="D349" s="2">
        <v>0.45627314814814812</v>
      </c>
    </row>
    <row r="350" spans="1:4" x14ac:dyDescent="0.25">
      <c r="A350">
        <v>4132754</v>
      </c>
      <c r="B350" s="1">
        <v>42922</v>
      </c>
      <c r="C350" s="2">
        <v>0.45281250000000001</v>
      </c>
      <c r="D350" s="2">
        <v>0.45374999999999999</v>
      </c>
    </row>
    <row r="351" spans="1:4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</row>
    <row r="352" spans="1:4" x14ac:dyDescent="0.25">
      <c r="A352">
        <v>6818507</v>
      </c>
      <c r="B352" s="1">
        <v>42922</v>
      </c>
      <c r="C352" s="2">
        <v>0.4584259259259259</v>
      </c>
      <c r="D352" s="2">
        <v>0.46380787037037036</v>
      </c>
    </row>
    <row r="353" spans="1:4" x14ac:dyDescent="0.25">
      <c r="A353">
        <v>93611539</v>
      </c>
      <c r="B353" s="1">
        <v>42922</v>
      </c>
      <c r="C353" s="2">
        <v>0.45853009259259259</v>
      </c>
      <c r="D353" s="2">
        <v>0.46674768518518517</v>
      </c>
    </row>
    <row r="354" spans="1:4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</row>
    <row r="355" spans="1:4" x14ac:dyDescent="0.25">
      <c r="A355">
        <v>66336445</v>
      </c>
      <c r="B355" s="1">
        <v>42922</v>
      </c>
      <c r="C355" s="2">
        <v>0.46322916666666669</v>
      </c>
      <c r="D355" s="2">
        <v>0.4642013888888889</v>
      </c>
    </row>
    <row r="356" spans="1:4" x14ac:dyDescent="0.25">
      <c r="A356">
        <v>9356324</v>
      </c>
      <c r="B356" s="1">
        <v>42922</v>
      </c>
      <c r="C356" s="2">
        <v>0.46339120370370368</v>
      </c>
      <c r="D356" s="2">
        <v>0.47425925925925927</v>
      </c>
    </row>
    <row r="357" spans="1:4" x14ac:dyDescent="0.25">
      <c r="A357">
        <v>5111892302</v>
      </c>
      <c r="B357" s="1">
        <v>42922</v>
      </c>
      <c r="C357" s="2">
        <v>0.46871527777777777</v>
      </c>
      <c r="D357" s="2">
        <v>0.47319444444444442</v>
      </c>
    </row>
    <row r="358" spans="1:4" x14ac:dyDescent="0.25">
      <c r="A358">
        <v>2435007</v>
      </c>
      <c r="B358" s="1">
        <v>42922</v>
      </c>
      <c r="C358" s="2">
        <v>0.47395833333333331</v>
      </c>
      <c r="D358" s="2">
        <v>0.47423611111111114</v>
      </c>
    </row>
    <row r="359" spans="1:4" x14ac:dyDescent="0.25">
      <c r="A359">
        <v>6694568</v>
      </c>
      <c r="B359" s="1">
        <v>42922</v>
      </c>
      <c r="C359" s="2">
        <v>0.47865740740740742</v>
      </c>
      <c r="D359" s="2">
        <v>0.48923611111111109</v>
      </c>
    </row>
    <row r="360" spans="1:4" x14ac:dyDescent="0.25">
      <c r="A360">
        <v>6420583</v>
      </c>
      <c r="B360" s="1">
        <v>42922</v>
      </c>
      <c r="C360" s="2">
        <v>0.48</v>
      </c>
      <c r="D360" s="2">
        <v>0.48539351851851853</v>
      </c>
    </row>
    <row r="361" spans="1:4" x14ac:dyDescent="0.25">
      <c r="A361">
        <v>19835498</v>
      </c>
      <c r="B361" s="1">
        <v>42922</v>
      </c>
      <c r="C361" s="2">
        <v>0.48478009259259258</v>
      </c>
      <c r="D361" s="2">
        <v>0.49233796296296295</v>
      </c>
    </row>
    <row r="362" spans="1:4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</row>
    <row r="363" spans="1:4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</row>
    <row r="364" spans="1:4" x14ac:dyDescent="0.25">
      <c r="A364">
        <v>2469778</v>
      </c>
      <c r="B364" s="1">
        <v>42922</v>
      </c>
      <c r="C364" s="2">
        <v>0.49236111111111114</v>
      </c>
      <c r="D364" s="2">
        <v>0.49780092592592595</v>
      </c>
    </row>
    <row r="365" spans="1:4" x14ac:dyDescent="0.25">
      <c r="A365">
        <v>1959826</v>
      </c>
      <c r="B365" s="1">
        <v>42922</v>
      </c>
      <c r="C365" s="2">
        <v>0.49372685185185183</v>
      </c>
      <c r="D365" s="2">
        <v>0.50436342592592598</v>
      </c>
    </row>
    <row r="366" spans="1:4" x14ac:dyDescent="0.25">
      <c r="A366">
        <v>37032078</v>
      </c>
      <c r="B366" s="1">
        <v>42922</v>
      </c>
      <c r="C366" s="2">
        <v>0.49387731481481484</v>
      </c>
      <c r="D366" s="2">
        <v>0.50420138888888888</v>
      </c>
    </row>
    <row r="367" spans="1:4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</row>
    <row r="368" spans="1:4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</row>
    <row r="369" spans="1:4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</row>
    <row r="370" spans="1:4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</row>
    <row r="371" spans="1:4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</row>
    <row r="372" spans="1:4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</row>
    <row r="373" spans="1:4" x14ac:dyDescent="0.25">
      <c r="A373">
        <v>3590468</v>
      </c>
      <c r="B373" s="1">
        <v>42922</v>
      </c>
      <c r="C373" s="2">
        <v>0.51556712962962958</v>
      </c>
      <c r="D373" s="2">
        <v>0.52572916666666669</v>
      </c>
    </row>
    <row r="374" spans="1:4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</row>
    <row r="375" spans="1:4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</row>
    <row r="376" spans="1:4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</row>
    <row r="377" spans="1:4" x14ac:dyDescent="0.25">
      <c r="A377">
        <v>25133293</v>
      </c>
      <c r="B377" s="1">
        <v>42922</v>
      </c>
      <c r="C377" s="2">
        <v>0.528900462962963</v>
      </c>
      <c r="D377" s="2">
        <v>0.53740740740740744</v>
      </c>
    </row>
    <row r="378" spans="1:4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</row>
    <row r="379" spans="1:4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</row>
    <row r="380" spans="1:4" x14ac:dyDescent="0.25">
      <c r="A380">
        <v>5856822</v>
      </c>
      <c r="B380" s="1">
        <v>42922</v>
      </c>
      <c r="C380" s="2">
        <v>0.533599537037037</v>
      </c>
      <c r="D380" s="2">
        <v>0.53469907407407402</v>
      </c>
    </row>
    <row r="381" spans="1:4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</row>
    <row r="382" spans="1:4" x14ac:dyDescent="0.25">
      <c r="A382">
        <v>2201085</v>
      </c>
      <c r="B382" s="1">
        <v>42922</v>
      </c>
      <c r="C382" s="2">
        <v>0.54072916666666671</v>
      </c>
      <c r="D382" s="2">
        <v>0.544525462962963</v>
      </c>
    </row>
    <row r="383" spans="1:4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</row>
    <row r="384" spans="1:4" x14ac:dyDescent="0.25">
      <c r="A384">
        <v>9319894</v>
      </c>
      <c r="B384" s="1">
        <v>42922</v>
      </c>
      <c r="C384" s="2">
        <v>0.54207175925925921</v>
      </c>
      <c r="D384" s="2">
        <v>0.54953703703703705</v>
      </c>
    </row>
    <row r="385" spans="1:4" x14ac:dyDescent="0.25">
      <c r="A385">
        <v>3211876</v>
      </c>
      <c r="B385" s="1">
        <v>42922</v>
      </c>
      <c r="C385" s="2">
        <v>0.54693287037037042</v>
      </c>
      <c r="D385" s="2">
        <v>0.54781250000000004</v>
      </c>
    </row>
    <row r="386" spans="1:4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</row>
    <row r="387" spans="1:4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</row>
    <row r="388" spans="1:4" x14ac:dyDescent="0.25">
      <c r="A388">
        <v>1319121</v>
      </c>
      <c r="B388" s="1">
        <v>42922</v>
      </c>
      <c r="C388" s="2">
        <v>0.55652777777777773</v>
      </c>
      <c r="D388" s="2">
        <v>0.55682870370370374</v>
      </c>
    </row>
    <row r="389" spans="1:4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</row>
    <row r="390" spans="1:4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</row>
    <row r="391" spans="1:4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</row>
    <row r="392" spans="1:4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</row>
    <row r="393" spans="1:4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</row>
    <row r="394" spans="1:4" x14ac:dyDescent="0.25">
      <c r="A394">
        <v>8405954</v>
      </c>
      <c r="B394" s="1">
        <v>42922</v>
      </c>
      <c r="C394" s="2">
        <v>0.57164351851851847</v>
      </c>
      <c r="D394" s="2">
        <v>0.57528935185185182</v>
      </c>
    </row>
    <row r="395" spans="1:4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</row>
    <row r="396" spans="1:4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</row>
    <row r="397" spans="1:4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</row>
    <row r="398" spans="1:4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</row>
    <row r="399" spans="1:4" x14ac:dyDescent="0.25">
      <c r="A399">
        <v>9415767851</v>
      </c>
      <c r="B399" s="1">
        <v>42922</v>
      </c>
      <c r="C399" s="2">
        <v>0.5827430555555555</v>
      </c>
      <c r="D399" s="2">
        <v>0.58309027777777778</v>
      </c>
    </row>
    <row r="400" spans="1:4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</row>
    <row r="401" spans="1:4" x14ac:dyDescent="0.25">
      <c r="A401">
        <v>41974998</v>
      </c>
      <c r="B401" s="1">
        <v>42922</v>
      </c>
      <c r="C401" s="2">
        <v>0.58890046296296295</v>
      </c>
      <c r="D401" s="2">
        <v>0.59614583333333337</v>
      </c>
    </row>
    <row r="402" spans="1:4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</row>
    <row r="403" spans="1:4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</row>
    <row r="404" spans="1:4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</row>
    <row r="405" spans="1:4" x14ac:dyDescent="0.25">
      <c r="A405">
        <v>4002406</v>
      </c>
      <c r="B405" s="1">
        <v>42922</v>
      </c>
      <c r="C405" s="2">
        <v>0.60247685185185185</v>
      </c>
      <c r="D405" s="2">
        <v>0.60782407407407413</v>
      </c>
    </row>
    <row r="406" spans="1:4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</row>
    <row r="407" spans="1:4" x14ac:dyDescent="0.25">
      <c r="A407">
        <v>9763924</v>
      </c>
      <c r="B407" s="1">
        <v>42922</v>
      </c>
      <c r="C407" s="2">
        <v>0.611724537037037</v>
      </c>
      <c r="D407" s="2">
        <v>0.62217592592592597</v>
      </c>
    </row>
    <row r="408" spans="1:4" x14ac:dyDescent="0.25">
      <c r="A408">
        <v>7977726</v>
      </c>
      <c r="B408" s="1">
        <v>42922</v>
      </c>
      <c r="C408" s="2">
        <v>0.6139930555555555</v>
      </c>
      <c r="D408" s="2">
        <v>0.62364583333333334</v>
      </c>
    </row>
    <row r="409" spans="1:4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</row>
    <row r="410" spans="1:4" x14ac:dyDescent="0.25">
      <c r="A410">
        <v>8211396842</v>
      </c>
      <c r="B410" s="1">
        <v>42922</v>
      </c>
      <c r="C410" s="2">
        <v>0.6237731481481481</v>
      </c>
      <c r="D410" s="2">
        <v>0.63299768518518518</v>
      </c>
    </row>
    <row r="411" spans="1:4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</row>
    <row r="412" spans="1:4" x14ac:dyDescent="0.25">
      <c r="A412">
        <v>6772052</v>
      </c>
      <c r="B412" s="1">
        <v>42922</v>
      </c>
      <c r="C412" s="2">
        <v>0.62491898148148151</v>
      </c>
      <c r="D412" s="2">
        <v>0.63265046296296301</v>
      </c>
    </row>
    <row r="413" spans="1:4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</row>
    <row r="414" spans="1:4" x14ac:dyDescent="0.25">
      <c r="A414">
        <v>13972929</v>
      </c>
      <c r="B414" s="1">
        <v>42923</v>
      </c>
      <c r="C414" s="2">
        <v>0.33677083333333335</v>
      </c>
      <c r="D414" s="2">
        <v>0.34700231481481481</v>
      </c>
    </row>
    <row r="415" spans="1:4" x14ac:dyDescent="0.25">
      <c r="A415">
        <v>7663988</v>
      </c>
      <c r="B415" s="1">
        <v>42923</v>
      </c>
      <c r="C415" s="2">
        <v>0.34092592592592591</v>
      </c>
      <c r="D415" s="2">
        <v>0.3448148148148148</v>
      </c>
    </row>
    <row r="416" spans="1:4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</row>
    <row r="417" spans="1:4" x14ac:dyDescent="0.25">
      <c r="A417">
        <v>5505912</v>
      </c>
      <c r="B417" s="1">
        <v>42923</v>
      </c>
      <c r="C417" s="2">
        <v>0.34465277777777775</v>
      </c>
      <c r="D417" s="2">
        <v>0.34819444444444442</v>
      </c>
    </row>
    <row r="418" spans="1:4" x14ac:dyDescent="0.25">
      <c r="A418">
        <v>5505912</v>
      </c>
      <c r="B418" s="1">
        <v>42923</v>
      </c>
      <c r="C418" s="2">
        <v>0.34848379629629628</v>
      </c>
      <c r="D418" s="2">
        <v>0.35015046296296298</v>
      </c>
    </row>
    <row r="419" spans="1:4" x14ac:dyDescent="0.25">
      <c r="A419">
        <v>70678482</v>
      </c>
      <c r="B419" s="1">
        <v>42923</v>
      </c>
      <c r="C419" s="2">
        <v>0.35130787037037037</v>
      </c>
      <c r="D419" s="2">
        <v>0.35899305555555555</v>
      </c>
    </row>
    <row r="420" spans="1:4" x14ac:dyDescent="0.25">
      <c r="A420">
        <v>6578914</v>
      </c>
      <c r="B420" s="1">
        <v>42923</v>
      </c>
      <c r="C420" s="2">
        <v>0.35699074074074072</v>
      </c>
      <c r="D420" s="2">
        <v>0.36546296296296299</v>
      </c>
    </row>
    <row r="421" spans="1:4" x14ac:dyDescent="0.25">
      <c r="A421">
        <v>3444629</v>
      </c>
      <c r="B421" s="1">
        <v>42923</v>
      </c>
      <c r="C421" s="2">
        <v>0.36015046296296294</v>
      </c>
      <c r="D421" s="2">
        <v>0.36656250000000001</v>
      </c>
    </row>
    <row r="422" spans="1:4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</row>
    <row r="423" spans="1:4" x14ac:dyDescent="0.25">
      <c r="A423">
        <v>9468070</v>
      </c>
      <c r="B423" s="1">
        <v>42923</v>
      </c>
      <c r="C423" s="2">
        <v>0.36225694444444445</v>
      </c>
      <c r="D423" s="2">
        <v>0.36364583333333333</v>
      </c>
    </row>
    <row r="424" spans="1:4" x14ac:dyDescent="0.25">
      <c r="A424">
        <v>31516318</v>
      </c>
      <c r="B424" s="1">
        <v>42923</v>
      </c>
      <c r="C424" s="2">
        <v>0.36267361111111113</v>
      </c>
      <c r="D424" s="2">
        <v>0.36622685185185183</v>
      </c>
    </row>
    <row r="425" spans="1:4" x14ac:dyDescent="0.25">
      <c r="A425">
        <v>9865716</v>
      </c>
      <c r="B425" s="1">
        <v>42923</v>
      </c>
      <c r="C425" s="2">
        <v>0.36584490740740738</v>
      </c>
      <c r="D425" s="2">
        <v>0.37709490740740742</v>
      </c>
    </row>
    <row r="426" spans="1:4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</row>
    <row r="427" spans="1:4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</row>
    <row r="428" spans="1:4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</row>
    <row r="429" spans="1:4" x14ac:dyDescent="0.25">
      <c r="A429">
        <v>94634526</v>
      </c>
      <c r="B429" s="1">
        <v>42923</v>
      </c>
      <c r="C429" s="2">
        <v>0.3721990740740741</v>
      </c>
      <c r="D429" s="2">
        <v>0.37956018518518519</v>
      </c>
    </row>
    <row r="430" spans="1:4" x14ac:dyDescent="0.25">
      <c r="A430">
        <v>67964973</v>
      </c>
      <c r="B430" s="1">
        <v>42923</v>
      </c>
      <c r="C430" s="2">
        <v>0.37445601851851851</v>
      </c>
      <c r="D430" s="2">
        <v>0.38145833333333334</v>
      </c>
    </row>
    <row r="431" spans="1:4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</row>
    <row r="432" spans="1:4" x14ac:dyDescent="0.25">
      <c r="A432">
        <v>8685299481</v>
      </c>
      <c r="B432" s="1">
        <v>42923</v>
      </c>
      <c r="C432" s="2">
        <v>0.3778009259259259</v>
      </c>
      <c r="D432" s="2">
        <v>0.37927083333333333</v>
      </c>
    </row>
    <row r="433" spans="1:4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</row>
    <row r="434" spans="1:4" x14ac:dyDescent="0.25">
      <c r="A434">
        <v>29121099</v>
      </c>
      <c r="B434" s="1">
        <v>42923</v>
      </c>
      <c r="C434" s="2">
        <v>0.3835763888888889</v>
      </c>
      <c r="D434" s="2">
        <v>0.38965277777777779</v>
      </c>
    </row>
    <row r="435" spans="1:4" x14ac:dyDescent="0.25">
      <c r="A435">
        <v>2814524</v>
      </c>
      <c r="B435" s="1">
        <v>42923</v>
      </c>
      <c r="C435" s="2">
        <v>0.38922453703703702</v>
      </c>
      <c r="D435" s="2">
        <v>0.39096064814814813</v>
      </c>
    </row>
    <row r="436" spans="1:4" x14ac:dyDescent="0.25">
      <c r="A436">
        <v>5341697748</v>
      </c>
      <c r="B436" s="1">
        <v>42923</v>
      </c>
      <c r="C436" s="2">
        <v>0.39091435185185186</v>
      </c>
      <c r="D436" s="2">
        <v>0.39620370370370372</v>
      </c>
    </row>
    <row r="437" spans="1:4" x14ac:dyDescent="0.25">
      <c r="A437">
        <v>4102482</v>
      </c>
      <c r="B437" s="1">
        <v>42923</v>
      </c>
      <c r="C437" s="2">
        <v>0.39196759259259262</v>
      </c>
      <c r="D437" s="2">
        <v>0.39486111111111111</v>
      </c>
    </row>
    <row r="438" spans="1:4" x14ac:dyDescent="0.25">
      <c r="A438">
        <v>5636281</v>
      </c>
      <c r="B438" s="1">
        <v>42923</v>
      </c>
      <c r="C438" s="2">
        <v>0.39731481481481479</v>
      </c>
      <c r="D438" s="2">
        <v>0.40688657407407408</v>
      </c>
    </row>
    <row r="439" spans="1:4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</row>
    <row r="440" spans="1:4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</row>
    <row r="441" spans="1:4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</row>
    <row r="442" spans="1:4" x14ac:dyDescent="0.25">
      <c r="A442">
        <v>51367705</v>
      </c>
      <c r="B442" s="1">
        <v>42923</v>
      </c>
      <c r="C442" s="2">
        <v>0.41025462962962961</v>
      </c>
      <c r="D442" s="2">
        <v>0.41064814814814815</v>
      </c>
    </row>
    <row r="443" spans="1:4" x14ac:dyDescent="0.25">
      <c r="A443">
        <v>7646265</v>
      </c>
      <c r="B443" s="1">
        <v>42923</v>
      </c>
      <c r="C443" s="2">
        <v>0.4103472222222222</v>
      </c>
      <c r="D443" s="2">
        <v>0.41578703703703701</v>
      </c>
    </row>
    <row r="444" spans="1:4" x14ac:dyDescent="0.25">
      <c r="A444">
        <v>37906881</v>
      </c>
      <c r="B444" s="1">
        <v>42923</v>
      </c>
      <c r="C444" s="2">
        <v>0.41248842592592594</v>
      </c>
      <c r="D444" s="2">
        <v>0.41328703703703706</v>
      </c>
    </row>
    <row r="445" spans="1:4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</row>
    <row r="446" spans="1:4" x14ac:dyDescent="0.25">
      <c r="A446">
        <v>45948073</v>
      </c>
      <c r="B446" s="1">
        <v>42923</v>
      </c>
      <c r="C446" s="2">
        <v>0.41680555555555554</v>
      </c>
      <c r="D446" s="2">
        <v>0.4243865740740741</v>
      </c>
    </row>
    <row r="447" spans="1:4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</row>
    <row r="448" spans="1:4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</row>
    <row r="449" spans="1:4" x14ac:dyDescent="0.25">
      <c r="A449">
        <v>8434044</v>
      </c>
      <c r="B449" s="1">
        <v>42923</v>
      </c>
      <c r="C449" s="2">
        <v>0.42149305555555555</v>
      </c>
      <c r="D449" s="2">
        <v>0.42736111111111114</v>
      </c>
    </row>
    <row r="450" spans="1:4" x14ac:dyDescent="0.25">
      <c r="A450">
        <v>4702334</v>
      </c>
      <c r="B450" s="1">
        <v>42923</v>
      </c>
      <c r="C450" s="2">
        <v>0.4255902777777778</v>
      </c>
      <c r="D450" s="2">
        <v>0.43464120370370368</v>
      </c>
    </row>
    <row r="451" spans="1:4" x14ac:dyDescent="0.25">
      <c r="A451">
        <v>1308483040</v>
      </c>
      <c r="B451" s="1">
        <v>42923</v>
      </c>
      <c r="C451" s="2">
        <v>0.43016203703703704</v>
      </c>
      <c r="D451" s="2">
        <v>0.44123842592592594</v>
      </c>
    </row>
    <row r="452" spans="1:4" x14ac:dyDescent="0.25">
      <c r="A452">
        <v>34556399</v>
      </c>
      <c r="B452" s="1">
        <v>42923</v>
      </c>
      <c r="C452" s="2">
        <v>0.43146990740740743</v>
      </c>
      <c r="D452" s="2">
        <v>0.43192129629629628</v>
      </c>
    </row>
    <row r="453" spans="1:4" x14ac:dyDescent="0.25">
      <c r="A453">
        <v>48676568</v>
      </c>
      <c r="B453" s="1">
        <v>42923</v>
      </c>
      <c r="C453" s="2">
        <v>0.43313657407407408</v>
      </c>
      <c r="D453" s="2">
        <v>0.43811342592592595</v>
      </c>
    </row>
    <row r="454" spans="1:4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</row>
    <row r="455" spans="1:4" x14ac:dyDescent="0.25">
      <c r="A455">
        <v>3505978</v>
      </c>
      <c r="B455" s="1">
        <v>42923</v>
      </c>
      <c r="C455" s="2">
        <v>0.44184027777777779</v>
      </c>
      <c r="D455" s="2">
        <v>0.44582175925925926</v>
      </c>
    </row>
    <row r="456" spans="1:4" x14ac:dyDescent="0.25">
      <c r="A456">
        <v>4405604</v>
      </c>
      <c r="B456" s="1">
        <v>42923</v>
      </c>
      <c r="C456" s="2">
        <v>0.44543981481481482</v>
      </c>
      <c r="D456" s="2">
        <v>0.45271990740740742</v>
      </c>
    </row>
    <row r="457" spans="1:4" x14ac:dyDescent="0.25">
      <c r="A457">
        <v>2327418</v>
      </c>
      <c r="B457" s="1">
        <v>42923</v>
      </c>
      <c r="C457" s="2">
        <v>0.44775462962962964</v>
      </c>
      <c r="D457" s="2">
        <v>0.45450231481481479</v>
      </c>
    </row>
    <row r="458" spans="1:4" x14ac:dyDescent="0.25">
      <c r="A458">
        <v>5205087</v>
      </c>
      <c r="B458" s="1">
        <v>42923</v>
      </c>
      <c r="C458" s="2">
        <v>0.44927083333333334</v>
      </c>
      <c r="D458" s="2">
        <v>0.45666666666666667</v>
      </c>
    </row>
    <row r="459" spans="1:4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</row>
    <row r="460" spans="1:4" x14ac:dyDescent="0.25">
      <c r="A460">
        <v>2722706</v>
      </c>
      <c r="B460" s="1">
        <v>42923</v>
      </c>
      <c r="C460" s="2">
        <v>0.45416666666666666</v>
      </c>
      <c r="D460" s="2">
        <v>0.46155092592592595</v>
      </c>
    </row>
    <row r="461" spans="1:4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</row>
    <row r="462" spans="1:4" x14ac:dyDescent="0.25">
      <c r="A462">
        <v>3765658</v>
      </c>
      <c r="B462" s="1">
        <v>42923</v>
      </c>
      <c r="C462" s="2">
        <v>0.45981481481481479</v>
      </c>
      <c r="D462" s="2">
        <v>0.46148148148148149</v>
      </c>
    </row>
    <row r="463" spans="1:4" x14ac:dyDescent="0.25">
      <c r="A463">
        <v>43109897</v>
      </c>
      <c r="B463" s="1">
        <v>42923</v>
      </c>
      <c r="C463" s="2">
        <v>0.46357638888888891</v>
      </c>
      <c r="D463" s="2">
        <v>0.46807870370370369</v>
      </c>
    </row>
    <row r="464" spans="1:4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</row>
    <row r="465" spans="1:4" x14ac:dyDescent="0.25">
      <c r="A465">
        <v>71207090</v>
      </c>
      <c r="B465" s="1">
        <v>42923</v>
      </c>
      <c r="C465" s="2">
        <v>0.47127314814814814</v>
      </c>
      <c r="D465" s="2">
        <v>0.47475694444444444</v>
      </c>
    </row>
    <row r="466" spans="1:4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</row>
    <row r="467" spans="1:4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</row>
    <row r="468" spans="1:4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</row>
    <row r="469" spans="1:4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</row>
    <row r="470" spans="1:4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</row>
    <row r="471" spans="1:4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</row>
    <row r="472" spans="1:4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</row>
    <row r="473" spans="1:4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</row>
    <row r="474" spans="1:4" x14ac:dyDescent="0.25">
      <c r="A474">
        <v>16303399</v>
      </c>
      <c r="B474" s="1">
        <v>42923</v>
      </c>
      <c r="C474" s="2">
        <v>0.50232638888888892</v>
      </c>
      <c r="D474" s="2">
        <v>0.50351851851851848</v>
      </c>
    </row>
    <row r="475" spans="1:4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</row>
    <row r="476" spans="1:4" x14ac:dyDescent="0.25">
      <c r="A476">
        <v>5512237</v>
      </c>
      <c r="B476" s="1">
        <v>42923</v>
      </c>
      <c r="C476" s="2">
        <v>0.50883101851851853</v>
      </c>
      <c r="D476" s="2">
        <v>0.50998842592592597</v>
      </c>
    </row>
    <row r="477" spans="1:4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</row>
    <row r="478" spans="1:4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</row>
    <row r="479" spans="1:4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</row>
    <row r="480" spans="1:4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</row>
    <row r="481" spans="1:4" x14ac:dyDescent="0.25">
      <c r="A481">
        <v>1640140</v>
      </c>
      <c r="B481" s="1">
        <v>42923</v>
      </c>
      <c r="C481" s="2">
        <v>0.52484953703703707</v>
      </c>
      <c r="D481" s="2">
        <v>0.53331018518518514</v>
      </c>
    </row>
    <row r="482" spans="1:4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</row>
    <row r="483" spans="1:4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</row>
    <row r="484" spans="1:4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</row>
    <row r="485" spans="1:4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</row>
    <row r="486" spans="1:4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</row>
    <row r="487" spans="1:4" x14ac:dyDescent="0.25">
      <c r="A487">
        <v>9176754</v>
      </c>
      <c r="B487" s="1">
        <v>42923</v>
      </c>
      <c r="C487" s="2">
        <v>0.5345833333333333</v>
      </c>
      <c r="D487" s="2">
        <v>0.54532407407407413</v>
      </c>
    </row>
    <row r="488" spans="1:4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</row>
    <row r="489" spans="1:4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</row>
    <row r="490" spans="1:4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</row>
    <row r="491" spans="1:4" x14ac:dyDescent="0.25">
      <c r="A491">
        <v>97798921</v>
      </c>
      <c r="B491" s="1">
        <v>42923</v>
      </c>
      <c r="C491" s="2">
        <v>0.5434606481481481</v>
      </c>
      <c r="D491" s="2">
        <v>0.55003472222222227</v>
      </c>
    </row>
    <row r="492" spans="1:4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</row>
    <row r="493" spans="1:4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</row>
    <row r="494" spans="1:4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</row>
    <row r="495" spans="1:4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</row>
    <row r="496" spans="1:4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</row>
    <row r="497" spans="1:4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</row>
    <row r="498" spans="1:4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</row>
    <row r="499" spans="1:4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</row>
    <row r="500" spans="1:4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</row>
    <row r="501" spans="1:4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</row>
    <row r="502" spans="1:4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</row>
    <row r="503" spans="1:4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</row>
    <row r="504" spans="1:4" x14ac:dyDescent="0.25">
      <c r="A504">
        <v>25147401</v>
      </c>
      <c r="B504" s="1">
        <v>42923</v>
      </c>
      <c r="C504" s="2">
        <v>0.57922453703703702</v>
      </c>
      <c r="D504" s="2">
        <v>0.58821759259259254</v>
      </c>
    </row>
    <row r="505" spans="1:4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</row>
    <row r="506" spans="1:4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</row>
    <row r="507" spans="1:4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</row>
    <row r="508" spans="1:4" x14ac:dyDescent="0.25">
      <c r="A508">
        <v>8251878</v>
      </c>
      <c r="B508" s="1">
        <v>42923</v>
      </c>
      <c r="C508" s="2">
        <v>0.59281249999999996</v>
      </c>
      <c r="D508" s="2">
        <v>0.59375</v>
      </c>
    </row>
    <row r="509" spans="1:4" x14ac:dyDescent="0.25">
      <c r="A509">
        <v>2826868</v>
      </c>
      <c r="B509" s="1">
        <v>42923</v>
      </c>
      <c r="C509" s="2">
        <v>0.59672453703703698</v>
      </c>
      <c r="D509" s="2">
        <v>0.60435185185185181</v>
      </c>
    </row>
    <row r="510" spans="1:4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</row>
    <row r="511" spans="1:4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</row>
    <row r="512" spans="1:4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</row>
    <row r="513" spans="1:4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</row>
    <row r="514" spans="1:4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</row>
    <row r="515" spans="1:4" x14ac:dyDescent="0.25">
      <c r="A515">
        <v>3525921</v>
      </c>
      <c r="B515" s="1">
        <v>42923</v>
      </c>
      <c r="C515" s="2">
        <v>0.61557870370370371</v>
      </c>
      <c r="D515" s="2">
        <v>0.61946759259259254</v>
      </c>
    </row>
    <row r="516" spans="1:4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</row>
    <row r="517" spans="1:4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</row>
    <row r="518" spans="1:4" x14ac:dyDescent="0.25">
      <c r="A518">
        <v>73042148</v>
      </c>
      <c r="B518" s="1">
        <v>42923</v>
      </c>
      <c r="C518" s="2">
        <v>0.62537037037037035</v>
      </c>
      <c r="D518" s="2">
        <v>0.63498842592592597</v>
      </c>
    </row>
    <row r="519" spans="1:4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</row>
    <row r="520" spans="1:4" x14ac:dyDescent="0.25">
      <c r="A520">
        <v>1775586</v>
      </c>
      <c r="B520" s="1">
        <v>42926</v>
      </c>
      <c r="C520" s="2">
        <v>0.34016203703703701</v>
      </c>
      <c r="D520" s="2">
        <v>0.3495138888888889</v>
      </c>
    </row>
    <row r="521" spans="1:4" x14ac:dyDescent="0.25">
      <c r="A521">
        <v>27791497</v>
      </c>
      <c r="B521" s="1">
        <v>42926</v>
      </c>
      <c r="C521" s="2">
        <v>0.34312500000000001</v>
      </c>
      <c r="D521" s="2">
        <v>0.34373842592592591</v>
      </c>
    </row>
    <row r="522" spans="1:4" x14ac:dyDescent="0.25">
      <c r="A522">
        <v>5162775</v>
      </c>
      <c r="B522" s="1">
        <v>42926</v>
      </c>
      <c r="C522" s="2">
        <v>0.34364583333333332</v>
      </c>
      <c r="D522" s="2">
        <v>0.3492824074074074</v>
      </c>
    </row>
    <row r="523" spans="1:4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</row>
    <row r="524" spans="1:4" x14ac:dyDescent="0.25">
      <c r="A524">
        <v>6766881</v>
      </c>
      <c r="B524" s="1">
        <v>42926</v>
      </c>
      <c r="C524" s="2">
        <v>0.35249999999999998</v>
      </c>
      <c r="D524" s="2">
        <v>0.35278935185185184</v>
      </c>
    </row>
    <row r="525" spans="1:4" x14ac:dyDescent="0.25">
      <c r="A525">
        <v>9502975</v>
      </c>
      <c r="B525" s="1">
        <v>42926</v>
      </c>
      <c r="C525" s="2">
        <v>0.35483796296296294</v>
      </c>
      <c r="D525" s="2">
        <v>0.35699074074074072</v>
      </c>
    </row>
    <row r="526" spans="1:4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</row>
    <row r="527" spans="1:4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</row>
    <row r="528" spans="1:4" x14ac:dyDescent="0.25">
      <c r="A528">
        <v>56127547</v>
      </c>
      <c r="B528" s="1">
        <v>42926</v>
      </c>
      <c r="C528" s="2">
        <v>0.36803240740740739</v>
      </c>
      <c r="D528" s="2">
        <v>0.37565972222222221</v>
      </c>
    </row>
    <row r="529" spans="1:4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</row>
    <row r="530" spans="1:4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</row>
    <row r="531" spans="1:4" x14ac:dyDescent="0.25">
      <c r="A531">
        <v>7320123</v>
      </c>
      <c r="B531" s="1">
        <v>42926</v>
      </c>
      <c r="C531" s="2">
        <v>0.37015046296296295</v>
      </c>
      <c r="D531" s="2">
        <v>0.37528935185185186</v>
      </c>
    </row>
    <row r="532" spans="1:4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</row>
    <row r="533" spans="1:4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</row>
    <row r="534" spans="1:4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</row>
    <row r="535" spans="1:4" x14ac:dyDescent="0.25">
      <c r="A535">
        <v>39669014</v>
      </c>
      <c r="B535" s="1">
        <v>42926</v>
      </c>
      <c r="C535" s="2">
        <v>0.37930555555555556</v>
      </c>
      <c r="D535" s="2">
        <v>0.38686342592592593</v>
      </c>
    </row>
    <row r="536" spans="1:4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</row>
    <row r="537" spans="1:4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</row>
    <row r="538" spans="1:4" x14ac:dyDescent="0.25">
      <c r="A538">
        <v>41156424</v>
      </c>
      <c r="B538" s="1">
        <v>42926</v>
      </c>
      <c r="C538" s="2">
        <v>0.38715277777777779</v>
      </c>
      <c r="D538" s="2">
        <v>0.39293981481481483</v>
      </c>
    </row>
    <row r="539" spans="1:4" x14ac:dyDescent="0.25">
      <c r="A539">
        <v>5087066</v>
      </c>
      <c r="B539" s="1">
        <v>42926</v>
      </c>
      <c r="C539" s="2">
        <v>0.3894097222222222</v>
      </c>
      <c r="D539" s="2">
        <v>0.39869212962962963</v>
      </c>
    </row>
    <row r="540" spans="1:4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</row>
    <row r="541" spans="1:4" x14ac:dyDescent="0.25">
      <c r="A541">
        <v>3944120</v>
      </c>
      <c r="B541" s="1">
        <v>42926</v>
      </c>
      <c r="C541" s="2">
        <v>0.39307870370370368</v>
      </c>
      <c r="D541" s="2">
        <v>0.39380787037037035</v>
      </c>
    </row>
    <row r="542" spans="1:4" x14ac:dyDescent="0.25">
      <c r="A542">
        <v>5960122</v>
      </c>
      <c r="B542" s="1">
        <v>42926</v>
      </c>
      <c r="C542" s="2">
        <v>0.3984375</v>
      </c>
      <c r="D542" s="2">
        <v>0.40802083333333333</v>
      </c>
    </row>
    <row r="543" spans="1:4" x14ac:dyDescent="0.25">
      <c r="A543">
        <v>6795454</v>
      </c>
      <c r="B543" s="1">
        <v>42926</v>
      </c>
      <c r="C543" s="2">
        <v>0.40265046296296297</v>
      </c>
      <c r="D543" s="2">
        <v>0.40284722222222225</v>
      </c>
    </row>
    <row r="544" spans="1:4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</row>
    <row r="545" spans="1:4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</row>
    <row r="546" spans="1:4" x14ac:dyDescent="0.25">
      <c r="A546">
        <v>1592822</v>
      </c>
      <c r="B546" s="1">
        <v>42926</v>
      </c>
      <c r="C546" s="2">
        <v>0.41422453703703704</v>
      </c>
      <c r="D546" s="2">
        <v>0.42549768518518516</v>
      </c>
    </row>
    <row r="547" spans="1:4" x14ac:dyDescent="0.25">
      <c r="A547">
        <v>9084978</v>
      </c>
      <c r="B547" s="1">
        <v>42926</v>
      </c>
      <c r="C547" s="2">
        <v>0.41553240740740743</v>
      </c>
      <c r="D547" s="2">
        <v>0.42593750000000002</v>
      </c>
    </row>
    <row r="548" spans="1:4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</row>
    <row r="549" spans="1:4" x14ac:dyDescent="0.25">
      <c r="A549">
        <v>2021941339</v>
      </c>
      <c r="B549" s="1">
        <v>42926</v>
      </c>
      <c r="C549" s="2">
        <v>0.41863425925925923</v>
      </c>
      <c r="D549" s="2">
        <v>0.42877314814814815</v>
      </c>
    </row>
    <row r="550" spans="1:4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</row>
    <row r="551" spans="1:4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</row>
    <row r="552" spans="1:4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</row>
    <row r="553" spans="1:4" x14ac:dyDescent="0.25">
      <c r="A553">
        <v>67964973</v>
      </c>
      <c r="B553" s="1">
        <v>42926</v>
      </c>
      <c r="C553" s="2">
        <v>0.43475694444444446</v>
      </c>
      <c r="D553" s="2">
        <v>0.43590277777777775</v>
      </c>
    </row>
    <row r="554" spans="1:4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</row>
    <row r="555" spans="1:4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</row>
    <row r="556" spans="1:4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</row>
    <row r="557" spans="1:4" x14ac:dyDescent="0.25">
      <c r="A557">
        <v>99625315</v>
      </c>
      <c r="B557" s="1">
        <v>42926</v>
      </c>
      <c r="C557" s="2">
        <v>0.44592592592592595</v>
      </c>
      <c r="D557" s="2">
        <v>0.45026620370370368</v>
      </c>
    </row>
    <row r="558" spans="1:4" x14ac:dyDescent="0.25">
      <c r="A558">
        <v>9728932</v>
      </c>
      <c r="B558" s="1">
        <v>42926</v>
      </c>
      <c r="C558" s="2">
        <v>0.44641203703703702</v>
      </c>
      <c r="D558" s="2">
        <v>0.45089120370370372</v>
      </c>
    </row>
    <row r="559" spans="1:4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</row>
    <row r="560" spans="1:4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</row>
    <row r="561" spans="1:4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</row>
    <row r="562" spans="1:4" x14ac:dyDescent="0.25">
      <c r="A562">
        <v>55462392</v>
      </c>
      <c r="B562" s="1">
        <v>42926</v>
      </c>
      <c r="C562" s="2">
        <v>0.46597222222222223</v>
      </c>
      <c r="D562" s="2">
        <v>0.46732638888888889</v>
      </c>
    </row>
    <row r="563" spans="1:4" x14ac:dyDescent="0.25">
      <c r="A563">
        <v>8130722</v>
      </c>
      <c r="B563" s="1">
        <v>42926</v>
      </c>
      <c r="C563" s="2">
        <v>0.46649305555555554</v>
      </c>
      <c r="D563" s="2">
        <v>0.47717592592592595</v>
      </c>
    </row>
    <row r="564" spans="1:4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</row>
    <row r="565" spans="1:4" x14ac:dyDescent="0.25">
      <c r="A565">
        <v>6118241</v>
      </c>
      <c r="B565" s="1">
        <v>42926</v>
      </c>
      <c r="C565" s="2">
        <v>0.47462962962962962</v>
      </c>
      <c r="D565" s="2">
        <v>0.47839120370370369</v>
      </c>
    </row>
    <row r="566" spans="1:4" x14ac:dyDescent="0.25">
      <c r="A566">
        <v>1088377750</v>
      </c>
      <c r="B566" s="1">
        <v>42926</v>
      </c>
      <c r="C566" s="2">
        <v>0.47535879629629629</v>
      </c>
      <c r="D566" s="2">
        <v>0.48454861111111114</v>
      </c>
    </row>
    <row r="567" spans="1:4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</row>
    <row r="568" spans="1:4" x14ac:dyDescent="0.25">
      <c r="A568">
        <v>9524588</v>
      </c>
      <c r="B568" s="1">
        <v>42926</v>
      </c>
      <c r="C568" s="2">
        <v>0.4846759259259259</v>
      </c>
      <c r="D568" s="2">
        <v>0.49550925925925926</v>
      </c>
    </row>
    <row r="569" spans="1:4" x14ac:dyDescent="0.25">
      <c r="A569">
        <v>96375379</v>
      </c>
      <c r="B569" s="1">
        <v>42926</v>
      </c>
      <c r="C569" s="2">
        <v>0.4881712962962963</v>
      </c>
      <c r="D569" s="2">
        <v>0.49769675925925927</v>
      </c>
    </row>
    <row r="570" spans="1:4" x14ac:dyDescent="0.25">
      <c r="A570">
        <v>4759206</v>
      </c>
      <c r="B570" s="1">
        <v>42926</v>
      </c>
      <c r="C570" s="2">
        <v>0.49055555555555558</v>
      </c>
      <c r="D570" s="2">
        <v>0.49449074074074073</v>
      </c>
    </row>
    <row r="571" spans="1:4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</row>
    <row r="572" spans="1:4" x14ac:dyDescent="0.25">
      <c r="A572">
        <v>8322522</v>
      </c>
      <c r="B572" s="1">
        <v>42926</v>
      </c>
      <c r="C572" s="2">
        <v>0.49674768518518519</v>
      </c>
      <c r="D572" s="2">
        <v>0.50796296296296295</v>
      </c>
    </row>
    <row r="573" spans="1:4" x14ac:dyDescent="0.25">
      <c r="A573">
        <v>4264808</v>
      </c>
      <c r="B573" s="1">
        <v>42926</v>
      </c>
      <c r="C573" s="2">
        <v>0.50089120370370366</v>
      </c>
      <c r="D573" s="2">
        <v>0.50109953703703702</v>
      </c>
    </row>
    <row r="574" spans="1:4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</row>
    <row r="575" spans="1:4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</row>
    <row r="576" spans="1:4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</row>
    <row r="577" spans="1:4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</row>
    <row r="578" spans="1:4" x14ac:dyDescent="0.25">
      <c r="A578">
        <v>18503160</v>
      </c>
      <c r="B578" s="1">
        <v>42926</v>
      </c>
      <c r="C578" s="2">
        <v>0.51157407407407407</v>
      </c>
      <c r="D578" s="2">
        <v>0.51663194444444449</v>
      </c>
    </row>
    <row r="579" spans="1:4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</row>
    <row r="580" spans="1:4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</row>
    <row r="581" spans="1:4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</row>
    <row r="582" spans="1:4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</row>
    <row r="583" spans="1:4" x14ac:dyDescent="0.25">
      <c r="A583">
        <v>16392077</v>
      </c>
      <c r="B583" s="1">
        <v>42926</v>
      </c>
      <c r="C583" s="2">
        <v>0.52254629629629634</v>
      </c>
      <c r="D583" s="2">
        <v>0.52263888888888888</v>
      </c>
    </row>
    <row r="584" spans="1:4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</row>
    <row r="585" spans="1:4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</row>
    <row r="586" spans="1:4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</row>
    <row r="587" spans="1:4" x14ac:dyDescent="0.25">
      <c r="A587">
        <v>20354301</v>
      </c>
      <c r="B587" s="1">
        <v>42926</v>
      </c>
      <c r="C587" s="2">
        <v>0.53291666666666671</v>
      </c>
      <c r="D587" s="2">
        <v>0.53758101851851847</v>
      </c>
    </row>
    <row r="588" spans="1:4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</row>
    <row r="589" spans="1:4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</row>
    <row r="590" spans="1:4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</row>
    <row r="591" spans="1:4" x14ac:dyDescent="0.25">
      <c r="A591">
        <v>4848864</v>
      </c>
      <c r="B591" s="1">
        <v>42926</v>
      </c>
      <c r="C591" s="2">
        <v>0.54432870370370368</v>
      </c>
      <c r="D591" s="2">
        <v>0.55090277777777774</v>
      </c>
    </row>
    <row r="592" spans="1:4" x14ac:dyDescent="0.25">
      <c r="A592">
        <v>6709939</v>
      </c>
      <c r="B592" s="1">
        <v>42926</v>
      </c>
      <c r="C592" s="2">
        <v>0.54692129629629627</v>
      </c>
      <c r="D592" s="2">
        <v>0.55000000000000004</v>
      </c>
    </row>
    <row r="593" spans="1:4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</row>
    <row r="594" spans="1:4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</row>
    <row r="595" spans="1:4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</row>
    <row r="596" spans="1:4" x14ac:dyDescent="0.25">
      <c r="A596">
        <v>8183468</v>
      </c>
      <c r="B596" s="1">
        <v>42926</v>
      </c>
      <c r="C596" s="2">
        <v>0.55832175925925931</v>
      </c>
      <c r="D596" s="2">
        <v>0.56265046296296295</v>
      </c>
    </row>
    <row r="597" spans="1:4" x14ac:dyDescent="0.25">
      <c r="A597">
        <v>3263806</v>
      </c>
      <c r="B597" s="1">
        <v>42926</v>
      </c>
      <c r="C597" s="2">
        <v>0.55864583333333329</v>
      </c>
      <c r="D597" s="2">
        <v>0.56383101851851847</v>
      </c>
    </row>
    <row r="598" spans="1:4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</row>
    <row r="599" spans="1:4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</row>
    <row r="600" spans="1:4" x14ac:dyDescent="0.25">
      <c r="A600">
        <v>2478461</v>
      </c>
      <c r="B600" s="1">
        <v>42926</v>
      </c>
      <c r="C600" s="2">
        <v>0.56980324074074074</v>
      </c>
      <c r="D600" s="2">
        <v>0.575775462962963</v>
      </c>
    </row>
    <row r="601" spans="1:4" x14ac:dyDescent="0.25">
      <c r="A601">
        <v>2838216</v>
      </c>
      <c r="B601" s="1">
        <v>42926</v>
      </c>
      <c r="C601" s="2">
        <v>0.5755555555555556</v>
      </c>
      <c r="D601" s="2">
        <v>0.57737268518518514</v>
      </c>
    </row>
    <row r="602" spans="1:4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</row>
    <row r="603" spans="1:4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</row>
    <row r="604" spans="1:4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</row>
    <row r="605" spans="1:4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</row>
    <row r="606" spans="1:4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</row>
    <row r="607" spans="1:4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</row>
    <row r="608" spans="1:4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</row>
    <row r="609" spans="1:4" x14ac:dyDescent="0.25">
      <c r="A609">
        <v>6251788</v>
      </c>
      <c r="B609" s="1">
        <v>42926</v>
      </c>
      <c r="C609" s="2">
        <v>0.58910879629629631</v>
      </c>
      <c r="D609" s="2">
        <v>0.59431712962962968</v>
      </c>
    </row>
    <row r="610" spans="1:4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</row>
    <row r="611" spans="1:4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</row>
    <row r="612" spans="1:4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</row>
    <row r="613" spans="1:4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</row>
    <row r="614" spans="1:4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</row>
    <row r="615" spans="1:4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</row>
    <row r="616" spans="1:4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</row>
    <row r="617" spans="1:4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</row>
    <row r="618" spans="1:4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</row>
    <row r="619" spans="1:4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</row>
    <row r="620" spans="1:4" x14ac:dyDescent="0.25">
      <c r="A620">
        <v>3934931</v>
      </c>
      <c r="B620" s="1">
        <v>42927</v>
      </c>
      <c r="C620" s="2">
        <v>0.3349537037037037</v>
      </c>
      <c r="D620" s="2">
        <v>0.3379861111111111</v>
      </c>
    </row>
    <row r="621" spans="1:4" x14ac:dyDescent="0.25">
      <c r="A621">
        <v>2111996</v>
      </c>
      <c r="B621" s="1">
        <v>42927</v>
      </c>
      <c r="C621" s="2">
        <v>0.33706018518518521</v>
      </c>
      <c r="D621" s="2">
        <v>0.33875</v>
      </c>
    </row>
    <row r="622" spans="1:4" x14ac:dyDescent="0.25">
      <c r="A622">
        <v>6484436</v>
      </c>
      <c r="B622" s="1">
        <v>42927</v>
      </c>
      <c r="C622" s="2">
        <v>0.34006944444444442</v>
      </c>
      <c r="D622" s="2">
        <v>0.3427546296296296</v>
      </c>
    </row>
    <row r="623" spans="1:4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</row>
    <row r="624" spans="1:4" x14ac:dyDescent="0.25">
      <c r="A624">
        <v>9932676</v>
      </c>
      <c r="B624" s="1">
        <v>42927</v>
      </c>
      <c r="C624" s="2">
        <v>0.34778935185185184</v>
      </c>
      <c r="D624" s="2">
        <v>0.35474537037037035</v>
      </c>
    </row>
    <row r="625" spans="1:4" x14ac:dyDescent="0.25">
      <c r="A625">
        <v>6062869</v>
      </c>
      <c r="B625" s="1">
        <v>42927</v>
      </c>
      <c r="C625" s="2">
        <v>0.3513425925925926</v>
      </c>
      <c r="D625" s="2">
        <v>0.35505787037037034</v>
      </c>
    </row>
    <row r="626" spans="1:4" x14ac:dyDescent="0.25">
      <c r="A626">
        <v>2828759</v>
      </c>
      <c r="B626" s="1">
        <v>42927</v>
      </c>
      <c r="C626" s="2">
        <v>0.35575231481481484</v>
      </c>
      <c r="D626" s="2">
        <v>0.35851851851851851</v>
      </c>
    </row>
    <row r="627" spans="1:4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</row>
    <row r="628" spans="1:4" x14ac:dyDescent="0.25">
      <c r="A628">
        <v>1384299</v>
      </c>
      <c r="B628" s="1">
        <v>42927</v>
      </c>
      <c r="C628" s="2">
        <v>0.36203703703703705</v>
      </c>
      <c r="D628" s="2">
        <v>0.37155092592592592</v>
      </c>
    </row>
    <row r="629" spans="1:4" x14ac:dyDescent="0.25">
      <c r="A629">
        <v>2486941</v>
      </c>
      <c r="B629" s="1">
        <v>42927</v>
      </c>
      <c r="C629" s="2">
        <v>0.36394675925925923</v>
      </c>
      <c r="D629" s="2">
        <v>0.36422453703703705</v>
      </c>
    </row>
    <row r="630" spans="1:4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</row>
    <row r="631" spans="1:4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</row>
    <row r="632" spans="1:4" x14ac:dyDescent="0.25">
      <c r="A632">
        <v>66800387</v>
      </c>
      <c r="B632" s="1">
        <v>42927</v>
      </c>
      <c r="C632" s="2">
        <v>0.37684027777777779</v>
      </c>
      <c r="D632" s="2">
        <v>0.38072916666666667</v>
      </c>
    </row>
    <row r="633" spans="1:4" x14ac:dyDescent="0.25">
      <c r="A633">
        <v>49093359</v>
      </c>
      <c r="B633" s="1">
        <v>42927</v>
      </c>
      <c r="C633" s="2">
        <v>0.37695601851851851</v>
      </c>
      <c r="D633" s="2">
        <v>0.38138888888888889</v>
      </c>
    </row>
    <row r="634" spans="1:4" x14ac:dyDescent="0.25">
      <c r="A634">
        <v>2252239</v>
      </c>
      <c r="B634" s="1">
        <v>42927</v>
      </c>
      <c r="C634" s="2">
        <v>0.38233796296296296</v>
      </c>
      <c r="D634" s="2">
        <v>0.39034722222222223</v>
      </c>
    </row>
    <row r="635" spans="1:4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</row>
    <row r="636" spans="1:4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</row>
    <row r="637" spans="1:4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</row>
    <row r="638" spans="1:4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</row>
    <row r="639" spans="1:4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</row>
    <row r="640" spans="1:4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</row>
    <row r="641" spans="1:4" x14ac:dyDescent="0.25">
      <c r="A641">
        <v>6492842</v>
      </c>
      <c r="B641" s="1">
        <v>42927</v>
      </c>
      <c r="C641" s="2">
        <v>0.40379629629629632</v>
      </c>
      <c r="D641" s="2">
        <v>0.4100462962962963</v>
      </c>
    </row>
    <row r="642" spans="1:4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</row>
    <row r="643" spans="1:4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</row>
    <row r="644" spans="1:4" x14ac:dyDescent="0.25">
      <c r="A644">
        <v>12721215</v>
      </c>
      <c r="B644" s="1">
        <v>42927</v>
      </c>
      <c r="C644" s="2">
        <v>0.41431712962962963</v>
      </c>
      <c r="D644" s="2">
        <v>0.41986111111111113</v>
      </c>
    </row>
    <row r="645" spans="1:4" x14ac:dyDescent="0.25">
      <c r="A645">
        <v>4566750</v>
      </c>
      <c r="B645" s="1">
        <v>42927</v>
      </c>
      <c r="C645" s="2">
        <v>0.41666666666666669</v>
      </c>
      <c r="D645" s="2">
        <v>0.42190972222222223</v>
      </c>
    </row>
    <row r="646" spans="1:4" x14ac:dyDescent="0.25">
      <c r="A646">
        <v>7279106</v>
      </c>
      <c r="B646" s="1">
        <v>42927</v>
      </c>
      <c r="C646" s="2">
        <v>0.41935185185185186</v>
      </c>
      <c r="D646" s="2">
        <v>0.43002314814814813</v>
      </c>
    </row>
    <row r="647" spans="1:4" x14ac:dyDescent="0.25">
      <c r="A647">
        <v>3824660</v>
      </c>
      <c r="B647" s="1">
        <v>42927</v>
      </c>
      <c r="C647" s="2">
        <v>0.4238425925925926</v>
      </c>
      <c r="D647" s="2">
        <v>0.4321875</v>
      </c>
    </row>
    <row r="648" spans="1:4" x14ac:dyDescent="0.25">
      <c r="A648">
        <v>5815339</v>
      </c>
      <c r="B648" s="1">
        <v>42927</v>
      </c>
      <c r="C648" s="2">
        <v>0.42818287037037039</v>
      </c>
      <c r="D648" s="2">
        <v>0.43273148148148149</v>
      </c>
    </row>
    <row r="649" spans="1:4" x14ac:dyDescent="0.25">
      <c r="A649">
        <v>77946476</v>
      </c>
      <c r="B649" s="1">
        <v>42927</v>
      </c>
      <c r="C649" s="2">
        <v>0.42995370370370373</v>
      </c>
      <c r="D649" s="2">
        <v>0.43024305555555553</v>
      </c>
    </row>
    <row r="650" spans="1:4" x14ac:dyDescent="0.25">
      <c r="A650">
        <v>84589848</v>
      </c>
      <c r="B650" s="1">
        <v>42927</v>
      </c>
      <c r="C650" s="2">
        <v>0.43539351851851854</v>
      </c>
      <c r="D650" s="2">
        <v>0.43763888888888891</v>
      </c>
    </row>
    <row r="651" spans="1:4" x14ac:dyDescent="0.25">
      <c r="A651">
        <v>4501823</v>
      </c>
      <c r="B651" s="1">
        <v>42927</v>
      </c>
      <c r="C651" s="2">
        <v>0.44013888888888891</v>
      </c>
      <c r="D651" s="2">
        <v>0.44690972222222225</v>
      </c>
    </row>
    <row r="652" spans="1:4" x14ac:dyDescent="0.25">
      <c r="A652">
        <v>38244568</v>
      </c>
      <c r="B652" s="1">
        <v>42927</v>
      </c>
      <c r="C652" s="2">
        <v>0.44381944444444443</v>
      </c>
      <c r="D652" s="2">
        <v>0.45199074074074075</v>
      </c>
    </row>
    <row r="653" spans="1:4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</row>
    <row r="654" spans="1:4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</row>
    <row r="655" spans="1:4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</row>
    <row r="656" spans="1:4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</row>
    <row r="657" spans="1:4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</row>
    <row r="658" spans="1:4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</row>
    <row r="659" spans="1:4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</row>
    <row r="660" spans="1:4" x14ac:dyDescent="0.25">
      <c r="A660">
        <v>99162491</v>
      </c>
      <c r="B660" s="1">
        <v>42927</v>
      </c>
      <c r="C660" s="2">
        <v>0.46738425925925925</v>
      </c>
      <c r="D660" s="2">
        <v>0.46800925925925924</v>
      </c>
    </row>
    <row r="661" spans="1:4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</row>
    <row r="662" spans="1:4" x14ac:dyDescent="0.25">
      <c r="A662">
        <v>1909553</v>
      </c>
      <c r="B662" s="1">
        <v>42927</v>
      </c>
      <c r="C662" s="2">
        <v>0.47193287037037035</v>
      </c>
      <c r="D662" s="2">
        <v>0.47763888888888889</v>
      </c>
    </row>
    <row r="663" spans="1:4" x14ac:dyDescent="0.25">
      <c r="A663">
        <v>62836073</v>
      </c>
      <c r="B663" s="1">
        <v>42927</v>
      </c>
      <c r="C663" s="2">
        <v>0.47739583333333335</v>
      </c>
      <c r="D663" s="2">
        <v>0.48168981481481482</v>
      </c>
    </row>
    <row r="664" spans="1:4" x14ac:dyDescent="0.25">
      <c r="A664">
        <v>9566647</v>
      </c>
      <c r="B664" s="1">
        <v>42927</v>
      </c>
      <c r="C664" s="2">
        <v>0.48005787037037034</v>
      </c>
      <c r="D664" s="2">
        <v>0.48971064814814813</v>
      </c>
    </row>
    <row r="665" spans="1:4" x14ac:dyDescent="0.25">
      <c r="A665">
        <v>5833452</v>
      </c>
      <c r="B665" s="1">
        <v>42927</v>
      </c>
      <c r="C665" s="2">
        <v>0.48511574074074076</v>
      </c>
      <c r="D665" s="2">
        <v>0.49502314814814813</v>
      </c>
    </row>
    <row r="666" spans="1:4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</row>
    <row r="667" spans="1:4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</row>
    <row r="668" spans="1:4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</row>
    <row r="669" spans="1:4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</row>
    <row r="670" spans="1:4" x14ac:dyDescent="0.25">
      <c r="A670">
        <v>1332513</v>
      </c>
      <c r="B670" s="1">
        <v>42927</v>
      </c>
      <c r="C670" s="2">
        <v>0.50326388888888884</v>
      </c>
      <c r="D670" s="2">
        <v>0.50407407407407412</v>
      </c>
    </row>
    <row r="671" spans="1:4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</row>
    <row r="672" spans="1:4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</row>
    <row r="673" spans="1:4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</row>
    <row r="674" spans="1:4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</row>
    <row r="675" spans="1:4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</row>
    <row r="676" spans="1:4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</row>
    <row r="677" spans="1:4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</row>
    <row r="678" spans="1:4" x14ac:dyDescent="0.25">
      <c r="A678">
        <v>8672651</v>
      </c>
      <c r="B678" s="1">
        <v>42927</v>
      </c>
      <c r="C678" s="2">
        <v>0.53401620370370373</v>
      </c>
      <c r="D678" s="2">
        <v>0.54462962962962957</v>
      </c>
    </row>
    <row r="679" spans="1:4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</row>
    <row r="680" spans="1:4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</row>
    <row r="681" spans="1:4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</row>
    <row r="682" spans="1:4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</row>
    <row r="683" spans="1:4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</row>
    <row r="684" spans="1:4" x14ac:dyDescent="0.25">
      <c r="A684">
        <v>6269166</v>
      </c>
      <c r="B684" s="1">
        <v>42927</v>
      </c>
      <c r="C684" s="2">
        <v>0.54408564814814819</v>
      </c>
      <c r="D684" s="2">
        <v>0.55355324074074075</v>
      </c>
    </row>
    <row r="685" spans="1:4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</row>
    <row r="686" spans="1:4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</row>
    <row r="687" spans="1:4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</row>
    <row r="688" spans="1:4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</row>
    <row r="689" spans="1:4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</row>
    <row r="690" spans="1:4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</row>
    <row r="691" spans="1:4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</row>
    <row r="692" spans="1:4" x14ac:dyDescent="0.25">
      <c r="A692">
        <v>5251861</v>
      </c>
      <c r="B692" s="1">
        <v>42927</v>
      </c>
      <c r="C692" s="2">
        <v>0.56940972222222219</v>
      </c>
      <c r="D692" s="2">
        <v>0.57149305555555552</v>
      </c>
    </row>
    <row r="693" spans="1:4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</row>
    <row r="694" spans="1:4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</row>
    <row r="695" spans="1:4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</row>
    <row r="696" spans="1:4" x14ac:dyDescent="0.25">
      <c r="A696">
        <v>93696449</v>
      </c>
      <c r="B696" s="1">
        <v>42927</v>
      </c>
      <c r="C696" s="2">
        <v>0.57939814814814816</v>
      </c>
      <c r="D696" s="2">
        <v>0.5795717592592593</v>
      </c>
    </row>
    <row r="697" spans="1:4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</row>
    <row r="698" spans="1:4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</row>
    <row r="699" spans="1:4" x14ac:dyDescent="0.25">
      <c r="A699">
        <v>6191682</v>
      </c>
      <c r="B699" s="1">
        <v>42927</v>
      </c>
      <c r="C699" s="2">
        <v>0.58711805555555552</v>
      </c>
      <c r="D699" s="2">
        <v>0.59739583333333335</v>
      </c>
    </row>
    <row r="700" spans="1:4" x14ac:dyDescent="0.25">
      <c r="A700">
        <v>6461167</v>
      </c>
      <c r="B700" s="1">
        <v>42927</v>
      </c>
      <c r="C700" s="2">
        <v>0.5889699074074074</v>
      </c>
      <c r="D700" s="2">
        <v>0.59409722222222228</v>
      </c>
    </row>
    <row r="701" spans="1:4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</row>
    <row r="702" spans="1:4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</row>
    <row r="703" spans="1:4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</row>
    <row r="704" spans="1:4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</row>
    <row r="705" spans="1:4" x14ac:dyDescent="0.25">
      <c r="A705">
        <v>62016185</v>
      </c>
      <c r="B705" s="1">
        <v>42927</v>
      </c>
      <c r="C705" s="2">
        <v>0.60037037037037033</v>
      </c>
      <c r="D705" s="2">
        <v>0.60719907407407403</v>
      </c>
    </row>
    <row r="706" spans="1:4" x14ac:dyDescent="0.25">
      <c r="A706">
        <v>93696449</v>
      </c>
      <c r="B706" s="1">
        <v>42927</v>
      </c>
      <c r="C706" s="2">
        <v>0.60077546296296291</v>
      </c>
      <c r="D706" s="2">
        <v>0.60853009259259261</v>
      </c>
    </row>
    <row r="707" spans="1:4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</row>
    <row r="708" spans="1:4" x14ac:dyDescent="0.25">
      <c r="A708">
        <v>38047574</v>
      </c>
      <c r="B708" s="1">
        <v>42927</v>
      </c>
      <c r="C708" s="2">
        <v>0.60721064814814818</v>
      </c>
      <c r="D708" s="2">
        <v>0.61490740740740746</v>
      </c>
    </row>
    <row r="709" spans="1:4" x14ac:dyDescent="0.25">
      <c r="A709">
        <v>3184339</v>
      </c>
      <c r="B709" s="1">
        <v>42927</v>
      </c>
      <c r="C709" s="2">
        <v>0.61179398148148145</v>
      </c>
      <c r="D709" s="2">
        <v>0.61260416666666662</v>
      </c>
    </row>
    <row r="710" spans="1:4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</row>
    <row r="711" spans="1:4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</row>
    <row r="712" spans="1:4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</row>
    <row r="713" spans="1:4" x14ac:dyDescent="0.25">
      <c r="A713">
        <v>14201334</v>
      </c>
      <c r="B713" s="1">
        <v>42928</v>
      </c>
      <c r="C713" s="2">
        <v>0.33568287037037037</v>
      </c>
      <c r="D713" s="2">
        <v>0.34125</v>
      </c>
    </row>
    <row r="714" spans="1:4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</row>
    <row r="715" spans="1:4" x14ac:dyDescent="0.25">
      <c r="A715">
        <v>3028093</v>
      </c>
      <c r="B715" s="1">
        <v>42928</v>
      </c>
      <c r="C715" s="2">
        <v>0.34185185185185185</v>
      </c>
      <c r="D715" s="2">
        <v>0.34375</v>
      </c>
    </row>
    <row r="716" spans="1:4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</row>
    <row r="717" spans="1:4" x14ac:dyDescent="0.25">
      <c r="A717">
        <v>7377702</v>
      </c>
      <c r="B717" s="1">
        <v>42928</v>
      </c>
      <c r="C717" s="2">
        <v>0.34722222222222221</v>
      </c>
      <c r="D717" s="2">
        <v>0.3532986111111111</v>
      </c>
    </row>
    <row r="718" spans="1:4" x14ac:dyDescent="0.25">
      <c r="A718">
        <v>9294571</v>
      </c>
      <c r="B718" s="1">
        <v>42928</v>
      </c>
      <c r="C718" s="2">
        <v>0.35115740740740742</v>
      </c>
      <c r="D718" s="2">
        <v>0.35447916666666668</v>
      </c>
    </row>
    <row r="719" spans="1:4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</row>
    <row r="720" spans="1:4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</row>
    <row r="721" spans="1:4" x14ac:dyDescent="0.25">
      <c r="A721">
        <v>6367284</v>
      </c>
      <c r="B721" s="1">
        <v>42928</v>
      </c>
      <c r="C721" s="2">
        <v>0.36519675925925926</v>
      </c>
      <c r="D721" s="2">
        <v>0.36751157407407409</v>
      </c>
    </row>
    <row r="722" spans="1:4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</row>
    <row r="723" spans="1:4" x14ac:dyDescent="0.25">
      <c r="A723">
        <v>9346036178</v>
      </c>
      <c r="B723" s="1">
        <v>42928</v>
      </c>
      <c r="C723" s="2">
        <v>0.37017361111111113</v>
      </c>
      <c r="D723" s="2">
        <v>0.38035879629629632</v>
      </c>
    </row>
    <row r="724" spans="1:4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</row>
    <row r="725" spans="1:4" x14ac:dyDescent="0.25">
      <c r="A725">
        <v>2114812</v>
      </c>
      <c r="B725" s="1">
        <v>42928</v>
      </c>
      <c r="C725" s="2">
        <v>0.37615740740740738</v>
      </c>
      <c r="D725" s="2">
        <v>0.38158564814814816</v>
      </c>
    </row>
    <row r="726" spans="1:4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</row>
    <row r="727" spans="1:4" x14ac:dyDescent="0.25">
      <c r="A727">
        <v>3493348</v>
      </c>
      <c r="B727" s="1">
        <v>42928</v>
      </c>
      <c r="C727" s="2">
        <v>0.37934027777777779</v>
      </c>
      <c r="D727" s="2">
        <v>0.38925925925925925</v>
      </c>
    </row>
    <row r="728" spans="1:4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</row>
    <row r="729" spans="1:4" x14ac:dyDescent="0.25">
      <c r="A729">
        <v>7421868</v>
      </c>
      <c r="B729" s="1">
        <v>42928</v>
      </c>
      <c r="C729" s="2">
        <v>0.38292824074074072</v>
      </c>
      <c r="D729" s="2">
        <v>0.38613425925925926</v>
      </c>
    </row>
    <row r="730" spans="1:4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</row>
    <row r="731" spans="1:4" x14ac:dyDescent="0.25">
      <c r="A731">
        <v>4007464</v>
      </c>
      <c r="B731" s="1">
        <v>42928</v>
      </c>
      <c r="C731" s="2">
        <v>0.38767361111111109</v>
      </c>
      <c r="D731" s="2">
        <v>0.38848379629629631</v>
      </c>
    </row>
    <row r="732" spans="1:4" x14ac:dyDescent="0.25">
      <c r="A732">
        <v>54713807</v>
      </c>
      <c r="B732" s="1">
        <v>42928</v>
      </c>
      <c r="C732" s="2">
        <v>0.38968750000000002</v>
      </c>
      <c r="D732" s="2">
        <v>0.39152777777777775</v>
      </c>
    </row>
    <row r="733" spans="1:4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</row>
    <row r="734" spans="1:4" x14ac:dyDescent="0.25">
      <c r="A734">
        <v>48630026</v>
      </c>
      <c r="B734" s="1">
        <v>42928</v>
      </c>
      <c r="C734" s="2">
        <v>0.39709490740740738</v>
      </c>
      <c r="D734" s="2">
        <v>0.40651620370370373</v>
      </c>
    </row>
    <row r="735" spans="1:4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</row>
    <row r="736" spans="1:4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</row>
    <row r="737" spans="1:4" x14ac:dyDescent="0.25">
      <c r="A737">
        <v>9566647</v>
      </c>
      <c r="B737" s="1">
        <v>42928</v>
      </c>
      <c r="C737" s="2">
        <v>0.40881944444444446</v>
      </c>
      <c r="D737" s="2">
        <v>0.40950231481481481</v>
      </c>
    </row>
    <row r="738" spans="1:4" x14ac:dyDescent="0.25">
      <c r="A738">
        <v>1454555</v>
      </c>
      <c r="B738" s="1">
        <v>42928</v>
      </c>
      <c r="C738" s="2">
        <v>0.41078703703703706</v>
      </c>
      <c r="D738" s="2">
        <v>0.41078703703703706</v>
      </c>
    </row>
    <row r="739" spans="1:4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</row>
    <row r="740" spans="1:4" x14ac:dyDescent="0.25">
      <c r="A740">
        <v>8429072</v>
      </c>
      <c r="B740" s="1">
        <v>42928</v>
      </c>
      <c r="C740" s="2">
        <v>0.41414351851851849</v>
      </c>
      <c r="D740" s="2">
        <v>0.42015046296296299</v>
      </c>
    </row>
    <row r="741" spans="1:4" x14ac:dyDescent="0.25">
      <c r="A741">
        <v>9815754</v>
      </c>
      <c r="B741" s="1">
        <v>42928</v>
      </c>
      <c r="C741" s="2">
        <v>0.41853009259259261</v>
      </c>
      <c r="D741" s="2">
        <v>0.42037037037037039</v>
      </c>
    </row>
    <row r="742" spans="1:4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</row>
    <row r="743" spans="1:4" x14ac:dyDescent="0.25">
      <c r="A743">
        <v>4939683</v>
      </c>
      <c r="B743" s="1">
        <v>42928</v>
      </c>
      <c r="C743" s="2">
        <v>0.42650462962962965</v>
      </c>
      <c r="D743" s="2">
        <v>0.43417824074074074</v>
      </c>
    </row>
    <row r="744" spans="1:4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</row>
    <row r="745" spans="1:4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</row>
    <row r="746" spans="1:4" x14ac:dyDescent="0.25">
      <c r="A746">
        <v>3505978</v>
      </c>
      <c r="B746" s="1">
        <v>42928</v>
      </c>
      <c r="C746" s="2">
        <v>0.43381944444444442</v>
      </c>
      <c r="D746" s="2">
        <v>0.44515046296296296</v>
      </c>
    </row>
    <row r="747" spans="1:4" x14ac:dyDescent="0.25">
      <c r="A747">
        <v>91743317</v>
      </c>
      <c r="B747" s="1">
        <v>42928</v>
      </c>
      <c r="C747" s="2">
        <v>0.43717592592592591</v>
      </c>
      <c r="D747" s="2">
        <v>0.44695601851851852</v>
      </c>
    </row>
    <row r="748" spans="1:4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</row>
    <row r="749" spans="1:4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</row>
    <row r="750" spans="1:4" x14ac:dyDescent="0.25">
      <c r="A750">
        <v>4412771</v>
      </c>
      <c r="B750" s="1">
        <v>42928</v>
      </c>
      <c r="C750" s="2">
        <v>0.44809027777777777</v>
      </c>
      <c r="D750" s="2">
        <v>0.45256944444444447</v>
      </c>
    </row>
    <row r="751" spans="1:4" x14ac:dyDescent="0.25">
      <c r="A751">
        <v>6709939</v>
      </c>
      <c r="B751" s="1">
        <v>42928</v>
      </c>
      <c r="C751" s="2">
        <v>0.44817129629629632</v>
      </c>
      <c r="D751" s="2">
        <v>0.4506134259259259</v>
      </c>
    </row>
    <row r="752" spans="1:4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</row>
    <row r="753" spans="1:4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</row>
    <row r="754" spans="1:4" x14ac:dyDescent="0.25">
      <c r="A754">
        <v>4929499</v>
      </c>
      <c r="B754" s="1">
        <v>42928</v>
      </c>
      <c r="C754" s="2">
        <v>0.45673611111111112</v>
      </c>
      <c r="D754" s="2">
        <v>0.4586574074074074</v>
      </c>
    </row>
    <row r="755" spans="1:4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</row>
    <row r="756" spans="1:4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</row>
    <row r="757" spans="1:4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</row>
    <row r="758" spans="1:4" x14ac:dyDescent="0.25">
      <c r="A758">
        <v>87702896</v>
      </c>
      <c r="B758" s="1">
        <v>42928</v>
      </c>
      <c r="C758" s="2">
        <v>0.47358796296296296</v>
      </c>
      <c r="D758" s="2">
        <v>0.47878472222222224</v>
      </c>
    </row>
    <row r="759" spans="1:4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</row>
    <row r="760" spans="1:4" x14ac:dyDescent="0.25">
      <c r="A760">
        <v>8655825</v>
      </c>
      <c r="B760" s="1">
        <v>42928</v>
      </c>
      <c r="C760" s="2">
        <v>0.48251157407407408</v>
      </c>
      <c r="D760" s="2">
        <v>0.48732638888888891</v>
      </c>
    </row>
    <row r="761" spans="1:4" x14ac:dyDescent="0.25">
      <c r="A761">
        <v>47707639</v>
      </c>
      <c r="B761" s="1">
        <v>42928</v>
      </c>
      <c r="C761" s="2">
        <v>0.48827546296296298</v>
      </c>
      <c r="D761" s="2">
        <v>0.49432870370370369</v>
      </c>
    </row>
    <row r="762" spans="1:4" x14ac:dyDescent="0.25">
      <c r="A762">
        <v>5029329</v>
      </c>
      <c r="B762" s="1">
        <v>42928</v>
      </c>
      <c r="C762" s="2">
        <v>0.49062499999999998</v>
      </c>
      <c r="D762" s="2">
        <v>0.49535879629629631</v>
      </c>
    </row>
    <row r="763" spans="1:4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</row>
    <row r="764" spans="1:4" x14ac:dyDescent="0.25">
      <c r="A764">
        <v>8461631</v>
      </c>
      <c r="B764" s="1">
        <v>42928</v>
      </c>
      <c r="C764" s="2">
        <v>0.50025462962962963</v>
      </c>
      <c r="D764" s="2">
        <v>0.50344907407407402</v>
      </c>
    </row>
    <row r="765" spans="1:4" x14ac:dyDescent="0.25">
      <c r="A765">
        <v>76777492</v>
      </c>
      <c r="B765" s="1">
        <v>42928</v>
      </c>
      <c r="C765" s="2">
        <v>0.50071759259259263</v>
      </c>
      <c r="D765" s="2">
        <v>0.5085763888888889</v>
      </c>
    </row>
    <row r="766" spans="1:4" x14ac:dyDescent="0.25">
      <c r="A766">
        <v>71036125</v>
      </c>
      <c r="B766" s="1">
        <v>42928</v>
      </c>
      <c r="C766" s="2">
        <v>0.50597222222222227</v>
      </c>
      <c r="D766" s="2">
        <v>0.51633101851851848</v>
      </c>
    </row>
    <row r="767" spans="1:4" x14ac:dyDescent="0.25">
      <c r="A767">
        <v>2989192</v>
      </c>
      <c r="B767" s="1">
        <v>42928</v>
      </c>
      <c r="C767" s="2">
        <v>0.5087962962962963</v>
      </c>
      <c r="D767" s="2">
        <v>0.51349537037037041</v>
      </c>
    </row>
    <row r="768" spans="1:4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</row>
    <row r="769" spans="1:4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</row>
    <row r="770" spans="1:4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</row>
    <row r="771" spans="1:4" x14ac:dyDescent="0.25">
      <c r="A771">
        <v>47025160</v>
      </c>
      <c r="B771" s="1">
        <v>42928</v>
      </c>
      <c r="C771" s="2">
        <v>0.52009259259259255</v>
      </c>
      <c r="D771" s="2">
        <v>0.52987268518518515</v>
      </c>
    </row>
    <row r="772" spans="1:4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</row>
    <row r="773" spans="1:4" x14ac:dyDescent="0.25">
      <c r="A773">
        <v>2248131</v>
      </c>
      <c r="B773" s="1">
        <v>42928</v>
      </c>
      <c r="C773" s="2">
        <v>0.52298611111111115</v>
      </c>
      <c r="D773" s="2">
        <v>0.53249999999999997</v>
      </c>
    </row>
    <row r="774" spans="1:4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</row>
    <row r="775" spans="1:4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</row>
    <row r="776" spans="1:4" x14ac:dyDescent="0.25">
      <c r="A776">
        <v>5092577</v>
      </c>
      <c r="B776" s="1">
        <v>42928</v>
      </c>
      <c r="C776" s="2">
        <v>0.52834490740740736</v>
      </c>
      <c r="D776" s="2">
        <v>0.53267361111111111</v>
      </c>
    </row>
    <row r="777" spans="1:4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</row>
    <row r="778" spans="1:4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</row>
    <row r="779" spans="1:4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</row>
    <row r="780" spans="1:4" x14ac:dyDescent="0.25">
      <c r="A780">
        <v>7269536</v>
      </c>
      <c r="B780" s="1">
        <v>42928</v>
      </c>
      <c r="C780" s="2">
        <v>0.53827546296296291</v>
      </c>
      <c r="D780" s="2">
        <v>0.54309027777777774</v>
      </c>
    </row>
    <row r="781" spans="1:4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</row>
    <row r="782" spans="1:4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</row>
    <row r="783" spans="1:4" x14ac:dyDescent="0.25">
      <c r="A783">
        <v>7377702</v>
      </c>
      <c r="B783" s="1">
        <v>42928</v>
      </c>
      <c r="C783" s="2">
        <v>0.54689814814814819</v>
      </c>
      <c r="D783" s="2">
        <v>0.54949074074074078</v>
      </c>
    </row>
    <row r="784" spans="1:4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</row>
    <row r="785" spans="1:4" x14ac:dyDescent="0.25">
      <c r="A785">
        <v>5094248</v>
      </c>
      <c r="B785" s="1">
        <v>42928</v>
      </c>
      <c r="C785" s="2">
        <v>0.55118055555555556</v>
      </c>
      <c r="D785" s="2">
        <v>0.56003472222222217</v>
      </c>
    </row>
    <row r="786" spans="1:4" x14ac:dyDescent="0.25">
      <c r="A786">
        <v>1233459</v>
      </c>
      <c r="B786" s="1">
        <v>42928</v>
      </c>
      <c r="C786" s="2">
        <v>0.55565972222222226</v>
      </c>
      <c r="D786" s="2">
        <v>0.55674768518518514</v>
      </c>
    </row>
    <row r="787" spans="1:4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</row>
    <row r="788" spans="1:4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</row>
    <row r="789" spans="1:4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</row>
    <row r="790" spans="1:4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</row>
    <row r="791" spans="1:4" x14ac:dyDescent="0.25">
      <c r="A791">
        <v>39921944</v>
      </c>
      <c r="B791" s="1">
        <v>42928</v>
      </c>
      <c r="C791" s="2">
        <v>0.56398148148148153</v>
      </c>
      <c r="D791" s="2">
        <v>0.57387731481481485</v>
      </c>
    </row>
    <row r="792" spans="1:4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</row>
    <row r="793" spans="1:4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</row>
    <row r="794" spans="1:4" x14ac:dyDescent="0.25">
      <c r="A794">
        <v>4111617</v>
      </c>
      <c r="B794" s="1">
        <v>42928</v>
      </c>
      <c r="C794" s="2">
        <v>0.56555555555555559</v>
      </c>
      <c r="D794" s="2">
        <v>0.5697106481481482</v>
      </c>
    </row>
    <row r="795" spans="1:4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</row>
    <row r="796" spans="1:4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</row>
    <row r="797" spans="1:4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</row>
    <row r="798" spans="1:4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</row>
    <row r="799" spans="1:4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</row>
    <row r="800" spans="1:4" x14ac:dyDescent="0.25">
      <c r="A800">
        <v>8233999</v>
      </c>
      <c r="B800" s="1">
        <v>42928</v>
      </c>
      <c r="C800" s="2">
        <v>0.57828703703703699</v>
      </c>
      <c r="D800" s="2">
        <v>0.58834490740740741</v>
      </c>
    </row>
    <row r="801" spans="1:4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</row>
    <row r="802" spans="1:4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</row>
    <row r="803" spans="1:4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</row>
    <row r="804" spans="1:4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</row>
    <row r="805" spans="1:4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</row>
    <row r="806" spans="1:4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</row>
    <row r="807" spans="1:4" x14ac:dyDescent="0.25">
      <c r="A807">
        <v>8246306</v>
      </c>
      <c r="B807" s="1">
        <v>42928</v>
      </c>
      <c r="C807" s="2">
        <v>0.59928240740740746</v>
      </c>
      <c r="D807" s="2">
        <v>0.60182870370370367</v>
      </c>
    </row>
    <row r="808" spans="1:4" x14ac:dyDescent="0.25">
      <c r="A808">
        <v>2412611</v>
      </c>
      <c r="B808" s="1">
        <v>42928</v>
      </c>
      <c r="C808" s="2">
        <v>0.60065972222222219</v>
      </c>
      <c r="D808" s="2">
        <v>0.60902777777777772</v>
      </c>
    </row>
    <row r="809" spans="1:4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</row>
    <row r="810" spans="1:4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</row>
    <row r="811" spans="1:4" x14ac:dyDescent="0.25">
      <c r="A811">
        <v>68677362</v>
      </c>
      <c r="B811" s="1">
        <v>42928</v>
      </c>
      <c r="C811" s="2">
        <v>0.61534722222222227</v>
      </c>
      <c r="D811" s="2">
        <v>0.61554398148148148</v>
      </c>
    </row>
    <row r="812" spans="1:4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</row>
    <row r="813" spans="1:4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</row>
    <row r="814" spans="1:4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</row>
    <row r="815" spans="1:4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</row>
    <row r="816" spans="1:4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</row>
    <row r="817" spans="1:4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</row>
    <row r="818" spans="1:4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</row>
    <row r="819" spans="1:4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</row>
    <row r="820" spans="1:4" x14ac:dyDescent="0.25">
      <c r="A820">
        <v>7852624</v>
      </c>
      <c r="B820" s="1">
        <v>42929</v>
      </c>
      <c r="C820" s="2">
        <v>0.35885416666666664</v>
      </c>
      <c r="D820" s="2">
        <v>0.36913194444444447</v>
      </c>
    </row>
    <row r="821" spans="1:4" x14ac:dyDescent="0.25">
      <c r="A821">
        <v>8838584</v>
      </c>
      <c r="B821" s="1">
        <v>42929</v>
      </c>
      <c r="C821" s="2">
        <v>0.36204861111111108</v>
      </c>
      <c r="D821" s="2">
        <v>0.37230324074074073</v>
      </c>
    </row>
    <row r="822" spans="1:4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</row>
    <row r="823" spans="1:4" x14ac:dyDescent="0.25">
      <c r="A823">
        <v>8028777</v>
      </c>
      <c r="B823" s="1">
        <v>42929</v>
      </c>
      <c r="C823" s="2">
        <v>0.36505787037037035</v>
      </c>
      <c r="D823" s="2">
        <v>0.37204861111111109</v>
      </c>
    </row>
    <row r="824" spans="1:4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</row>
    <row r="825" spans="1:4" x14ac:dyDescent="0.25">
      <c r="A825">
        <v>2506618</v>
      </c>
      <c r="B825" s="1">
        <v>42929</v>
      </c>
      <c r="C825" s="2">
        <v>0.36704861111111109</v>
      </c>
      <c r="D825" s="2">
        <v>0.37783564814814813</v>
      </c>
    </row>
    <row r="826" spans="1:4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</row>
    <row r="827" spans="1:4" x14ac:dyDescent="0.25">
      <c r="A827">
        <v>23123600</v>
      </c>
      <c r="B827" s="1">
        <v>42929</v>
      </c>
      <c r="C827" s="2">
        <v>0.37334490740740739</v>
      </c>
      <c r="D827" s="2">
        <v>0.37408564814814815</v>
      </c>
    </row>
    <row r="828" spans="1:4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</row>
    <row r="829" spans="1:4" x14ac:dyDescent="0.25">
      <c r="A829">
        <v>27410048</v>
      </c>
      <c r="B829" s="1">
        <v>42929</v>
      </c>
      <c r="C829" s="2">
        <v>0.37748842592592591</v>
      </c>
      <c r="D829" s="2">
        <v>0.37763888888888891</v>
      </c>
    </row>
    <row r="830" spans="1:4" x14ac:dyDescent="0.25">
      <c r="A830">
        <v>6746757</v>
      </c>
      <c r="B830" s="1">
        <v>42929</v>
      </c>
      <c r="C830" s="2">
        <v>0.3790162037037037</v>
      </c>
      <c r="D830" s="2">
        <v>0.38123842592592594</v>
      </c>
    </row>
    <row r="831" spans="1:4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</row>
    <row r="832" spans="1:4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</row>
    <row r="833" spans="1:4" x14ac:dyDescent="0.25">
      <c r="A833">
        <v>9356216</v>
      </c>
      <c r="B833" s="1">
        <v>42929</v>
      </c>
      <c r="C833" s="2">
        <v>0.38966435185185183</v>
      </c>
      <c r="D833" s="2">
        <v>0.40104166666666669</v>
      </c>
    </row>
    <row r="834" spans="1:4" x14ac:dyDescent="0.25">
      <c r="A834">
        <v>7415603</v>
      </c>
      <c r="B834" s="1">
        <v>42929</v>
      </c>
      <c r="C834" s="2">
        <v>0.39194444444444443</v>
      </c>
      <c r="D834" s="2">
        <v>0.39535879629629628</v>
      </c>
    </row>
    <row r="835" spans="1:4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</row>
    <row r="836" spans="1:4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</row>
    <row r="837" spans="1:4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</row>
    <row r="838" spans="1:4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</row>
    <row r="839" spans="1:4" x14ac:dyDescent="0.25">
      <c r="A839">
        <v>7388260</v>
      </c>
      <c r="B839" s="1">
        <v>42929</v>
      </c>
      <c r="C839" s="2">
        <v>0.41149305555555554</v>
      </c>
      <c r="D839" s="2">
        <v>0.41928240740740741</v>
      </c>
    </row>
    <row r="840" spans="1:4" x14ac:dyDescent="0.25">
      <c r="A840">
        <v>4581715</v>
      </c>
      <c r="B840" s="1">
        <v>42929</v>
      </c>
      <c r="C840" s="2">
        <v>0.41172453703703704</v>
      </c>
      <c r="D840" s="2">
        <v>0.42146990740740742</v>
      </c>
    </row>
    <row r="841" spans="1:4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</row>
    <row r="842" spans="1:4" x14ac:dyDescent="0.25">
      <c r="A842">
        <v>45948073</v>
      </c>
      <c r="B842" s="1">
        <v>42929</v>
      </c>
      <c r="C842" s="2">
        <v>0.41979166666666667</v>
      </c>
      <c r="D842" s="2">
        <v>0.42586805555555557</v>
      </c>
    </row>
    <row r="843" spans="1:4" x14ac:dyDescent="0.25">
      <c r="A843">
        <v>4473835</v>
      </c>
      <c r="B843" s="1">
        <v>42929</v>
      </c>
      <c r="C843" s="2">
        <v>0.42091435185185183</v>
      </c>
      <c r="D843" s="2">
        <v>0.42609953703703701</v>
      </c>
    </row>
    <row r="844" spans="1:4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</row>
    <row r="845" spans="1:4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</row>
    <row r="846" spans="1:4" x14ac:dyDescent="0.25">
      <c r="A846">
        <v>1692981</v>
      </c>
      <c r="B846" s="1">
        <v>42929</v>
      </c>
      <c r="C846" s="2">
        <v>0.43297453703703703</v>
      </c>
      <c r="D846" s="2">
        <v>0.43424768518518519</v>
      </c>
    </row>
    <row r="847" spans="1:4" x14ac:dyDescent="0.25">
      <c r="A847">
        <v>9270571</v>
      </c>
      <c r="B847" s="1">
        <v>42929</v>
      </c>
      <c r="C847" s="2">
        <v>0.43782407407407409</v>
      </c>
      <c r="D847" s="2">
        <v>0.44560185185185186</v>
      </c>
    </row>
    <row r="848" spans="1:4" x14ac:dyDescent="0.25">
      <c r="A848">
        <v>6299545</v>
      </c>
      <c r="B848" s="1">
        <v>42929</v>
      </c>
      <c r="C848" s="2">
        <v>0.43986111111111109</v>
      </c>
      <c r="D848" s="2">
        <v>0.44298611111111114</v>
      </c>
    </row>
    <row r="849" spans="1:4" x14ac:dyDescent="0.25">
      <c r="A849">
        <v>67064385</v>
      </c>
      <c r="B849" s="1">
        <v>42929</v>
      </c>
      <c r="C849" s="2">
        <v>0.44278935185185186</v>
      </c>
      <c r="D849" s="2">
        <v>0.44480324074074074</v>
      </c>
    </row>
    <row r="850" spans="1:4" x14ac:dyDescent="0.25">
      <c r="A850">
        <v>4062215</v>
      </c>
      <c r="B850" s="1">
        <v>42929</v>
      </c>
      <c r="C850" s="2">
        <v>0.44732638888888887</v>
      </c>
      <c r="D850" s="2">
        <v>0.45466435185185183</v>
      </c>
    </row>
    <row r="851" spans="1:4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</row>
    <row r="852" spans="1:4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</row>
    <row r="853" spans="1:4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</row>
    <row r="854" spans="1:4" x14ac:dyDescent="0.25">
      <c r="A854">
        <v>30178521</v>
      </c>
      <c r="B854" s="1">
        <v>42929</v>
      </c>
      <c r="C854" s="2">
        <v>0.45968750000000003</v>
      </c>
      <c r="D854" s="2">
        <v>0.46520833333333333</v>
      </c>
    </row>
    <row r="855" spans="1:4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</row>
    <row r="856" spans="1:4" x14ac:dyDescent="0.25">
      <c r="A856">
        <v>3984696</v>
      </c>
      <c r="B856" s="1">
        <v>42929</v>
      </c>
      <c r="C856" s="2">
        <v>0.46581018518518519</v>
      </c>
      <c r="D856" s="2">
        <v>0.46589120370370368</v>
      </c>
    </row>
    <row r="857" spans="1:4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</row>
    <row r="858" spans="1:4" x14ac:dyDescent="0.25">
      <c r="A858">
        <v>8733120283</v>
      </c>
      <c r="B858" s="1">
        <v>42929</v>
      </c>
      <c r="C858" s="2">
        <v>0.47134259259259259</v>
      </c>
      <c r="D858" s="2">
        <v>0.47659722222222223</v>
      </c>
    </row>
    <row r="859" spans="1:4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</row>
    <row r="860" spans="1:4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</row>
    <row r="861" spans="1:4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</row>
    <row r="862" spans="1:4" x14ac:dyDescent="0.25">
      <c r="A862">
        <v>9005999</v>
      </c>
      <c r="B862" s="1">
        <v>42929</v>
      </c>
      <c r="C862" s="2">
        <v>0.4878587962962963</v>
      </c>
      <c r="D862" s="2">
        <v>0.49609953703703702</v>
      </c>
    </row>
    <row r="863" spans="1:4" x14ac:dyDescent="0.25">
      <c r="A863">
        <v>7763451</v>
      </c>
      <c r="B863" s="1">
        <v>42929</v>
      </c>
      <c r="C863" s="2">
        <v>0.4911226851851852</v>
      </c>
      <c r="D863" s="2">
        <v>0.49859953703703702</v>
      </c>
    </row>
    <row r="864" spans="1:4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</row>
    <row r="865" spans="1:4" x14ac:dyDescent="0.25">
      <c r="A865">
        <v>8498076</v>
      </c>
      <c r="B865" s="1">
        <v>42929</v>
      </c>
      <c r="C865" s="2">
        <v>0.49493055555555554</v>
      </c>
      <c r="D865" s="2">
        <v>0.49898148148148147</v>
      </c>
    </row>
    <row r="866" spans="1:4" x14ac:dyDescent="0.25">
      <c r="A866">
        <v>4995171</v>
      </c>
      <c r="B866" s="1">
        <v>42929</v>
      </c>
      <c r="C866" s="2">
        <v>0.5006018518518518</v>
      </c>
      <c r="D866" s="2">
        <v>0.50388888888888894</v>
      </c>
    </row>
    <row r="867" spans="1:4" x14ac:dyDescent="0.25">
      <c r="A867">
        <v>8929993</v>
      </c>
      <c r="B867" s="1">
        <v>42929</v>
      </c>
      <c r="C867" s="2">
        <v>0.50173611111111116</v>
      </c>
      <c r="D867" s="2">
        <v>0.50722222222222224</v>
      </c>
    </row>
    <row r="868" spans="1:4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</row>
    <row r="869" spans="1:4" x14ac:dyDescent="0.25">
      <c r="A869">
        <v>1816002</v>
      </c>
      <c r="B869" s="1">
        <v>42929</v>
      </c>
      <c r="C869" s="2">
        <v>0.50732638888888892</v>
      </c>
      <c r="D869" s="2">
        <v>0.51005787037037043</v>
      </c>
    </row>
    <row r="870" spans="1:4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</row>
    <row r="871" spans="1:4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</row>
    <row r="872" spans="1:4" x14ac:dyDescent="0.25">
      <c r="A872">
        <v>7384686</v>
      </c>
      <c r="B872" s="1">
        <v>42929</v>
      </c>
      <c r="C872" s="2">
        <v>0.51616898148148149</v>
      </c>
      <c r="D872" s="2">
        <v>0.52461805555555552</v>
      </c>
    </row>
    <row r="873" spans="1:4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</row>
    <row r="874" spans="1:4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</row>
    <row r="875" spans="1:4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</row>
    <row r="876" spans="1:4" x14ac:dyDescent="0.25">
      <c r="A876">
        <v>28961250</v>
      </c>
      <c r="B876" s="1">
        <v>42929</v>
      </c>
      <c r="C876" s="2">
        <v>0.52353009259259264</v>
      </c>
      <c r="D876" s="2">
        <v>0.53097222222222218</v>
      </c>
    </row>
    <row r="877" spans="1:4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</row>
    <row r="878" spans="1:4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</row>
    <row r="879" spans="1:4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</row>
    <row r="880" spans="1:4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</row>
    <row r="881" spans="1:4" x14ac:dyDescent="0.25">
      <c r="A881">
        <v>3434934</v>
      </c>
      <c r="B881" s="1">
        <v>42929</v>
      </c>
      <c r="C881" s="2">
        <v>0.54039351851851847</v>
      </c>
      <c r="D881" s="2">
        <v>0.55039351851851848</v>
      </c>
    </row>
    <row r="882" spans="1:4" x14ac:dyDescent="0.25">
      <c r="A882">
        <v>3017523</v>
      </c>
      <c r="B882" s="1">
        <v>42929</v>
      </c>
      <c r="C882" s="2">
        <v>0.54342592592592598</v>
      </c>
      <c r="D882" s="2">
        <v>0.54971064814814818</v>
      </c>
    </row>
    <row r="883" spans="1:4" x14ac:dyDescent="0.25">
      <c r="A883">
        <v>26699217</v>
      </c>
      <c r="B883" s="1">
        <v>42929</v>
      </c>
      <c r="C883" s="2">
        <v>0.5471759259259259</v>
      </c>
      <c r="D883" s="2">
        <v>0.55871527777777774</v>
      </c>
    </row>
    <row r="884" spans="1:4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</row>
    <row r="885" spans="1:4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</row>
    <row r="886" spans="1:4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</row>
    <row r="887" spans="1:4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</row>
    <row r="888" spans="1:4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</row>
    <row r="889" spans="1:4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</row>
    <row r="890" spans="1:4" x14ac:dyDescent="0.25">
      <c r="A890">
        <v>3095218</v>
      </c>
      <c r="B890" s="1">
        <v>42929</v>
      </c>
      <c r="C890" s="2">
        <v>0.56581018518518522</v>
      </c>
      <c r="D890" s="2">
        <v>0.57694444444444448</v>
      </c>
    </row>
    <row r="891" spans="1:4" x14ac:dyDescent="0.25">
      <c r="A891">
        <v>7933399</v>
      </c>
      <c r="B891" s="1">
        <v>42929</v>
      </c>
      <c r="C891" s="2">
        <v>0.57054398148148144</v>
      </c>
      <c r="D891" s="2">
        <v>0.57388888888888889</v>
      </c>
    </row>
    <row r="892" spans="1:4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</row>
    <row r="893" spans="1:4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</row>
    <row r="894" spans="1:4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</row>
    <row r="895" spans="1:4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</row>
    <row r="896" spans="1:4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</row>
    <row r="897" spans="1:4" x14ac:dyDescent="0.25">
      <c r="A897">
        <v>18816694</v>
      </c>
      <c r="B897" s="1">
        <v>42929</v>
      </c>
      <c r="C897" s="2">
        <v>0.59179398148148143</v>
      </c>
      <c r="D897" s="2">
        <v>0.60054398148148147</v>
      </c>
    </row>
    <row r="898" spans="1:4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</row>
    <row r="899" spans="1:4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</row>
    <row r="900" spans="1:4" x14ac:dyDescent="0.25">
      <c r="A900">
        <v>9339774</v>
      </c>
      <c r="B900" s="1">
        <v>42929</v>
      </c>
      <c r="C900" s="2">
        <v>0.59745370370370365</v>
      </c>
      <c r="D900" s="2">
        <v>0.607025462962963</v>
      </c>
    </row>
    <row r="901" spans="1:4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</row>
    <row r="902" spans="1:4" x14ac:dyDescent="0.25">
      <c r="A902">
        <v>91208799</v>
      </c>
      <c r="B902" s="1">
        <v>42929</v>
      </c>
      <c r="C902" s="2">
        <v>0.60311342592592587</v>
      </c>
      <c r="D902" s="2">
        <v>0.61048611111111106</v>
      </c>
    </row>
    <row r="903" spans="1:4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</row>
    <row r="904" spans="1:4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</row>
    <row r="905" spans="1:4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</row>
    <row r="906" spans="1:4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</row>
    <row r="907" spans="1:4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</row>
    <row r="908" spans="1:4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</row>
    <row r="909" spans="1:4" x14ac:dyDescent="0.25">
      <c r="A909">
        <v>1997542</v>
      </c>
      <c r="B909" s="1">
        <v>42929</v>
      </c>
      <c r="C909" s="2">
        <v>0.62749999999999995</v>
      </c>
      <c r="D909" s="2">
        <v>0.63146990740740738</v>
      </c>
    </row>
    <row r="910" spans="1:4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</row>
    <row r="911" spans="1:4" x14ac:dyDescent="0.25">
      <c r="A911">
        <v>25240352</v>
      </c>
      <c r="B911" s="1">
        <v>42930</v>
      </c>
      <c r="C911" s="2">
        <v>0.3369212962962963</v>
      </c>
      <c r="D911" s="2">
        <v>0.34468749999999998</v>
      </c>
    </row>
    <row r="912" spans="1:4" x14ac:dyDescent="0.25">
      <c r="A912">
        <v>5829504</v>
      </c>
      <c r="B912" s="1">
        <v>42930</v>
      </c>
      <c r="C912" s="2">
        <v>0.33802083333333333</v>
      </c>
      <c r="D912" s="2">
        <v>0.34233796296296298</v>
      </c>
    </row>
    <row r="913" spans="1:4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</row>
    <row r="914" spans="1:4" x14ac:dyDescent="0.25">
      <c r="A914">
        <v>53762222</v>
      </c>
      <c r="B914" s="1">
        <v>42930</v>
      </c>
      <c r="C914" s="2">
        <v>0.34262731481481479</v>
      </c>
      <c r="D914" s="2">
        <v>0.34824074074074074</v>
      </c>
    </row>
    <row r="915" spans="1:4" x14ac:dyDescent="0.25">
      <c r="A915">
        <v>3363840</v>
      </c>
      <c r="B915" s="1">
        <v>42930</v>
      </c>
      <c r="C915" s="2">
        <v>0.34431712962962963</v>
      </c>
      <c r="D915" s="2">
        <v>0.34605324074074073</v>
      </c>
    </row>
    <row r="916" spans="1:4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</row>
    <row r="917" spans="1:4" x14ac:dyDescent="0.25">
      <c r="A917">
        <v>9853612</v>
      </c>
      <c r="B917" s="1">
        <v>42930</v>
      </c>
      <c r="C917" s="2">
        <v>0.34848379629629628</v>
      </c>
      <c r="D917" s="2">
        <v>0.35927083333333332</v>
      </c>
    </row>
    <row r="918" spans="1:4" x14ac:dyDescent="0.25">
      <c r="A918">
        <v>5392799</v>
      </c>
      <c r="B918" s="1">
        <v>42930</v>
      </c>
      <c r="C918" s="2">
        <v>0.35270833333333335</v>
      </c>
      <c r="D918" s="2">
        <v>0.36254629629629631</v>
      </c>
    </row>
    <row r="919" spans="1:4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</row>
    <row r="920" spans="1:4" x14ac:dyDescent="0.25">
      <c r="A920">
        <v>4274311</v>
      </c>
      <c r="B920" s="1">
        <v>42930</v>
      </c>
      <c r="C920" s="2">
        <v>0.35699074074074072</v>
      </c>
      <c r="D920" s="2">
        <v>0.36554398148148148</v>
      </c>
    </row>
    <row r="921" spans="1:4" x14ac:dyDescent="0.25">
      <c r="A921">
        <v>8276893</v>
      </c>
      <c r="B921" s="1">
        <v>42930</v>
      </c>
      <c r="C921" s="2">
        <v>0.36056712962962961</v>
      </c>
      <c r="D921" s="2">
        <v>0.36929398148148146</v>
      </c>
    </row>
    <row r="922" spans="1:4" x14ac:dyDescent="0.25">
      <c r="A922">
        <v>24724114</v>
      </c>
      <c r="B922" s="1">
        <v>42930</v>
      </c>
      <c r="C922" s="2">
        <v>0.36212962962962963</v>
      </c>
      <c r="D922" s="2">
        <v>0.36342592592592593</v>
      </c>
    </row>
    <row r="923" spans="1:4" x14ac:dyDescent="0.25">
      <c r="A923">
        <v>23580194</v>
      </c>
      <c r="B923" s="1">
        <v>42930</v>
      </c>
      <c r="C923" s="2">
        <v>0.36516203703703703</v>
      </c>
      <c r="D923" s="2">
        <v>0.37596064814814817</v>
      </c>
    </row>
    <row r="924" spans="1:4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</row>
    <row r="925" spans="1:4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</row>
    <row r="926" spans="1:4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</row>
    <row r="927" spans="1:4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</row>
    <row r="928" spans="1:4" x14ac:dyDescent="0.25">
      <c r="A928">
        <v>3478173</v>
      </c>
      <c r="B928" s="1">
        <v>42930</v>
      </c>
      <c r="C928" s="2">
        <v>0.37942129629629628</v>
      </c>
      <c r="D928" s="2">
        <v>0.38388888888888889</v>
      </c>
    </row>
    <row r="929" spans="1:4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</row>
    <row r="930" spans="1:4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</row>
    <row r="931" spans="1:4" x14ac:dyDescent="0.25">
      <c r="A931">
        <v>1355775</v>
      </c>
      <c r="B931" s="1">
        <v>42930</v>
      </c>
      <c r="C931" s="2">
        <v>0.38942129629629629</v>
      </c>
      <c r="D931" s="2">
        <v>0.39034722222222223</v>
      </c>
    </row>
    <row r="932" spans="1:4" x14ac:dyDescent="0.25">
      <c r="A932">
        <v>3463982286</v>
      </c>
      <c r="B932" s="1">
        <v>42930</v>
      </c>
      <c r="C932" s="2">
        <v>0.39506944444444442</v>
      </c>
      <c r="D932" s="2">
        <v>0.40261574074074075</v>
      </c>
    </row>
    <row r="933" spans="1:4" x14ac:dyDescent="0.25">
      <c r="A933">
        <v>8870498</v>
      </c>
      <c r="B933" s="1">
        <v>42930</v>
      </c>
      <c r="C933" s="2">
        <v>0.4001736111111111</v>
      </c>
      <c r="D933" s="2">
        <v>0.40182870370370372</v>
      </c>
    </row>
    <row r="934" spans="1:4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</row>
    <row r="935" spans="1:4" x14ac:dyDescent="0.25">
      <c r="A935">
        <v>8841955</v>
      </c>
      <c r="B935" s="1">
        <v>42930</v>
      </c>
      <c r="C935" s="2">
        <v>0.40635416666666668</v>
      </c>
      <c r="D935" s="2">
        <v>0.40642361111111114</v>
      </c>
    </row>
    <row r="936" spans="1:4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</row>
    <row r="937" spans="1:4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</row>
    <row r="938" spans="1:4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</row>
    <row r="939" spans="1:4" x14ac:dyDescent="0.25">
      <c r="A939">
        <v>6736331</v>
      </c>
      <c r="B939" s="1">
        <v>42930</v>
      </c>
      <c r="C939" s="2">
        <v>0.41616898148148146</v>
      </c>
      <c r="D939" s="2">
        <v>0.42019675925925926</v>
      </c>
    </row>
    <row r="940" spans="1:4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</row>
    <row r="941" spans="1:4" x14ac:dyDescent="0.25">
      <c r="A941">
        <v>30178521</v>
      </c>
      <c r="B941" s="1">
        <v>42930</v>
      </c>
      <c r="C941" s="2">
        <v>0.42238425925925926</v>
      </c>
      <c r="D941" s="2">
        <v>0.42388888888888887</v>
      </c>
    </row>
    <row r="942" spans="1:4" x14ac:dyDescent="0.25">
      <c r="A942">
        <v>3232376</v>
      </c>
      <c r="B942" s="1">
        <v>42930</v>
      </c>
      <c r="C942" s="2">
        <v>0.42584490740740738</v>
      </c>
      <c r="D942" s="2">
        <v>0.43512731481481481</v>
      </c>
    </row>
    <row r="943" spans="1:4" x14ac:dyDescent="0.25">
      <c r="A943">
        <v>7536048937</v>
      </c>
      <c r="B943" s="1">
        <v>42930</v>
      </c>
      <c r="C943" s="2">
        <v>0.43115740740740743</v>
      </c>
      <c r="D943" s="2">
        <v>0.43990740740740741</v>
      </c>
    </row>
    <row r="944" spans="1:4" x14ac:dyDescent="0.25">
      <c r="A944">
        <v>6026397</v>
      </c>
      <c r="B944" s="1">
        <v>42930</v>
      </c>
      <c r="C944" s="2">
        <v>0.43362268518518521</v>
      </c>
      <c r="D944" s="2">
        <v>0.44447916666666665</v>
      </c>
    </row>
    <row r="945" spans="1:4" x14ac:dyDescent="0.25">
      <c r="A945">
        <v>54821549</v>
      </c>
      <c r="B945" s="1">
        <v>42930</v>
      </c>
      <c r="C945" s="2">
        <v>0.43517361111111114</v>
      </c>
      <c r="D945" s="2">
        <v>0.4466087962962963</v>
      </c>
    </row>
    <row r="946" spans="1:4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</row>
    <row r="947" spans="1:4" x14ac:dyDescent="0.25">
      <c r="A947">
        <v>65621292</v>
      </c>
      <c r="B947" s="1">
        <v>42930</v>
      </c>
      <c r="C947" s="2">
        <v>0.44060185185185186</v>
      </c>
      <c r="D947" s="2">
        <v>0.44655092592592593</v>
      </c>
    </row>
    <row r="948" spans="1:4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</row>
    <row r="949" spans="1:4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</row>
    <row r="950" spans="1:4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</row>
    <row r="951" spans="1:4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</row>
    <row r="952" spans="1:4" x14ac:dyDescent="0.25">
      <c r="A952">
        <v>36332723</v>
      </c>
      <c r="B952" s="1">
        <v>42930</v>
      </c>
      <c r="C952" s="2">
        <v>0.44593749999999999</v>
      </c>
      <c r="D952" s="2">
        <v>0.44957175925925924</v>
      </c>
    </row>
    <row r="953" spans="1:4" x14ac:dyDescent="0.25">
      <c r="A953">
        <v>28961250</v>
      </c>
      <c r="B953" s="1">
        <v>42930</v>
      </c>
      <c r="C953" s="2">
        <v>0.4478935185185185</v>
      </c>
      <c r="D953" s="2">
        <v>0.44805555555555554</v>
      </c>
    </row>
    <row r="954" spans="1:4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</row>
    <row r="955" spans="1:4" x14ac:dyDescent="0.25">
      <c r="A955">
        <v>49342013</v>
      </c>
      <c r="B955" s="1">
        <v>42930</v>
      </c>
      <c r="C955" s="2">
        <v>0.45233796296296297</v>
      </c>
      <c r="D955" s="2">
        <v>0.45649305555555558</v>
      </c>
    </row>
    <row r="956" spans="1:4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</row>
    <row r="957" spans="1:4" x14ac:dyDescent="0.25">
      <c r="A957">
        <v>2969264</v>
      </c>
      <c r="B957" s="1">
        <v>42930</v>
      </c>
      <c r="C957" s="2">
        <v>0.45930555555555558</v>
      </c>
      <c r="D957" s="2">
        <v>0.4634375</v>
      </c>
    </row>
    <row r="958" spans="1:4" x14ac:dyDescent="0.25">
      <c r="A958">
        <v>8498683</v>
      </c>
      <c r="B958" s="1">
        <v>42930</v>
      </c>
      <c r="C958" s="2">
        <v>0.45950231481481479</v>
      </c>
      <c r="D958" s="2">
        <v>0.46177083333333335</v>
      </c>
    </row>
    <row r="959" spans="1:4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</row>
    <row r="960" spans="1:4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</row>
    <row r="961" spans="1:4" x14ac:dyDescent="0.25">
      <c r="A961">
        <v>4657345</v>
      </c>
      <c r="B961" s="1">
        <v>42930</v>
      </c>
      <c r="C961" s="2">
        <v>0.46988425925925925</v>
      </c>
      <c r="D961" s="2">
        <v>0.47721064814814818</v>
      </c>
    </row>
    <row r="962" spans="1:4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</row>
    <row r="963" spans="1:4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</row>
    <row r="964" spans="1:4" x14ac:dyDescent="0.25">
      <c r="A964">
        <v>9182658</v>
      </c>
      <c r="B964" s="1">
        <v>42930</v>
      </c>
      <c r="C964" s="2">
        <v>0.47594907407407405</v>
      </c>
      <c r="D964" s="2">
        <v>0.47641203703703705</v>
      </c>
    </row>
    <row r="965" spans="1:4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</row>
    <row r="966" spans="1:4" x14ac:dyDescent="0.25">
      <c r="A966">
        <v>5492379</v>
      </c>
      <c r="B966" s="1">
        <v>42930</v>
      </c>
      <c r="C966" s="2">
        <v>0.47825231481481484</v>
      </c>
      <c r="D966" s="2">
        <v>0.48502314814814818</v>
      </c>
    </row>
    <row r="967" spans="1:4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</row>
    <row r="968" spans="1:4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</row>
    <row r="969" spans="1:4" x14ac:dyDescent="0.25">
      <c r="A969">
        <v>5272270</v>
      </c>
      <c r="B969" s="1">
        <v>42930</v>
      </c>
      <c r="C969" s="2">
        <v>0.48579861111111111</v>
      </c>
      <c r="D969" s="2">
        <v>0.49395833333333333</v>
      </c>
    </row>
    <row r="970" spans="1:4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</row>
    <row r="971" spans="1:4" x14ac:dyDescent="0.25">
      <c r="A971">
        <v>3460208</v>
      </c>
      <c r="B971" s="1">
        <v>42930</v>
      </c>
      <c r="C971" s="2">
        <v>0.49302083333333335</v>
      </c>
      <c r="D971" s="2">
        <v>0.50244212962962964</v>
      </c>
    </row>
    <row r="972" spans="1:4" x14ac:dyDescent="0.25">
      <c r="A972">
        <v>25545000</v>
      </c>
      <c r="B972" s="1">
        <v>42930</v>
      </c>
      <c r="C972" s="2">
        <v>0.4959722222222222</v>
      </c>
      <c r="D972" s="2">
        <v>0.50451388888888893</v>
      </c>
    </row>
    <row r="973" spans="1:4" x14ac:dyDescent="0.25">
      <c r="A973">
        <v>1207918</v>
      </c>
      <c r="B973" s="1">
        <v>42930</v>
      </c>
      <c r="C973" s="2">
        <v>0.50126157407407412</v>
      </c>
      <c r="D973" s="2">
        <v>0.51184027777777774</v>
      </c>
    </row>
    <row r="974" spans="1:4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</row>
    <row r="975" spans="1:4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</row>
    <row r="976" spans="1:4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</row>
    <row r="977" spans="1:4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</row>
    <row r="978" spans="1:4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</row>
    <row r="979" spans="1:4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</row>
    <row r="980" spans="1:4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</row>
    <row r="981" spans="1:4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</row>
    <row r="982" spans="1:4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</row>
    <row r="983" spans="1:4" x14ac:dyDescent="0.25">
      <c r="A983">
        <v>5913571</v>
      </c>
      <c r="B983" s="1">
        <v>42930</v>
      </c>
      <c r="C983" s="2">
        <v>0.53740740740740744</v>
      </c>
      <c r="D983" s="2">
        <v>0.54893518518518514</v>
      </c>
    </row>
    <row r="984" spans="1:4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</row>
    <row r="985" spans="1:4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</row>
    <row r="986" spans="1:4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</row>
    <row r="987" spans="1:4" x14ac:dyDescent="0.25">
      <c r="A987">
        <v>3300626</v>
      </c>
      <c r="B987" s="1">
        <v>42930</v>
      </c>
      <c r="C987" s="2">
        <v>0.54415509259259254</v>
      </c>
      <c r="D987" s="2">
        <v>0.55156249999999996</v>
      </c>
    </row>
    <row r="988" spans="1:4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</row>
    <row r="989" spans="1:4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</row>
    <row r="990" spans="1:4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</row>
    <row r="991" spans="1:4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</row>
    <row r="992" spans="1:4" x14ac:dyDescent="0.25">
      <c r="A992">
        <v>8026912</v>
      </c>
      <c r="B992" s="1">
        <v>42930</v>
      </c>
      <c r="C992" s="2">
        <v>0.5561342592592593</v>
      </c>
      <c r="D992" s="2">
        <v>0.56366898148148148</v>
      </c>
    </row>
    <row r="993" spans="1:4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</row>
    <row r="994" spans="1:4" x14ac:dyDescent="0.25">
      <c r="A994">
        <v>6785899</v>
      </c>
      <c r="B994" s="1">
        <v>42930</v>
      </c>
      <c r="C994" s="2">
        <v>0.56650462962962966</v>
      </c>
      <c r="D994" s="2">
        <v>0.57533564814814819</v>
      </c>
    </row>
    <row r="995" spans="1:4" x14ac:dyDescent="0.25">
      <c r="A995">
        <v>75048005</v>
      </c>
      <c r="B995" s="1">
        <v>42930</v>
      </c>
      <c r="C995" s="2">
        <v>0.57197916666666671</v>
      </c>
      <c r="D995" s="2">
        <v>0.58081018518518523</v>
      </c>
    </row>
    <row r="996" spans="1:4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</row>
    <row r="997" spans="1:4" x14ac:dyDescent="0.25">
      <c r="A997">
        <v>9600226</v>
      </c>
      <c r="B997" s="1">
        <v>42930</v>
      </c>
      <c r="C997" s="2">
        <v>0.57451388888888888</v>
      </c>
      <c r="D997" s="2">
        <v>0.57847222222222228</v>
      </c>
    </row>
    <row r="998" spans="1:4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</row>
    <row r="999" spans="1:4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</row>
    <row r="1000" spans="1:4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</row>
    <row r="1001" spans="1:4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</row>
    <row r="1002" spans="1:4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</row>
    <row r="1003" spans="1:4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</row>
    <row r="1004" spans="1:4" x14ac:dyDescent="0.25">
      <c r="A1004">
        <v>6128500046</v>
      </c>
      <c r="B1004" s="1">
        <v>42930</v>
      </c>
      <c r="C1004" s="2">
        <v>0.5981481481481481</v>
      </c>
      <c r="D1004" s="2">
        <v>0.60513888888888889</v>
      </c>
    </row>
    <row r="1005" spans="1:4" x14ac:dyDescent="0.25">
      <c r="A1005">
        <v>6580951</v>
      </c>
      <c r="B1005" s="1">
        <v>42930</v>
      </c>
      <c r="C1005" s="2">
        <v>0.6001967592592593</v>
      </c>
      <c r="D1005" s="2">
        <v>0.60023148148148153</v>
      </c>
    </row>
    <row r="1006" spans="1:4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</row>
    <row r="1007" spans="1:4" x14ac:dyDescent="0.25">
      <c r="A1007">
        <v>7396921</v>
      </c>
      <c r="B1007" s="1">
        <v>42930</v>
      </c>
      <c r="C1007" s="2">
        <v>0.60775462962962967</v>
      </c>
      <c r="D1007" s="2">
        <v>0.61614583333333328</v>
      </c>
    </row>
    <row r="1008" spans="1:4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</row>
    <row r="1009" spans="1:4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</row>
    <row r="1010" spans="1:4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</row>
    <row r="1011" spans="1:4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</row>
    <row r="1012" spans="1:4" x14ac:dyDescent="0.25">
      <c r="A1012">
        <v>8870498</v>
      </c>
      <c r="B1012" s="1">
        <v>42933</v>
      </c>
      <c r="C1012" s="2">
        <v>0.33702546296296299</v>
      </c>
      <c r="D1012" s="2">
        <v>0.34466435185185185</v>
      </c>
    </row>
    <row r="1013" spans="1:4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</row>
    <row r="1014" spans="1:4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</row>
    <row r="1015" spans="1:4" x14ac:dyDescent="0.25">
      <c r="A1015">
        <v>3691457</v>
      </c>
      <c r="B1015" s="1">
        <v>42933</v>
      </c>
      <c r="C1015" s="2">
        <v>0.34688657407407408</v>
      </c>
      <c r="D1015" s="2">
        <v>0.35810185185185184</v>
      </c>
    </row>
    <row r="1016" spans="1:4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</row>
    <row r="1017" spans="1:4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</row>
    <row r="1018" spans="1:4" x14ac:dyDescent="0.25">
      <c r="A1018">
        <v>6922037</v>
      </c>
      <c r="B1018" s="1">
        <v>42933</v>
      </c>
      <c r="C1018" s="2">
        <v>0.35569444444444442</v>
      </c>
      <c r="D1018" s="2">
        <v>0.35796296296296298</v>
      </c>
    </row>
    <row r="1019" spans="1:4" x14ac:dyDescent="0.25">
      <c r="A1019">
        <v>7060245</v>
      </c>
      <c r="B1019" s="1">
        <v>42933</v>
      </c>
      <c r="C1019" s="2">
        <v>0.35920138888888886</v>
      </c>
      <c r="D1019" s="2">
        <v>0.36319444444444443</v>
      </c>
    </row>
    <row r="1020" spans="1:4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</row>
    <row r="1021" spans="1:4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</row>
    <row r="1022" spans="1:4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</row>
    <row r="1023" spans="1:4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</row>
    <row r="1024" spans="1:4" x14ac:dyDescent="0.25">
      <c r="A1024">
        <v>3478111</v>
      </c>
      <c r="B1024" s="1">
        <v>42933</v>
      </c>
      <c r="C1024" s="2">
        <v>0.37144675925925924</v>
      </c>
      <c r="D1024" s="2">
        <v>0.37270833333333331</v>
      </c>
    </row>
    <row r="1025" spans="1:4" x14ac:dyDescent="0.25">
      <c r="A1025">
        <v>7937998</v>
      </c>
      <c r="B1025" s="1">
        <v>42933</v>
      </c>
      <c r="C1025" s="2">
        <v>0.37627314814814816</v>
      </c>
      <c r="D1025" s="2">
        <v>0.37802083333333331</v>
      </c>
    </row>
    <row r="1026" spans="1:4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</row>
    <row r="1027" spans="1:4" x14ac:dyDescent="0.25">
      <c r="A1027">
        <v>2557643</v>
      </c>
      <c r="B1027" s="1">
        <v>42933</v>
      </c>
      <c r="C1027" s="2">
        <v>0.38622685185185185</v>
      </c>
      <c r="D1027" s="2">
        <v>0.38957175925925924</v>
      </c>
    </row>
    <row r="1028" spans="1:4" x14ac:dyDescent="0.25">
      <c r="A1028">
        <v>4501726</v>
      </c>
      <c r="B1028" s="1">
        <v>42933</v>
      </c>
      <c r="C1028" s="2">
        <v>0.38754629629629628</v>
      </c>
      <c r="D1028" s="2">
        <v>0.39260416666666664</v>
      </c>
    </row>
    <row r="1029" spans="1:4" x14ac:dyDescent="0.25">
      <c r="A1029">
        <v>1415198</v>
      </c>
      <c r="B1029" s="1">
        <v>42933</v>
      </c>
      <c r="C1029" s="2">
        <v>0.38991898148148146</v>
      </c>
      <c r="D1029" s="2">
        <v>0.40072916666666669</v>
      </c>
    </row>
    <row r="1030" spans="1:4" x14ac:dyDescent="0.25">
      <c r="A1030">
        <v>23368531</v>
      </c>
      <c r="B1030" s="1">
        <v>42933</v>
      </c>
      <c r="C1030" s="2">
        <v>0.39103009259259258</v>
      </c>
      <c r="D1030" s="2">
        <v>0.39221064814814816</v>
      </c>
    </row>
    <row r="1031" spans="1:4" x14ac:dyDescent="0.25">
      <c r="A1031">
        <v>5750549</v>
      </c>
      <c r="B1031" s="1">
        <v>42933</v>
      </c>
      <c r="C1031" s="2">
        <v>0.3948726851851852</v>
      </c>
      <c r="D1031" s="2">
        <v>0.39504629629629628</v>
      </c>
    </row>
    <row r="1032" spans="1:4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</row>
    <row r="1033" spans="1:4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</row>
    <row r="1034" spans="1:4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</row>
    <row r="1035" spans="1:4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</row>
    <row r="1036" spans="1:4" x14ac:dyDescent="0.25">
      <c r="A1036">
        <v>7085993</v>
      </c>
      <c r="B1036" s="1">
        <v>42933</v>
      </c>
      <c r="C1036" s="2">
        <v>0.40719907407407407</v>
      </c>
      <c r="D1036" s="2">
        <v>0.41578703703703701</v>
      </c>
    </row>
    <row r="1037" spans="1:4" x14ac:dyDescent="0.25">
      <c r="A1037">
        <v>73460179</v>
      </c>
      <c r="B1037" s="1">
        <v>42933</v>
      </c>
      <c r="C1037" s="2">
        <v>0.41060185185185183</v>
      </c>
      <c r="D1037" s="2">
        <v>0.41334490740740742</v>
      </c>
    </row>
    <row r="1038" spans="1:4" x14ac:dyDescent="0.25">
      <c r="A1038">
        <v>5983034</v>
      </c>
      <c r="B1038" s="1">
        <v>42933</v>
      </c>
      <c r="C1038" s="2">
        <v>0.41253472222222221</v>
      </c>
      <c r="D1038" s="2">
        <v>0.41753472222222221</v>
      </c>
    </row>
    <row r="1039" spans="1:4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</row>
    <row r="1040" spans="1:4" x14ac:dyDescent="0.25">
      <c r="A1040">
        <v>19343766</v>
      </c>
      <c r="B1040" s="1">
        <v>42933</v>
      </c>
      <c r="C1040" s="2">
        <v>0.41572916666666665</v>
      </c>
      <c r="D1040" s="2">
        <v>0.41825231481481484</v>
      </c>
    </row>
    <row r="1041" spans="1:4" x14ac:dyDescent="0.25">
      <c r="A1041">
        <v>7439955</v>
      </c>
      <c r="B1041" s="1">
        <v>42933</v>
      </c>
      <c r="C1041" s="2">
        <v>0.41716435185185186</v>
      </c>
      <c r="D1041" s="2">
        <v>0.4284722222222222</v>
      </c>
    </row>
    <row r="1042" spans="1:4" x14ac:dyDescent="0.25">
      <c r="A1042">
        <v>7224275</v>
      </c>
      <c r="B1042" s="1">
        <v>42933</v>
      </c>
      <c r="C1042" s="2">
        <v>0.41899305555555555</v>
      </c>
      <c r="D1042" s="2">
        <v>0.41968749999999999</v>
      </c>
    </row>
    <row r="1043" spans="1:4" x14ac:dyDescent="0.25">
      <c r="A1043">
        <v>1679471</v>
      </c>
      <c r="B1043" s="1">
        <v>42933</v>
      </c>
      <c r="C1043" s="2">
        <v>0.42386574074074074</v>
      </c>
      <c r="D1043" s="2">
        <v>0.42885416666666665</v>
      </c>
    </row>
    <row r="1044" spans="1:4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</row>
    <row r="1045" spans="1:4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</row>
    <row r="1046" spans="1:4" x14ac:dyDescent="0.25">
      <c r="A1046">
        <v>28185580</v>
      </c>
      <c r="B1046" s="1">
        <v>42933</v>
      </c>
      <c r="C1046" s="2">
        <v>0.43086805555555557</v>
      </c>
      <c r="D1046" s="2">
        <v>0.43388888888888888</v>
      </c>
    </row>
    <row r="1047" spans="1:4" x14ac:dyDescent="0.25">
      <c r="A1047">
        <v>4222605</v>
      </c>
      <c r="B1047" s="1">
        <v>42933</v>
      </c>
      <c r="C1047" s="2">
        <v>0.43375000000000002</v>
      </c>
      <c r="D1047" s="2">
        <v>0.43592592592592594</v>
      </c>
    </row>
    <row r="1048" spans="1:4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</row>
    <row r="1049" spans="1:4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</row>
    <row r="1050" spans="1:4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</row>
    <row r="1051" spans="1:4" x14ac:dyDescent="0.25">
      <c r="A1051">
        <v>9926754</v>
      </c>
      <c r="B1051" s="1">
        <v>42933</v>
      </c>
      <c r="C1051" s="2">
        <v>0.44421296296296298</v>
      </c>
      <c r="D1051" s="2">
        <v>0.44739583333333333</v>
      </c>
    </row>
    <row r="1052" spans="1:4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</row>
    <row r="1053" spans="1:4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</row>
    <row r="1054" spans="1:4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</row>
    <row r="1055" spans="1:4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</row>
    <row r="1056" spans="1:4" x14ac:dyDescent="0.25">
      <c r="A1056">
        <v>5809293</v>
      </c>
      <c r="B1056" s="1">
        <v>42933</v>
      </c>
      <c r="C1056" s="2">
        <v>0.46481481481481479</v>
      </c>
      <c r="D1056" s="2">
        <v>0.47425925925925927</v>
      </c>
    </row>
    <row r="1057" spans="1:4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</row>
    <row r="1058" spans="1:4" x14ac:dyDescent="0.25">
      <c r="A1058">
        <v>7088840</v>
      </c>
      <c r="B1058" s="1">
        <v>42933</v>
      </c>
      <c r="C1058" s="2">
        <v>0.46711805555555558</v>
      </c>
      <c r="D1058" s="2">
        <v>0.47856481481481483</v>
      </c>
    </row>
    <row r="1059" spans="1:4" x14ac:dyDescent="0.25">
      <c r="A1059">
        <v>1302112</v>
      </c>
      <c r="B1059" s="1">
        <v>42933</v>
      </c>
      <c r="C1059" s="2">
        <v>0.46939814814814818</v>
      </c>
      <c r="D1059" s="2">
        <v>0.47047453703703701</v>
      </c>
    </row>
    <row r="1060" spans="1:4" x14ac:dyDescent="0.25">
      <c r="A1060">
        <v>8299537</v>
      </c>
      <c r="B1060" s="1">
        <v>42933</v>
      </c>
      <c r="C1060" s="2">
        <v>0.47302083333333333</v>
      </c>
      <c r="D1060" s="2">
        <v>0.47939814814814813</v>
      </c>
    </row>
    <row r="1061" spans="1:4" x14ac:dyDescent="0.25">
      <c r="A1061">
        <v>1519891</v>
      </c>
      <c r="B1061" s="1">
        <v>42933</v>
      </c>
      <c r="C1061" s="2">
        <v>0.47604166666666664</v>
      </c>
      <c r="D1061" s="2">
        <v>0.48714120370370373</v>
      </c>
    </row>
    <row r="1062" spans="1:4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</row>
    <row r="1063" spans="1:4" x14ac:dyDescent="0.25">
      <c r="A1063">
        <v>9088045</v>
      </c>
      <c r="B1063" s="1">
        <v>42933</v>
      </c>
      <c r="C1063" s="2">
        <v>0.47714120370370372</v>
      </c>
      <c r="D1063" s="2">
        <v>0.47728009259259258</v>
      </c>
    </row>
    <row r="1064" spans="1:4" x14ac:dyDescent="0.25">
      <c r="A1064">
        <v>59864989</v>
      </c>
      <c r="B1064" s="1">
        <v>42933</v>
      </c>
      <c r="C1064" s="2">
        <v>0.48119212962962965</v>
      </c>
      <c r="D1064" s="2">
        <v>0.49038194444444444</v>
      </c>
    </row>
    <row r="1065" spans="1:4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</row>
    <row r="1066" spans="1:4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</row>
    <row r="1067" spans="1:4" x14ac:dyDescent="0.25">
      <c r="A1067">
        <v>3284714</v>
      </c>
      <c r="B1067" s="1">
        <v>42933</v>
      </c>
      <c r="C1067" s="2">
        <v>0.48533564814814817</v>
      </c>
      <c r="D1067" s="2">
        <v>0.49689814814814814</v>
      </c>
    </row>
    <row r="1068" spans="1:4" x14ac:dyDescent="0.25">
      <c r="A1068">
        <v>1822675725</v>
      </c>
      <c r="B1068" s="1">
        <v>42933</v>
      </c>
      <c r="C1068" s="2">
        <v>0.48542824074074076</v>
      </c>
      <c r="D1068" s="2">
        <v>0.49109953703703701</v>
      </c>
    </row>
    <row r="1069" spans="1:4" x14ac:dyDescent="0.25">
      <c r="A1069">
        <v>9595194</v>
      </c>
      <c r="B1069" s="1">
        <v>42933</v>
      </c>
      <c r="C1069" s="2">
        <v>0.48833333333333334</v>
      </c>
      <c r="D1069" s="2">
        <v>0.49960648148148146</v>
      </c>
    </row>
    <row r="1070" spans="1:4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</row>
    <row r="1071" spans="1:4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</row>
    <row r="1072" spans="1:4" x14ac:dyDescent="0.25">
      <c r="A1072">
        <v>4452201</v>
      </c>
      <c r="B1072" s="1">
        <v>42933</v>
      </c>
      <c r="C1072" s="2">
        <v>0.49760416666666668</v>
      </c>
      <c r="D1072" s="2">
        <v>0.50249999999999995</v>
      </c>
    </row>
    <row r="1073" spans="1:4" x14ac:dyDescent="0.25">
      <c r="A1073">
        <v>6801890</v>
      </c>
      <c r="B1073" s="1">
        <v>42933</v>
      </c>
      <c r="C1073" s="2">
        <v>0.50284722222222222</v>
      </c>
      <c r="D1073" s="2">
        <v>0.50736111111111115</v>
      </c>
    </row>
    <row r="1074" spans="1:4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</row>
    <row r="1075" spans="1:4" x14ac:dyDescent="0.25">
      <c r="A1075">
        <v>43897696</v>
      </c>
      <c r="B1075" s="1">
        <v>42933</v>
      </c>
      <c r="C1075" s="2">
        <v>0.51271990740740736</v>
      </c>
      <c r="D1075" s="2">
        <v>0.51616898148148149</v>
      </c>
    </row>
    <row r="1076" spans="1:4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</row>
    <row r="1077" spans="1:4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</row>
    <row r="1078" spans="1:4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</row>
    <row r="1079" spans="1:4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</row>
    <row r="1080" spans="1:4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</row>
    <row r="1081" spans="1:4" x14ac:dyDescent="0.25">
      <c r="A1081">
        <v>6735390</v>
      </c>
      <c r="B1081" s="1">
        <v>42933</v>
      </c>
      <c r="C1081" s="2">
        <v>0.52612268518518523</v>
      </c>
      <c r="D1081" s="2">
        <v>0.52849537037037042</v>
      </c>
    </row>
    <row r="1082" spans="1:4" x14ac:dyDescent="0.25">
      <c r="A1082">
        <v>93811207</v>
      </c>
      <c r="B1082" s="1">
        <v>42933</v>
      </c>
      <c r="C1082" s="2">
        <v>0.52707175925925931</v>
      </c>
      <c r="D1082" s="2">
        <v>0.53460648148148149</v>
      </c>
    </row>
    <row r="1083" spans="1:4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</row>
    <row r="1084" spans="1:4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</row>
    <row r="1085" spans="1:4" x14ac:dyDescent="0.25">
      <c r="A1085">
        <v>13484133</v>
      </c>
      <c r="B1085" s="1">
        <v>42933</v>
      </c>
      <c r="C1085" s="2">
        <v>0.53174768518518523</v>
      </c>
      <c r="D1085" s="2">
        <v>0.53931712962962963</v>
      </c>
    </row>
    <row r="1086" spans="1:4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</row>
    <row r="1087" spans="1:4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</row>
    <row r="1088" spans="1:4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</row>
    <row r="1089" spans="1:4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</row>
    <row r="1090" spans="1:4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</row>
    <row r="1091" spans="1:4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</row>
    <row r="1092" spans="1:4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</row>
    <row r="1093" spans="1:4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</row>
    <row r="1094" spans="1:4" x14ac:dyDescent="0.25">
      <c r="A1094">
        <v>8749135</v>
      </c>
      <c r="B1094" s="1">
        <v>42933</v>
      </c>
      <c r="C1094" s="2">
        <v>0.56083333333333329</v>
      </c>
      <c r="D1094" s="2">
        <v>0.56415509259259256</v>
      </c>
    </row>
    <row r="1095" spans="1:4" x14ac:dyDescent="0.25">
      <c r="A1095">
        <v>16977213</v>
      </c>
      <c r="B1095" s="1">
        <v>42933</v>
      </c>
      <c r="C1095" s="2">
        <v>0.56462962962962959</v>
      </c>
      <c r="D1095" s="2">
        <v>0.56841435185185185</v>
      </c>
    </row>
    <row r="1096" spans="1:4" x14ac:dyDescent="0.25">
      <c r="A1096">
        <v>13221411</v>
      </c>
      <c r="B1096" s="1">
        <v>42933</v>
      </c>
      <c r="C1096" s="2">
        <v>0.56511574074074078</v>
      </c>
      <c r="D1096" s="2">
        <v>0.57498842592592592</v>
      </c>
    </row>
    <row r="1097" spans="1:4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</row>
    <row r="1098" spans="1:4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</row>
    <row r="1099" spans="1:4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</row>
    <row r="1100" spans="1:4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</row>
    <row r="1101" spans="1:4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</row>
    <row r="1102" spans="1:4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</row>
    <row r="1103" spans="1:4" x14ac:dyDescent="0.25">
      <c r="A1103">
        <v>1198407</v>
      </c>
      <c r="B1103" s="1">
        <v>42933</v>
      </c>
      <c r="C1103" s="2">
        <v>0.59004629629629635</v>
      </c>
      <c r="D1103" s="2">
        <v>0.59799768518518515</v>
      </c>
    </row>
    <row r="1104" spans="1:4" x14ac:dyDescent="0.25">
      <c r="A1104">
        <v>4055319</v>
      </c>
      <c r="B1104" s="1">
        <v>42933</v>
      </c>
      <c r="C1104" s="2">
        <v>0.59471064814814811</v>
      </c>
      <c r="D1104" s="2">
        <v>0.60624999999999996</v>
      </c>
    </row>
    <row r="1105" spans="1:4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</row>
    <row r="1106" spans="1:4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</row>
    <row r="1107" spans="1:4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</row>
    <row r="1108" spans="1:4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</row>
    <row r="1109" spans="1:4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</row>
    <row r="1110" spans="1:4" x14ac:dyDescent="0.25">
      <c r="A1110">
        <v>4039284</v>
      </c>
      <c r="B1110" s="1">
        <v>42933</v>
      </c>
      <c r="C1110" s="2">
        <v>0.6021643518518518</v>
      </c>
      <c r="D1110" s="2">
        <v>0.60636574074074079</v>
      </c>
    </row>
    <row r="1111" spans="1:4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</row>
    <row r="1112" spans="1:4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</row>
    <row r="1113" spans="1:4" x14ac:dyDescent="0.25">
      <c r="A1113">
        <v>9225807</v>
      </c>
      <c r="B1113" s="1">
        <v>42933</v>
      </c>
      <c r="C1113" s="2">
        <v>0.61261574074074077</v>
      </c>
      <c r="D1113" s="2">
        <v>0.62048611111111107</v>
      </c>
    </row>
    <row r="1114" spans="1:4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</row>
    <row r="1115" spans="1:4" x14ac:dyDescent="0.25">
      <c r="A1115">
        <v>54554135</v>
      </c>
      <c r="B1115" s="1">
        <v>42933</v>
      </c>
      <c r="C1115" s="2">
        <v>0.61943287037037043</v>
      </c>
      <c r="D1115" s="2">
        <v>0.62100694444444449</v>
      </c>
    </row>
    <row r="1116" spans="1:4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</row>
    <row r="1117" spans="1:4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</row>
    <row r="1118" spans="1:4" x14ac:dyDescent="0.25">
      <c r="A1118">
        <v>9772824</v>
      </c>
      <c r="B1118" s="1">
        <v>42934</v>
      </c>
      <c r="C1118" s="2">
        <v>0.33355324074074072</v>
      </c>
      <c r="D1118" s="2">
        <v>0.33859953703703705</v>
      </c>
    </row>
    <row r="1119" spans="1:4" x14ac:dyDescent="0.25">
      <c r="A1119">
        <v>1157434</v>
      </c>
      <c r="B1119" s="1">
        <v>42934</v>
      </c>
      <c r="C1119" s="2">
        <v>0.33582175925925928</v>
      </c>
      <c r="D1119" s="2">
        <v>0.34681712962962963</v>
      </c>
    </row>
    <row r="1120" spans="1:4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</row>
    <row r="1121" spans="1:4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</row>
    <row r="1122" spans="1:4" x14ac:dyDescent="0.25">
      <c r="A1122">
        <v>2663800</v>
      </c>
      <c r="B1122" s="1">
        <v>42934</v>
      </c>
      <c r="C1122" s="2">
        <v>0.35076388888888888</v>
      </c>
      <c r="D1122" s="2">
        <v>0.35863425925925924</v>
      </c>
    </row>
    <row r="1123" spans="1:4" x14ac:dyDescent="0.25">
      <c r="A1123">
        <v>32779069</v>
      </c>
      <c r="B1123" s="1">
        <v>42934</v>
      </c>
      <c r="C1123" s="2">
        <v>0.35430555555555554</v>
      </c>
      <c r="D1123" s="2">
        <v>0.36318287037037039</v>
      </c>
    </row>
    <row r="1124" spans="1:4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</row>
    <row r="1125" spans="1:4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</row>
    <row r="1126" spans="1:4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</row>
    <row r="1127" spans="1:4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</row>
    <row r="1128" spans="1:4" x14ac:dyDescent="0.25">
      <c r="A1128">
        <v>1700508</v>
      </c>
      <c r="B1128" s="1">
        <v>42934</v>
      </c>
      <c r="C1128" s="2">
        <v>0.37179398148148146</v>
      </c>
      <c r="D1128" s="2">
        <v>0.3828125</v>
      </c>
    </row>
    <row r="1129" spans="1:4" x14ac:dyDescent="0.25">
      <c r="A1129">
        <v>7872182</v>
      </c>
      <c r="B1129" s="1">
        <v>42934</v>
      </c>
      <c r="C1129" s="2">
        <v>0.3772800925925926</v>
      </c>
      <c r="D1129" s="2">
        <v>0.3837962962962963</v>
      </c>
    </row>
    <row r="1130" spans="1:4" x14ac:dyDescent="0.25">
      <c r="A1130">
        <v>84513035</v>
      </c>
      <c r="B1130" s="1">
        <v>42934</v>
      </c>
      <c r="C1130" s="2">
        <v>0.38017361111111109</v>
      </c>
      <c r="D1130" s="2">
        <v>0.38291666666666668</v>
      </c>
    </row>
    <row r="1131" spans="1:4" x14ac:dyDescent="0.25">
      <c r="A1131">
        <v>1775586</v>
      </c>
      <c r="B1131" s="1">
        <v>42934</v>
      </c>
      <c r="C1131" s="2">
        <v>0.38452546296296297</v>
      </c>
      <c r="D1131" s="2">
        <v>0.38978009259259261</v>
      </c>
    </row>
    <row r="1132" spans="1:4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</row>
    <row r="1133" spans="1:4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</row>
    <row r="1134" spans="1:4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</row>
    <row r="1135" spans="1:4" x14ac:dyDescent="0.25">
      <c r="A1135">
        <v>2443869</v>
      </c>
      <c r="B1135" s="1">
        <v>42934</v>
      </c>
      <c r="C1135" s="2">
        <v>0.39964120370370371</v>
      </c>
      <c r="D1135" s="2">
        <v>0.4074652777777778</v>
      </c>
    </row>
    <row r="1136" spans="1:4" x14ac:dyDescent="0.25">
      <c r="A1136">
        <v>7166411</v>
      </c>
      <c r="B1136" s="1">
        <v>42934</v>
      </c>
      <c r="C1136" s="2">
        <v>0.40263888888888888</v>
      </c>
      <c r="D1136" s="2">
        <v>0.40846064814814814</v>
      </c>
    </row>
    <row r="1137" spans="1:4" x14ac:dyDescent="0.25">
      <c r="A1137">
        <v>4657345</v>
      </c>
      <c r="B1137" s="1">
        <v>42934</v>
      </c>
      <c r="C1137" s="2">
        <v>0.40328703703703705</v>
      </c>
      <c r="D1137" s="2">
        <v>0.4140625</v>
      </c>
    </row>
    <row r="1138" spans="1:4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</row>
    <row r="1139" spans="1:4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</row>
    <row r="1140" spans="1:4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</row>
    <row r="1141" spans="1:4" x14ac:dyDescent="0.25">
      <c r="A1141">
        <v>5060909</v>
      </c>
      <c r="B1141" s="1">
        <v>42934</v>
      </c>
      <c r="C1141" s="2">
        <v>0.40699074074074076</v>
      </c>
      <c r="D1141" s="2">
        <v>0.41368055555555555</v>
      </c>
    </row>
    <row r="1142" spans="1:4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</row>
    <row r="1143" spans="1:4" x14ac:dyDescent="0.25">
      <c r="A1143">
        <v>3178616</v>
      </c>
      <c r="B1143" s="1">
        <v>42934</v>
      </c>
      <c r="C1143" s="2">
        <v>0.40974537037037034</v>
      </c>
      <c r="D1143" s="2">
        <v>0.41177083333333331</v>
      </c>
    </row>
    <row r="1144" spans="1:4" x14ac:dyDescent="0.25">
      <c r="A1144">
        <v>2079170589</v>
      </c>
      <c r="B1144" s="1">
        <v>42934</v>
      </c>
      <c r="C1144" s="2">
        <v>0.41120370370370368</v>
      </c>
      <c r="D1144" s="2">
        <v>0.41769675925925925</v>
      </c>
    </row>
    <row r="1145" spans="1:4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</row>
    <row r="1146" spans="1:4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</row>
    <row r="1147" spans="1:4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</row>
    <row r="1148" spans="1:4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</row>
    <row r="1149" spans="1:4" x14ac:dyDescent="0.25">
      <c r="A1149">
        <v>1472682</v>
      </c>
      <c r="B1149" s="1">
        <v>42934</v>
      </c>
      <c r="C1149" s="2">
        <v>0.42533564814814817</v>
      </c>
      <c r="D1149" s="2">
        <v>0.43167824074074074</v>
      </c>
    </row>
    <row r="1150" spans="1:4" x14ac:dyDescent="0.25">
      <c r="A1150">
        <v>43885630</v>
      </c>
      <c r="B1150" s="1">
        <v>42934</v>
      </c>
      <c r="C1150" s="2">
        <v>0.42988425925925927</v>
      </c>
      <c r="D1150" s="2">
        <v>0.43424768518518519</v>
      </c>
    </row>
    <row r="1151" spans="1:4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</row>
    <row r="1152" spans="1:4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</row>
    <row r="1153" spans="1:4" x14ac:dyDescent="0.25">
      <c r="A1153">
        <v>4212838</v>
      </c>
      <c r="B1153" s="1">
        <v>42934</v>
      </c>
      <c r="C1153" s="2">
        <v>0.43420138888888887</v>
      </c>
      <c r="D1153" s="2">
        <v>0.43973379629629628</v>
      </c>
    </row>
    <row r="1154" spans="1:4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</row>
    <row r="1155" spans="1:4" x14ac:dyDescent="0.25">
      <c r="A1155">
        <v>2844911</v>
      </c>
      <c r="B1155" s="1">
        <v>42934</v>
      </c>
      <c r="C1155" s="2">
        <v>0.43821759259259258</v>
      </c>
      <c r="D1155" s="2">
        <v>0.44969907407407406</v>
      </c>
    </row>
    <row r="1156" spans="1:4" x14ac:dyDescent="0.25">
      <c r="A1156">
        <v>2861766</v>
      </c>
      <c r="B1156" s="1">
        <v>42934</v>
      </c>
      <c r="C1156" s="2">
        <v>0.4403125</v>
      </c>
      <c r="D1156" s="2">
        <v>0.4490972222222222</v>
      </c>
    </row>
    <row r="1157" spans="1:4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</row>
    <row r="1158" spans="1:4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</row>
    <row r="1159" spans="1:4" x14ac:dyDescent="0.25">
      <c r="A1159">
        <v>1607422</v>
      </c>
      <c r="B1159" s="1">
        <v>42934</v>
      </c>
      <c r="C1159" s="2">
        <v>0.45238425925925924</v>
      </c>
      <c r="D1159" s="2">
        <v>0.45937499999999998</v>
      </c>
    </row>
    <row r="1160" spans="1:4" x14ac:dyDescent="0.25">
      <c r="A1160">
        <v>1192412</v>
      </c>
      <c r="B1160" s="1">
        <v>42934</v>
      </c>
      <c r="C1160" s="2">
        <v>0.45417824074074076</v>
      </c>
      <c r="D1160" s="2">
        <v>0.46438657407407408</v>
      </c>
    </row>
    <row r="1161" spans="1:4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</row>
    <row r="1162" spans="1:4" x14ac:dyDescent="0.25">
      <c r="A1162">
        <v>9808221</v>
      </c>
      <c r="B1162" s="1">
        <v>42934</v>
      </c>
      <c r="C1162" s="2">
        <v>0.45680555555555558</v>
      </c>
      <c r="D1162" s="2">
        <v>0.4636689814814815</v>
      </c>
    </row>
    <row r="1163" spans="1:4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</row>
    <row r="1164" spans="1:4" x14ac:dyDescent="0.25">
      <c r="A1164">
        <v>3862016</v>
      </c>
      <c r="B1164" s="1">
        <v>42934</v>
      </c>
      <c r="C1164" s="2">
        <v>0.46127314814814813</v>
      </c>
      <c r="D1164" s="2">
        <v>0.46726851851851853</v>
      </c>
    </row>
    <row r="1165" spans="1:4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</row>
    <row r="1166" spans="1:4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</row>
    <row r="1167" spans="1:4" x14ac:dyDescent="0.25">
      <c r="A1167">
        <v>2078150</v>
      </c>
      <c r="B1167" s="1">
        <v>42934</v>
      </c>
      <c r="C1167" s="2">
        <v>0.46872685185185187</v>
      </c>
      <c r="D1167" s="2">
        <v>0.47244212962962961</v>
      </c>
    </row>
    <row r="1168" spans="1:4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</row>
    <row r="1169" spans="1:4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</row>
    <row r="1170" spans="1:4" x14ac:dyDescent="0.25">
      <c r="A1170">
        <v>3346801494</v>
      </c>
      <c r="B1170" s="1">
        <v>42934</v>
      </c>
      <c r="C1170" s="2">
        <v>0.47394675925925928</v>
      </c>
      <c r="D1170" s="2">
        <v>0.48170138888888892</v>
      </c>
    </row>
    <row r="1171" spans="1:4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</row>
    <row r="1172" spans="1:4" x14ac:dyDescent="0.25">
      <c r="A1172">
        <v>8723323</v>
      </c>
      <c r="B1172" s="1">
        <v>42934</v>
      </c>
      <c r="C1172" s="2">
        <v>0.47505787037037039</v>
      </c>
      <c r="D1172" s="2">
        <v>0.48318287037037039</v>
      </c>
    </row>
    <row r="1173" spans="1:4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</row>
    <row r="1174" spans="1:4" x14ac:dyDescent="0.25">
      <c r="A1174">
        <v>12063341</v>
      </c>
      <c r="B1174" s="1">
        <v>42934</v>
      </c>
      <c r="C1174" s="2">
        <v>0.48378472222222224</v>
      </c>
      <c r="D1174" s="2">
        <v>0.48681712962962964</v>
      </c>
    </row>
    <row r="1175" spans="1:4" x14ac:dyDescent="0.25">
      <c r="A1175">
        <v>9866204</v>
      </c>
      <c r="B1175" s="1">
        <v>42934</v>
      </c>
      <c r="C1175" s="2">
        <v>0.48379629629629628</v>
      </c>
      <c r="D1175" s="2">
        <v>0.49018518518518517</v>
      </c>
    </row>
    <row r="1176" spans="1:4" x14ac:dyDescent="0.25">
      <c r="A1176">
        <v>9364912</v>
      </c>
      <c r="B1176" s="1">
        <v>42934</v>
      </c>
      <c r="C1176" s="2">
        <v>0.48715277777777777</v>
      </c>
      <c r="D1176" s="2">
        <v>0.49586805555555558</v>
      </c>
    </row>
    <row r="1177" spans="1:4" x14ac:dyDescent="0.25">
      <c r="A1177">
        <v>9975977</v>
      </c>
      <c r="B1177" s="1">
        <v>42934</v>
      </c>
      <c r="C1177" s="2">
        <v>0.48723379629629632</v>
      </c>
      <c r="D1177" s="2">
        <v>0.4914351851851852</v>
      </c>
    </row>
    <row r="1178" spans="1:4" x14ac:dyDescent="0.25">
      <c r="A1178">
        <v>8802222</v>
      </c>
      <c r="B1178" s="1">
        <v>42934</v>
      </c>
      <c r="C1178" s="2">
        <v>0.48899305555555556</v>
      </c>
      <c r="D1178" s="2">
        <v>0.49456018518518519</v>
      </c>
    </row>
    <row r="1179" spans="1:4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</row>
    <row r="1180" spans="1:4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</row>
    <row r="1181" spans="1:4" x14ac:dyDescent="0.25">
      <c r="A1181">
        <v>68647777</v>
      </c>
      <c r="B1181" s="1">
        <v>42934</v>
      </c>
      <c r="C1181" s="2">
        <v>0.49968750000000001</v>
      </c>
      <c r="D1181" s="2">
        <v>0.50692129629629634</v>
      </c>
    </row>
    <row r="1182" spans="1:4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</row>
    <row r="1183" spans="1:4" x14ac:dyDescent="0.25">
      <c r="A1183">
        <v>9127211929</v>
      </c>
      <c r="B1183" s="1">
        <v>42934</v>
      </c>
      <c r="C1183" s="2">
        <v>0.50648148148148153</v>
      </c>
      <c r="D1183" s="2">
        <v>0.51042824074074078</v>
      </c>
    </row>
    <row r="1184" spans="1:4" x14ac:dyDescent="0.25">
      <c r="A1184">
        <v>9647309</v>
      </c>
      <c r="B1184" s="1">
        <v>42934</v>
      </c>
      <c r="C1184" s="2">
        <v>0.50979166666666664</v>
      </c>
      <c r="D1184" s="2">
        <v>0.51483796296296291</v>
      </c>
    </row>
    <row r="1185" spans="1:4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</row>
    <row r="1186" spans="1:4" x14ac:dyDescent="0.25">
      <c r="A1186">
        <v>12919749</v>
      </c>
      <c r="B1186" s="1">
        <v>42934</v>
      </c>
      <c r="C1186" s="2">
        <v>0.5161458333333333</v>
      </c>
      <c r="D1186" s="2">
        <v>0.5222106481481481</v>
      </c>
    </row>
    <row r="1187" spans="1:4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</row>
    <row r="1188" spans="1:4" x14ac:dyDescent="0.25">
      <c r="A1188">
        <v>9953379</v>
      </c>
      <c r="B1188" s="1">
        <v>42934</v>
      </c>
      <c r="C1188" s="2">
        <v>0.52061342592592597</v>
      </c>
      <c r="D1188" s="2">
        <v>0.52561342592592597</v>
      </c>
    </row>
    <row r="1189" spans="1:4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</row>
    <row r="1190" spans="1:4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</row>
    <row r="1191" spans="1:4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</row>
    <row r="1192" spans="1:4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</row>
    <row r="1193" spans="1:4" x14ac:dyDescent="0.25">
      <c r="A1193">
        <v>7624070</v>
      </c>
      <c r="B1193" s="1">
        <v>42934</v>
      </c>
      <c r="C1193" s="2">
        <v>0.54335648148148152</v>
      </c>
      <c r="D1193" s="2">
        <v>0.55396990740740737</v>
      </c>
    </row>
    <row r="1194" spans="1:4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</row>
    <row r="1195" spans="1:4" x14ac:dyDescent="0.25">
      <c r="A1195">
        <v>5244597</v>
      </c>
      <c r="B1195" s="1">
        <v>42934</v>
      </c>
      <c r="C1195" s="2">
        <v>0.55008101851851854</v>
      </c>
      <c r="D1195" s="2">
        <v>0.55730324074074078</v>
      </c>
    </row>
    <row r="1196" spans="1:4" x14ac:dyDescent="0.25">
      <c r="A1196">
        <v>2005653</v>
      </c>
      <c r="B1196" s="1">
        <v>42934</v>
      </c>
      <c r="C1196" s="2">
        <v>0.55039351851851848</v>
      </c>
      <c r="D1196" s="2">
        <v>0.5572569444444444</v>
      </c>
    </row>
    <row r="1197" spans="1:4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</row>
    <row r="1198" spans="1:4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</row>
    <row r="1199" spans="1:4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</row>
    <row r="1200" spans="1:4" x14ac:dyDescent="0.25">
      <c r="A1200">
        <v>6999348</v>
      </c>
      <c r="B1200" s="1">
        <v>42934</v>
      </c>
      <c r="C1200" s="2">
        <v>0.56714120370370369</v>
      </c>
      <c r="D1200" s="2">
        <v>0.56869212962962967</v>
      </c>
    </row>
    <row r="1201" spans="1:4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</row>
    <row r="1202" spans="1:4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</row>
    <row r="1203" spans="1:4" x14ac:dyDescent="0.25">
      <c r="A1203">
        <v>5912710</v>
      </c>
      <c r="B1203" s="1">
        <v>42934</v>
      </c>
      <c r="C1203" s="2">
        <v>0.57988425925925924</v>
      </c>
      <c r="D1203" s="2">
        <v>0.58928240740740745</v>
      </c>
    </row>
    <row r="1204" spans="1:4" x14ac:dyDescent="0.25">
      <c r="A1204">
        <v>7118082</v>
      </c>
      <c r="B1204" s="1">
        <v>42934</v>
      </c>
      <c r="C1204" s="2">
        <v>0.58524305555555556</v>
      </c>
      <c r="D1204" s="2">
        <v>0.591400462962963</v>
      </c>
    </row>
    <row r="1205" spans="1:4" x14ac:dyDescent="0.25">
      <c r="A1205">
        <v>9100303</v>
      </c>
      <c r="B1205" s="1">
        <v>42934</v>
      </c>
      <c r="C1205" s="2">
        <v>0.58543981481481477</v>
      </c>
      <c r="D1205" s="2">
        <v>0.58929398148148149</v>
      </c>
    </row>
    <row r="1206" spans="1:4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</row>
    <row r="1207" spans="1:4" x14ac:dyDescent="0.25">
      <c r="A1207">
        <v>78976022</v>
      </c>
      <c r="B1207" s="1">
        <v>42934</v>
      </c>
      <c r="C1207" s="2">
        <v>0.59495370370370371</v>
      </c>
      <c r="D1207" s="2">
        <v>0.5965625</v>
      </c>
    </row>
    <row r="1208" spans="1:4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</row>
    <row r="1209" spans="1:4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</row>
    <row r="1210" spans="1:4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</row>
    <row r="1211" spans="1:4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</row>
    <row r="1212" spans="1:4" x14ac:dyDescent="0.25">
      <c r="A1212">
        <v>40395856</v>
      </c>
      <c r="B1212" s="1">
        <v>42934</v>
      </c>
      <c r="C1212" s="2">
        <v>0.61365740740740737</v>
      </c>
      <c r="D1212" s="2">
        <v>0.61829861111111106</v>
      </c>
    </row>
    <row r="1213" spans="1:4" x14ac:dyDescent="0.25">
      <c r="A1213">
        <v>9728932</v>
      </c>
      <c r="B1213" s="1">
        <v>42934</v>
      </c>
      <c r="C1213" s="2">
        <v>0.61675925925925923</v>
      </c>
      <c r="D1213" s="2">
        <v>0.61790509259259263</v>
      </c>
    </row>
    <row r="1214" spans="1:4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</row>
    <row r="1215" spans="1:4" x14ac:dyDescent="0.25">
      <c r="A1215">
        <v>10093488</v>
      </c>
      <c r="B1215" s="1">
        <v>42934</v>
      </c>
      <c r="C1215" s="2">
        <v>0.62197916666666664</v>
      </c>
      <c r="D1215" s="2">
        <v>0.62238425925925922</v>
      </c>
    </row>
    <row r="1216" spans="1:4" x14ac:dyDescent="0.25">
      <c r="A1216">
        <v>4203418</v>
      </c>
      <c r="B1216" s="1">
        <v>42934</v>
      </c>
      <c r="C1216" s="2">
        <v>0.62556712962962968</v>
      </c>
      <c r="D1216" s="2">
        <v>0.63491898148148151</v>
      </c>
    </row>
    <row r="1217" spans="1:4" x14ac:dyDescent="0.25">
      <c r="A1217">
        <v>2456290</v>
      </c>
      <c r="B1217" s="1">
        <v>42935</v>
      </c>
      <c r="C1217" s="2">
        <v>0.33592592592592591</v>
      </c>
      <c r="D1217" s="2">
        <v>0.34680555555555553</v>
      </c>
    </row>
    <row r="1218" spans="1:4" x14ac:dyDescent="0.25">
      <c r="A1218">
        <v>27610972</v>
      </c>
      <c r="B1218" s="1">
        <v>42935</v>
      </c>
      <c r="C1218" s="2">
        <v>0.33888888888888891</v>
      </c>
      <c r="D1218" s="2">
        <v>0.3502777777777778</v>
      </c>
    </row>
    <row r="1219" spans="1:4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</row>
    <row r="1220" spans="1:4" x14ac:dyDescent="0.25">
      <c r="A1220">
        <v>9776810</v>
      </c>
      <c r="B1220" s="1">
        <v>42935</v>
      </c>
      <c r="C1220" s="2">
        <v>0.34704861111111113</v>
      </c>
      <c r="D1220" s="2">
        <v>0.35386574074074073</v>
      </c>
    </row>
    <row r="1221" spans="1:4" x14ac:dyDescent="0.25">
      <c r="A1221">
        <v>6763741</v>
      </c>
      <c r="B1221" s="1">
        <v>42935</v>
      </c>
      <c r="C1221" s="2">
        <v>0.35040509259259262</v>
      </c>
      <c r="D1221" s="2">
        <v>0.35600694444444442</v>
      </c>
    </row>
    <row r="1222" spans="1:4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</row>
    <row r="1223" spans="1:4" x14ac:dyDescent="0.25">
      <c r="A1223">
        <v>3131883</v>
      </c>
      <c r="B1223" s="1">
        <v>42935</v>
      </c>
      <c r="C1223" s="2">
        <v>0.35712962962962963</v>
      </c>
      <c r="D1223" s="2">
        <v>0.36243055555555553</v>
      </c>
    </row>
    <row r="1224" spans="1:4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</row>
    <row r="1225" spans="1:4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</row>
    <row r="1226" spans="1:4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</row>
    <row r="1227" spans="1:4" x14ac:dyDescent="0.25">
      <c r="A1227">
        <v>23300236</v>
      </c>
      <c r="B1227" s="1">
        <v>42935</v>
      </c>
      <c r="C1227" s="2">
        <v>0.37094907407407407</v>
      </c>
      <c r="D1227" s="2">
        <v>0.37517361111111114</v>
      </c>
    </row>
    <row r="1228" spans="1:4" x14ac:dyDescent="0.25">
      <c r="A1228">
        <v>4714815</v>
      </c>
      <c r="B1228" s="1">
        <v>42935</v>
      </c>
      <c r="C1228" s="2">
        <v>0.37484953703703705</v>
      </c>
      <c r="D1228" s="2">
        <v>0.38143518518518521</v>
      </c>
    </row>
    <row r="1229" spans="1:4" x14ac:dyDescent="0.25">
      <c r="A1229">
        <v>80038636</v>
      </c>
      <c r="B1229" s="1">
        <v>42935</v>
      </c>
      <c r="C1229" s="2">
        <v>0.38028935185185186</v>
      </c>
      <c r="D1229" s="2">
        <v>0.38239583333333332</v>
      </c>
    </row>
    <row r="1230" spans="1:4" x14ac:dyDescent="0.25">
      <c r="A1230">
        <v>47596793</v>
      </c>
      <c r="B1230" s="1">
        <v>42935</v>
      </c>
      <c r="C1230" s="2">
        <v>0.38059027777777776</v>
      </c>
      <c r="D1230" s="2">
        <v>0.38280092592592591</v>
      </c>
    </row>
    <row r="1231" spans="1:4" x14ac:dyDescent="0.25">
      <c r="A1231">
        <v>6574044</v>
      </c>
      <c r="B1231" s="1">
        <v>42935</v>
      </c>
      <c r="C1231" s="2">
        <v>0.38173611111111111</v>
      </c>
      <c r="D1231" s="2">
        <v>0.38915509259259257</v>
      </c>
    </row>
    <row r="1232" spans="1:4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</row>
    <row r="1233" spans="1:4" x14ac:dyDescent="0.25">
      <c r="A1233">
        <v>4458725</v>
      </c>
      <c r="B1233" s="1">
        <v>42935</v>
      </c>
      <c r="C1233" s="2">
        <v>0.38533564814814814</v>
      </c>
      <c r="D1233" s="2">
        <v>0.39521990740740742</v>
      </c>
    </row>
    <row r="1234" spans="1:4" x14ac:dyDescent="0.25">
      <c r="A1234">
        <v>4785864</v>
      </c>
      <c r="B1234" s="1">
        <v>42935</v>
      </c>
      <c r="C1234" s="2">
        <v>0.38833333333333331</v>
      </c>
      <c r="D1234" s="2">
        <v>0.39069444444444446</v>
      </c>
    </row>
    <row r="1235" spans="1:4" x14ac:dyDescent="0.25">
      <c r="A1235">
        <v>3109039</v>
      </c>
      <c r="B1235" s="1">
        <v>42935</v>
      </c>
      <c r="C1235" s="2">
        <v>0.38979166666666665</v>
      </c>
      <c r="D1235" s="2">
        <v>0.39171296296296299</v>
      </c>
    </row>
    <row r="1236" spans="1:4" x14ac:dyDescent="0.25">
      <c r="A1236">
        <v>7340326</v>
      </c>
      <c r="B1236" s="1">
        <v>42935</v>
      </c>
      <c r="C1236" s="2">
        <v>0.3898611111111111</v>
      </c>
      <c r="D1236" s="2">
        <v>0.39067129629629632</v>
      </c>
    </row>
    <row r="1237" spans="1:4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</row>
    <row r="1238" spans="1:4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</row>
    <row r="1239" spans="1:4" x14ac:dyDescent="0.25">
      <c r="A1239">
        <v>2475157</v>
      </c>
      <c r="B1239" s="1">
        <v>42935</v>
      </c>
      <c r="C1239" s="2">
        <v>0.39937499999999998</v>
      </c>
      <c r="D1239" s="2">
        <v>0.40332175925925928</v>
      </c>
    </row>
    <row r="1240" spans="1:4" x14ac:dyDescent="0.25">
      <c r="A1240">
        <v>6023049</v>
      </c>
      <c r="B1240" s="1">
        <v>42935</v>
      </c>
      <c r="C1240" s="2">
        <v>0.39959490740740738</v>
      </c>
      <c r="D1240" s="2">
        <v>0.41099537037037037</v>
      </c>
    </row>
    <row r="1241" spans="1:4" x14ac:dyDescent="0.25">
      <c r="A1241">
        <v>39210366</v>
      </c>
      <c r="B1241" s="1">
        <v>42935</v>
      </c>
      <c r="C1241" s="2">
        <v>0.40234953703703702</v>
      </c>
      <c r="D1241" s="2">
        <v>0.40469907407407407</v>
      </c>
    </row>
    <row r="1242" spans="1:4" x14ac:dyDescent="0.25">
      <c r="A1242">
        <v>90880011</v>
      </c>
      <c r="B1242" s="1">
        <v>42935</v>
      </c>
      <c r="C1242" s="2">
        <v>0.40743055555555557</v>
      </c>
      <c r="D1242" s="2">
        <v>0.41255787037037039</v>
      </c>
    </row>
    <row r="1243" spans="1:4" x14ac:dyDescent="0.25">
      <c r="A1243">
        <v>4469748</v>
      </c>
      <c r="B1243" s="1">
        <v>42935</v>
      </c>
      <c r="C1243" s="2">
        <v>0.41121527777777778</v>
      </c>
      <c r="D1243" s="2">
        <v>0.41483796296296294</v>
      </c>
    </row>
    <row r="1244" spans="1:4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</row>
    <row r="1245" spans="1:4" x14ac:dyDescent="0.25">
      <c r="A1245">
        <v>4079013</v>
      </c>
      <c r="B1245" s="1">
        <v>42935</v>
      </c>
      <c r="C1245" s="2">
        <v>0.41616898148148146</v>
      </c>
      <c r="D1245" s="2">
        <v>0.41717592592592595</v>
      </c>
    </row>
    <row r="1246" spans="1:4" x14ac:dyDescent="0.25">
      <c r="A1246">
        <v>7751076</v>
      </c>
      <c r="B1246" s="1">
        <v>42935</v>
      </c>
      <c r="C1246" s="2">
        <v>0.41996527777777776</v>
      </c>
      <c r="D1246" s="2">
        <v>0.42766203703703703</v>
      </c>
    </row>
    <row r="1247" spans="1:4" x14ac:dyDescent="0.25">
      <c r="A1247">
        <v>27684909</v>
      </c>
      <c r="B1247" s="1">
        <v>42935</v>
      </c>
      <c r="C1247" s="2">
        <v>0.42166666666666669</v>
      </c>
      <c r="D1247" s="2">
        <v>0.43111111111111111</v>
      </c>
    </row>
    <row r="1248" spans="1:4" x14ac:dyDescent="0.25">
      <c r="A1248">
        <v>1588418</v>
      </c>
      <c r="B1248" s="1">
        <v>42935</v>
      </c>
      <c r="C1248" s="2">
        <v>0.42422453703703705</v>
      </c>
      <c r="D1248" s="2">
        <v>0.43512731481481481</v>
      </c>
    </row>
    <row r="1249" spans="1:4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</row>
    <row r="1250" spans="1:4" x14ac:dyDescent="0.25">
      <c r="A1250">
        <v>6305758</v>
      </c>
      <c r="B1250" s="1">
        <v>42935</v>
      </c>
      <c r="C1250" s="2">
        <v>0.42912037037037037</v>
      </c>
      <c r="D1250" s="2">
        <v>0.43425925925925923</v>
      </c>
    </row>
    <row r="1251" spans="1:4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</row>
    <row r="1252" spans="1:4" x14ac:dyDescent="0.25">
      <c r="A1252">
        <v>7589993</v>
      </c>
      <c r="B1252" s="1">
        <v>42935</v>
      </c>
      <c r="C1252" s="2">
        <v>0.43185185185185188</v>
      </c>
      <c r="D1252" s="2">
        <v>0.4382638888888889</v>
      </c>
    </row>
    <row r="1253" spans="1:4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</row>
    <row r="1254" spans="1:4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</row>
    <row r="1255" spans="1:4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</row>
    <row r="1256" spans="1:4" x14ac:dyDescent="0.25">
      <c r="A1256">
        <v>9305031</v>
      </c>
      <c r="B1256" s="1">
        <v>42935</v>
      </c>
      <c r="C1256" s="2">
        <v>0.43827546296296294</v>
      </c>
      <c r="D1256" s="2">
        <v>0.44968750000000002</v>
      </c>
    </row>
    <row r="1257" spans="1:4" x14ac:dyDescent="0.25">
      <c r="A1257">
        <v>4911005</v>
      </c>
      <c r="B1257" s="1">
        <v>42935</v>
      </c>
      <c r="C1257" s="2">
        <v>0.44305555555555554</v>
      </c>
      <c r="D1257" s="2">
        <v>0.45006944444444447</v>
      </c>
    </row>
    <row r="1258" spans="1:4" x14ac:dyDescent="0.25">
      <c r="A1258">
        <v>1391272</v>
      </c>
      <c r="B1258" s="1">
        <v>42935</v>
      </c>
      <c r="C1258" s="2">
        <v>0.44664351851851852</v>
      </c>
      <c r="D1258" s="2">
        <v>0.45725694444444442</v>
      </c>
    </row>
    <row r="1259" spans="1:4" x14ac:dyDescent="0.25">
      <c r="A1259">
        <v>5027404</v>
      </c>
      <c r="B1259" s="1">
        <v>42935</v>
      </c>
      <c r="C1259" s="2">
        <v>0.45211805555555556</v>
      </c>
      <c r="D1259" s="2">
        <v>0.4598726851851852</v>
      </c>
    </row>
    <row r="1260" spans="1:4" x14ac:dyDescent="0.25">
      <c r="A1260">
        <v>38244568</v>
      </c>
      <c r="B1260" s="1">
        <v>42935</v>
      </c>
      <c r="C1260" s="2">
        <v>0.45768518518518519</v>
      </c>
      <c r="D1260" s="2">
        <v>0.45837962962962964</v>
      </c>
    </row>
    <row r="1261" spans="1:4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</row>
    <row r="1262" spans="1:4" x14ac:dyDescent="0.25">
      <c r="A1262">
        <v>45015009</v>
      </c>
      <c r="B1262" s="1">
        <v>42935</v>
      </c>
      <c r="C1262" s="2">
        <v>0.46546296296296297</v>
      </c>
      <c r="D1262" s="2">
        <v>0.4740509259259259</v>
      </c>
    </row>
    <row r="1263" spans="1:4" x14ac:dyDescent="0.25">
      <c r="A1263">
        <v>20424852</v>
      </c>
      <c r="B1263" s="1">
        <v>42935</v>
      </c>
      <c r="C1263" s="2">
        <v>0.46773148148148147</v>
      </c>
      <c r="D1263" s="2">
        <v>0.47054398148148147</v>
      </c>
    </row>
    <row r="1264" spans="1:4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</row>
    <row r="1265" spans="1:4" x14ac:dyDescent="0.25">
      <c r="A1265">
        <v>8250018</v>
      </c>
      <c r="B1265" s="1">
        <v>42935</v>
      </c>
      <c r="C1265" s="2">
        <v>0.47843750000000002</v>
      </c>
      <c r="D1265" s="2">
        <v>0.48951388888888892</v>
      </c>
    </row>
    <row r="1266" spans="1:4" x14ac:dyDescent="0.25">
      <c r="A1266">
        <v>1161028310</v>
      </c>
      <c r="B1266" s="1">
        <v>42935</v>
      </c>
      <c r="C1266" s="2">
        <v>0.47843750000000002</v>
      </c>
      <c r="D1266" s="2">
        <v>0.48879629629629628</v>
      </c>
    </row>
    <row r="1267" spans="1:4" x14ac:dyDescent="0.25">
      <c r="A1267">
        <v>66465215</v>
      </c>
      <c r="B1267" s="1">
        <v>42935</v>
      </c>
      <c r="C1267" s="2">
        <v>0.48381944444444447</v>
      </c>
      <c r="D1267" s="2">
        <v>0.49505787037037036</v>
      </c>
    </row>
    <row r="1268" spans="1:4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</row>
    <row r="1269" spans="1:4" x14ac:dyDescent="0.25">
      <c r="A1269">
        <v>3589291</v>
      </c>
      <c r="B1269" s="1">
        <v>42935</v>
      </c>
      <c r="C1269" s="2">
        <v>0.4896064814814815</v>
      </c>
      <c r="D1269" s="2">
        <v>0.49828703703703703</v>
      </c>
    </row>
    <row r="1270" spans="1:4" x14ac:dyDescent="0.25">
      <c r="A1270">
        <v>9254070</v>
      </c>
      <c r="B1270" s="1">
        <v>42935</v>
      </c>
      <c r="C1270" s="2">
        <v>0.49270833333333336</v>
      </c>
      <c r="D1270" s="2">
        <v>0.49774305555555554</v>
      </c>
    </row>
    <row r="1271" spans="1:4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</row>
    <row r="1272" spans="1:4" x14ac:dyDescent="0.25">
      <c r="A1272">
        <v>3563037</v>
      </c>
      <c r="B1272" s="1">
        <v>42935</v>
      </c>
      <c r="C1272" s="2">
        <v>0.50173611111111116</v>
      </c>
      <c r="D1272" s="2">
        <v>0.5130555555555556</v>
      </c>
    </row>
    <row r="1273" spans="1:4" x14ac:dyDescent="0.25">
      <c r="A1273">
        <v>2302227</v>
      </c>
      <c r="B1273" s="1">
        <v>42935</v>
      </c>
      <c r="C1273" s="2">
        <v>0.50219907407407405</v>
      </c>
      <c r="D1273" s="2">
        <v>0.50804398148148144</v>
      </c>
    </row>
    <row r="1274" spans="1:4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</row>
    <row r="1275" spans="1:4" x14ac:dyDescent="0.25">
      <c r="A1275">
        <v>6551880</v>
      </c>
      <c r="B1275" s="1">
        <v>42935</v>
      </c>
      <c r="C1275" s="2">
        <v>0.50756944444444441</v>
      </c>
      <c r="D1275" s="2">
        <v>0.51126157407407402</v>
      </c>
    </row>
    <row r="1276" spans="1:4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</row>
    <row r="1277" spans="1:4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</row>
    <row r="1278" spans="1:4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</row>
    <row r="1279" spans="1:4" x14ac:dyDescent="0.25">
      <c r="A1279">
        <v>5341697748</v>
      </c>
      <c r="B1279" s="1">
        <v>42935</v>
      </c>
      <c r="C1279" s="2">
        <v>0.52349537037037042</v>
      </c>
      <c r="D1279" s="2">
        <v>0.53362268518518519</v>
      </c>
    </row>
    <row r="1280" spans="1:4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</row>
    <row r="1281" spans="1:4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</row>
    <row r="1282" spans="1:4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</row>
    <row r="1283" spans="1:4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</row>
    <row r="1284" spans="1:4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</row>
    <row r="1285" spans="1:4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</row>
    <row r="1286" spans="1:4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</row>
    <row r="1287" spans="1:4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</row>
    <row r="1288" spans="1:4" x14ac:dyDescent="0.25">
      <c r="A1288">
        <v>6194112</v>
      </c>
      <c r="B1288" s="1">
        <v>42935</v>
      </c>
      <c r="C1288" s="2">
        <v>0.55174768518518513</v>
      </c>
      <c r="D1288" s="2">
        <v>0.5575</v>
      </c>
    </row>
    <row r="1289" spans="1:4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</row>
    <row r="1290" spans="1:4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</row>
    <row r="1291" spans="1:4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</row>
    <row r="1292" spans="1:4" x14ac:dyDescent="0.25">
      <c r="A1292">
        <v>7364500</v>
      </c>
      <c r="B1292" s="1">
        <v>42935</v>
      </c>
      <c r="C1292" s="2">
        <v>0.5682638888888889</v>
      </c>
      <c r="D1292" s="2">
        <v>0.57974537037037033</v>
      </c>
    </row>
    <row r="1293" spans="1:4" x14ac:dyDescent="0.25">
      <c r="A1293">
        <v>69273048</v>
      </c>
      <c r="B1293" s="1">
        <v>42935</v>
      </c>
      <c r="C1293" s="2">
        <v>0.56847222222222227</v>
      </c>
      <c r="D1293" s="2">
        <v>0.57787037037037037</v>
      </c>
    </row>
    <row r="1294" spans="1:4" x14ac:dyDescent="0.25">
      <c r="A1294">
        <v>1345591</v>
      </c>
      <c r="B1294" s="1">
        <v>42935</v>
      </c>
      <c r="C1294" s="2">
        <v>0.5703125</v>
      </c>
      <c r="D1294" s="2">
        <v>0.57703703703703701</v>
      </c>
    </row>
    <row r="1295" spans="1:4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</row>
    <row r="1296" spans="1:4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</row>
    <row r="1297" spans="1:4" x14ac:dyDescent="0.25">
      <c r="A1297">
        <v>5790304</v>
      </c>
      <c r="B1297" s="1">
        <v>42935</v>
      </c>
      <c r="C1297" s="2">
        <v>0.57974537037037033</v>
      </c>
      <c r="D1297" s="2">
        <v>0.58975694444444449</v>
      </c>
    </row>
    <row r="1298" spans="1:4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</row>
    <row r="1299" spans="1:4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</row>
    <row r="1300" spans="1:4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</row>
    <row r="1301" spans="1:4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</row>
    <row r="1302" spans="1:4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</row>
    <row r="1303" spans="1:4" x14ac:dyDescent="0.25">
      <c r="A1303">
        <v>2402827</v>
      </c>
      <c r="B1303" s="1">
        <v>42935</v>
      </c>
      <c r="C1303" s="2">
        <v>0.59659722222222222</v>
      </c>
      <c r="D1303" s="2">
        <v>0.60329861111111116</v>
      </c>
    </row>
    <row r="1304" spans="1:4" x14ac:dyDescent="0.25">
      <c r="A1304">
        <v>6510330</v>
      </c>
      <c r="B1304" s="1">
        <v>42935</v>
      </c>
      <c r="C1304" s="2">
        <v>0.5971643518518519</v>
      </c>
      <c r="D1304" s="2">
        <v>0.60538194444444449</v>
      </c>
    </row>
    <row r="1305" spans="1:4" x14ac:dyDescent="0.25">
      <c r="A1305">
        <v>9773176</v>
      </c>
      <c r="B1305" s="1">
        <v>42935</v>
      </c>
      <c r="C1305" s="2">
        <v>0.59719907407407402</v>
      </c>
      <c r="D1305" s="2">
        <v>0.60488425925925926</v>
      </c>
    </row>
    <row r="1306" spans="1:4" x14ac:dyDescent="0.25">
      <c r="A1306">
        <v>4065787</v>
      </c>
      <c r="B1306" s="1">
        <v>42935</v>
      </c>
      <c r="C1306" s="2">
        <v>0.6021643518518518</v>
      </c>
      <c r="D1306" s="2">
        <v>0.61331018518518521</v>
      </c>
    </row>
    <row r="1307" spans="1:4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</row>
    <row r="1308" spans="1:4" x14ac:dyDescent="0.25">
      <c r="A1308">
        <v>3858766</v>
      </c>
      <c r="B1308" s="1">
        <v>42935</v>
      </c>
      <c r="C1308" s="2">
        <v>0.60624999999999996</v>
      </c>
      <c r="D1308" s="2">
        <v>0.6083912037037037</v>
      </c>
    </row>
    <row r="1309" spans="1:4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</row>
    <row r="1310" spans="1:4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</row>
    <row r="1311" spans="1:4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</row>
    <row r="1312" spans="1:4" x14ac:dyDescent="0.25">
      <c r="A1312">
        <v>8487003</v>
      </c>
      <c r="B1312" s="1">
        <v>42935</v>
      </c>
      <c r="C1312" s="2">
        <v>0.61648148148148152</v>
      </c>
      <c r="D1312" s="2">
        <v>0.62589120370370366</v>
      </c>
    </row>
    <row r="1313" spans="1:4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</row>
    <row r="1314" spans="1:4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</row>
    <row r="1315" spans="1:4" x14ac:dyDescent="0.25">
      <c r="A1315">
        <v>1316116</v>
      </c>
      <c r="B1315" s="1">
        <v>42935</v>
      </c>
      <c r="C1315" s="2">
        <v>0.62394675925925924</v>
      </c>
      <c r="D1315" s="2">
        <v>0.62461805555555561</v>
      </c>
    </row>
    <row r="1316" spans="1:4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</row>
    <row r="1317" spans="1:4" x14ac:dyDescent="0.25">
      <c r="A1317">
        <v>3574623</v>
      </c>
      <c r="B1317" s="1">
        <v>42936</v>
      </c>
      <c r="C1317" s="2">
        <v>0.33447916666666666</v>
      </c>
      <c r="D1317" s="2">
        <v>0.33721064814814816</v>
      </c>
    </row>
    <row r="1318" spans="1:4" x14ac:dyDescent="0.25">
      <c r="A1318">
        <v>71218936</v>
      </c>
      <c r="B1318" s="1">
        <v>42936</v>
      </c>
      <c r="C1318" s="2">
        <v>0.34012731481481484</v>
      </c>
      <c r="D1318" s="2">
        <v>0.34192129629629631</v>
      </c>
    </row>
    <row r="1319" spans="1:4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</row>
    <row r="1320" spans="1:4" x14ac:dyDescent="0.25">
      <c r="A1320">
        <v>1898174</v>
      </c>
      <c r="B1320" s="1">
        <v>42936</v>
      </c>
      <c r="C1320" s="2">
        <v>0.34371527777777777</v>
      </c>
      <c r="D1320" s="2">
        <v>0.34609953703703705</v>
      </c>
    </row>
    <row r="1321" spans="1:4" x14ac:dyDescent="0.25">
      <c r="A1321">
        <v>4844054</v>
      </c>
      <c r="B1321" s="1">
        <v>42936</v>
      </c>
      <c r="C1321" s="2">
        <v>0.34857638888888887</v>
      </c>
      <c r="D1321" s="2">
        <v>0.34998842592592594</v>
      </c>
    </row>
    <row r="1322" spans="1:4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</row>
    <row r="1323" spans="1:4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</row>
    <row r="1324" spans="1:4" x14ac:dyDescent="0.25">
      <c r="A1324">
        <v>4698731</v>
      </c>
      <c r="B1324" s="1">
        <v>42936</v>
      </c>
      <c r="C1324" s="2">
        <v>0.35894675925925928</v>
      </c>
      <c r="D1324" s="2">
        <v>0.3689351851851852</v>
      </c>
    </row>
    <row r="1325" spans="1:4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</row>
    <row r="1326" spans="1:4" x14ac:dyDescent="0.25">
      <c r="A1326">
        <v>3851940</v>
      </c>
      <c r="B1326" s="1">
        <v>42936</v>
      </c>
      <c r="C1326" s="2">
        <v>0.36473379629629632</v>
      </c>
      <c r="D1326" s="2">
        <v>0.36630787037037038</v>
      </c>
    </row>
    <row r="1327" spans="1:4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</row>
    <row r="1328" spans="1:4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</row>
    <row r="1329" spans="1:4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</row>
    <row r="1330" spans="1:4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</row>
    <row r="1331" spans="1:4" x14ac:dyDescent="0.25">
      <c r="A1331">
        <v>3086185</v>
      </c>
      <c r="B1331" s="1">
        <v>42936</v>
      </c>
      <c r="C1331" s="2">
        <v>0.38394675925925925</v>
      </c>
      <c r="D1331" s="2">
        <v>0.39547453703703705</v>
      </c>
    </row>
    <row r="1332" spans="1:4" x14ac:dyDescent="0.25">
      <c r="A1332">
        <v>7622819</v>
      </c>
      <c r="B1332" s="1">
        <v>42936</v>
      </c>
      <c r="C1332" s="2">
        <v>0.38599537037037035</v>
      </c>
      <c r="D1332" s="2">
        <v>0.39438657407407407</v>
      </c>
    </row>
    <row r="1333" spans="1:4" x14ac:dyDescent="0.25">
      <c r="A1333">
        <v>5610335</v>
      </c>
      <c r="B1333" s="1">
        <v>42936</v>
      </c>
      <c r="C1333" s="2">
        <v>0.39055555555555554</v>
      </c>
      <c r="D1333" s="2">
        <v>0.39101851851851854</v>
      </c>
    </row>
    <row r="1334" spans="1:4" x14ac:dyDescent="0.25">
      <c r="A1334">
        <v>97953696</v>
      </c>
      <c r="B1334" s="1">
        <v>42936</v>
      </c>
      <c r="C1334" s="2">
        <v>0.39373842592592595</v>
      </c>
      <c r="D1334" s="2">
        <v>0.40292824074074074</v>
      </c>
    </row>
    <row r="1335" spans="1:4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</row>
    <row r="1336" spans="1:4" x14ac:dyDescent="0.25">
      <c r="A1336">
        <v>2089993</v>
      </c>
      <c r="B1336" s="1">
        <v>42936</v>
      </c>
      <c r="C1336" s="2">
        <v>0.39810185185185187</v>
      </c>
      <c r="D1336" s="2">
        <v>0.39876157407407409</v>
      </c>
    </row>
    <row r="1337" spans="1:4" x14ac:dyDescent="0.25">
      <c r="A1337">
        <v>2635121</v>
      </c>
      <c r="B1337" s="1">
        <v>42936</v>
      </c>
      <c r="C1337" s="2">
        <v>0.39906249999999999</v>
      </c>
      <c r="D1337" s="2">
        <v>0.40487268518518521</v>
      </c>
    </row>
    <row r="1338" spans="1:4" x14ac:dyDescent="0.25">
      <c r="A1338">
        <v>6725216</v>
      </c>
      <c r="B1338" s="1">
        <v>42936</v>
      </c>
      <c r="C1338" s="2">
        <v>0.40190972222222221</v>
      </c>
      <c r="D1338" s="2">
        <v>0.40715277777777775</v>
      </c>
    </row>
    <row r="1339" spans="1:4" x14ac:dyDescent="0.25">
      <c r="A1339">
        <v>6530661</v>
      </c>
      <c r="B1339" s="1">
        <v>42936</v>
      </c>
      <c r="C1339" s="2">
        <v>0.40709490740740739</v>
      </c>
      <c r="D1339" s="2">
        <v>0.40795138888888888</v>
      </c>
    </row>
    <row r="1340" spans="1:4" x14ac:dyDescent="0.25">
      <c r="A1340">
        <v>8691743</v>
      </c>
      <c r="B1340" s="1">
        <v>42936</v>
      </c>
      <c r="C1340" s="2">
        <v>0.41228009259259257</v>
      </c>
      <c r="D1340" s="2">
        <v>0.42214120370370373</v>
      </c>
    </row>
    <row r="1341" spans="1:4" x14ac:dyDescent="0.25">
      <c r="A1341">
        <v>2771511</v>
      </c>
      <c r="B1341" s="1">
        <v>42936</v>
      </c>
      <c r="C1341" s="2">
        <v>0.41271990740740738</v>
      </c>
      <c r="D1341" s="2">
        <v>0.41487268518518516</v>
      </c>
    </row>
    <row r="1342" spans="1:4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</row>
    <row r="1343" spans="1:4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</row>
    <row r="1344" spans="1:4" x14ac:dyDescent="0.25">
      <c r="A1344">
        <v>5305478</v>
      </c>
      <c r="B1344" s="1">
        <v>42936</v>
      </c>
      <c r="C1344" s="2">
        <v>0.41980324074074077</v>
      </c>
      <c r="D1344" s="2">
        <v>0.42957175925925928</v>
      </c>
    </row>
    <row r="1345" spans="1:4" x14ac:dyDescent="0.25">
      <c r="A1345">
        <v>4305632</v>
      </c>
      <c r="B1345" s="1">
        <v>42936</v>
      </c>
      <c r="C1345" s="2">
        <v>0.42534722222222221</v>
      </c>
      <c r="D1345" s="2">
        <v>0.43634259259259262</v>
      </c>
    </row>
    <row r="1346" spans="1:4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</row>
    <row r="1347" spans="1:4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</row>
    <row r="1348" spans="1:4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</row>
    <row r="1349" spans="1:4" x14ac:dyDescent="0.25">
      <c r="A1349">
        <v>53117702</v>
      </c>
      <c r="B1349" s="1">
        <v>42936</v>
      </c>
      <c r="C1349" s="2">
        <v>0.44170138888888888</v>
      </c>
      <c r="D1349" s="2">
        <v>0.44903935185185184</v>
      </c>
    </row>
    <row r="1350" spans="1:4" x14ac:dyDescent="0.25">
      <c r="A1350">
        <v>10201038</v>
      </c>
      <c r="B1350" s="1">
        <v>42936</v>
      </c>
      <c r="C1350" s="2">
        <v>0.44615740740740739</v>
      </c>
      <c r="D1350" s="2">
        <v>0.45019675925925928</v>
      </c>
    </row>
    <row r="1351" spans="1:4" x14ac:dyDescent="0.25">
      <c r="A1351">
        <v>4738129</v>
      </c>
      <c r="B1351" s="1">
        <v>42936</v>
      </c>
      <c r="C1351" s="2">
        <v>0.4503935185185185</v>
      </c>
      <c r="D1351" s="2">
        <v>0.46037037037037037</v>
      </c>
    </row>
    <row r="1352" spans="1:4" x14ac:dyDescent="0.25">
      <c r="A1352">
        <v>3153023</v>
      </c>
      <c r="B1352" s="1">
        <v>42936</v>
      </c>
      <c r="C1352" s="2">
        <v>0.45503472222222224</v>
      </c>
      <c r="D1352" s="2">
        <v>0.45876157407407409</v>
      </c>
    </row>
    <row r="1353" spans="1:4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</row>
    <row r="1354" spans="1:4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</row>
    <row r="1355" spans="1:4" x14ac:dyDescent="0.25">
      <c r="A1355">
        <v>93050839</v>
      </c>
      <c r="B1355" s="1">
        <v>42936</v>
      </c>
      <c r="C1355" s="2">
        <v>0.46225694444444443</v>
      </c>
      <c r="D1355" s="2">
        <v>0.46591435185185187</v>
      </c>
    </row>
    <row r="1356" spans="1:4" x14ac:dyDescent="0.25">
      <c r="A1356">
        <v>1288318920</v>
      </c>
      <c r="B1356" s="1">
        <v>42936</v>
      </c>
      <c r="C1356" s="2">
        <v>0.46606481481481482</v>
      </c>
      <c r="D1356" s="2">
        <v>0.47375</v>
      </c>
    </row>
    <row r="1357" spans="1:4" x14ac:dyDescent="0.25">
      <c r="A1357">
        <v>5613566</v>
      </c>
      <c r="B1357" s="1">
        <v>42936</v>
      </c>
      <c r="C1357" s="2">
        <v>0.47105324074074073</v>
      </c>
      <c r="D1357" s="2">
        <v>0.47146990740740741</v>
      </c>
    </row>
    <row r="1358" spans="1:4" x14ac:dyDescent="0.25">
      <c r="A1358">
        <v>2406196</v>
      </c>
      <c r="B1358" s="1">
        <v>42936</v>
      </c>
      <c r="C1358" s="2">
        <v>0.47244212962962961</v>
      </c>
      <c r="D1358" s="2">
        <v>0.48127314814814814</v>
      </c>
    </row>
    <row r="1359" spans="1:4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</row>
    <row r="1360" spans="1:4" x14ac:dyDescent="0.25">
      <c r="A1360">
        <v>5019634</v>
      </c>
      <c r="B1360" s="1">
        <v>42936</v>
      </c>
      <c r="C1360" s="2">
        <v>0.48032407407407407</v>
      </c>
      <c r="D1360" s="2">
        <v>0.4916550925925926</v>
      </c>
    </row>
    <row r="1361" spans="1:4" x14ac:dyDescent="0.25">
      <c r="A1361">
        <v>90993861</v>
      </c>
      <c r="B1361" s="1">
        <v>42936</v>
      </c>
      <c r="C1361" s="2">
        <v>0.48280092592592594</v>
      </c>
      <c r="D1361" s="2">
        <v>0.48798611111111112</v>
      </c>
    </row>
    <row r="1362" spans="1:4" x14ac:dyDescent="0.25">
      <c r="A1362">
        <v>4034491</v>
      </c>
      <c r="B1362" s="1">
        <v>42936</v>
      </c>
      <c r="C1362" s="2">
        <v>0.48813657407407407</v>
      </c>
      <c r="D1362" s="2">
        <v>0.49116898148148147</v>
      </c>
    </row>
    <row r="1363" spans="1:4" x14ac:dyDescent="0.25">
      <c r="A1363">
        <v>57395204</v>
      </c>
      <c r="B1363" s="1">
        <v>42936</v>
      </c>
      <c r="C1363" s="2">
        <v>0.49015046296296294</v>
      </c>
      <c r="D1363" s="2">
        <v>0.49456018518518519</v>
      </c>
    </row>
    <row r="1364" spans="1:4" x14ac:dyDescent="0.25">
      <c r="A1364">
        <v>9156106</v>
      </c>
      <c r="B1364" s="1">
        <v>42936</v>
      </c>
      <c r="C1364" s="2">
        <v>0.49103009259259262</v>
      </c>
      <c r="D1364" s="2">
        <v>0.4937037037037037</v>
      </c>
    </row>
    <row r="1365" spans="1:4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</row>
    <row r="1366" spans="1:4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</row>
    <row r="1367" spans="1:4" x14ac:dyDescent="0.25">
      <c r="A1367">
        <v>7826456</v>
      </c>
      <c r="B1367" s="1">
        <v>42936</v>
      </c>
      <c r="C1367" s="2">
        <v>0.50298611111111113</v>
      </c>
      <c r="D1367" s="2">
        <v>0.50312500000000004</v>
      </c>
    </row>
    <row r="1368" spans="1:4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</row>
    <row r="1369" spans="1:4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</row>
    <row r="1370" spans="1:4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</row>
    <row r="1371" spans="1:4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</row>
    <row r="1372" spans="1:4" x14ac:dyDescent="0.25">
      <c r="A1372">
        <v>28601187</v>
      </c>
      <c r="B1372" s="1">
        <v>42936</v>
      </c>
      <c r="C1372" s="2">
        <v>0.51511574074074074</v>
      </c>
      <c r="D1372" s="2">
        <v>0.51787037037037043</v>
      </c>
    </row>
    <row r="1373" spans="1:4" x14ac:dyDescent="0.25">
      <c r="A1373">
        <v>2841969</v>
      </c>
      <c r="B1373" s="1">
        <v>42936</v>
      </c>
      <c r="C1373" s="2">
        <v>0.51512731481481477</v>
      </c>
      <c r="D1373" s="2">
        <v>0.51556712962962958</v>
      </c>
    </row>
    <row r="1374" spans="1:4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</row>
    <row r="1375" spans="1:4" x14ac:dyDescent="0.25">
      <c r="A1375">
        <v>6068132</v>
      </c>
      <c r="B1375" s="1">
        <v>42936</v>
      </c>
      <c r="C1375" s="2">
        <v>0.52225694444444448</v>
      </c>
      <c r="D1375" s="2">
        <v>0.5236574074074074</v>
      </c>
    </row>
    <row r="1376" spans="1:4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</row>
    <row r="1377" spans="1:4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</row>
    <row r="1378" spans="1:4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</row>
    <row r="1379" spans="1:4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</row>
    <row r="1380" spans="1:4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</row>
    <row r="1381" spans="1:4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</row>
    <row r="1382" spans="1:4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</row>
    <row r="1383" spans="1:4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</row>
    <row r="1384" spans="1:4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</row>
    <row r="1385" spans="1:4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</row>
    <row r="1386" spans="1:4" x14ac:dyDescent="0.25">
      <c r="A1386">
        <v>6552755</v>
      </c>
      <c r="B1386" s="1">
        <v>42936</v>
      </c>
      <c r="C1386" s="2">
        <v>0.55306712962962967</v>
      </c>
      <c r="D1386" s="2">
        <v>0.56304398148148149</v>
      </c>
    </row>
    <row r="1387" spans="1:4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</row>
    <row r="1388" spans="1:4" x14ac:dyDescent="0.25">
      <c r="A1388">
        <v>8679036</v>
      </c>
      <c r="B1388" s="1">
        <v>42936</v>
      </c>
      <c r="C1388" s="2">
        <v>0.55827546296296293</v>
      </c>
      <c r="D1388" s="2">
        <v>0.55864583333333329</v>
      </c>
    </row>
    <row r="1389" spans="1:4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</row>
    <row r="1390" spans="1:4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</row>
    <row r="1391" spans="1:4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</row>
    <row r="1392" spans="1:4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</row>
    <row r="1393" spans="1:4" x14ac:dyDescent="0.25">
      <c r="A1393">
        <v>8501225</v>
      </c>
      <c r="B1393" s="1">
        <v>42936</v>
      </c>
      <c r="C1393" s="2">
        <v>0.57517361111111109</v>
      </c>
      <c r="D1393" s="2">
        <v>0.57784722222222218</v>
      </c>
    </row>
    <row r="1394" spans="1:4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</row>
    <row r="1395" spans="1:4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</row>
    <row r="1396" spans="1:4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</row>
    <row r="1397" spans="1:4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</row>
    <row r="1398" spans="1:4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</row>
    <row r="1399" spans="1:4" x14ac:dyDescent="0.25">
      <c r="A1399">
        <v>3382699</v>
      </c>
      <c r="B1399" s="1">
        <v>42936</v>
      </c>
      <c r="C1399" s="2">
        <v>0.59053240740740742</v>
      </c>
      <c r="D1399" s="2">
        <v>0.59318287037037032</v>
      </c>
    </row>
    <row r="1400" spans="1:4" x14ac:dyDescent="0.25">
      <c r="A1400">
        <v>9132555</v>
      </c>
      <c r="B1400" s="1">
        <v>42936</v>
      </c>
      <c r="C1400" s="2">
        <v>0.59621527777777783</v>
      </c>
      <c r="D1400" s="2">
        <v>0.59906250000000005</v>
      </c>
    </row>
    <row r="1401" spans="1:4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</row>
    <row r="1402" spans="1:4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</row>
    <row r="1403" spans="1:4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</row>
    <row r="1404" spans="1:4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</row>
    <row r="1405" spans="1:4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</row>
    <row r="1406" spans="1:4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</row>
    <row r="1407" spans="1:4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</row>
    <row r="1408" spans="1:4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</row>
    <row r="1409" spans="1:4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</row>
    <row r="1410" spans="1:4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</row>
    <row r="1411" spans="1:4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</row>
    <row r="1412" spans="1:4" x14ac:dyDescent="0.25">
      <c r="A1412">
        <v>6426011</v>
      </c>
      <c r="B1412" s="1">
        <v>42936</v>
      </c>
      <c r="C1412" s="2">
        <v>0.62078703703703708</v>
      </c>
      <c r="D1412" s="2">
        <v>0.62863425925925931</v>
      </c>
    </row>
    <row r="1413" spans="1:4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</row>
    <row r="1414" spans="1:4" x14ac:dyDescent="0.25">
      <c r="A1414">
        <v>6735390</v>
      </c>
      <c r="B1414" s="1">
        <v>42937</v>
      </c>
      <c r="C1414" s="2">
        <v>0.33421296296296299</v>
      </c>
      <c r="D1414" s="2">
        <v>0.33674768518518516</v>
      </c>
    </row>
    <row r="1415" spans="1:4" x14ac:dyDescent="0.25">
      <c r="A1415">
        <v>7151490</v>
      </c>
      <c r="B1415" s="1">
        <v>42937</v>
      </c>
      <c r="C1415" s="2">
        <v>0.33513888888888888</v>
      </c>
      <c r="D1415" s="2">
        <v>0.33787037037037038</v>
      </c>
    </row>
    <row r="1416" spans="1:4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</row>
    <row r="1417" spans="1:4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</row>
    <row r="1418" spans="1:4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</row>
    <row r="1419" spans="1:4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</row>
    <row r="1420" spans="1:4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</row>
    <row r="1421" spans="1:4" x14ac:dyDescent="0.25">
      <c r="A1421">
        <v>4960672</v>
      </c>
      <c r="B1421" s="1">
        <v>42937</v>
      </c>
      <c r="C1421" s="2">
        <v>0.34745370370370371</v>
      </c>
      <c r="D1421" s="2">
        <v>0.3526273148148148</v>
      </c>
    </row>
    <row r="1422" spans="1:4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</row>
    <row r="1423" spans="1:4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</row>
    <row r="1424" spans="1:4" x14ac:dyDescent="0.25">
      <c r="A1424">
        <v>6070136</v>
      </c>
      <c r="B1424" s="1">
        <v>42937</v>
      </c>
      <c r="C1424" s="2">
        <v>0.3515625</v>
      </c>
      <c r="D1424" s="2">
        <v>0.35299768518518521</v>
      </c>
    </row>
    <row r="1425" spans="1:4" x14ac:dyDescent="0.25">
      <c r="A1425">
        <v>3086185</v>
      </c>
      <c r="B1425" s="1">
        <v>42937</v>
      </c>
      <c r="C1425" s="2">
        <v>0.35401620370370368</v>
      </c>
      <c r="D1425" s="2">
        <v>0.35944444444444446</v>
      </c>
    </row>
    <row r="1426" spans="1:4" x14ac:dyDescent="0.25">
      <c r="A1426">
        <v>6949463</v>
      </c>
      <c r="B1426" s="1">
        <v>42937</v>
      </c>
      <c r="C1426" s="2">
        <v>0.35912037037037037</v>
      </c>
      <c r="D1426" s="2">
        <v>0.36318287037037039</v>
      </c>
    </row>
    <row r="1427" spans="1:4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</row>
    <row r="1428" spans="1:4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</row>
    <row r="1429" spans="1:4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</row>
    <row r="1430" spans="1:4" x14ac:dyDescent="0.25">
      <c r="A1430">
        <v>3508755</v>
      </c>
      <c r="B1430" s="1">
        <v>42937</v>
      </c>
      <c r="C1430" s="2">
        <v>0.37569444444444444</v>
      </c>
      <c r="D1430" s="2">
        <v>0.38611111111111113</v>
      </c>
    </row>
    <row r="1431" spans="1:4" x14ac:dyDescent="0.25">
      <c r="A1431">
        <v>14783929</v>
      </c>
      <c r="B1431" s="1">
        <v>42937</v>
      </c>
      <c r="C1431" s="2">
        <v>0.37891203703703702</v>
      </c>
      <c r="D1431" s="2">
        <v>0.38443287037037038</v>
      </c>
    </row>
    <row r="1432" spans="1:4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</row>
    <row r="1433" spans="1:4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</row>
    <row r="1434" spans="1:4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</row>
    <row r="1435" spans="1:4" x14ac:dyDescent="0.25">
      <c r="A1435">
        <v>8322802</v>
      </c>
      <c r="B1435" s="1">
        <v>42937</v>
      </c>
      <c r="C1435" s="2">
        <v>0.39089120370370373</v>
      </c>
      <c r="D1435" s="2">
        <v>0.39620370370370372</v>
      </c>
    </row>
    <row r="1436" spans="1:4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</row>
    <row r="1437" spans="1:4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</row>
    <row r="1438" spans="1:4" x14ac:dyDescent="0.25">
      <c r="A1438">
        <v>13639748</v>
      </c>
      <c r="B1438" s="1">
        <v>42937</v>
      </c>
      <c r="C1438" s="2">
        <v>0.40379629629629632</v>
      </c>
      <c r="D1438" s="2">
        <v>0.40822916666666664</v>
      </c>
    </row>
    <row r="1439" spans="1:4" x14ac:dyDescent="0.25">
      <c r="A1439">
        <v>8972366</v>
      </c>
      <c r="B1439" s="1">
        <v>42937</v>
      </c>
      <c r="C1439" s="2">
        <v>0.40462962962962962</v>
      </c>
      <c r="D1439" s="2">
        <v>0.40875</v>
      </c>
    </row>
    <row r="1440" spans="1:4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</row>
    <row r="1441" spans="1:4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</row>
    <row r="1442" spans="1:4" x14ac:dyDescent="0.25">
      <c r="A1442">
        <v>66377806</v>
      </c>
      <c r="B1442" s="1">
        <v>42937</v>
      </c>
      <c r="C1442" s="2">
        <v>0.40694444444444444</v>
      </c>
      <c r="D1442" s="2">
        <v>0.40991898148148148</v>
      </c>
    </row>
    <row r="1443" spans="1:4" x14ac:dyDescent="0.25">
      <c r="A1443">
        <v>6357818</v>
      </c>
      <c r="B1443" s="1">
        <v>42937</v>
      </c>
      <c r="C1443" s="2">
        <v>0.41228009259259257</v>
      </c>
      <c r="D1443" s="2">
        <v>0.41648148148148151</v>
      </c>
    </row>
    <row r="1444" spans="1:4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</row>
    <row r="1445" spans="1:4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</row>
    <row r="1446" spans="1:4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</row>
    <row r="1447" spans="1:4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</row>
    <row r="1448" spans="1:4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</row>
    <row r="1449" spans="1:4" x14ac:dyDescent="0.25">
      <c r="A1449">
        <v>6942059</v>
      </c>
      <c r="B1449" s="1">
        <v>42937</v>
      </c>
      <c r="C1449" s="2">
        <v>0.43002314814814813</v>
      </c>
      <c r="D1449" s="2">
        <v>0.43030092592592595</v>
      </c>
    </row>
    <row r="1450" spans="1:4" x14ac:dyDescent="0.25">
      <c r="A1450">
        <v>28282891</v>
      </c>
      <c r="B1450" s="1">
        <v>42937</v>
      </c>
      <c r="C1450" s="2">
        <v>0.4307523148148148</v>
      </c>
      <c r="D1450" s="2">
        <v>0.4412847222222222</v>
      </c>
    </row>
    <row r="1451" spans="1:4" x14ac:dyDescent="0.25">
      <c r="A1451">
        <v>1617146</v>
      </c>
      <c r="B1451" s="1">
        <v>42937</v>
      </c>
      <c r="C1451" s="2">
        <v>0.43400462962962966</v>
      </c>
      <c r="D1451" s="2">
        <v>0.44041666666666668</v>
      </c>
    </row>
    <row r="1452" spans="1:4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</row>
    <row r="1453" spans="1:4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</row>
    <row r="1454" spans="1:4" x14ac:dyDescent="0.25">
      <c r="A1454">
        <v>4657345</v>
      </c>
      <c r="B1454" s="1">
        <v>42937</v>
      </c>
      <c r="C1454" s="2">
        <v>0.44291666666666668</v>
      </c>
      <c r="D1454" s="2">
        <v>0.45256944444444447</v>
      </c>
    </row>
    <row r="1455" spans="1:4" x14ac:dyDescent="0.25">
      <c r="A1455">
        <v>16775888</v>
      </c>
      <c r="B1455" s="1">
        <v>42937</v>
      </c>
      <c r="C1455" s="2">
        <v>0.4478240740740741</v>
      </c>
      <c r="D1455" s="2">
        <v>0.45548611111111109</v>
      </c>
    </row>
    <row r="1456" spans="1:4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</row>
    <row r="1457" spans="1:4" x14ac:dyDescent="0.25">
      <c r="A1457">
        <v>1166111</v>
      </c>
      <c r="B1457" s="1">
        <v>42937</v>
      </c>
      <c r="C1457" s="2">
        <v>0.45458333333333334</v>
      </c>
      <c r="D1457" s="2">
        <v>0.46295138888888887</v>
      </c>
    </row>
    <row r="1458" spans="1:4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</row>
    <row r="1459" spans="1:4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</row>
    <row r="1460" spans="1:4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</row>
    <row r="1461" spans="1:4" x14ac:dyDescent="0.25">
      <c r="A1461">
        <v>81010250</v>
      </c>
      <c r="B1461" s="1">
        <v>42937</v>
      </c>
      <c r="C1461" s="2">
        <v>0.47075231481481483</v>
      </c>
      <c r="D1461" s="2">
        <v>0.47239583333333335</v>
      </c>
    </row>
    <row r="1462" spans="1:4" x14ac:dyDescent="0.25">
      <c r="A1462">
        <v>8596442</v>
      </c>
      <c r="B1462" s="1">
        <v>42937</v>
      </c>
      <c r="C1462" s="2">
        <v>0.47105324074074073</v>
      </c>
      <c r="D1462" s="2">
        <v>0.48011574074074076</v>
      </c>
    </row>
    <row r="1463" spans="1:4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</row>
    <row r="1464" spans="1:4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</row>
    <row r="1465" spans="1:4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</row>
    <row r="1466" spans="1:4" x14ac:dyDescent="0.25">
      <c r="A1466">
        <v>7322741</v>
      </c>
      <c r="B1466" s="1">
        <v>42937</v>
      </c>
      <c r="C1466" s="2">
        <v>0.47833333333333333</v>
      </c>
      <c r="D1466" s="2">
        <v>0.48989583333333331</v>
      </c>
    </row>
    <row r="1467" spans="1:4" x14ac:dyDescent="0.25">
      <c r="A1467">
        <v>2354992</v>
      </c>
      <c r="B1467" s="1">
        <v>42937</v>
      </c>
      <c r="C1467" s="2">
        <v>0.4828587962962963</v>
      </c>
      <c r="D1467" s="2">
        <v>0.48295138888888889</v>
      </c>
    </row>
    <row r="1468" spans="1:4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</row>
    <row r="1469" spans="1:4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</row>
    <row r="1470" spans="1:4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</row>
    <row r="1471" spans="1:4" x14ac:dyDescent="0.25">
      <c r="A1471">
        <v>1469705</v>
      </c>
      <c r="B1471" s="1">
        <v>42937</v>
      </c>
      <c r="C1471" s="2">
        <v>0.49327546296296299</v>
      </c>
      <c r="D1471" s="2">
        <v>0.50351851851851848</v>
      </c>
    </row>
    <row r="1472" spans="1:4" x14ac:dyDescent="0.25">
      <c r="A1472">
        <v>8079505</v>
      </c>
      <c r="B1472" s="1">
        <v>42937</v>
      </c>
      <c r="C1472" s="2">
        <v>0.49811342592592595</v>
      </c>
      <c r="D1472" s="2">
        <v>0.5065277777777778</v>
      </c>
    </row>
    <row r="1473" spans="1:4" x14ac:dyDescent="0.25">
      <c r="A1473">
        <v>4661635</v>
      </c>
      <c r="B1473" s="1">
        <v>42937</v>
      </c>
      <c r="C1473" s="2">
        <v>0.50016203703703699</v>
      </c>
      <c r="D1473" s="2">
        <v>0.50506944444444446</v>
      </c>
    </row>
    <row r="1474" spans="1:4" x14ac:dyDescent="0.25">
      <c r="A1474">
        <v>4497624</v>
      </c>
      <c r="B1474" s="1">
        <v>42937</v>
      </c>
      <c r="C1474" s="2">
        <v>0.50284722222222222</v>
      </c>
      <c r="D1474" s="2">
        <v>0.51432870370370365</v>
      </c>
    </row>
    <row r="1475" spans="1:4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</row>
    <row r="1476" spans="1:4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</row>
    <row r="1477" spans="1:4" x14ac:dyDescent="0.25">
      <c r="A1477">
        <v>3914070</v>
      </c>
      <c r="B1477" s="1">
        <v>42937</v>
      </c>
      <c r="C1477" s="2">
        <v>0.51249999999999996</v>
      </c>
      <c r="D1477" s="2">
        <v>0.51405092592592594</v>
      </c>
    </row>
    <row r="1478" spans="1:4" x14ac:dyDescent="0.25">
      <c r="A1478">
        <v>84684423</v>
      </c>
      <c r="B1478" s="1">
        <v>42937</v>
      </c>
      <c r="C1478" s="2">
        <v>0.51520833333333338</v>
      </c>
      <c r="D1478" s="2">
        <v>0.51918981481481485</v>
      </c>
    </row>
    <row r="1479" spans="1:4" x14ac:dyDescent="0.25">
      <c r="A1479">
        <v>6493406</v>
      </c>
      <c r="B1479" s="1">
        <v>42937</v>
      </c>
      <c r="C1479" s="2">
        <v>0.51936342592592588</v>
      </c>
      <c r="D1479" s="2">
        <v>0.52559027777777778</v>
      </c>
    </row>
    <row r="1480" spans="1:4" x14ac:dyDescent="0.25">
      <c r="A1480">
        <v>1563816</v>
      </c>
      <c r="B1480" s="1">
        <v>42937</v>
      </c>
      <c r="C1480" s="2">
        <v>0.52243055555555551</v>
      </c>
      <c r="D1480" s="2">
        <v>0.52681712962962968</v>
      </c>
    </row>
    <row r="1481" spans="1:4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</row>
    <row r="1482" spans="1:4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</row>
    <row r="1483" spans="1:4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</row>
    <row r="1484" spans="1:4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</row>
    <row r="1485" spans="1:4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</row>
    <row r="1486" spans="1:4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</row>
    <row r="1487" spans="1:4" x14ac:dyDescent="0.25">
      <c r="A1487">
        <v>9500083</v>
      </c>
      <c r="B1487" s="1">
        <v>42937</v>
      </c>
      <c r="C1487" s="2">
        <v>0.54631944444444447</v>
      </c>
      <c r="D1487" s="2">
        <v>0.55652777777777773</v>
      </c>
    </row>
    <row r="1488" spans="1:4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</row>
    <row r="1489" spans="1:4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</row>
    <row r="1490" spans="1:4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</row>
    <row r="1491" spans="1:4" x14ac:dyDescent="0.25">
      <c r="A1491">
        <v>7275091</v>
      </c>
      <c r="B1491" s="1">
        <v>42937</v>
      </c>
      <c r="C1491" s="2">
        <v>0.55652777777777773</v>
      </c>
      <c r="D1491" s="2">
        <v>0.56657407407407412</v>
      </c>
    </row>
    <row r="1492" spans="1:4" x14ac:dyDescent="0.25">
      <c r="A1492">
        <v>9021766</v>
      </c>
      <c r="B1492" s="1">
        <v>42937</v>
      </c>
      <c r="C1492" s="2">
        <v>0.5575</v>
      </c>
      <c r="D1492" s="2">
        <v>0.56418981481481478</v>
      </c>
    </row>
    <row r="1493" spans="1:4" x14ac:dyDescent="0.25">
      <c r="A1493">
        <v>1500342</v>
      </c>
      <c r="B1493" s="1">
        <v>42937</v>
      </c>
      <c r="C1493" s="2">
        <v>0.56297453703703704</v>
      </c>
      <c r="D1493" s="2">
        <v>0.56752314814814819</v>
      </c>
    </row>
    <row r="1494" spans="1:4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</row>
    <row r="1495" spans="1:4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</row>
    <row r="1496" spans="1:4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</row>
    <row r="1497" spans="1:4" x14ac:dyDescent="0.25">
      <c r="A1497">
        <v>60885211</v>
      </c>
      <c r="B1497" s="1">
        <v>42937</v>
      </c>
      <c r="C1497" s="2">
        <v>0.57828703703703699</v>
      </c>
      <c r="D1497" s="2">
        <v>0.58940972222222221</v>
      </c>
    </row>
    <row r="1498" spans="1:4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</row>
    <row r="1499" spans="1:4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</row>
    <row r="1500" spans="1:4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</row>
    <row r="1501" spans="1:4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</row>
    <row r="1502" spans="1:4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</row>
    <row r="1503" spans="1:4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</row>
    <row r="1504" spans="1:4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</row>
    <row r="1505" spans="1:4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</row>
    <row r="1506" spans="1:4" x14ac:dyDescent="0.25">
      <c r="A1506">
        <v>92326393</v>
      </c>
      <c r="B1506" s="1">
        <v>42937</v>
      </c>
      <c r="C1506" s="2">
        <v>0.60782407407407413</v>
      </c>
      <c r="D1506" s="2">
        <v>0.61331018518518521</v>
      </c>
    </row>
    <row r="1507" spans="1:4" x14ac:dyDescent="0.25">
      <c r="A1507">
        <v>5039266</v>
      </c>
      <c r="B1507" s="1">
        <v>42937</v>
      </c>
      <c r="C1507" s="2">
        <v>0.6121875</v>
      </c>
      <c r="D1507" s="2">
        <v>0.6181712962962963</v>
      </c>
    </row>
    <row r="1508" spans="1:4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</row>
    <row r="1509" spans="1:4" x14ac:dyDescent="0.25">
      <c r="A1509">
        <v>3982833</v>
      </c>
      <c r="B1509" s="1">
        <v>42937</v>
      </c>
      <c r="C1509" s="2">
        <v>0.61690972222222218</v>
      </c>
      <c r="D1509" s="2">
        <v>0.62290509259259264</v>
      </c>
    </row>
    <row r="1510" spans="1:4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</row>
    <row r="1511" spans="1:4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</row>
    <row r="1512" spans="1:4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</row>
    <row r="1513" spans="1:4" x14ac:dyDescent="0.25">
      <c r="A1513">
        <v>11274735</v>
      </c>
      <c r="B1513" s="1">
        <v>42940</v>
      </c>
      <c r="C1513" s="2">
        <v>0.33624999999999999</v>
      </c>
      <c r="D1513" s="2">
        <v>0.34670138888888891</v>
      </c>
    </row>
    <row r="1514" spans="1:4" x14ac:dyDescent="0.25">
      <c r="A1514">
        <v>9727873</v>
      </c>
      <c r="B1514" s="1">
        <v>42940</v>
      </c>
      <c r="C1514" s="2">
        <v>0.33728009259259262</v>
      </c>
      <c r="D1514" s="2">
        <v>0.34291666666666665</v>
      </c>
    </row>
    <row r="1515" spans="1:4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</row>
    <row r="1516" spans="1:4" x14ac:dyDescent="0.25">
      <c r="A1516">
        <v>22583033</v>
      </c>
      <c r="B1516" s="1">
        <v>42940</v>
      </c>
      <c r="C1516" s="2">
        <v>0.34495370370370371</v>
      </c>
      <c r="D1516" s="2">
        <v>0.3467824074074074</v>
      </c>
    </row>
    <row r="1517" spans="1:4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</row>
    <row r="1518" spans="1:4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</row>
    <row r="1519" spans="1:4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</row>
    <row r="1520" spans="1:4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</row>
    <row r="1521" spans="1:4" x14ac:dyDescent="0.25">
      <c r="A1521">
        <v>11070759</v>
      </c>
      <c r="B1521" s="1">
        <v>42940</v>
      </c>
      <c r="C1521" s="2">
        <v>0.35653935185185187</v>
      </c>
      <c r="D1521" s="2">
        <v>0.35864583333333333</v>
      </c>
    </row>
    <row r="1522" spans="1:4" x14ac:dyDescent="0.25">
      <c r="A1522">
        <v>22176115</v>
      </c>
      <c r="B1522" s="1">
        <v>42940</v>
      </c>
      <c r="C1522" s="2">
        <v>0.35991898148148149</v>
      </c>
      <c r="D1522" s="2">
        <v>0.36880787037037038</v>
      </c>
    </row>
    <row r="1523" spans="1:4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</row>
    <row r="1524" spans="1:4" x14ac:dyDescent="0.25">
      <c r="A1524">
        <v>6896787</v>
      </c>
      <c r="B1524" s="1">
        <v>42940</v>
      </c>
      <c r="C1524" s="2">
        <v>0.36243055555555553</v>
      </c>
      <c r="D1524" s="2">
        <v>0.36993055555555554</v>
      </c>
    </row>
    <row r="1525" spans="1:4" x14ac:dyDescent="0.25">
      <c r="A1525">
        <v>6561564994</v>
      </c>
      <c r="B1525" s="1">
        <v>42940</v>
      </c>
      <c r="C1525" s="2">
        <v>0.36334490740740738</v>
      </c>
      <c r="D1525" s="2">
        <v>0.3696875</v>
      </c>
    </row>
    <row r="1526" spans="1:4" x14ac:dyDescent="0.25">
      <c r="A1526">
        <v>8414788</v>
      </c>
      <c r="B1526" s="1">
        <v>42940</v>
      </c>
      <c r="C1526" s="2">
        <v>0.36887731481481484</v>
      </c>
      <c r="D1526" s="2">
        <v>0.37443287037037037</v>
      </c>
    </row>
    <row r="1527" spans="1:4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</row>
    <row r="1528" spans="1:4" x14ac:dyDescent="0.25">
      <c r="A1528">
        <v>5970183</v>
      </c>
      <c r="B1528" s="1">
        <v>42940</v>
      </c>
      <c r="C1528" s="2">
        <v>0.37150462962962966</v>
      </c>
      <c r="D1528" s="2">
        <v>0.37246527777777777</v>
      </c>
    </row>
    <row r="1529" spans="1:4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</row>
    <row r="1530" spans="1:4" x14ac:dyDescent="0.25">
      <c r="A1530">
        <v>53378457</v>
      </c>
      <c r="B1530" s="1">
        <v>42940</v>
      </c>
      <c r="C1530" s="2">
        <v>0.3777314814814815</v>
      </c>
      <c r="D1530" s="2">
        <v>0.38680555555555557</v>
      </c>
    </row>
    <row r="1531" spans="1:4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</row>
    <row r="1532" spans="1:4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</row>
    <row r="1533" spans="1:4" x14ac:dyDescent="0.25">
      <c r="A1533">
        <v>2928766</v>
      </c>
      <c r="B1533" s="1">
        <v>42940</v>
      </c>
      <c r="C1533" s="2">
        <v>0.38156250000000003</v>
      </c>
      <c r="D1533" s="2">
        <v>0.3893402777777778</v>
      </c>
    </row>
    <row r="1534" spans="1:4" x14ac:dyDescent="0.25">
      <c r="A1534">
        <v>4334364</v>
      </c>
      <c r="B1534" s="1">
        <v>42940</v>
      </c>
      <c r="C1534" s="2">
        <v>0.3837962962962963</v>
      </c>
      <c r="D1534" s="2">
        <v>0.39385416666666667</v>
      </c>
    </row>
    <row r="1535" spans="1:4" x14ac:dyDescent="0.25">
      <c r="A1535">
        <v>8405292</v>
      </c>
      <c r="B1535" s="1">
        <v>42940</v>
      </c>
      <c r="C1535" s="2">
        <v>0.38635416666666667</v>
      </c>
      <c r="D1535" s="2">
        <v>0.39378472222222222</v>
      </c>
    </row>
    <row r="1536" spans="1:4" x14ac:dyDescent="0.25">
      <c r="A1536">
        <v>9870841</v>
      </c>
      <c r="B1536" s="1">
        <v>42940</v>
      </c>
      <c r="C1536" s="2">
        <v>0.39209490740740743</v>
      </c>
      <c r="D1536" s="2">
        <v>0.39672453703703703</v>
      </c>
    </row>
    <row r="1537" spans="1:4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</row>
    <row r="1538" spans="1:4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</row>
    <row r="1539" spans="1:4" x14ac:dyDescent="0.25">
      <c r="A1539">
        <v>25194612</v>
      </c>
      <c r="B1539" s="1">
        <v>42940</v>
      </c>
      <c r="C1539" s="2">
        <v>0.39516203703703706</v>
      </c>
      <c r="D1539" s="2">
        <v>0.4057986111111111</v>
      </c>
    </row>
    <row r="1540" spans="1:4" x14ac:dyDescent="0.25">
      <c r="A1540">
        <v>1117628</v>
      </c>
      <c r="B1540" s="1">
        <v>42940</v>
      </c>
      <c r="C1540" s="2">
        <v>0.39614583333333331</v>
      </c>
      <c r="D1540" s="2">
        <v>0.39976851851851852</v>
      </c>
    </row>
    <row r="1541" spans="1:4" x14ac:dyDescent="0.25">
      <c r="A1541">
        <v>3624713</v>
      </c>
      <c r="B1541" s="1">
        <v>42940</v>
      </c>
      <c r="C1541" s="2">
        <v>0.39864583333333331</v>
      </c>
      <c r="D1541" s="2">
        <v>0.40440972222222221</v>
      </c>
    </row>
    <row r="1542" spans="1:4" x14ac:dyDescent="0.25">
      <c r="A1542">
        <v>5616210</v>
      </c>
      <c r="B1542" s="1">
        <v>42940</v>
      </c>
      <c r="C1542" s="2">
        <v>0.39956018518518521</v>
      </c>
      <c r="D1542" s="2">
        <v>0.40803240740740743</v>
      </c>
    </row>
    <row r="1543" spans="1:4" x14ac:dyDescent="0.25">
      <c r="A1543">
        <v>6772052</v>
      </c>
      <c r="B1543" s="1">
        <v>42940</v>
      </c>
      <c r="C1543" s="2">
        <v>0.40263888888888888</v>
      </c>
      <c r="D1543" s="2">
        <v>0.40825231481481483</v>
      </c>
    </row>
    <row r="1544" spans="1:4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</row>
    <row r="1545" spans="1:4" x14ac:dyDescent="0.25">
      <c r="A1545">
        <v>72701808</v>
      </c>
      <c r="B1545" s="1">
        <v>42940</v>
      </c>
      <c r="C1545" s="2">
        <v>0.40930555555555553</v>
      </c>
      <c r="D1545" s="2">
        <v>0.41968749999999999</v>
      </c>
    </row>
    <row r="1546" spans="1:4" x14ac:dyDescent="0.25">
      <c r="A1546">
        <v>4285095</v>
      </c>
      <c r="B1546" s="1">
        <v>42940</v>
      </c>
      <c r="C1546" s="2">
        <v>0.41351851851851851</v>
      </c>
      <c r="D1546" s="2">
        <v>0.41790509259259262</v>
      </c>
    </row>
    <row r="1547" spans="1:4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</row>
    <row r="1548" spans="1:4" x14ac:dyDescent="0.25">
      <c r="A1548">
        <v>2947035</v>
      </c>
      <c r="B1548" s="1">
        <v>42940</v>
      </c>
      <c r="C1548" s="2">
        <v>0.42241898148148149</v>
      </c>
      <c r="D1548" s="2">
        <v>0.42863425925925924</v>
      </c>
    </row>
    <row r="1549" spans="1:4" x14ac:dyDescent="0.25">
      <c r="A1549">
        <v>6615729</v>
      </c>
      <c r="B1549" s="1">
        <v>42940</v>
      </c>
      <c r="C1549" s="2">
        <v>0.42561342592592594</v>
      </c>
      <c r="D1549" s="2">
        <v>0.42799768518518516</v>
      </c>
    </row>
    <row r="1550" spans="1:4" x14ac:dyDescent="0.25">
      <c r="A1550">
        <v>2135609</v>
      </c>
      <c r="B1550" s="1">
        <v>42940</v>
      </c>
      <c r="C1550" s="2">
        <v>0.42563657407407407</v>
      </c>
      <c r="D1550" s="2">
        <v>0.42670138888888887</v>
      </c>
    </row>
    <row r="1551" spans="1:4" x14ac:dyDescent="0.25">
      <c r="A1551">
        <v>2697566</v>
      </c>
      <c r="B1551" s="1">
        <v>42940</v>
      </c>
      <c r="C1551" s="2">
        <v>0.42951388888888886</v>
      </c>
      <c r="D1551" s="2">
        <v>0.44059027777777776</v>
      </c>
    </row>
    <row r="1552" spans="1:4" x14ac:dyDescent="0.25">
      <c r="A1552">
        <v>2569721</v>
      </c>
      <c r="B1552" s="1">
        <v>42940</v>
      </c>
      <c r="C1552" s="2">
        <v>0.43133101851851852</v>
      </c>
      <c r="D1552" s="2">
        <v>0.43762731481481482</v>
      </c>
    </row>
    <row r="1553" spans="1:4" x14ac:dyDescent="0.25">
      <c r="A1553">
        <v>96375379</v>
      </c>
      <c r="B1553" s="1">
        <v>42940</v>
      </c>
      <c r="C1553" s="2">
        <v>0.43637731481481479</v>
      </c>
      <c r="D1553" s="2">
        <v>0.44526620370370368</v>
      </c>
    </row>
    <row r="1554" spans="1:4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</row>
    <row r="1555" spans="1:4" x14ac:dyDescent="0.25">
      <c r="A1555">
        <v>8133585</v>
      </c>
      <c r="B1555" s="1">
        <v>42940</v>
      </c>
      <c r="C1555" s="2">
        <v>0.44185185185185183</v>
      </c>
      <c r="D1555" s="2">
        <v>0.44634259259259257</v>
      </c>
    </row>
    <row r="1556" spans="1:4" x14ac:dyDescent="0.25">
      <c r="A1556">
        <v>45232967</v>
      </c>
      <c r="B1556" s="1">
        <v>42940</v>
      </c>
      <c r="C1556" s="2">
        <v>0.4462962962962963</v>
      </c>
      <c r="D1556" s="2">
        <v>0.44753472222222224</v>
      </c>
    </row>
    <row r="1557" spans="1:4" x14ac:dyDescent="0.25">
      <c r="A1557">
        <v>8900603</v>
      </c>
      <c r="B1557" s="1">
        <v>42940</v>
      </c>
      <c r="C1557" s="2">
        <v>0.44680555555555557</v>
      </c>
      <c r="D1557" s="2">
        <v>0.45518518518518519</v>
      </c>
    </row>
    <row r="1558" spans="1:4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</row>
    <row r="1559" spans="1:4" x14ac:dyDescent="0.25">
      <c r="A1559">
        <v>9781981</v>
      </c>
      <c r="B1559" s="1">
        <v>42940</v>
      </c>
      <c r="C1559" s="2">
        <v>0.45392361111111112</v>
      </c>
      <c r="D1559" s="2">
        <v>0.4582060185185185</v>
      </c>
    </row>
    <row r="1560" spans="1:4" x14ac:dyDescent="0.25">
      <c r="A1560">
        <v>9527543</v>
      </c>
      <c r="B1560" s="1">
        <v>42940</v>
      </c>
      <c r="C1560" s="2">
        <v>0.45481481481481484</v>
      </c>
      <c r="D1560" s="2">
        <v>0.45863425925925927</v>
      </c>
    </row>
    <row r="1561" spans="1:4" x14ac:dyDescent="0.25">
      <c r="A1561">
        <v>91626903</v>
      </c>
      <c r="B1561" s="1">
        <v>42940</v>
      </c>
      <c r="C1561" s="2">
        <v>0.45930555555555558</v>
      </c>
      <c r="D1561" s="2">
        <v>0.46885416666666668</v>
      </c>
    </row>
    <row r="1562" spans="1:4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</row>
    <row r="1563" spans="1:4" x14ac:dyDescent="0.25">
      <c r="A1563">
        <v>4767842</v>
      </c>
      <c r="B1563" s="1">
        <v>42940</v>
      </c>
      <c r="C1563" s="2">
        <v>0.46971064814814817</v>
      </c>
      <c r="D1563" s="2">
        <v>0.47116898148148151</v>
      </c>
    </row>
    <row r="1564" spans="1:4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</row>
    <row r="1565" spans="1:4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</row>
    <row r="1566" spans="1:4" x14ac:dyDescent="0.25">
      <c r="A1566">
        <v>28791070</v>
      </c>
      <c r="B1566" s="1">
        <v>42940</v>
      </c>
      <c r="C1566" s="2">
        <v>0.48082175925925924</v>
      </c>
      <c r="D1566" s="2">
        <v>0.49135416666666665</v>
      </c>
    </row>
    <row r="1567" spans="1:4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</row>
    <row r="1568" spans="1:4" x14ac:dyDescent="0.25">
      <c r="A1568">
        <v>44882393</v>
      </c>
      <c r="B1568" s="1">
        <v>42940</v>
      </c>
      <c r="C1568" s="2">
        <v>0.4866550925925926</v>
      </c>
      <c r="D1568" s="2">
        <v>0.49528935185185186</v>
      </c>
    </row>
    <row r="1569" spans="1:4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</row>
    <row r="1570" spans="1:4" x14ac:dyDescent="0.25">
      <c r="A1570">
        <v>9892639</v>
      </c>
      <c r="B1570" s="1">
        <v>42940</v>
      </c>
      <c r="C1570" s="2">
        <v>0.48836805555555557</v>
      </c>
      <c r="D1570" s="2">
        <v>0.48893518518518519</v>
      </c>
    </row>
    <row r="1571" spans="1:4" x14ac:dyDescent="0.25">
      <c r="A1571">
        <v>3979295</v>
      </c>
      <c r="B1571" s="1">
        <v>42940</v>
      </c>
      <c r="C1571" s="2">
        <v>0.49062499999999998</v>
      </c>
      <c r="D1571" s="2">
        <v>0.49767361111111114</v>
      </c>
    </row>
    <row r="1572" spans="1:4" x14ac:dyDescent="0.25">
      <c r="A1572">
        <v>8471219</v>
      </c>
      <c r="B1572" s="1">
        <v>42940</v>
      </c>
      <c r="C1572" s="2">
        <v>0.49229166666666668</v>
      </c>
      <c r="D1572" s="2">
        <v>0.49554398148148149</v>
      </c>
    </row>
    <row r="1573" spans="1:4" x14ac:dyDescent="0.25">
      <c r="A1573">
        <v>5631380</v>
      </c>
      <c r="B1573" s="1">
        <v>42940</v>
      </c>
      <c r="C1573" s="2">
        <v>0.49274305555555553</v>
      </c>
      <c r="D1573" s="2">
        <v>0.50315972222222227</v>
      </c>
    </row>
    <row r="1574" spans="1:4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</row>
    <row r="1575" spans="1:4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</row>
    <row r="1576" spans="1:4" x14ac:dyDescent="0.25">
      <c r="A1576">
        <v>2515441</v>
      </c>
      <c r="B1576" s="1">
        <v>42940</v>
      </c>
      <c r="C1576" s="2">
        <v>0.49857638888888889</v>
      </c>
      <c r="D1576" s="2">
        <v>0.50195601851851857</v>
      </c>
    </row>
    <row r="1577" spans="1:4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</row>
    <row r="1578" spans="1:4" x14ac:dyDescent="0.25">
      <c r="A1578">
        <v>5489867</v>
      </c>
      <c r="B1578" s="1">
        <v>42940</v>
      </c>
      <c r="C1578" s="2">
        <v>0.50583333333333336</v>
      </c>
      <c r="D1578" s="2">
        <v>0.51407407407407413</v>
      </c>
    </row>
    <row r="1579" spans="1:4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</row>
    <row r="1580" spans="1:4" x14ac:dyDescent="0.25">
      <c r="A1580">
        <v>4293872</v>
      </c>
      <c r="B1580" s="1">
        <v>42940</v>
      </c>
      <c r="C1580" s="2">
        <v>0.50714120370370375</v>
      </c>
      <c r="D1580" s="2">
        <v>0.51232638888888893</v>
      </c>
    </row>
    <row r="1581" spans="1:4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</row>
    <row r="1582" spans="1:4" x14ac:dyDescent="0.25">
      <c r="A1582">
        <v>9827875</v>
      </c>
      <c r="B1582" s="1">
        <v>42940</v>
      </c>
      <c r="C1582" s="2">
        <v>0.51512731481481477</v>
      </c>
      <c r="D1582" s="2">
        <v>0.51954861111111106</v>
      </c>
    </row>
    <row r="1583" spans="1:4" x14ac:dyDescent="0.25">
      <c r="A1583">
        <v>40120881</v>
      </c>
      <c r="B1583" s="1">
        <v>42940</v>
      </c>
      <c r="C1583" s="2">
        <v>0.51746527777777773</v>
      </c>
      <c r="D1583" s="2">
        <v>0.52686342592592594</v>
      </c>
    </row>
    <row r="1584" spans="1:4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</row>
    <row r="1585" spans="1:4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</row>
    <row r="1586" spans="1:4" x14ac:dyDescent="0.25">
      <c r="A1586">
        <v>55464931</v>
      </c>
      <c r="B1586" s="1">
        <v>42940</v>
      </c>
      <c r="C1586" s="2">
        <v>0.5285185185185185</v>
      </c>
      <c r="D1586" s="2">
        <v>0.53349537037037043</v>
      </c>
    </row>
    <row r="1587" spans="1:4" x14ac:dyDescent="0.25">
      <c r="A1587">
        <v>3616291</v>
      </c>
      <c r="B1587" s="1">
        <v>42940</v>
      </c>
      <c r="C1587" s="2">
        <v>0.53403935185185181</v>
      </c>
      <c r="D1587" s="2">
        <v>0.54538194444444443</v>
      </c>
    </row>
    <row r="1588" spans="1:4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</row>
    <row r="1589" spans="1:4" x14ac:dyDescent="0.25">
      <c r="A1589">
        <v>63492662</v>
      </c>
      <c r="B1589" s="1">
        <v>42940</v>
      </c>
      <c r="C1589" s="2">
        <v>0.54060185185185183</v>
      </c>
      <c r="D1589" s="2">
        <v>0.54240740740740745</v>
      </c>
    </row>
    <row r="1590" spans="1:4" x14ac:dyDescent="0.25">
      <c r="A1590">
        <v>2104331</v>
      </c>
      <c r="B1590" s="1">
        <v>42940</v>
      </c>
      <c r="C1590" s="2">
        <v>0.54410879629629627</v>
      </c>
      <c r="D1590" s="2">
        <v>0.55207175925925922</v>
      </c>
    </row>
    <row r="1591" spans="1:4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</row>
    <row r="1592" spans="1:4" x14ac:dyDescent="0.25">
      <c r="A1592">
        <v>5220235</v>
      </c>
      <c r="B1592" s="1">
        <v>42940</v>
      </c>
      <c r="C1592" s="2">
        <v>0.54741898148148149</v>
      </c>
      <c r="D1592" s="2">
        <v>0.54915509259259254</v>
      </c>
    </row>
    <row r="1593" spans="1:4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</row>
    <row r="1594" spans="1:4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</row>
    <row r="1595" spans="1:4" x14ac:dyDescent="0.25">
      <c r="A1595">
        <v>2853860</v>
      </c>
      <c r="B1595" s="1">
        <v>42940</v>
      </c>
      <c r="C1595" s="2">
        <v>0.55491898148148144</v>
      </c>
      <c r="D1595" s="2">
        <v>0.55787037037037035</v>
      </c>
    </row>
    <row r="1596" spans="1:4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</row>
    <row r="1597" spans="1:4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</row>
    <row r="1598" spans="1:4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</row>
    <row r="1599" spans="1:4" x14ac:dyDescent="0.25">
      <c r="A1599">
        <v>9282666</v>
      </c>
      <c r="B1599" s="1">
        <v>42940</v>
      </c>
      <c r="C1599" s="2">
        <v>0.56879629629629624</v>
      </c>
      <c r="D1599" s="2">
        <v>0.56934027777777774</v>
      </c>
    </row>
    <row r="1600" spans="1:4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</row>
    <row r="1601" spans="1:4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</row>
    <row r="1602" spans="1:4" x14ac:dyDescent="0.25">
      <c r="A1602">
        <v>5221005</v>
      </c>
      <c r="B1602" s="1">
        <v>42940</v>
      </c>
      <c r="C1602" s="2">
        <v>0.57321759259259264</v>
      </c>
      <c r="D1602" s="2">
        <v>0.57461805555555556</v>
      </c>
    </row>
    <row r="1603" spans="1:4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</row>
    <row r="1604" spans="1:4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</row>
    <row r="1605" spans="1:4" x14ac:dyDescent="0.25">
      <c r="A1605">
        <v>3720500</v>
      </c>
      <c r="B1605" s="1">
        <v>42940</v>
      </c>
      <c r="C1605" s="2">
        <v>0.57660879629629624</v>
      </c>
      <c r="D1605" s="2">
        <v>0.58250000000000002</v>
      </c>
    </row>
    <row r="1606" spans="1:4" x14ac:dyDescent="0.25">
      <c r="A1606">
        <v>89419064</v>
      </c>
      <c r="B1606" s="1">
        <v>42940</v>
      </c>
      <c r="C1606" s="2">
        <v>0.57850694444444439</v>
      </c>
      <c r="D1606" s="2">
        <v>0.58456018518518515</v>
      </c>
    </row>
    <row r="1607" spans="1:4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</row>
    <row r="1608" spans="1:4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</row>
    <row r="1609" spans="1:4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</row>
    <row r="1610" spans="1:4" x14ac:dyDescent="0.25">
      <c r="A1610">
        <v>5850216</v>
      </c>
      <c r="B1610" s="1">
        <v>42940</v>
      </c>
      <c r="C1610" s="2">
        <v>0.59325231481481477</v>
      </c>
      <c r="D1610" s="2">
        <v>0.59866898148148151</v>
      </c>
    </row>
    <row r="1611" spans="1:4" x14ac:dyDescent="0.25">
      <c r="A1611">
        <v>4927402</v>
      </c>
      <c r="B1611" s="1">
        <v>42940</v>
      </c>
      <c r="C1611" s="2">
        <v>0.59351851851851856</v>
      </c>
      <c r="D1611" s="2">
        <v>0.60163194444444446</v>
      </c>
    </row>
    <row r="1612" spans="1:4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</row>
    <row r="1613" spans="1:4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</row>
    <row r="1614" spans="1:4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</row>
    <row r="1615" spans="1:4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</row>
    <row r="1616" spans="1:4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</row>
    <row r="1617" spans="1:4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</row>
    <row r="1618" spans="1:4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</row>
    <row r="1619" spans="1:4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</row>
    <row r="1620" spans="1:4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</row>
    <row r="1621" spans="1:4" x14ac:dyDescent="0.25">
      <c r="A1621">
        <v>1740380</v>
      </c>
      <c r="B1621" s="1">
        <v>42940</v>
      </c>
      <c r="C1621" s="2">
        <v>0.62605324074074076</v>
      </c>
      <c r="D1621" s="2">
        <v>0.63655092592592588</v>
      </c>
    </row>
    <row r="1622" spans="1:4" x14ac:dyDescent="0.25">
      <c r="A1622">
        <v>6005355</v>
      </c>
      <c r="B1622" s="1">
        <v>42941</v>
      </c>
      <c r="C1622" s="2">
        <v>0.33688657407407407</v>
      </c>
      <c r="D1622" s="2">
        <v>0.34452546296296294</v>
      </c>
    </row>
    <row r="1623" spans="1:4" x14ac:dyDescent="0.25">
      <c r="A1623">
        <v>2400590</v>
      </c>
      <c r="B1623" s="1">
        <v>42941</v>
      </c>
      <c r="C1623" s="2">
        <v>0.34145833333333331</v>
      </c>
      <c r="D1623" s="2">
        <v>0.34645833333333331</v>
      </c>
    </row>
    <row r="1624" spans="1:4" x14ac:dyDescent="0.25">
      <c r="A1624">
        <v>7918038</v>
      </c>
      <c r="B1624" s="1">
        <v>42941</v>
      </c>
      <c r="C1624" s="2">
        <v>0.34278935185185183</v>
      </c>
      <c r="D1624" s="2">
        <v>0.34370370370370368</v>
      </c>
    </row>
    <row r="1625" spans="1:4" x14ac:dyDescent="0.25">
      <c r="A1625">
        <v>7969038</v>
      </c>
      <c r="B1625" s="1">
        <v>42941</v>
      </c>
      <c r="C1625" s="2">
        <v>0.34605324074074073</v>
      </c>
      <c r="D1625" s="2">
        <v>0.35744212962962962</v>
      </c>
    </row>
    <row r="1626" spans="1:4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</row>
    <row r="1627" spans="1:4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</row>
    <row r="1628" spans="1:4" x14ac:dyDescent="0.25">
      <c r="A1628">
        <v>2900584</v>
      </c>
      <c r="B1628" s="1">
        <v>42941</v>
      </c>
      <c r="C1628" s="2">
        <v>0.35335648148148147</v>
      </c>
      <c r="D1628" s="2">
        <v>0.36329861111111111</v>
      </c>
    </row>
    <row r="1629" spans="1:4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</row>
    <row r="1630" spans="1:4" x14ac:dyDescent="0.25">
      <c r="A1630">
        <v>48497496</v>
      </c>
      <c r="B1630" s="1">
        <v>42941</v>
      </c>
      <c r="C1630" s="2">
        <v>0.35881944444444447</v>
      </c>
      <c r="D1630" s="2">
        <v>0.36379629629629628</v>
      </c>
    </row>
    <row r="1631" spans="1:4" x14ac:dyDescent="0.25">
      <c r="A1631">
        <v>98695684</v>
      </c>
      <c r="B1631" s="1">
        <v>42941</v>
      </c>
      <c r="C1631" s="2">
        <v>0.3634722222222222</v>
      </c>
      <c r="D1631" s="2">
        <v>0.37498842592592591</v>
      </c>
    </row>
    <row r="1632" spans="1:4" x14ac:dyDescent="0.25">
      <c r="A1632">
        <v>7712618</v>
      </c>
      <c r="B1632" s="1">
        <v>42941</v>
      </c>
      <c r="C1632" s="2">
        <v>0.36773148148148149</v>
      </c>
      <c r="D1632" s="2">
        <v>0.37118055555555557</v>
      </c>
    </row>
    <row r="1633" spans="1:4" x14ac:dyDescent="0.25">
      <c r="A1633">
        <v>8872311</v>
      </c>
      <c r="B1633" s="1">
        <v>42941</v>
      </c>
      <c r="C1633" s="2">
        <v>0.36854166666666666</v>
      </c>
      <c r="D1633" s="2">
        <v>0.37072916666666667</v>
      </c>
    </row>
    <row r="1634" spans="1:4" x14ac:dyDescent="0.25">
      <c r="A1634">
        <v>6056372</v>
      </c>
      <c r="B1634" s="1">
        <v>42941</v>
      </c>
      <c r="C1634" s="2">
        <v>0.36930555555555555</v>
      </c>
      <c r="D1634" s="2">
        <v>0.37615740740740738</v>
      </c>
    </row>
    <row r="1635" spans="1:4" x14ac:dyDescent="0.25">
      <c r="A1635">
        <v>8936656</v>
      </c>
      <c r="B1635" s="1">
        <v>42941</v>
      </c>
      <c r="C1635" s="2">
        <v>0.37222222222222223</v>
      </c>
      <c r="D1635" s="2">
        <v>0.37883101851851853</v>
      </c>
    </row>
    <row r="1636" spans="1:4" x14ac:dyDescent="0.25">
      <c r="A1636">
        <v>22966872</v>
      </c>
      <c r="B1636" s="1">
        <v>42941</v>
      </c>
      <c r="C1636" s="2">
        <v>0.37277777777777776</v>
      </c>
      <c r="D1636" s="2">
        <v>0.37791666666666668</v>
      </c>
    </row>
    <row r="1637" spans="1:4" x14ac:dyDescent="0.25">
      <c r="A1637">
        <v>3908162</v>
      </c>
      <c r="B1637" s="1">
        <v>42941</v>
      </c>
      <c r="C1637" s="2">
        <v>0.37805555555555553</v>
      </c>
      <c r="D1637" s="2">
        <v>0.38770833333333332</v>
      </c>
    </row>
    <row r="1638" spans="1:4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</row>
    <row r="1639" spans="1:4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</row>
    <row r="1640" spans="1:4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</row>
    <row r="1641" spans="1:4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</row>
    <row r="1642" spans="1:4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</row>
    <row r="1643" spans="1:4" x14ac:dyDescent="0.25">
      <c r="A1643">
        <v>6013508</v>
      </c>
      <c r="B1643" s="1">
        <v>42941</v>
      </c>
      <c r="C1643" s="2">
        <v>0.39195601851851852</v>
      </c>
      <c r="D1643" s="2">
        <v>0.39401620370370372</v>
      </c>
    </row>
    <row r="1644" spans="1:4" x14ac:dyDescent="0.25">
      <c r="A1644">
        <v>6175467</v>
      </c>
      <c r="B1644" s="1">
        <v>42941</v>
      </c>
      <c r="C1644" s="2">
        <v>0.39753472222222225</v>
      </c>
      <c r="D1644" s="2">
        <v>0.40424768518518517</v>
      </c>
    </row>
    <row r="1645" spans="1:4" x14ac:dyDescent="0.25">
      <c r="A1645">
        <v>22416837</v>
      </c>
      <c r="B1645" s="1">
        <v>42941</v>
      </c>
      <c r="C1645" s="2">
        <v>0.39881944444444445</v>
      </c>
      <c r="D1645" s="2">
        <v>0.40244212962962961</v>
      </c>
    </row>
    <row r="1646" spans="1:4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</row>
    <row r="1647" spans="1:4" x14ac:dyDescent="0.25">
      <c r="A1647">
        <v>8849918</v>
      </c>
      <c r="B1647" s="1">
        <v>42941</v>
      </c>
      <c r="C1647" s="2">
        <v>0.40263888888888888</v>
      </c>
      <c r="D1647" s="2">
        <v>0.40636574074074072</v>
      </c>
    </row>
    <row r="1648" spans="1:4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</row>
    <row r="1649" spans="1:4" x14ac:dyDescent="0.25">
      <c r="A1649">
        <v>20349502</v>
      </c>
      <c r="B1649" s="1">
        <v>42941</v>
      </c>
      <c r="C1649" s="2">
        <v>0.40979166666666667</v>
      </c>
      <c r="D1649" s="2">
        <v>0.41252314814814817</v>
      </c>
    </row>
    <row r="1650" spans="1:4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</row>
    <row r="1651" spans="1:4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</row>
    <row r="1652" spans="1:4" x14ac:dyDescent="0.25">
      <c r="A1652">
        <v>6741642</v>
      </c>
      <c r="B1652" s="1">
        <v>42941</v>
      </c>
      <c r="C1652" s="2">
        <v>0.41449074074074072</v>
      </c>
      <c r="D1652" s="2">
        <v>0.42371527777777779</v>
      </c>
    </row>
    <row r="1653" spans="1:4" x14ac:dyDescent="0.25">
      <c r="A1653">
        <v>4824710</v>
      </c>
      <c r="B1653" s="1">
        <v>42941</v>
      </c>
      <c r="C1653" s="2">
        <v>0.42008101851851853</v>
      </c>
      <c r="D1653" s="2">
        <v>0.4206597222222222</v>
      </c>
    </row>
    <row r="1654" spans="1:4" x14ac:dyDescent="0.25">
      <c r="A1654">
        <v>6465122</v>
      </c>
      <c r="B1654" s="1">
        <v>42941</v>
      </c>
      <c r="C1654" s="2">
        <v>0.42188657407407409</v>
      </c>
      <c r="D1654" s="2">
        <v>0.43138888888888888</v>
      </c>
    </row>
    <row r="1655" spans="1:4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</row>
    <row r="1656" spans="1:4" x14ac:dyDescent="0.25">
      <c r="A1656">
        <v>81613163</v>
      </c>
      <c r="B1656" s="1">
        <v>42941</v>
      </c>
      <c r="C1656" s="2">
        <v>0.43004629629629632</v>
      </c>
      <c r="D1656" s="2">
        <v>0.43855324074074076</v>
      </c>
    </row>
    <row r="1657" spans="1:4" x14ac:dyDescent="0.25">
      <c r="A1657">
        <v>9894998</v>
      </c>
      <c r="B1657" s="1">
        <v>42941</v>
      </c>
      <c r="C1657" s="2">
        <v>0.4344675925925926</v>
      </c>
      <c r="D1657" s="2">
        <v>0.44442129629629629</v>
      </c>
    </row>
    <row r="1658" spans="1:4" x14ac:dyDescent="0.25">
      <c r="A1658">
        <v>7663988</v>
      </c>
      <c r="B1658" s="1">
        <v>42941</v>
      </c>
      <c r="C1658" s="2">
        <v>0.43884259259259262</v>
      </c>
      <c r="D1658" s="2">
        <v>0.44464120370370369</v>
      </c>
    </row>
    <row r="1659" spans="1:4" x14ac:dyDescent="0.25">
      <c r="A1659">
        <v>29555837</v>
      </c>
      <c r="B1659" s="1">
        <v>42941</v>
      </c>
      <c r="C1659" s="2">
        <v>0.44231481481481483</v>
      </c>
      <c r="D1659" s="2">
        <v>0.45185185185185184</v>
      </c>
    </row>
    <row r="1660" spans="1:4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</row>
    <row r="1661" spans="1:4" x14ac:dyDescent="0.25">
      <c r="A1661">
        <v>1992079</v>
      </c>
      <c r="B1661" s="1">
        <v>42941</v>
      </c>
      <c r="C1661" s="2">
        <v>0.45004629629629628</v>
      </c>
      <c r="D1661" s="2">
        <v>0.45568287037037036</v>
      </c>
    </row>
    <row r="1662" spans="1:4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</row>
    <row r="1663" spans="1:4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</row>
    <row r="1664" spans="1:4" x14ac:dyDescent="0.25">
      <c r="A1664">
        <v>5883714</v>
      </c>
      <c r="B1664" s="1">
        <v>42941</v>
      </c>
      <c r="C1664" s="2">
        <v>0.45886574074074077</v>
      </c>
      <c r="D1664" s="2">
        <v>0.46630787037037036</v>
      </c>
    </row>
    <row r="1665" spans="1:4" x14ac:dyDescent="0.25">
      <c r="A1665">
        <v>1457083</v>
      </c>
      <c r="B1665" s="1">
        <v>42941</v>
      </c>
      <c r="C1665" s="2">
        <v>0.46381944444444445</v>
      </c>
      <c r="D1665" s="2">
        <v>0.47520833333333334</v>
      </c>
    </row>
    <row r="1666" spans="1:4" x14ac:dyDescent="0.25">
      <c r="A1666">
        <v>9948096</v>
      </c>
      <c r="B1666" s="1">
        <v>42941</v>
      </c>
      <c r="C1666" s="2">
        <v>0.46564814814814814</v>
      </c>
      <c r="D1666" s="2">
        <v>0.47028935185185183</v>
      </c>
    </row>
    <row r="1667" spans="1:4" x14ac:dyDescent="0.25">
      <c r="A1667">
        <v>2567031</v>
      </c>
      <c r="B1667" s="1">
        <v>42941</v>
      </c>
      <c r="C1667" s="2">
        <v>0.47077546296296297</v>
      </c>
      <c r="D1667" s="2">
        <v>0.47538194444444443</v>
      </c>
    </row>
    <row r="1668" spans="1:4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</row>
    <row r="1669" spans="1:4" x14ac:dyDescent="0.25">
      <c r="A1669">
        <v>8284495</v>
      </c>
      <c r="B1669" s="1">
        <v>42941</v>
      </c>
      <c r="C1669" s="2">
        <v>0.47385416666666669</v>
      </c>
      <c r="D1669" s="2">
        <v>0.47505787037037039</v>
      </c>
    </row>
    <row r="1670" spans="1:4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</row>
    <row r="1671" spans="1:4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</row>
    <row r="1672" spans="1:4" x14ac:dyDescent="0.25">
      <c r="A1672">
        <v>6865322</v>
      </c>
      <c r="B1672" s="1">
        <v>42941</v>
      </c>
      <c r="C1672" s="2">
        <v>0.47781249999999997</v>
      </c>
      <c r="D1672" s="2">
        <v>0.48425925925925928</v>
      </c>
    </row>
    <row r="1673" spans="1:4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</row>
    <row r="1674" spans="1:4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</row>
    <row r="1675" spans="1:4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</row>
    <row r="1676" spans="1:4" x14ac:dyDescent="0.25">
      <c r="A1676">
        <v>39848401</v>
      </c>
      <c r="B1676" s="1">
        <v>42941</v>
      </c>
      <c r="C1676" s="2">
        <v>0.48615740740740743</v>
      </c>
      <c r="D1676" s="2">
        <v>0.49478009259259259</v>
      </c>
    </row>
    <row r="1677" spans="1:4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</row>
    <row r="1678" spans="1:4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</row>
    <row r="1679" spans="1:4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</row>
    <row r="1680" spans="1:4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</row>
    <row r="1681" spans="1:4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</row>
    <row r="1682" spans="1:4" x14ac:dyDescent="0.25">
      <c r="A1682">
        <v>2355456</v>
      </c>
      <c r="B1682" s="1">
        <v>42941</v>
      </c>
      <c r="C1682" s="2">
        <v>0.50027777777777782</v>
      </c>
      <c r="D1682" s="2">
        <v>0.50983796296296291</v>
      </c>
    </row>
    <row r="1683" spans="1:4" x14ac:dyDescent="0.25">
      <c r="A1683">
        <v>64932677</v>
      </c>
      <c r="B1683" s="1">
        <v>42941</v>
      </c>
      <c r="C1683" s="2">
        <v>0.50436342592592598</v>
      </c>
      <c r="D1683" s="2">
        <v>0.51339120370370372</v>
      </c>
    </row>
    <row r="1684" spans="1:4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</row>
    <row r="1685" spans="1:4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</row>
    <row r="1686" spans="1:4" x14ac:dyDescent="0.25">
      <c r="A1686">
        <v>4505950</v>
      </c>
      <c r="B1686" s="1">
        <v>42941</v>
      </c>
      <c r="C1686" s="2">
        <v>0.51373842592592589</v>
      </c>
      <c r="D1686" s="2">
        <v>0.52304398148148146</v>
      </c>
    </row>
    <row r="1687" spans="1:4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</row>
    <row r="1688" spans="1:4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</row>
    <row r="1689" spans="1:4" x14ac:dyDescent="0.25">
      <c r="A1689">
        <v>36929553</v>
      </c>
      <c r="B1689" s="1">
        <v>42941</v>
      </c>
      <c r="C1689" s="2">
        <v>0.52155092592592589</v>
      </c>
      <c r="D1689" s="2">
        <v>0.52667824074074077</v>
      </c>
    </row>
    <row r="1690" spans="1:4" x14ac:dyDescent="0.25">
      <c r="A1690">
        <v>74135093</v>
      </c>
      <c r="B1690" s="1">
        <v>42941</v>
      </c>
      <c r="C1690" s="2">
        <v>0.52232638888888894</v>
      </c>
      <c r="D1690" s="2">
        <v>0.52666666666666662</v>
      </c>
    </row>
    <row r="1691" spans="1:4" x14ac:dyDescent="0.25">
      <c r="A1691">
        <v>3505978</v>
      </c>
      <c r="B1691" s="1">
        <v>42941</v>
      </c>
      <c r="C1691" s="2">
        <v>0.52393518518518523</v>
      </c>
      <c r="D1691" s="2">
        <v>0.53479166666666667</v>
      </c>
    </row>
    <row r="1692" spans="1:4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</row>
    <row r="1693" spans="1:4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</row>
    <row r="1694" spans="1:4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</row>
    <row r="1695" spans="1:4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</row>
    <row r="1696" spans="1:4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</row>
    <row r="1697" spans="1:4" x14ac:dyDescent="0.25">
      <c r="A1697">
        <v>8840288</v>
      </c>
      <c r="B1697" s="1">
        <v>42941</v>
      </c>
      <c r="C1697" s="2">
        <v>0.53964120370370372</v>
      </c>
      <c r="D1697" s="2">
        <v>0.54101851851851857</v>
      </c>
    </row>
    <row r="1698" spans="1:4" x14ac:dyDescent="0.25">
      <c r="A1698">
        <v>9007177570</v>
      </c>
      <c r="B1698" s="1">
        <v>42941</v>
      </c>
      <c r="C1698" s="2">
        <v>0.54324074074074069</v>
      </c>
      <c r="D1698" s="2">
        <v>0.54956018518518523</v>
      </c>
    </row>
    <row r="1699" spans="1:4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</row>
    <row r="1700" spans="1:4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</row>
    <row r="1701" spans="1:4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</row>
    <row r="1702" spans="1:4" x14ac:dyDescent="0.25">
      <c r="A1702">
        <v>96375379</v>
      </c>
      <c r="B1702" s="1">
        <v>42941</v>
      </c>
      <c r="C1702" s="2">
        <v>0.55320601851851847</v>
      </c>
      <c r="D1702" s="2">
        <v>0.55569444444444449</v>
      </c>
    </row>
    <row r="1703" spans="1:4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</row>
    <row r="1704" spans="1:4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</row>
    <row r="1705" spans="1:4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</row>
    <row r="1706" spans="1:4" x14ac:dyDescent="0.25">
      <c r="A1706">
        <v>2304726</v>
      </c>
      <c r="B1706" s="1">
        <v>42941</v>
      </c>
      <c r="C1706" s="2">
        <v>0.56620370370370365</v>
      </c>
      <c r="D1706" s="2">
        <v>0.57226851851851857</v>
      </c>
    </row>
    <row r="1707" spans="1:4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</row>
    <row r="1708" spans="1:4" x14ac:dyDescent="0.25">
      <c r="A1708">
        <v>2185216</v>
      </c>
      <c r="B1708" s="1">
        <v>42941</v>
      </c>
      <c r="C1708" s="2">
        <v>0.56959490740740737</v>
      </c>
      <c r="D1708" s="2">
        <v>0.57927083333333329</v>
      </c>
    </row>
    <row r="1709" spans="1:4" x14ac:dyDescent="0.25">
      <c r="A1709">
        <v>9664191</v>
      </c>
      <c r="B1709" s="1">
        <v>42941</v>
      </c>
      <c r="C1709" s="2">
        <v>0.56974537037037032</v>
      </c>
      <c r="D1709" s="2">
        <v>0.57015046296296301</v>
      </c>
    </row>
    <row r="1710" spans="1:4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</row>
    <row r="1711" spans="1:4" x14ac:dyDescent="0.25">
      <c r="A1711">
        <v>97997759</v>
      </c>
      <c r="B1711" s="1">
        <v>42941</v>
      </c>
      <c r="C1711" s="2">
        <v>0.57335648148148144</v>
      </c>
      <c r="D1711" s="2">
        <v>0.5735069444444445</v>
      </c>
    </row>
    <row r="1712" spans="1:4" x14ac:dyDescent="0.25">
      <c r="A1712">
        <v>4100331</v>
      </c>
      <c r="B1712" s="1">
        <v>42941</v>
      </c>
      <c r="C1712" s="2">
        <v>0.57863425925925926</v>
      </c>
      <c r="D1712" s="2">
        <v>0.58030092592592597</v>
      </c>
    </row>
    <row r="1713" spans="1:4" x14ac:dyDescent="0.25">
      <c r="A1713">
        <v>7215284</v>
      </c>
      <c r="B1713" s="1">
        <v>42941</v>
      </c>
      <c r="C1713" s="2">
        <v>0.57974537037037033</v>
      </c>
      <c r="D1713" s="2">
        <v>0.59083333333333332</v>
      </c>
    </row>
    <row r="1714" spans="1:4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</row>
    <row r="1715" spans="1:4" x14ac:dyDescent="0.25">
      <c r="A1715">
        <v>3200206</v>
      </c>
      <c r="B1715" s="1">
        <v>42941</v>
      </c>
      <c r="C1715" s="2">
        <v>0.58784722222222219</v>
      </c>
      <c r="D1715" s="2">
        <v>0.59894675925925922</v>
      </c>
    </row>
    <row r="1716" spans="1:4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</row>
    <row r="1717" spans="1:4" x14ac:dyDescent="0.25">
      <c r="A1717">
        <v>3976931</v>
      </c>
      <c r="B1717" s="1">
        <v>42941</v>
      </c>
      <c r="C1717" s="2">
        <v>0.59350694444444441</v>
      </c>
      <c r="D1717" s="2">
        <v>0.59811342592592598</v>
      </c>
    </row>
    <row r="1718" spans="1:4" x14ac:dyDescent="0.25">
      <c r="A1718">
        <v>6717763</v>
      </c>
      <c r="B1718" s="1">
        <v>42941</v>
      </c>
      <c r="C1718" s="2">
        <v>0.596099537037037</v>
      </c>
      <c r="D1718" s="2">
        <v>0.60069444444444442</v>
      </c>
    </row>
    <row r="1719" spans="1:4" x14ac:dyDescent="0.25">
      <c r="A1719">
        <v>2117176</v>
      </c>
      <c r="B1719" s="1">
        <v>42941</v>
      </c>
      <c r="C1719" s="2">
        <v>0.5995138888888889</v>
      </c>
      <c r="D1719" s="2">
        <v>0.60322916666666671</v>
      </c>
    </row>
    <row r="1720" spans="1:4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</row>
    <row r="1721" spans="1:4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</row>
    <row r="1722" spans="1:4" x14ac:dyDescent="0.25">
      <c r="A1722">
        <v>3025855</v>
      </c>
      <c r="B1722" s="1">
        <v>42941</v>
      </c>
      <c r="C1722" s="2">
        <v>0.60601851851851851</v>
      </c>
      <c r="D1722" s="2">
        <v>0.60782407407407413</v>
      </c>
    </row>
    <row r="1723" spans="1:4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</row>
    <row r="1724" spans="1:4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</row>
    <row r="1725" spans="1:4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</row>
    <row r="1726" spans="1:4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</row>
    <row r="1727" spans="1:4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</row>
    <row r="1728" spans="1:4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</row>
    <row r="1729" spans="1:4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</row>
    <row r="1730" spans="1:4" x14ac:dyDescent="0.25">
      <c r="A1730">
        <v>4804872</v>
      </c>
      <c r="B1730" s="1">
        <v>42941</v>
      </c>
      <c r="C1730" s="2">
        <v>0.62472222222222218</v>
      </c>
      <c r="D1730" s="2">
        <v>0.6360069444444445</v>
      </c>
    </row>
    <row r="1731" spans="1:4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</row>
    <row r="1732" spans="1:4" x14ac:dyDescent="0.25">
      <c r="A1732">
        <v>6493766</v>
      </c>
      <c r="B1732" s="1">
        <v>42942</v>
      </c>
      <c r="C1732" s="2">
        <v>0.33584490740740741</v>
      </c>
      <c r="D1732" s="2">
        <v>0.33677083333333335</v>
      </c>
    </row>
    <row r="1733" spans="1:4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</row>
    <row r="1734" spans="1:4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</row>
    <row r="1735" spans="1:4" x14ac:dyDescent="0.25">
      <c r="A1735">
        <v>6642574</v>
      </c>
      <c r="B1735" s="1">
        <v>42942</v>
      </c>
      <c r="C1735" s="2">
        <v>0.34575231481481483</v>
      </c>
      <c r="D1735" s="2">
        <v>0.35645833333333332</v>
      </c>
    </row>
    <row r="1736" spans="1:4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</row>
    <row r="1737" spans="1:4" x14ac:dyDescent="0.25">
      <c r="A1737">
        <v>1340323</v>
      </c>
      <c r="B1737" s="1">
        <v>42942</v>
      </c>
      <c r="C1737" s="2">
        <v>0.34994212962962962</v>
      </c>
      <c r="D1737" s="2">
        <v>0.35781249999999998</v>
      </c>
    </row>
    <row r="1738" spans="1:4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</row>
    <row r="1739" spans="1:4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</row>
    <row r="1740" spans="1:4" x14ac:dyDescent="0.25">
      <c r="A1740">
        <v>7894591002</v>
      </c>
      <c r="B1740" s="1">
        <v>42942</v>
      </c>
      <c r="C1740" s="2">
        <v>0.36476851851851849</v>
      </c>
      <c r="D1740" s="2">
        <v>0.37505787037037036</v>
      </c>
    </row>
    <row r="1741" spans="1:4" x14ac:dyDescent="0.25">
      <c r="A1741">
        <v>26891502</v>
      </c>
      <c r="B1741" s="1">
        <v>42942</v>
      </c>
      <c r="C1741" s="2">
        <v>0.3697685185185185</v>
      </c>
      <c r="D1741" s="2">
        <v>0.37656250000000002</v>
      </c>
    </row>
    <row r="1742" spans="1:4" x14ac:dyDescent="0.25">
      <c r="A1742">
        <v>71021004</v>
      </c>
      <c r="B1742" s="1">
        <v>42942</v>
      </c>
      <c r="C1742" s="2">
        <v>0.37305555555555553</v>
      </c>
      <c r="D1742" s="2">
        <v>0.38090277777777776</v>
      </c>
    </row>
    <row r="1743" spans="1:4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</row>
    <row r="1744" spans="1:4" x14ac:dyDescent="0.25">
      <c r="A1744">
        <v>3972159</v>
      </c>
      <c r="B1744" s="1">
        <v>42942</v>
      </c>
      <c r="C1744" s="2">
        <v>0.37895833333333334</v>
      </c>
      <c r="D1744" s="2">
        <v>0.38263888888888886</v>
      </c>
    </row>
    <row r="1745" spans="1:4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</row>
    <row r="1746" spans="1:4" x14ac:dyDescent="0.25">
      <c r="A1746">
        <v>4857453</v>
      </c>
      <c r="B1746" s="1">
        <v>42942</v>
      </c>
      <c r="C1746" s="2">
        <v>0.38013888888888892</v>
      </c>
      <c r="D1746" s="2">
        <v>0.385625</v>
      </c>
    </row>
    <row r="1747" spans="1:4" x14ac:dyDescent="0.25">
      <c r="A1747">
        <v>7980513</v>
      </c>
      <c r="B1747" s="1">
        <v>42942</v>
      </c>
      <c r="C1747" s="2">
        <v>0.38197916666666665</v>
      </c>
      <c r="D1747" s="2">
        <v>0.38288194444444446</v>
      </c>
    </row>
    <row r="1748" spans="1:4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</row>
    <row r="1749" spans="1:4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</row>
    <row r="1750" spans="1:4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</row>
    <row r="1751" spans="1:4" x14ac:dyDescent="0.25">
      <c r="A1751">
        <v>9446278</v>
      </c>
      <c r="B1751" s="1">
        <v>42942</v>
      </c>
      <c r="C1751" s="2">
        <v>0.38871527777777776</v>
      </c>
      <c r="D1751" s="2">
        <v>0.38982638888888888</v>
      </c>
    </row>
    <row r="1752" spans="1:4" x14ac:dyDescent="0.25">
      <c r="A1752">
        <v>2445944</v>
      </c>
      <c r="B1752" s="1">
        <v>42942</v>
      </c>
      <c r="C1752" s="2">
        <v>0.3895601851851852</v>
      </c>
      <c r="D1752" s="2">
        <v>0.39548611111111109</v>
      </c>
    </row>
    <row r="1753" spans="1:4" x14ac:dyDescent="0.25">
      <c r="A1753">
        <v>4404713</v>
      </c>
      <c r="B1753" s="1">
        <v>42942</v>
      </c>
      <c r="C1753" s="2">
        <v>0.39533564814814814</v>
      </c>
      <c r="D1753" s="2">
        <v>0.39599537037037036</v>
      </c>
    </row>
    <row r="1754" spans="1:4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</row>
    <row r="1755" spans="1:4" x14ac:dyDescent="0.25">
      <c r="A1755">
        <v>2684831</v>
      </c>
      <c r="B1755" s="1">
        <v>42942</v>
      </c>
      <c r="C1755" s="2">
        <v>0.40130787037037036</v>
      </c>
      <c r="D1755" s="2">
        <v>0.40658564814814813</v>
      </c>
    </row>
    <row r="1756" spans="1:4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</row>
    <row r="1757" spans="1:4" x14ac:dyDescent="0.25">
      <c r="A1757">
        <v>7230252</v>
      </c>
      <c r="B1757" s="1">
        <v>42942</v>
      </c>
      <c r="C1757" s="2">
        <v>0.40771990740740743</v>
      </c>
      <c r="D1757" s="2">
        <v>0.41290509259259262</v>
      </c>
    </row>
    <row r="1758" spans="1:4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</row>
    <row r="1759" spans="1:4" x14ac:dyDescent="0.25">
      <c r="A1759">
        <v>1830054</v>
      </c>
      <c r="B1759" s="1">
        <v>42942</v>
      </c>
      <c r="C1759" s="2">
        <v>0.41390046296296296</v>
      </c>
      <c r="D1759" s="2">
        <v>0.42016203703703703</v>
      </c>
    </row>
    <row r="1760" spans="1:4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</row>
    <row r="1761" spans="1:4" x14ac:dyDescent="0.25">
      <c r="A1761">
        <v>8369071681</v>
      </c>
      <c r="B1761" s="1">
        <v>42942</v>
      </c>
      <c r="C1761" s="2">
        <v>0.41935185185185186</v>
      </c>
      <c r="D1761" s="2">
        <v>0.42133101851851851</v>
      </c>
    </row>
    <row r="1762" spans="1:4" x14ac:dyDescent="0.25">
      <c r="A1762">
        <v>5582631</v>
      </c>
      <c r="B1762" s="1">
        <v>42942</v>
      </c>
      <c r="C1762" s="2">
        <v>0.42229166666666668</v>
      </c>
      <c r="D1762" s="2">
        <v>0.42271990740740739</v>
      </c>
    </row>
    <row r="1763" spans="1:4" x14ac:dyDescent="0.25">
      <c r="A1763">
        <v>68043713</v>
      </c>
      <c r="B1763" s="1">
        <v>42942</v>
      </c>
      <c r="C1763" s="2">
        <v>0.42366898148148147</v>
      </c>
      <c r="D1763" s="2">
        <v>0.42792824074074076</v>
      </c>
    </row>
    <row r="1764" spans="1:4" x14ac:dyDescent="0.25">
      <c r="A1764">
        <v>89263578</v>
      </c>
      <c r="B1764" s="1">
        <v>42942</v>
      </c>
      <c r="C1764" s="2">
        <v>0.42912037037037037</v>
      </c>
      <c r="D1764" s="2">
        <v>0.43753472222222223</v>
      </c>
    </row>
    <row r="1765" spans="1:4" x14ac:dyDescent="0.25">
      <c r="A1765">
        <v>7511410</v>
      </c>
      <c r="B1765" s="1">
        <v>42942</v>
      </c>
      <c r="C1765" s="2">
        <v>0.43304398148148149</v>
      </c>
      <c r="D1765" s="2">
        <v>0.43761574074074072</v>
      </c>
    </row>
    <row r="1766" spans="1:4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</row>
    <row r="1767" spans="1:4" x14ac:dyDescent="0.25">
      <c r="A1767">
        <v>3135285</v>
      </c>
      <c r="B1767" s="1">
        <v>42942</v>
      </c>
      <c r="C1767" s="2">
        <v>0.43896990740740743</v>
      </c>
      <c r="D1767" s="2">
        <v>0.44863425925925926</v>
      </c>
    </row>
    <row r="1768" spans="1:4" x14ac:dyDescent="0.25">
      <c r="A1768">
        <v>5231877</v>
      </c>
      <c r="B1768" s="1">
        <v>42942</v>
      </c>
      <c r="C1768" s="2">
        <v>0.44265046296296295</v>
      </c>
      <c r="D1768" s="2">
        <v>0.45337962962962963</v>
      </c>
    </row>
    <row r="1769" spans="1:4" x14ac:dyDescent="0.25">
      <c r="A1769">
        <v>98391891</v>
      </c>
      <c r="B1769" s="1">
        <v>42942</v>
      </c>
      <c r="C1769" s="2">
        <v>0.44289351851851849</v>
      </c>
      <c r="D1769" s="2">
        <v>0.44364583333333335</v>
      </c>
    </row>
    <row r="1770" spans="1:4" x14ac:dyDescent="0.25">
      <c r="A1770">
        <v>9865524</v>
      </c>
      <c r="B1770" s="1">
        <v>42942</v>
      </c>
      <c r="C1770" s="2">
        <v>0.44298611111111114</v>
      </c>
      <c r="D1770" s="2">
        <v>0.45023148148148145</v>
      </c>
    </row>
    <row r="1771" spans="1:4" x14ac:dyDescent="0.25">
      <c r="A1771">
        <v>7988607</v>
      </c>
      <c r="B1771" s="1">
        <v>42942</v>
      </c>
      <c r="C1771" s="2">
        <v>0.44300925925925927</v>
      </c>
      <c r="D1771" s="2">
        <v>0.4513773148148148</v>
      </c>
    </row>
    <row r="1772" spans="1:4" x14ac:dyDescent="0.25">
      <c r="A1772">
        <v>4599598</v>
      </c>
      <c r="B1772" s="1">
        <v>42942</v>
      </c>
      <c r="C1772" s="2">
        <v>0.44710648148148147</v>
      </c>
      <c r="D1772" s="2">
        <v>0.45658564814814817</v>
      </c>
    </row>
    <row r="1773" spans="1:4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</row>
    <row r="1774" spans="1:4" x14ac:dyDescent="0.25">
      <c r="A1774">
        <v>9763924</v>
      </c>
      <c r="B1774" s="1">
        <v>42942</v>
      </c>
      <c r="C1774" s="2">
        <v>0.44972222222222225</v>
      </c>
      <c r="D1774" s="2">
        <v>0.45559027777777777</v>
      </c>
    </row>
    <row r="1775" spans="1:4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</row>
    <row r="1776" spans="1:4" x14ac:dyDescent="0.25">
      <c r="A1776">
        <v>59723258</v>
      </c>
      <c r="B1776" s="1">
        <v>42942</v>
      </c>
      <c r="C1776" s="2">
        <v>0.4503125</v>
      </c>
      <c r="D1776" s="2">
        <v>0.4601736111111111</v>
      </c>
    </row>
    <row r="1777" spans="1:4" x14ac:dyDescent="0.25">
      <c r="A1777">
        <v>6878722</v>
      </c>
      <c r="B1777" s="1">
        <v>42942</v>
      </c>
      <c r="C1777" s="2">
        <v>0.45333333333333331</v>
      </c>
      <c r="D1777" s="2">
        <v>0.45443287037037039</v>
      </c>
    </row>
    <row r="1778" spans="1:4" x14ac:dyDescent="0.25">
      <c r="A1778">
        <v>49278984</v>
      </c>
      <c r="B1778" s="1">
        <v>42942</v>
      </c>
      <c r="C1778" s="2">
        <v>0.45531250000000001</v>
      </c>
      <c r="D1778" s="2">
        <v>0.45717592592592593</v>
      </c>
    </row>
    <row r="1779" spans="1:4" x14ac:dyDescent="0.25">
      <c r="A1779">
        <v>5672312</v>
      </c>
      <c r="B1779" s="1">
        <v>42942</v>
      </c>
      <c r="C1779" s="2">
        <v>0.45554398148148151</v>
      </c>
      <c r="D1779" s="2">
        <v>0.45913194444444444</v>
      </c>
    </row>
    <row r="1780" spans="1:4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</row>
    <row r="1781" spans="1:4" x14ac:dyDescent="0.25">
      <c r="A1781">
        <v>97953696</v>
      </c>
      <c r="B1781" s="1">
        <v>42942</v>
      </c>
      <c r="C1781" s="2">
        <v>0.46297453703703706</v>
      </c>
      <c r="D1781" s="2">
        <v>0.47129629629629627</v>
      </c>
    </row>
    <row r="1782" spans="1:4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</row>
    <row r="1783" spans="1:4" x14ac:dyDescent="0.25">
      <c r="A1783">
        <v>2071691</v>
      </c>
      <c r="B1783" s="1">
        <v>42942</v>
      </c>
      <c r="C1783" s="2">
        <v>0.46703703703703703</v>
      </c>
      <c r="D1783" s="2">
        <v>0.47262731481481479</v>
      </c>
    </row>
    <row r="1784" spans="1:4" x14ac:dyDescent="0.25">
      <c r="A1784">
        <v>8023179</v>
      </c>
      <c r="B1784" s="1">
        <v>42942</v>
      </c>
      <c r="C1784" s="2">
        <v>0.46703703703703703</v>
      </c>
      <c r="D1784" s="2">
        <v>0.47568287037037038</v>
      </c>
    </row>
    <row r="1785" spans="1:4" x14ac:dyDescent="0.25">
      <c r="A1785">
        <v>3533421</v>
      </c>
      <c r="B1785" s="1">
        <v>42942</v>
      </c>
      <c r="C1785" s="2">
        <v>0.47266203703703702</v>
      </c>
      <c r="D1785" s="2">
        <v>0.48297453703703702</v>
      </c>
    </row>
    <row r="1786" spans="1:4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</row>
    <row r="1787" spans="1:4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</row>
    <row r="1788" spans="1:4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</row>
    <row r="1789" spans="1:4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</row>
    <row r="1790" spans="1:4" x14ac:dyDescent="0.25">
      <c r="A1790">
        <v>7595348</v>
      </c>
      <c r="B1790" s="1">
        <v>42942</v>
      </c>
      <c r="C1790" s="2">
        <v>0.48849537037037039</v>
      </c>
      <c r="D1790" s="2">
        <v>0.49665509259259261</v>
      </c>
    </row>
    <row r="1791" spans="1:4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</row>
    <row r="1792" spans="1:4" x14ac:dyDescent="0.25">
      <c r="A1792">
        <v>8501947</v>
      </c>
      <c r="B1792" s="1">
        <v>42942</v>
      </c>
      <c r="C1792" s="2">
        <v>0.49135416666666665</v>
      </c>
      <c r="D1792" s="2">
        <v>0.49472222222222223</v>
      </c>
    </row>
    <row r="1793" spans="1:4" x14ac:dyDescent="0.25">
      <c r="A1793">
        <v>85666950</v>
      </c>
      <c r="B1793" s="1">
        <v>42942</v>
      </c>
      <c r="C1793" s="2">
        <v>0.49417824074074074</v>
      </c>
      <c r="D1793" s="2">
        <v>0.50312500000000004</v>
      </c>
    </row>
    <row r="1794" spans="1:4" x14ac:dyDescent="0.25">
      <c r="A1794">
        <v>72289518</v>
      </c>
      <c r="B1794" s="1">
        <v>42942</v>
      </c>
      <c r="C1794" s="2">
        <v>0.49541666666666667</v>
      </c>
      <c r="D1794" s="2">
        <v>0.49947916666666664</v>
      </c>
    </row>
    <row r="1795" spans="1:4" x14ac:dyDescent="0.25">
      <c r="A1795">
        <v>4419123</v>
      </c>
      <c r="B1795" s="1">
        <v>42942</v>
      </c>
      <c r="C1795" s="2">
        <v>0.49952546296296296</v>
      </c>
      <c r="D1795" s="2">
        <v>0.50207175925925929</v>
      </c>
    </row>
    <row r="1796" spans="1:4" x14ac:dyDescent="0.25">
      <c r="A1796">
        <v>75645195</v>
      </c>
      <c r="B1796" s="1">
        <v>42942</v>
      </c>
      <c r="C1796" s="2">
        <v>0.5046180555555555</v>
      </c>
      <c r="D1796" s="2">
        <v>0.50491898148148151</v>
      </c>
    </row>
    <row r="1797" spans="1:4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</row>
    <row r="1798" spans="1:4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</row>
    <row r="1799" spans="1:4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</row>
    <row r="1800" spans="1:4" x14ac:dyDescent="0.25">
      <c r="A1800">
        <v>1879412</v>
      </c>
      <c r="B1800" s="1">
        <v>42942</v>
      </c>
      <c r="C1800" s="2">
        <v>0.51546296296296301</v>
      </c>
      <c r="D1800" s="2">
        <v>0.52481481481481485</v>
      </c>
    </row>
    <row r="1801" spans="1:4" x14ac:dyDescent="0.25">
      <c r="A1801">
        <v>6218089</v>
      </c>
      <c r="B1801" s="1">
        <v>42942</v>
      </c>
      <c r="C1801" s="2">
        <v>0.51712962962962961</v>
      </c>
      <c r="D1801" s="2">
        <v>0.52177083333333329</v>
      </c>
    </row>
    <row r="1802" spans="1:4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</row>
    <row r="1803" spans="1:4" x14ac:dyDescent="0.25">
      <c r="A1803">
        <v>9535780</v>
      </c>
      <c r="B1803" s="1">
        <v>42942</v>
      </c>
      <c r="C1803" s="2">
        <v>0.52265046296296291</v>
      </c>
      <c r="D1803" s="2">
        <v>0.53091435185185187</v>
      </c>
    </row>
    <row r="1804" spans="1:4" x14ac:dyDescent="0.25">
      <c r="A1804">
        <v>4945889</v>
      </c>
      <c r="B1804" s="1">
        <v>42942</v>
      </c>
      <c r="C1804" s="2">
        <v>0.52790509259259255</v>
      </c>
      <c r="D1804" s="2">
        <v>0.53581018518518519</v>
      </c>
    </row>
    <row r="1805" spans="1:4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</row>
    <row r="1806" spans="1:4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</row>
    <row r="1807" spans="1:4" x14ac:dyDescent="0.25">
      <c r="A1807">
        <v>9772824</v>
      </c>
      <c r="B1807" s="1">
        <v>42942</v>
      </c>
      <c r="C1807" s="2">
        <v>0.53344907407407405</v>
      </c>
      <c r="D1807" s="2">
        <v>0.54386574074074079</v>
      </c>
    </row>
    <row r="1808" spans="1:4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</row>
    <row r="1809" spans="1:4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</row>
    <row r="1810" spans="1:4" x14ac:dyDescent="0.25">
      <c r="A1810">
        <v>24665933</v>
      </c>
      <c r="B1810" s="1">
        <v>42942</v>
      </c>
      <c r="C1810" s="2">
        <v>0.53666666666666663</v>
      </c>
      <c r="D1810" s="2">
        <v>0.5370949074074074</v>
      </c>
    </row>
    <row r="1811" spans="1:4" x14ac:dyDescent="0.25">
      <c r="A1811">
        <v>5465004</v>
      </c>
      <c r="B1811" s="1">
        <v>42942</v>
      </c>
      <c r="C1811" s="2">
        <v>0.54017361111111106</v>
      </c>
      <c r="D1811" s="2">
        <v>0.54915509259259254</v>
      </c>
    </row>
    <row r="1812" spans="1:4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</row>
    <row r="1813" spans="1:4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</row>
    <row r="1814" spans="1:4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</row>
    <row r="1815" spans="1:4" x14ac:dyDescent="0.25">
      <c r="A1815">
        <v>3189059</v>
      </c>
      <c r="B1815" s="1">
        <v>42942</v>
      </c>
      <c r="C1815" s="2">
        <v>0.55462962962962958</v>
      </c>
      <c r="D1815" s="2">
        <v>0.56101851851851847</v>
      </c>
    </row>
    <row r="1816" spans="1:4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</row>
    <row r="1817" spans="1:4" x14ac:dyDescent="0.25">
      <c r="A1817">
        <v>2109147679</v>
      </c>
      <c r="B1817" s="1">
        <v>42942</v>
      </c>
      <c r="C1817" s="2">
        <v>0.56098379629629624</v>
      </c>
      <c r="D1817" s="2">
        <v>0.56753472222222223</v>
      </c>
    </row>
    <row r="1818" spans="1:4" x14ac:dyDescent="0.25">
      <c r="A1818">
        <v>59508384</v>
      </c>
      <c r="B1818" s="1">
        <v>42942</v>
      </c>
      <c r="C1818" s="2">
        <v>0.56232638888888886</v>
      </c>
      <c r="D1818" s="2">
        <v>0.56594907407407402</v>
      </c>
    </row>
    <row r="1819" spans="1:4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</row>
    <row r="1820" spans="1:4" x14ac:dyDescent="0.25">
      <c r="A1820">
        <v>4082744</v>
      </c>
      <c r="B1820" s="1">
        <v>42942</v>
      </c>
      <c r="C1820" s="2">
        <v>0.56481481481481477</v>
      </c>
      <c r="D1820" s="2">
        <v>0.57565972222222217</v>
      </c>
    </row>
    <row r="1821" spans="1:4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</row>
    <row r="1822" spans="1:4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</row>
    <row r="1823" spans="1:4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</row>
    <row r="1824" spans="1:4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</row>
    <row r="1825" spans="1:4" x14ac:dyDescent="0.25">
      <c r="A1825">
        <v>9759222</v>
      </c>
      <c r="B1825" s="1">
        <v>42942</v>
      </c>
      <c r="C1825" s="2">
        <v>0.58021990740740736</v>
      </c>
      <c r="D1825" s="2">
        <v>0.58726851851851847</v>
      </c>
    </row>
    <row r="1826" spans="1:4" x14ac:dyDescent="0.25">
      <c r="A1826">
        <v>39793981</v>
      </c>
      <c r="B1826" s="1">
        <v>42942</v>
      </c>
      <c r="C1826" s="2">
        <v>0.58101851851851849</v>
      </c>
      <c r="D1826" s="2">
        <v>0.58164351851851848</v>
      </c>
    </row>
    <row r="1827" spans="1:4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</row>
    <row r="1828" spans="1:4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</row>
    <row r="1829" spans="1:4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</row>
    <row r="1830" spans="1:4" x14ac:dyDescent="0.25">
      <c r="A1830">
        <v>9689833</v>
      </c>
      <c r="B1830" s="1">
        <v>42942</v>
      </c>
      <c r="C1830" s="2">
        <v>0.5932291666666667</v>
      </c>
      <c r="D1830" s="2">
        <v>0.59943287037037041</v>
      </c>
    </row>
    <row r="1831" spans="1:4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</row>
    <row r="1832" spans="1:4" x14ac:dyDescent="0.25">
      <c r="A1832">
        <v>1177203</v>
      </c>
      <c r="B1832" s="1">
        <v>42942</v>
      </c>
      <c r="C1832" s="2">
        <v>0.60384259259259254</v>
      </c>
      <c r="D1832" s="2">
        <v>0.60452546296296295</v>
      </c>
    </row>
    <row r="1833" spans="1:4" x14ac:dyDescent="0.25">
      <c r="A1833">
        <v>6060835</v>
      </c>
      <c r="B1833" s="1">
        <v>42942</v>
      </c>
      <c r="C1833" s="2">
        <v>0.60623842592592592</v>
      </c>
      <c r="D1833" s="2">
        <v>0.61055555555555552</v>
      </c>
    </row>
    <row r="1834" spans="1:4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</row>
    <row r="1835" spans="1:4" x14ac:dyDescent="0.25">
      <c r="A1835">
        <v>4959594</v>
      </c>
      <c r="B1835" s="1">
        <v>42942</v>
      </c>
      <c r="C1835" s="2">
        <v>0.61371527777777779</v>
      </c>
      <c r="D1835" s="2">
        <v>0.6235532407407407</v>
      </c>
    </row>
    <row r="1836" spans="1:4" x14ac:dyDescent="0.25">
      <c r="A1836">
        <v>1047809</v>
      </c>
      <c r="B1836" s="1">
        <v>42942</v>
      </c>
      <c r="C1836" s="2">
        <v>0.61724537037037042</v>
      </c>
      <c r="D1836" s="2">
        <v>0.62866898148148154</v>
      </c>
    </row>
    <row r="1837" spans="1:4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</row>
    <row r="1838" spans="1:4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</row>
    <row r="1839" spans="1:4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</row>
    <row r="1840" spans="1:4" x14ac:dyDescent="0.25">
      <c r="A1840">
        <v>4379524</v>
      </c>
      <c r="B1840" s="1">
        <v>42943</v>
      </c>
      <c r="C1840" s="2">
        <v>0.33751157407407406</v>
      </c>
      <c r="D1840" s="2">
        <v>0.33754629629629629</v>
      </c>
    </row>
    <row r="1841" spans="1:4" x14ac:dyDescent="0.25">
      <c r="A1841">
        <v>12377650</v>
      </c>
      <c r="B1841" s="1">
        <v>42943</v>
      </c>
      <c r="C1841" s="2">
        <v>0.33943287037037034</v>
      </c>
      <c r="D1841" s="2">
        <v>0.34292824074074074</v>
      </c>
    </row>
    <row r="1842" spans="1:4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</row>
    <row r="1843" spans="1:4" x14ac:dyDescent="0.25">
      <c r="A1843">
        <v>3414247278</v>
      </c>
      <c r="B1843" s="1">
        <v>42943</v>
      </c>
      <c r="C1843" s="2">
        <v>0.34658564814814813</v>
      </c>
      <c r="D1843" s="2">
        <v>0.34666666666666668</v>
      </c>
    </row>
    <row r="1844" spans="1:4" x14ac:dyDescent="0.25">
      <c r="A1844">
        <v>5839324907</v>
      </c>
      <c r="B1844" s="1">
        <v>42943</v>
      </c>
      <c r="C1844" s="2">
        <v>0.3490509259259259</v>
      </c>
      <c r="D1844" s="2">
        <v>0.35481481481481481</v>
      </c>
    </row>
    <row r="1845" spans="1:4" x14ac:dyDescent="0.25">
      <c r="A1845">
        <v>4852863</v>
      </c>
      <c r="B1845" s="1">
        <v>42943</v>
      </c>
      <c r="C1845" s="2">
        <v>0.34975694444444444</v>
      </c>
      <c r="D1845" s="2">
        <v>0.35971064814814813</v>
      </c>
    </row>
    <row r="1846" spans="1:4" x14ac:dyDescent="0.25">
      <c r="A1846">
        <v>3245936</v>
      </c>
      <c r="B1846" s="1">
        <v>42943</v>
      </c>
      <c r="C1846" s="2">
        <v>0.35116898148148146</v>
      </c>
      <c r="D1846" s="2">
        <v>0.35408564814814814</v>
      </c>
    </row>
    <row r="1847" spans="1:4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</row>
    <row r="1848" spans="1:4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</row>
    <row r="1849" spans="1:4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</row>
    <row r="1850" spans="1:4" x14ac:dyDescent="0.25">
      <c r="A1850">
        <v>1405478</v>
      </c>
      <c r="B1850" s="1">
        <v>42943</v>
      </c>
      <c r="C1850" s="2">
        <v>0.35940972222222223</v>
      </c>
      <c r="D1850" s="2">
        <v>0.36412037037037037</v>
      </c>
    </row>
    <row r="1851" spans="1:4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</row>
    <row r="1852" spans="1:4" x14ac:dyDescent="0.25">
      <c r="A1852">
        <v>6060835</v>
      </c>
      <c r="B1852" s="1">
        <v>42943</v>
      </c>
      <c r="C1852" s="2">
        <v>0.36148148148148146</v>
      </c>
      <c r="D1852" s="2">
        <v>0.3721990740740741</v>
      </c>
    </row>
    <row r="1853" spans="1:4" x14ac:dyDescent="0.25">
      <c r="A1853">
        <v>8880275</v>
      </c>
      <c r="B1853" s="1">
        <v>42943</v>
      </c>
      <c r="C1853" s="2">
        <v>0.36598379629629629</v>
      </c>
      <c r="D1853" s="2">
        <v>0.37474537037037037</v>
      </c>
    </row>
    <row r="1854" spans="1:4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</row>
    <row r="1855" spans="1:4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</row>
    <row r="1856" spans="1:4" x14ac:dyDescent="0.25">
      <c r="A1856">
        <v>2366545</v>
      </c>
      <c r="B1856" s="1">
        <v>42943</v>
      </c>
      <c r="C1856" s="2">
        <v>0.3737152777777778</v>
      </c>
      <c r="D1856" s="2">
        <v>0.37967592592592592</v>
      </c>
    </row>
    <row r="1857" spans="1:4" x14ac:dyDescent="0.25">
      <c r="A1857">
        <v>2260131</v>
      </c>
      <c r="B1857" s="1">
        <v>42943</v>
      </c>
      <c r="C1857" s="2">
        <v>0.37664351851851852</v>
      </c>
      <c r="D1857" s="2">
        <v>0.38442129629629629</v>
      </c>
    </row>
    <row r="1858" spans="1:4" x14ac:dyDescent="0.25">
      <c r="A1858">
        <v>75818182</v>
      </c>
      <c r="B1858" s="1">
        <v>42943</v>
      </c>
      <c r="C1858" s="2">
        <v>0.37973379629629628</v>
      </c>
      <c r="D1858" s="2">
        <v>0.38395833333333335</v>
      </c>
    </row>
    <row r="1859" spans="1:4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</row>
    <row r="1860" spans="1:4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</row>
    <row r="1861" spans="1:4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</row>
    <row r="1862" spans="1:4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</row>
    <row r="1863" spans="1:4" x14ac:dyDescent="0.25">
      <c r="A1863">
        <v>8369815</v>
      </c>
      <c r="B1863" s="1">
        <v>42943</v>
      </c>
      <c r="C1863" s="2">
        <v>0.3967013888888889</v>
      </c>
      <c r="D1863" s="2">
        <v>0.40182870370370372</v>
      </c>
    </row>
    <row r="1864" spans="1:4" x14ac:dyDescent="0.25">
      <c r="A1864">
        <v>9304830</v>
      </c>
      <c r="B1864" s="1">
        <v>42943</v>
      </c>
      <c r="C1864" s="2">
        <v>0.39812500000000001</v>
      </c>
      <c r="D1864" s="2">
        <v>0.39895833333333336</v>
      </c>
    </row>
    <row r="1865" spans="1:4" x14ac:dyDescent="0.25">
      <c r="A1865">
        <v>1117708</v>
      </c>
      <c r="B1865" s="1">
        <v>42943</v>
      </c>
      <c r="C1865" s="2">
        <v>0.40266203703703701</v>
      </c>
      <c r="D1865" s="2">
        <v>0.4073148148148148</v>
      </c>
    </row>
    <row r="1866" spans="1:4" x14ac:dyDescent="0.25">
      <c r="A1866">
        <v>6055986</v>
      </c>
      <c r="B1866" s="1">
        <v>42943</v>
      </c>
      <c r="C1866" s="2">
        <v>0.40710648148148149</v>
      </c>
      <c r="D1866" s="2">
        <v>0.40740740740740738</v>
      </c>
    </row>
    <row r="1867" spans="1:4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</row>
    <row r="1868" spans="1:4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</row>
    <row r="1869" spans="1:4" x14ac:dyDescent="0.25">
      <c r="A1869">
        <v>3093964</v>
      </c>
      <c r="B1869" s="1">
        <v>42943</v>
      </c>
      <c r="C1869" s="2">
        <v>0.41363425925925928</v>
      </c>
      <c r="D1869" s="2">
        <v>0.41902777777777778</v>
      </c>
    </row>
    <row r="1870" spans="1:4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</row>
    <row r="1871" spans="1:4" x14ac:dyDescent="0.25">
      <c r="A1871">
        <v>1890121</v>
      </c>
      <c r="B1871" s="1">
        <v>42943</v>
      </c>
      <c r="C1871" s="2">
        <v>0.42357638888888888</v>
      </c>
      <c r="D1871" s="2">
        <v>0.43</v>
      </c>
    </row>
    <row r="1872" spans="1:4" x14ac:dyDescent="0.25">
      <c r="A1872">
        <v>9906846123</v>
      </c>
      <c r="B1872" s="1">
        <v>42943</v>
      </c>
      <c r="C1872" s="2">
        <v>0.424375</v>
      </c>
      <c r="D1872" s="2">
        <v>0.42505787037037035</v>
      </c>
    </row>
    <row r="1873" spans="1:4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</row>
    <row r="1874" spans="1:4" x14ac:dyDescent="0.25">
      <c r="A1874">
        <v>27798660</v>
      </c>
      <c r="B1874" s="1">
        <v>42943</v>
      </c>
      <c r="C1874" s="2">
        <v>0.42925925925925928</v>
      </c>
      <c r="D1874" s="2">
        <v>0.43239583333333331</v>
      </c>
    </row>
    <row r="1875" spans="1:4" x14ac:dyDescent="0.25">
      <c r="A1875">
        <v>37077953</v>
      </c>
      <c r="B1875" s="1">
        <v>42943</v>
      </c>
      <c r="C1875" s="2">
        <v>0.43262731481481481</v>
      </c>
      <c r="D1875" s="2">
        <v>0.43929398148148147</v>
      </c>
    </row>
    <row r="1876" spans="1:4" x14ac:dyDescent="0.25">
      <c r="A1876">
        <v>70606958</v>
      </c>
      <c r="B1876" s="1">
        <v>42943</v>
      </c>
      <c r="C1876" s="2">
        <v>0.43387731481481484</v>
      </c>
      <c r="D1876" s="2">
        <v>0.44252314814814814</v>
      </c>
    </row>
    <row r="1877" spans="1:4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</row>
    <row r="1878" spans="1:4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</row>
    <row r="1879" spans="1:4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</row>
    <row r="1880" spans="1:4" x14ac:dyDescent="0.25">
      <c r="A1880">
        <v>9506446</v>
      </c>
      <c r="B1880" s="1">
        <v>42943</v>
      </c>
      <c r="C1880" s="2">
        <v>0.44490740740740742</v>
      </c>
      <c r="D1880" s="2">
        <v>0.45071759259259259</v>
      </c>
    </row>
    <row r="1881" spans="1:4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</row>
    <row r="1882" spans="1:4" x14ac:dyDescent="0.25">
      <c r="A1882">
        <v>6956143</v>
      </c>
      <c r="B1882" s="1">
        <v>42943</v>
      </c>
      <c r="C1882" s="2">
        <v>0.45157407407407407</v>
      </c>
      <c r="D1882" s="2">
        <v>0.455625</v>
      </c>
    </row>
    <row r="1883" spans="1:4" x14ac:dyDescent="0.25">
      <c r="A1883">
        <v>1472253</v>
      </c>
      <c r="B1883" s="1">
        <v>42943</v>
      </c>
      <c r="C1883" s="2">
        <v>0.45729166666666665</v>
      </c>
      <c r="D1883" s="2">
        <v>0.46041666666666664</v>
      </c>
    </row>
    <row r="1884" spans="1:4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</row>
    <row r="1885" spans="1:4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</row>
    <row r="1886" spans="1:4" x14ac:dyDescent="0.25">
      <c r="A1886">
        <v>6326108</v>
      </c>
      <c r="B1886" s="1">
        <v>42943</v>
      </c>
      <c r="C1886" s="2">
        <v>0.46474537037037039</v>
      </c>
      <c r="D1886" s="2">
        <v>0.47486111111111112</v>
      </c>
    </row>
    <row r="1887" spans="1:4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</row>
    <row r="1888" spans="1:4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</row>
    <row r="1889" spans="1:4" x14ac:dyDescent="0.25">
      <c r="A1889">
        <v>1721264</v>
      </c>
      <c r="B1889" s="1">
        <v>42943</v>
      </c>
      <c r="C1889" s="2">
        <v>0.47394675925925928</v>
      </c>
      <c r="D1889" s="2">
        <v>0.47922453703703705</v>
      </c>
    </row>
    <row r="1890" spans="1:4" x14ac:dyDescent="0.25">
      <c r="A1890">
        <v>5231877</v>
      </c>
      <c r="B1890" s="1">
        <v>42943</v>
      </c>
      <c r="C1890" s="2">
        <v>0.47550925925925924</v>
      </c>
      <c r="D1890" s="2">
        <v>0.47930555555555554</v>
      </c>
    </row>
    <row r="1891" spans="1:4" x14ac:dyDescent="0.25">
      <c r="A1891">
        <v>92414932</v>
      </c>
      <c r="B1891" s="1">
        <v>42943</v>
      </c>
      <c r="C1891" s="2">
        <v>0.48085648148148147</v>
      </c>
      <c r="D1891" s="2">
        <v>0.48893518518518519</v>
      </c>
    </row>
    <row r="1892" spans="1:4" x14ac:dyDescent="0.25">
      <c r="A1892">
        <v>3202610</v>
      </c>
      <c r="B1892" s="1">
        <v>42943</v>
      </c>
      <c r="C1892" s="2">
        <v>0.48528935185185185</v>
      </c>
      <c r="D1892" s="2">
        <v>0.48694444444444446</v>
      </c>
    </row>
    <row r="1893" spans="1:4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</row>
    <row r="1894" spans="1:4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</row>
    <row r="1895" spans="1:4" x14ac:dyDescent="0.25">
      <c r="A1895">
        <v>3680072</v>
      </c>
      <c r="B1895" s="1">
        <v>42943</v>
      </c>
      <c r="C1895" s="2">
        <v>0.49561342592592594</v>
      </c>
      <c r="D1895" s="2">
        <v>0.49716435185185187</v>
      </c>
    </row>
    <row r="1896" spans="1:4" x14ac:dyDescent="0.25">
      <c r="A1896">
        <v>6980867</v>
      </c>
      <c r="B1896" s="1">
        <v>42943</v>
      </c>
      <c r="C1896" s="2">
        <v>0.49716435185185187</v>
      </c>
      <c r="D1896" s="2">
        <v>0.50270833333333331</v>
      </c>
    </row>
    <row r="1897" spans="1:4" x14ac:dyDescent="0.25">
      <c r="A1897">
        <v>3656681</v>
      </c>
      <c r="B1897" s="1">
        <v>42943</v>
      </c>
      <c r="C1897" s="2">
        <v>0.50123842592592593</v>
      </c>
      <c r="D1897" s="2">
        <v>0.5084143518518518</v>
      </c>
    </row>
    <row r="1898" spans="1:4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</row>
    <row r="1899" spans="1:4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</row>
    <row r="1900" spans="1:4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</row>
    <row r="1901" spans="1:4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</row>
    <row r="1902" spans="1:4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</row>
    <row r="1903" spans="1:4" x14ac:dyDescent="0.25">
      <c r="A1903">
        <v>9340299</v>
      </c>
      <c r="B1903" s="1">
        <v>42943</v>
      </c>
      <c r="C1903" s="2">
        <v>0.52034722222222218</v>
      </c>
      <c r="D1903" s="2">
        <v>0.52137731481481486</v>
      </c>
    </row>
    <row r="1904" spans="1:4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</row>
    <row r="1905" spans="1:4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</row>
    <row r="1906" spans="1:4" x14ac:dyDescent="0.25">
      <c r="A1906">
        <v>7467198</v>
      </c>
      <c r="B1906" s="1">
        <v>42943</v>
      </c>
      <c r="C1906" s="2">
        <v>0.52993055555555557</v>
      </c>
      <c r="D1906" s="2">
        <v>0.53739583333333329</v>
      </c>
    </row>
    <row r="1907" spans="1:4" x14ac:dyDescent="0.25">
      <c r="A1907">
        <v>4703748</v>
      </c>
      <c r="B1907" s="1">
        <v>42943</v>
      </c>
      <c r="C1907" s="2">
        <v>0.53315972222222219</v>
      </c>
      <c r="D1907" s="2">
        <v>0.53454861111111107</v>
      </c>
    </row>
    <row r="1908" spans="1:4" x14ac:dyDescent="0.25">
      <c r="A1908">
        <v>1165705</v>
      </c>
      <c r="B1908" s="1">
        <v>42943</v>
      </c>
      <c r="C1908" s="2">
        <v>0.53666666666666663</v>
      </c>
      <c r="D1908" s="2">
        <v>0.54100694444444442</v>
      </c>
    </row>
    <row r="1909" spans="1:4" x14ac:dyDescent="0.25">
      <c r="A1909">
        <v>90762334</v>
      </c>
      <c r="B1909" s="1">
        <v>42943</v>
      </c>
      <c r="C1909" s="2">
        <v>0.54144675925925922</v>
      </c>
      <c r="D1909" s="2">
        <v>0.54313657407407412</v>
      </c>
    </row>
    <row r="1910" spans="1:4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</row>
    <row r="1911" spans="1:4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</row>
    <row r="1912" spans="1:4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</row>
    <row r="1913" spans="1:4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</row>
    <row r="1914" spans="1:4" x14ac:dyDescent="0.25">
      <c r="A1914">
        <v>1025756</v>
      </c>
      <c r="B1914" s="1">
        <v>42943</v>
      </c>
      <c r="C1914" s="2">
        <v>0.55116898148148152</v>
      </c>
      <c r="D1914" s="2">
        <v>0.56047453703703709</v>
      </c>
    </row>
    <row r="1915" spans="1:4" x14ac:dyDescent="0.25">
      <c r="A1915">
        <v>29880225</v>
      </c>
      <c r="B1915" s="1">
        <v>42943</v>
      </c>
      <c r="C1915" s="2">
        <v>0.55174768518518513</v>
      </c>
      <c r="D1915" s="2">
        <v>0.55920138888888893</v>
      </c>
    </row>
    <row r="1916" spans="1:4" x14ac:dyDescent="0.25">
      <c r="A1916">
        <v>4791902</v>
      </c>
      <c r="B1916" s="1">
        <v>42943</v>
      </c>
      <c r="C1916" s="2">
        <v>0.55718749999999995</v>
      </c>
      <c r="D1916" s="2">
        <v>0.55753472222222222</v>
      </c>
    </row>
    <row r="1917" spans="1:4" x14ac:dyDescent="0.25">
      <c r="A1917">
        <v>5228419</v>
      </c>
      <c r="B1917" s="1">
        <v>42943</v>
      </c>
      <c r="C1917" s="2">
        <v>0.55995370370370368</v>
      </c>
      <c r="D1917" s="2">
        <v>0.56405092592592587</v>
      </c>
    </row>
    <row r="1918" spans="1:4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</row>
    <row r="1919" spans="1:4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</row>
    <row r="1920" spans="1:4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</row>
    <row r="1921" spans="1:4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</row>
    <row r="1922" spans="1:4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</row>
    <row r="1923" spans="1:4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</row>
    <row r="1924" spans="1:4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</row>
    <row r="1925" spans="1:4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</row>
    <row r="1926" spans="1:4" x14ac:dyDescent="0.25">
      <c r="A1926">
        <v>4774889</v>
      </c>
      <c r="B1926" s="1">
        <v>42943</v>
      </c>
      <c r="C1926" s="2">
        <v>0.58733796296296292</v>
      </c>
      <c r="D1926" s="2">
        <v>0.59475694444444449</v>
      </c>
    </row>
    <row r="1927" spans="1:4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</row>
    <row r="1928" spans="1:4" x14ac:dyDescent="0.25">
      <c r="A1928">
        <v>4720934</v>
      </c>
      <c r="B1928" s="1">
        <v>42943</v>
      </c>
      <c r="C1928" s="2">
        <v>0.59624999999999995</v>
      </c>
      <c r="D1928" s="2">
        <v>0.59810185185185183</v>
      </c>
    </row>
    <row r="1929" spans="1:4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</row>
    <row r="1930" spans="1:4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</row>
    <row r="1931" spans="1:4" x14ac:dyDescent="0.25">
      <c r="A1931">
        <v>7865609</v>
      </c>
      <c r="B1931" s="1">
        <v>42943</v>
      </c>
      <c r="C1931" s="2">
        <v>0.60826388888888894</v>
      </c>
      <c r="D1931" s="2">
        <v>0.61071759259259262</v>
      </c>
    </row>
    <row r="1932" spans="1:4" x14ac:dyDescent="0.25">
      <c r="A1932">
        <v>5318850</v>
      </c>
      <c r="B1932" s="1">
        <v>42943</v>
      </c>
      <c r="C1932" s="2">
        <v>0.61053240740740744</v>
      </c>
      <c r="D1932" s="2">
        <v>0.61406249999999996</v>
      </c>
    </row>
    <row r="1933" spans="1:4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</row>
    <row r="1934" spans="1:4" x14ac:dyDescent="0.25">
      <c r="A1934">
        <v>2256093</v>
      </c>
      <c r="B1934" s="1">
        <v>42943</v>
      </c>
      <c r="C1934" s="2">
        <v>0.61958333333333337</v>
      </c>
      <c r="D1934" s="2">
        <v>0.62275462962962957</v>
      </c>
    </row>
    <row r="1935" spans="1:4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</row>
    <row r="1936" spans="1:4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</row>
    <row r="1937" spans="1:4" x14ac:dyDescent="0.25">
      <c r="A1937">
        <v>8967842</v>
      </c>
      <c r="B1937" s="1">
        <v>42944</v>
      </c>
      <c r="C1937" s="2">
        <v>0.3369328703703704</v>
      </c>
      <c r="D1937" s="2">
        <v>0.34400462962962963</v>
      </c>
    </row>
    <row r="1938" spans="1:4" x14ac:dyDescent="0.25">
      <c r="A1938">
        <v>76644634</v>
      </c>
      <c r="B1938" s="1">
        <v>42944</v>
      </c>
      <c r="C1938" s="2">
        <v>0.33696759259259257</v>
      </c>
      <c r="D1938" s="2">
        <v>0.33809027777777778</v>
      </c>
    </row>
    <row r="1939" spans="1:4" x14ac:dyDescent="0.25">
      <c r="A1939">
        <v>7622819</v>
      </c>
      <c r="B1939" s="1">
        <v>42944</v>
      </c>
      <c r="C1939" s="2">
        <v>0.33831018518518519</v>
      </c>
      <c r="D1939" s="2">
        <v>0.34758101851851853</v>
      </c>
    </row>
    <row r="1940" spans="1:4" x14ac:dyDescent="0.25">
      <c r="A1940">
        <v>3524259</v>
      </c>
      <c r="B1940" s="1">
        <v>42944</v>
      </c>
      <c r="C1940" s="2">
        <v>0.33927083333333335</v>
      </c>
      <c r="D1940" s="2">
        <v>0.34861111111111109</v>
      </c>
    </row>
    <row r="1941" spans="1:4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</row>
    <row r="1942" spans="1:4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</row>
    <row r="1943" spans="1:4" x14ac:dyDescent="0.25">
      <c r="A1943">
        <v>8799570155</v>
      </c>
      <c r="B1943" s="1">
        <v>42944</v>
      </c>
      <c r="C1943" s="2">
        <v>0.34932870370370372</v>
      </c>
      <c r="D1943" s="2">
        <v>0.35365740740740742</v>
      </c>
    </row>
    <row r="1944" spans="1:4" x14ac:dyDescent="0.25">
      <c r="A1944">
        <v>9329226</v>
      </c>
      <c r="B1944" s="1">
        <v>42944</v>
      </c>
      <c r="C1944" s="2">
        <v>0.34983796296296299</v>
      </c>
      <c r="D1944" s="2">
        <v>0.35505787037037034</v>
      </c>
    </row>
    <row r="1945" spans="1:4" x14ac:dyDescent="0.25">
      <c r="A1945">
        <v>9219408</v>
      </c>
      <c r="B1945" s="1">
        <v>42944</v>
      </c>
      <c r="C1945" s="2">
        <v>0.35519675925925925</v>
      </c>
      <c r="D1945" s="2">
        <v>0.36072916666666666</v>
      </c>
    </row>
    <row r="1946" spans="1:4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</row>
    <row r="1947" spans="1:4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</row>
    <row r="1948" spans="1:4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</row>
    <row r="1949" spans="1:4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</row>
    <row r="1950" spans="1:4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</row>
    <row r="1951" spans="1:4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</row>
    <row r="1952" spans="1:4" x14ac:dyDescent="0.25">
      <c r="A1952">
        <v>8512255</v>
      </c>
      <c r="B1952" s="1">
        <v>42944</v>
      </c>
      <c r="C1952" s="2">
        <v>0.37327546296296299</v>
      </c>
      <c r="D1952" s="2">
        <v>0.37962962962962965</v>
      </c>
    </row>
    <row r="1953" spans="1:4" x14ac:dyDescent="0.25">
      <c r="A1953">
        <v>7488966</v>
      </c>
      <c r="B1953" s="1">
        <v>42944</v>
      </c>
      <c r="C1953" s="2">
        <v>0.37513888888888891</v>
      </c>
      <c r="D1953" s="2">
        <v>0.3775</v>
      </c>
    </row>
    <row r="1954" spans="1:4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</row>
    <row r="1955" spans="1:4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</row>
    <row r="1956" spans="1:4" x14ac:dyDescent="0.25">
      <c r="A1956">
        <v>71564278</v>
      </c>
      <c r="B1956" s="1">
        <v>42944</v>
      </c>
      <c r="C1956" s="2">
        <v>0.38849537037037035</v>
      </c>
      <c r="D1956" s="2">
        <v>0.39708333333333334</v>
      </c>
    </row>
    <row r="1957" spans="1:4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</row>
    <row r="1958" spans="1:4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</row>
    <row r="1959" spans="1:4" x14ac:dyDescent="0.25">
      <c r="A1959">
        <v>3120387</v>
      </c>
      <c r="B1959" s="1">
        <v>42944</v>
      </c>
      <c r="C1959" s="2">
        <v>0.39303240740740741</v>
      </c>
      <c r="D1959" s="2">
        <v>0.39657407407407408</v>
      </c>
    </row>
    <row r="1960" spans="1:4" x14ac:dyDescent="0.25">
      <c r="A1960">
        <v>5726531</v>
      </c>
      <c r="B1960" s="1">
        <v>42944</v>
      </c>
      <c r="C1960" s="2">
        <v>0.39825231481481482</v>
      </c>
      <c r="D1960" s="2">
        <v>0.39855324074074072</v>
      </c>
    </row>
    <row r="1961" spans="1:4" x14ac:dyDescent="0.25">
      <c r="A1961">
        <v>5076649</v>
      </c>
      <c r="B1961" s="1">
        <v>42944</v>
      </c>
      <c r="C1961" s="2">
        <v>0.39922453703703703</v>
      </c>
      <c r="D1961" s="2">
        <v>0.40482638888888889</v>
      </c>
    </row>
    <row r="1962" spans="1:4" x14ac:dyDescent="0.25">
      <c r="A1962">
        <v>98939809</v>
      </c>
      <c r="B1962" s="1">
        <v>42944</v>
      </c>
      <c r="C1962" s="2">
        <v>0.40277777777777779</v>
      </c>
      <c r="D1962" s="2">
        <v>0.40599537037037037</v>
      </c>
    </row>
    <row r="1963" spans="1:4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</row>
    <row r="1964" spans="1:4" x14ac:dyDescent="0.25">
      <c r="A1964">
        <v>4659808</v>
      </c>
      <c r="B1964" s="1">
        <v>42944</v>
      </c>
      <c r="C1964" s="2">
        <v>0.40956018518518517</v>
      </c>
      <c r="D1964" s="2">
        <v>0.41278935185185184</v>
      </c>
    </row>
    <row r="1965" spans="1:4" x14ac:dyDescent="0.25">
      <c r="A1965">
        <v>60113139</v>
      </c>
      <c r="B1965" s="1">
        <v>42944</v>
      </c>
      <c r="C1965" s="2">
        <v>0.41228009259259257</v>
      </c>
      <c r="D1965" s="2">
        <v>0.41718749999999999</v>
      </c>
    </row>
    <row r="1966" spans="1:4" x14ac:dyDescent="0.25">
      <c r="A1966">
        <v>55896338</v>
      </c>
      <c r="B1966" s="1">
        <v>42944</v>
      </c>
      <c r="C1966" s="2">
        <v>0.41521990740740738</v>
      </c>
      <c r="D1966" s="2">
        <v>0.41893518518518519</v>
      </c>
    </row>
    <row r="1967" spans="1:4" x14ac:dyDescent="0.25">
      <c r="A1967">
        <v>9747403</v>
      </c>
      <c r="B1967" s="1">
        <v>42944</v>
      </c>
      <c r="C1967" s="2">
        <v>0.42093750000000002</v>
      </c>
      <c r="D1967" s="2">
        <v>0.42825231481481479</v>
      </c>
    </row>
    <row r="1968" spans="1:4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</row>
    <row r="1969" spans="1:4" x14ac:dyDescent="0.25">
      <c r="A1969">
        <v>78940032</v>
      </c>
      <c r="B1969" s="1">
        <v>42944</v>
      </c>
      <c r="C1969" s="2">
        <v>0.42478009259259258</v>
      </c>
      <c r="D1969" s="2">
        <v>0.43118055555555557</v>
      </c>
    </row>
    <row r="1970" spans="1:4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</row>
    <row r="1971" spans="1:4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</row>
    <row r="1972" spans="1:4" x14ac:dyDescent="0.25">
      <c r="A1972">
        <v>6047761</v>
      </c>
      <c r="B1972" s="1">
        <v>42944</v>
      </c>
      <c r="C1972" s="2">
        <v>0.43351851851851853</v>
      </c>
      <c r="D1972" s="2">
        <v>0.4412152777777778</v>
      </c>
    </row>
    <row r="1973" spans="1:4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</row>
    <row r="1974" spans="1:4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</row>
    <row r="1975" spans="1:4" x14ac:dyDescent="0.25">
      <c r="A1975">
        <v>2199311</v>
      </c>
      <c r="B1975" s="1">
        <v>42944</v>
      </c>
      <c r="C1975" s="2">
        <v>0.44490740740740742</v>
      </c>
      <c r="D1975" s="2">
        <v>0.44578703703703704</v>
      </c>
    </row>
    <row r="1976" spans="1:4" x14ac:dyDescent="0.25">
      <c r="A1976">
        <v>17864361</v>
      </c>
      <c r="B1976" s="1">
        <v>42944</v>
      </c>
      <c r="C1976" s="2">
        <v>0.44605324074074076</v>
      </c>
      <c r="D1976" s="2">
        <v>0.45253472222222224</v>
      </c>
    </row>
    <row r="1977" spans="1:4" x14ac:dyDescent="0.25">
      <c r="A1977">
        <v>6943996503</v>
      </c>
      <c r="B1977" s="1">
        <v>42944</v>
      </c>
      <c r="C1977" s="2">
        <v>0.4506134259259259</v>
      </c>
      <c r="D1977" s="2">
        <v>0.45674768518518516</v>
      </c>
    </row>
    <row r="1978" spans="1:4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</row>
    <row r="1979" spans="1:4" x14ac:dyDescent="0.25">
      <c r="A1979">
        <v>3925701</v>
      </c>
      <c r="B1979" s="1">
        <v>42944</v>
      </c>
      <c r="C1979" s="2">
        <v>0.45756944444444442</v>
      </c>
      <c r="D1979" s="2">
        <v>0.46141203703703704</v>
      </c>
    </row>
    <row r="1980" spans="1:4" x14ac:dyDescent="0.25">
      <c r="A1980">
        <v>97317489</v>
      </c>
      <c r="B1980" s="1">
        <v>42944</v>
      </c>
      <c r="C1980" s="2">
        <v>0.46269675925925924</v>
      </c>
      <c r="D1980" s="2">
        <v>0.46620370370370373</v>
      </c>
    </row>
    <row r="1981" spans="1:4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</row>
    <row r="1982" spans="1:4" x14ac:dyDescent="0.25">
      <c r="A1982">
        <v>8590206</v>
      </c>
      <c r="B1982" s="1">
        <v>42944</v>
      </c>
      <c r="C1982" s="2">
        <v>0.46763888888888888</v>
      </c>
      <c r="D1982" s="2">
        <v>0.47359953703703705</v>
      </c>
    </row>
    <row r="1983" spans="1:4" x14ac:dyDescent="0.25">
      <c r="A1983">
        <v>7273239</v>
      </c>
      <c r="B1983" s="1">
        <v>42944</v>
      </c>
      <c r="C1983" s="2">
        <v>0.47111111111111109</v>
      </c>
      <c r="D1983" s="2">
        <v>0.48017361111111112</v>
      </c>
    </row>
    <row r="1984" spans="1:4" x14ac:dyDescent="0.25">
      <c r="A1984">
        <v>9975967</v>
      </c>
      <c r="B1984" s="1">
        <v>42944</v>
      </c>
      <c r="C1984" s="2">
        <v>0.47454861111111113</v>
      </c>
      <c r="D1984" s="2">
        <v>0.47562500000000002</v>
      </c>
    </row>
    <row r="1985" spans="1:4" x14ac:dyDescent="0.25">
      <c r="A1985">
        <v>2134315</v>
      </c>
      <c r="B1985" s="1">
        <v>42944</v>
      </c>
      <c r="C1985" s="2">
        <v>0.47733796296296294</v>
      </c>
      <c r="D1985" s="2">
        <v>0.48003472222222221</v>
      </c>
    </row>
    <row r="1986" spans="1:4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</row>
    <row r="1987" spans="1:4" x14ac:dyDescent="0.25">
      <c r="A1987">
        <v>45081794</v>
      </c>
      <c r="B1987" s="1">
        <v>42944</v>
      </c>
      <c r="C1987" s="2">
        <v>0.47928240740740741</v>
      </c>
      <c r="D1987" s="2">
        <v>0.481875</v>
      </c>
    </row>
    <row r="1988" spans="1:4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</row>
    <row r="1989" spans="1:4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</row>
    <row r="1990" spans="1:4" x14ac:dyDescent="0.25">
      <c r="A1990">
        <v>8585321</v>
      </c>
      <c r="B1990" s="1">
        <v>42944</v>
      </c>
      <c r="C1990" s="2">
        <v>0.4836111111111111</v>
      </c>
      <c r="D1990" s="2">
        <v>0.48996527777777776</v>
      </c>
    </row>
    <row r="1991" spans="1:4" x14ac:dyDescent="0.25">
      <c r="A1991">
        <v>1661643168</v>
      </c>
      <c r="B1991" s="1">
        <v>42944</v>
      </c>
      <c r="C1991" s="2">
        <v>0.48609953703703701</v>
      </c>
      <c r="D1991" s="2">
        <v>0.48850694444444442</v>
      </c>
    </row>
    <row r="1992" spans="1:4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</row>
    <row r="1993" spans="1:4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</row>
    <row r="1994" spans="1:4" x14ac:dyDescent="0.25">
      <c r="A1994">
        <v>8387594</v>
      </c>
      <c r="B1994" s="1">
        <v>42944</v>
      </c>
      <c r="C1994" s="2">
        <v>0.49401620370370369</v>
      </c>
      <c r="D1994" s="2">
        <v>0.49682870370370369</v>
      </c>
    </row>
    <row r="1995" spans="1:4" x14ac:dyDescent="0.25">
      <c r="A1995">
        <v>65166542</v>
      </c>
      <c r="B1995" s="1">
        <v>42944</v>
      </c>
      <c r="C1995" s="2">
        <v>0.49554398148148149</v>
      </c>
      <c r="D1995" s="2">
        <v>0.49667824074074074</v>
      </c>
    </row>
    <row r="1996" spans="1:4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</row>
    <row r="1997" spans="1:4" x14ac:dyDescent="0.25">
      <c r="A1997">
        <v>9028434625</v>
      </c>
      <c r="B1997" s="1">
        <v>42944</v>
      </c>
      <c r="C1997" s="2">
        <v>0.50208333333333333</v>
      </c>
      <c r="D1997" s="2">
        <v>0.5110069444444445</v>
      </c>
    </row>
    <row r="1998" spans="1:4" x14ac:dyDescent="0.25">
      <c r="A1998">
        <v>7503173</v>
      </c>
      <c r="B1998" s="1">
        <v>42944</v>
      </c>
      <c r="C1998" s="2">
        <v>0.50390046296296298</v>
      </c>
      <c r="D1998" s="2">
        <v>0.50619212962962967</v>
      </c>
    </row>
    <row r="1999" spans="1:4" x14ac:dyDescent="0.25">
      <c r="A1999">
        <v>9039872</v>
      </c>
      <c r="B1999" s="1">
        <v>42944</v>
      </c>
      <c r="C1999" s="2">
        <v>0.50825231481481481</v>
      </c>
      <c r="D1999" s="2">
        <v>0.5168518518518519</v>
      </c>
    </row>
    <row r="2000" spans="1:4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</row>
    <row r="2001" spans="1:4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</row>
    <row r="2002" spans="1:4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</row>
    <row r="2003" spans="1:4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</row>
    <row r="2004" spans="1:4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</row>
    <row r="2005" spans="1:4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</row>
    <row r="2006" spans="1:4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</row>
    <row r="2007" spans="1:4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</row>
    <row r="2008" spans="1:4" x14ac:dyDescent="0.25">
      <c r="A2008">
        <v>9589060</v>
      </c>
      <c r="B2008" s="1">
        <v>42944</v>
      </c>
      <c r="C2008" s="2">
        <v>0.53310185185185188</v>
      </c>
      <c r="D2008" s="2">
        <v>0.53871527777777772</v>
      </c>
    </row>
    <row r="2009" spans="1:4" x14ac:dyDescent="0.25">
      <c r="A2009">
        <v>2603125</v>
      </c>
      <c r="B2009" s="1">
        <v>42944</v>
      </c>
      <c r="C2009" s="2">
        <v>0.53541666666666665</v>
      </c>
      <c r="D2009" s="2">
        <v>0.53666666666666663</v>
      </c>
    </row>
    <row r="2010" spans="1:4" x14ac:dyDescent="0.25">
      <c r="A2010">
        <v>8770898</v>
      </c>
      <c r="B2010" s="1">
        <v>42944</v>
      </c>
      <c r="C2010" s="2">
        <v>0.53773148148148153</v>
      </c>
      <c r="D2010" s="2">
        <v>0.54628472222222224</v>
      </c>
    </row>
    <row r="2011" spans="1:4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</row>
    <row r="2012" spans="1:4" x14ac:dyDescent="0.25">
      <c r="A2012">
        <v>4150421</v>
      </c>
      <c r="B2012" s="1">
        <v>42944</v>
      </c>
      <c r="C2012" s="2">
        <v>0.54599537037037038</v>
      </c>
      <c r="D2012" s="2">
        <v>0.54759259259259263</v>
      </c>
    </row>
    <row r="2013" spans="1:4" x14ac:dyDescent="0.25">
      <c r="A2013">
        <v>44302763</v>
      </c>
      <c r="B2013" s="1">
        <v>42944</v>
      </c>
      <c r="C2013" s="2">
        <v>0.54905092592592597</v>
      </c>
      <c r="D2013" s="2">
        <v>0.55343750000000003</v>
      </c>
    </row>
    <row r="2014" spans="1:4" x14ac:dyDescent="0.25">
      <c r="A2014">
        <v>1922212</v>
      </c>
      <c r="B2014" s="1">
        <v>42944</v>
      </c>
      <c r="C2014" s="2">
        <v>0.55334490740740738</v>
      </c>
      <c r="D2014" s="2">
        <v>0.56339120370370366</v>
      </c>
    </row>
    <row r="2015" spans="1:4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</row>
    <row r="2016" spans="1:4" x14ac:dyDescent="0.25">
      <c r="A2016">
        <v>1640513</v>
      </c>
      <c r="B2016" s="1">
        <v>42944</v>
      </c>
      <c r="C2016" s="2">
        <v>0.56162037037037038</v>
      </c>
      <c r="D2016" s="2">
        <v>0.56876157407407413</v>
      </c>
    </row>
    <row r="2017" spans="1:4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</row>
    <row r="2018" spans="1:4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</row>
    <row r="2019" spans="1:4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</row>
    <row r="2020" spans="1:4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</row>
    <row r="2021" spans="1:4" x14ac:dyDescent="0.25">
      <c r="A2021">
        <v>1462418</v>
      </c>
      <c r="B2021" s="1">
        <v>42944</v>
      </c>
      <c r="C2021" s="2">
        <v>0.57186342592592587</v>
      </c>
      <c r="D2021" s="2">
        <v>0.57379629629629625</v>
      </c>
    </row>
    <row r="2022" spans="1:4" x14ac:dyDescent="0.25">
      <c r="A2022">
        <v>8077806</v>
      </c>
      <c r="B2022" s="1">
        <v>42944</v>
      </c>
      <c r="C2022" s="2">
        <v>0.57629629629629631</v>
      </c>
      <c r="D2022" s="2">
        <v>0.58628472222222228</v>
      </c>
    </row>
    <row r="2023" spans="1:4" x14ac:dyDescent="0.25">
      <c r="A2023">
        <v>5759409</v>
      </c>
      <c r="B2023" s="1">
        <v>42944</v>
      </c>
      <c r="C2023" s="2">
        <v>0.57835648148148144</v>
      </c>
      <c r="D2023" s="2">
        <v>0.58644675925925926</v>
      </c>
    </row>
    <row r="2024" spans="1:4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</row>
    <row r="2025" spans="1:4" x14ac:dyDescent="0.25">
      <c r="A2025">
        <v>91129571</v>
      </c>
      <c r="B2025" s="1">
        <v>42944</v>
      </c>
      <c r="C2025" s="2">
        <v>0.58353009259259259</v>
      </c>
      <c r="D2025" s="2">
        <v>0.58950231481481485</v>
      </c>
    </row>
    <row r="2026" spans="1:4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</row>
    <row r="2027" spans="1:4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</row>
    <row r="2028" spans="1:4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</row>
    <row r="2029" spans="1:4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</row>
    <row r="2030" spans="1:4" x14ac:dyDescent="0.25">
      <c r="A2030">
        <v>4473835</v>
      </c>
      <c r="B2030" s="1">
        <v>42944</v>
      </c>
      <c r="C2030" s="2">
        <v>0.60322916666666671</v>
      </c>
      <c r="D2030" s="2">
        <v>0.60628472222222218</v>
      </c>
    </row>
    <row r="2031" spans="1:4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</row>
    <row r="2032" spans="1:4" x14ac:dyDescent="0.25">
      <c r="A2032">
        <v>9045402</v>
      </c>
      <c r="B2032" s="1">
        <v>42944</v>
      </c>
      <c r="C2032" s="2">
        <v>0.61322916666666671</v>
      </c>
      <c r="D2032" s="2">
        <v>0.62153935185185183</v>
      </c>
    </row>
    <row r="2033" spans="1:4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</row>
    <row r="2034" spans="1:4" x14ac:dyDescent="0.25">
      <c r="A2034">
        <v>2756059784</v>
      </c>
      <c r="B2034" s="1">
        <v>42944</v>
      </c>
      <c r="C2034" s="2">
        <v>0.61962962962962964</v>
      </c>
      <c r="D2034" s="2">
        <v>0.62399305555555551</v>
      </c>
    </row>
    <row r="2035" spans="1:4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</row>
    <row r="2036" spans="1:4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</row>
    <row r="2037" spans="1:4" x14ac:dyDescent="0.25">
      <c r="A2037">
        <v>9357185</v>
      </c>
      <c r="B2037" s="1">
        <v>42947</v>
      </c>
      <c r="C2037" s="2">
        <v>0.3342013888888889</v>
      </c>
      <c r="D2037" s="2">
        <v>0.34159722222222222</v>
      </c>
    </row>
    <row r="2038" spans="1:4" x14ac:dyDescent="0.25">
      <c r="A2038">
        <v>12471534</v>
      </c>
      <c r="B2038" s="1">
        <v>42947</v>
      </c>
      <c r="C2038" s="2">
        <v>0.33929398148148149</v>
      </c>
      <c r="D2038" s="2">
        <v>0.34349537037037037</v>
      </c>
    </row>
    <row r="2039" spans="1:4" x14ac:dyDescent="0.25">
      <c r="A2039">
        <v>1003402</v>
      </c>
      <c r="B2039" s="1">
        <v>42947</v>
      </c>
      <c r="C2039" s="2">
        <v>0.34378472222222223</v>
      </c>
      <c r="D2039" s="2">
        <v>0.34677083333333331</v>
      </c>
    </row>
    <row r="2040" spans="1:4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</row>
    <row r="2041" spans="1:4" x14ac:dyDescent="0.25">
      <c r="A2041">
        <v>5356824</v>
      </c>
      <c r="B2041" s="1">
        <v>42947</v>
      </c>
      <c r="C2041" s="2">
        <v>0.35167824074074072</v>
      </c>
      <c r="D2041" s="2">
        <v>0.35538194444444443</v>
      </c>
    </row>
    <row r="2042" spans="1:4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</row>
    <row r="2043" spans="1:4" x14ac:dyDescent="0.25">
      <c r="A2043">
        <v>5086182</v>
      </c>
      <c r="B2043" s="1">
        <v>42947</v>
      </c>
      <c r="C2043" s="2">
        <v>0.35793981481481479</v>
      </c>
      <c r="D2043" s="2">
        <v>0.36571759259259257</v>
      </c>
    </row>
    <row r="2044" spans="1:4" x14ac:dyDescent="0.25">
      <c r="A2044">
        <v>6175467</v>
      </c>
      <c r="B2044" s="1">
        <v>42947</v>
      </c>
      <c r="C2044" s="2">
        <v>0.35976851851851854</v>
      </c>
      <c r="D2044" s="2">
        <v>0.36883101851851852</v>
      </c>
    </row>
    <row r="2045" spans="1:4" x14ac:dyDescent="0.25">
      <c r="A2045">
        <v>2107985</v>
      </c>
      <c r="B2045" s="1">
        <v>42947</v>
      </c>
      <c r="C2045" s="2">
        <v>0.36394675925925923</v>
      </c>
      <c r="D2045" s="2">
        <v>0.37373842592592593</v>
      </c>
    </row>
    <row r="2046" spans="1:4" x14ac:dyDescent="0.25">
      <c r="A2046">
        <v>9388066</v>
      </c>
      <c r="B2046" s="1">
        <v>42947</v>
      </c>
      <c r="C2046" s="2">
        <v>0.36552083333333335</v>
      </c>
      <c r="D2046" s="2">
        <v>0.3696990740740741</v>
      </c>
    </row>
    <row r="2047" spans="1:4" x14ac:dyDescent="0.25">
      <c r="A2047">
        <v>4614100</v>
      </c>
      <c r="B2047" s="1">
        <v>42947</v>
      </c>
      <c r="C2047" s="2">
        <v>0.36776620370370372</v>
      </c>
      <c r="D2047" s="2">
        <v>0.37584490740740739</v>
      </c>
    </row>
    <row r="2048" spans="1:4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</row>
    <row r="2049" spans="1:4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</row>
    <row r="2050" spans="1:4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</row>
    <row r="2051" spans="1:4" x14ac:dyDescent="0.25">
      <c r="A2051">
        <v>8156713</v>
      </c>
      <c r="B2051" s="1">
        <v>42947</v>
      </c>
      <c r="C2051" s="2">
        <v>0.38130787037037039</v>
      </c>
      <c r="D2051" s="2">
        <v>0.38280092592592591</v>
      </c>
    </row>
    <row r="2052" spans="1:4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</row>
    <row r="2053" spans="1:4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</row>
    <row r="2054" spans="1:4" x14ac:dyDescent="0.25">
      <c r="A2054">
        <v>33166727</v>
      </c>
      <c r="B2054" s="1">
        <v>42947</v>
      </c>
      <c r="C2054" s="2">
        <v>0.38927083333333334</v>
      </c>
      <c r="D2054" s="2">
        <v>0.39721064814814816</v>
      </c>
    </row>
    <row r="2055" spans="1:4" x14ac:dyDescent="0.25">
      <c r="A2055">
        <v>4293872</v>
      </c>
      <c r="B2055" s="1">
        <v>42947</v>
      </c>
      <c r="C2055" s="2">
        <v>0.39023148148148146</v>
      </c>
      <c r="D2055" s="2">
        <v>0.39748842592592593</v>
      </c>
    </row>
    <row r="2056" spans="1:4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</row>
    <row r="2057" spans="1:4" x14ac:dyDescent="0.25">
      <c r="A2057">
        <v>5087484</v>
      </c>
      <c r="B2057" s="1">
        <v>42947</v>
      </c>
      <c r="C2057" s="2">
        <v>0.39766203703703706</v>
      </c>
      <c r="D2057" s="2">
        <v>0.39957175925925925</v>
      </c>
    </row>
    <row r="2058" spans="1:4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</row>
    <row r="2059" spans="1:4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</row>
    <row r="2060" spans="1:4" x14ac:dyDescent="0.25">
      <c r="A2060">
        <v>9533304954</v>
      </c>
      <c r="B2060" s="1">
        <v>42947</v>
      </c>
      <c r="C2060" s="2">
        <v>0.40328703703703705</v>
      </c>
      <c r="D2060" s="2">
        <v>0.41405092592592591</v>
      </c>
    </row>
    <row r="2061" spans="1:4" x14ac:dyDescent="0.25">
      <c r="A2061">
        <v>5147651</v>
      </c>
      <c r="B2061" s="1">
        <v>42947</v>
      </c>
      <c r="C2061" s="2">
        <v>0.40497685185185184</v>
      </c>
      <c r="D2061" s="2">
        <v>0.41167824074074072</v>
      </c>
    </row>
    <row r="2062" spans="1:4" x14ac:dyDescent="0.25">
      <c r="A2062">
        <v>7564861</v>
      </c>
      <c r="B2062" s="1">
        <v>42947</v>
      </c>
      <c r="C2062" s="2">
        <v>0.40725694444444444</v>
      </c>
      <c r="D2062" s="2">
        <v>0.41819444444444442</v>
      </c>
    </row>
    <row r="2063" spans="1:4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</row>
    <row r="2064" spans="1:4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</row>
    <row r="2065" spans="1:4" x14ac:dyDescent="0.25">
      <c r="A2065">
        <v>7518300</v>
      </c>
      <c r="B2065" s="1">
        <v>42947</v>
      </c>
      <c r="C2065" s="2">
        <v>0.41337962962962965</v>
      </c>
      <c r="D2065" s="2">
        <v>0.41743055555555558</v>
      </c>
    </row>
    <row r="2066" spans="1:4" x14ac:dyDescent="0.25">
      <c r="A2066">
        <v>9233918039</v>
      </c>
      <c r="B2066" s="1">
        <v>42947</v>
      </c>
      <c r="C2066" s="2">
        <v>0.41523148148148148</v>
      </c>
      <c r="D2066" s="2">
        <v>0.42322916666666666</v>
      </c>
    </row>
    <row r="2067" spans="1:4" x14ac:dyDescent="0.25">
      <c r="A2067">
        <v>5744555</v>
      </c>
      <c r="B2067" s="1">
        <v>42947</v>
      </c>
      <c r="C2067" s="2">
        <v>0.41841435185185183</v>
      </c>
      <c r="D2067" s="2">
        <v>0.42677083333333332</v>
      </c>
    </row>
    <row r="2068" spans="1:4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</row>
    <row r="2069" spans="1:4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</row>
    <row r="2070" spans="1:4" x14ac:dyDescent="0.25">
      <c r="A2070">
        <v>54840810</v>
      </c>
      <c r="B2070" s="1">
        <v>42947</v>
      </c>
      <c r="C2070" s="2">
        <v>0.4211111111111111</v>
      </c>
      <c r="D2070" s="2">
        <v>0.42442129629629627</v>
      </c>
    </row>
    <row r="2071" spans="1:4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</row>
    <row r="2072" spans="1:4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</row>
    <row r="2073" spans="1:4" x14ac:dyDescent="0.25">
      <c r="A2073">
        <v>6124638</v>
      </c>
      <c r="B2073" s="1">
        <v>42947</v>
      </c>
      <c r="C2073" s="2">
        <v>0.43162037037037038</v>
      </c>
      <c r="D2073" s="2">
        <v>0.44153935185185184</v>
      </c>
    </row>
    <row r="2074" spans="1:4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</row>
    <row r="2075" spans="1:4" x14ac:dyDescent="0.25">
      <c r="A2075">
        <v>9355422</v>
      </c>
      <c r="B2075" s="1">
        <v>42947</v>
      </c>
      <c r="C2075" s="2">
        <v>0.43686342592592592</v>
      </c>
      <c r="D2075" s="2">
        <v>0.44393518518518521</v>
      </c>
    </row>
    <row r="2076" spans="1:4" x14ac:dyDescent="0.25">
      <c r="A2076">
        <v>9950462</v>
      </c>
      <c r="B2076" s="1">
        <v>42947</v>
      </c>
      <c r="C2076" s="2">
        <v>0.44243055555555555</v>
      </c>
      <c r="D2076" s="2">
        <v>0.45349537037037035</v>
      </c>
    </row>
    <row r="2077" spans="1:4" x14ac:dyDescent="0.25">
      <c r="A2077">
        <v>2474506</v>
      </c>
      <c r="B2077" s="1">
        <v>42947</v>
      </c>
      <c r="C2077" s="2">
        <v>0.44802083333333331</v>
      </c>
      <c r="D2077" s="2">
        <v>0.45892361111111113</v>
      </c>
    </row>
    <row r="2078" spans="1:4" x14ac:dyDescent="0.25">
      <c r="A2078">
        <v>2462682</v>
      </c>
      <c r="B2078" s="1">
        <v>42947</v>
      </c>
      <c r="C2078" s="2">
        <v>0.45243055555555556</v>
      </c>
      <c r="D2078" s="2">
        <v>0.45275462962962965</v>
      </c>
    </row>
    <row r="2079" spans="1:4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</row>
    <row r="2080" spans="1:4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</row>
    <row r="2081" spans="1:4" x14ac:dyDescent="0.25">
      <c r="A2081">
        <v>6384230</v>
      </c>
      <c r="B2081" s="1">
        <v>42947</v>
      </c>
      <c r="C2081" s="2">
        <v>0.45846064814814813</v>
      </c>
      <c r="D2081" s="2">
        <v>0.46900462962962963</v>
      </c>
    </row>
    <row r="2082" spans="1:4" x14ac:dyDescent="0.25">
      <c r="A2082">
        <v>48676568</v>
      </c>
      <c r="B2082" s="1">
        <v>42947</v>
      </c>
      <c r="C2082" s="2">
        <v>0.45945601851851853</v>
      </c>
      <c r="D2082" s="2">
        <v>0.46525462962962966</v>
      </c>
    </row>
    <row r="2083" spans="1:4" x14ac:dyDescent="0.25">
      <c r="A2083">
        <v>3691457</v>
      </c>
      <c r="B2083" s="1">
        <v>42947</v>
      </c>
      <c r="C2083" s="2">
        <v>0.46119212962962963</v>
      </c>
      <c r="D2083" s="2">
        <v>0.4725347222222222</v>
      </c>
    </row>
    <row r="2084" spans="1:4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</row>
    <row r="2085" spans="1:4" x14ac:dyDescent="0.25">
      <c r="A2085">
        <v>8489588</v>
      </c>
      <c r="B2085" s="1">
        <v>42947</v>
      </c>
      <c r="C2085" s="2">
        <v>0.46803240740740742</v>
      </c>
      <c r="D2085" s="2">
        <v>0.47423611111111114</v>
      </c>
    </row>
    <row r="2086" spans="1:4" x14ac:dyDescent="0.25">
      <c r="A2086">
        <v>57211290</v>
      </c>
      <c r="B2086" s="1">
        <v>42947</v>
      </c>
      <c r="C2086" s="2">
        <v>0.46987268518518521</v>
      </c>
      <c r="D2086" s="2">
        <v>0.47664351851851849</v>
      </c>
    </row>
    <row r="2087" spans="1:4" x14ac:dyDescent="0.25">
      <c r="A2087">
        <v>67748426</v>
      </c>
      <c r="B2087" s="1">
        <v>42947</v>
      </c>
      <c r="C2087" s="2">
        <v>0.47158564814814813</v>
      </c>
      <c r="D2087" s="2">
        <v>0.47471064814814817</v>
      </c>
    </row>
    <row r="2088" spans="1:4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</row>
    <row r="2089" spans="1:4" x14ac:dyDescent="0.25">
      <c r="A2089">
        <v>5418543</v>
      </c>
      <c r="B2089" s="1">
        <v>42947</v>
      </c>
      <c r="C2089" s="2">
        <v>0.47315972222222225</v>
      </c>
      <c r="D2089" s="2">
        <v>0.47687499999999999</v>
      </c>
    </row>
    <row r="2090" spans="1:4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</row>
    <row r="2091" spans="1:4" x14ac:dyDescent="0.25">
      <c r="A2091">
        <v>3478173</v>
      </c>
      <c r="B2091" s="1">
        <v>42947</v>
      </c>
      <c r="C2091" s="2">
        <v>0.47357638888888887</v>
      </c>
      <c r="D2091" s="2">
        <v>0.47564814814814815</v>
      </c>
    </row>
    <row r="2092" spans="1:4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</row>
    <row r="2093" spans="1:4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</row>
    <row r="2094" spans="1:4" x14ac:dyDescent="0.25">
      <c r="A2094">
        <v>61228399</v>
      </c>
      <c r="B2094" s="1">
        <v>42947</v>
      </c>
      <c r="C2094" s="2">
        <v>0.48053240740740738</v>
      </c>
      <c r="D2094" s="2">
        <v>0.48828703703703702</v>
      </c>
    </row>
    <row r="2095" spans="1:4" x14ac:dyDescent="0.25">
      <c r="A2095">
        <v>9282166</v>
      </c>
      <c r="B2095" s="1">
        <v>42947</v>
      </c>
      <c r="C2095" s="2">
        <v>0.48141203703703705</v>
      </c>
      <c r="D2095" s="2">
        <v>0.49063657407407407</v>
      </c>
    </row>
    <row r="2096" spans="1:4" x14ac:dyDescent="0.25">
      <c r="A2096">
        <v>6426246</v>
      </c>
      <c r="B2096" s="1">
        <v>42947</v>
      </c>
      <c r="C2096" s="2">
        <v>0.48174768518518518</v>
      </c>
      <c r="D2096" s="2">
        <v>0.48682870370370368</v>
      </c>
    </row>
    <row r="2097" spans="1:4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</row>
    <row r="2098" spans="1:4" x14ac:dyDescent="0.25">
      <c r="A2098">
        <v>9791237</v>
      </c>
      <c r="B2098" s="1">
        <v>42947</v>
      </c>
      <c r="C2098" s="2">
        <v>0.48635416666666664</v>
      </c>
      <c r="D2098" s="2">
        <v>0.49025462962962962</v>
      </c>
    </row>
    <row r="2099" spans="1:4" x14ac:dyDescent="0.25">
      <c r="A2099">
        <v>1830251</v>
      </c>
      <c r="B2099" s="1">
        <v>42947</v>
      </c>
      <c r="C2099" s="2">
        <v>0.48893518518518519</v>
      </c>
      <c r="D2099" s="2">
        <v>0.49787037037037035</v>
      </c>
    </row>
    <row r="2100" spans="1:4" x14ac:dyDescent="0.25">
      <c r="A2100">
        <v>42603700</v>
      </c>
      <c r="B2100" s="1">
        <v>42947</v>
      </c>
      <c r="C2100" s="2">
        <v>0.49409722222222224</v>
      </c>
      <c r="D2100" s="2">
        <v>0.50521990740740741</v>
      </c>
    </row>
    <row r="2101" spans="1:4" x14ac:dyDescent="0.25">
      <c r="A2101">
        <v>3983714</v>
      </c>
      <c r="B2101" s="1">
        <v>42947</v>
      </c>
      <c r="C2101" s="2">
        <v>0.49849537037037039</v>
      </c>
      <c r="D2101" s="2">
        <v>0.5092592592592593</v>
      </c>
    </row>
    <row r="2102" spans="1:4" x14ac:dyDescent="0.25">
      <c r="A2102">
        <v>4520226</v>
      </c>
      <c r="B2102" s="1">
        <v>42947</v>
      </c>
      <c r="C2102" s="2">
        <v>0.49903935185185183</v>
      </c>
      <c r="D2102" s="2">
        <v>0.51059027777777777</v>
      </c>
    </row>
    <row r="2103" spans="1:4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</row>
    <row r="2104" spans="1:4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</row>
    <row r="2105" spans="1:4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</row>
    <row r="2106" spans="1:4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</row>
    <row r="2107" spans="1:4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</row>
    <row r="2108" spans="1:4" x14ac:dyDescent="0.25">
      <c r="A2108">
        <v>5356378</v>
      </c>
      <c r="B2108" s="1">
        <v>42947</v>
      </c>
      <c r="C2108" s="2">
        <v>0.51811342592592591</v>
      </c>
      <c r="D2108" s="2">
        <v>0.51965277777777774</v>
      </c>
    </row>
    <row r="2109" spans="1:4" x14ac:dyDescent="0.25">
      <c r="A2109">
        <v>1302842</v>
      </c>
      <c r="B2109" s="1">
        <v>42947</v>
      </c>
      <c r="C2109" s="2">
        <v>0.52203703703703708</v>
      </c>
      <c r="D2109" s="2">
        <v>0.53162037037037035</v>
      </c>
    </row>
    <row r="2110" spans="1:4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</row>
    <row r="2111" spans="1:4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</row>
    <row r="2112" spans="1:4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</row>
    <row r="2113" spans="1:4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</row>
    <row r="2114" spans="1:4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</row>
    <row r="2115" spans="1:4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</row>
    <row r="2116" spans="1:4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</row>
    <row r="2117" spans="1:4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</row>
    <row r="2118" spans="1:4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</row>
    <row r="2119" spans="1:4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</row>
    <row r="2120" spans="1:4" x14ac:dyDescent="0.25">
      <c r="A2120">
        <v>4824250</v>
      </c>
      <c r="B2120" s="1">
        <v>42947</v>
      </c>
      <c r="C2120" s="2">
        <v>0.54670138888888886</v>
      </c>
      <c r="D2120" s="2">
        <v>0.55440972222222218</v>
      </c>
    </row>
    <row r="2121" spans="1:4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</row>
    <row r="2122" spans="1:4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</row>
    <row r="2123" spans="1:4" x14ac:dyDescent="0.25">
      <c r="A2123">
        <v>5387521845</v>
      </c>
      <c r="B2123" s="1">
        <v>42947</v>
      </c>
      <c r="C2123" s="2">
        <v>0.55717592592592591</v>
      </c>
      <c r="D2123" s="2">
        <v>0.56000000000000005</v>
      </c>
    </row>
    <row r="2124" spans="1:4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</row>
    <row r="2125" spans="1:4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</row>
    <row r="2126" spans="1:4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</row>
    <row r="2127" spans="1:4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</row>
    <row r="2128" spans="1:4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</row>
    <row r="2129" spans="1:4" x14ac:dyDescent="0.25">
      <c r="A2129">
        <v>6408952</v>
      </c>
      <c r="B2129" s="1">
        <v>42947</v>
      </c>
      <c r="C2129" s="2">
        <v>0.57740740740740737</v>
      </c>
      <c r="D2129" s="2">
        <v>0.58895833333333336</v>
      </c>
    </row>
    <row r="2130" spans="1:4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</row>
    <row r="2131" spans="1:4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</row>
    <row r="2132" spans="1:4" x14ac:dyDescent="0.25">
      <c r="A2132">
        <v>9147613</v>
      </c>
      <c r="B2132" s="1">
        <v>42947</v>
      </c>
      <c r="C2132" s="2">
        <v>0.57952546296296292</v>
      </c>
      <c r="D2132" s="2">
        <v>0.58090277777777777</v>
      </c>
    </row>
    <row r="2133" spans="1:4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</row>
    <row r="2134" spans="1:4" x14ac:dyDescent="0.25">
      <c r="A2134">
        <v>3537655</v>
      </c>
      <c r="B2134" s="1">
        <v>42947</v>
      </c>
      <c r="C2134" s="2">
        <v>0.58287037037037037</v>
      </c>
      <c r="D2134" s="2">
        <v>0.58347222222222217</v>
      </c>
    </row>
    <row r="2135" spans="1:4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</row>
    <row r="2136" spans="1:4" x14ac:dyDescent="0.25">
      <c r="A2136">
        <v>96302157</v>
      </c>
      <c r="B2136" s="1">
        <v>42947</v>
      </c>
      <c r="C2136" s="2">
        <v>0.59052083333333338</v>
      </c>
      <c r="D2136" s="2">
        <v>0.59702546296296299</v>
      </c>
    </row>
    <row r="2137" spans="1:4" x14ac:dyDescent="0.25">
      <c r="A2137">
        <v>1809111</v>
      </c>
      <c r="B2137" s="1">
        <v>42947</v>
      </c>
      <c r="C2137" s="2">
        <v>0.59290509259259261</v>
      </c>
      <c r="D2137" s="2">
        <v>0.60322916666666671</v>
      </c>
    </row>
    <row r="2138" spans="1:4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</row>
    <row r="2139" spans="1:4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</row>
    <row r="2140" spans="1:4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</row>
    <row r="2141" spans="1:4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</row>
    <row r="2142" spans="1:4" x14ac:dyDescent="0.25">
      <c r="A2142">
        <v>9861652</v>
      </c>
      <c r="B2142" s="1">
        <v>42947</v>
      </c>
      <c r="C2142" s="2">
        <v>0.60519675925925931</v>
      </c>
      <c r="D2142" s="2">
        <v>0.61221064814814818</v>
      </c>
    </row>
    <row r="2143" spans="1:4" x14ac:dyDescent="0.25">
      <c r="A2143">
        <v>5446203</v>
      </c>
      <c r="B2143" s="1">
        <v>42947</v>
      </c>
      <c r="C2143" s="2">
        <v>0.60825231481481479</v>
      </c>
      <c r="D2143" s="2">
        <v>0.61048611111111106</v>
      </c>
    </row>
    <row r="2144" spans="1:4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</row>
    <row r="2145" spans="1:4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</row>
    <row r="2146" spans="1:4" x14ac:dyDescent="0.25">
      <c r="A2146">
        <v>96736796</v>
      </c>
      <c r="B2146" s="1">
        <v>42947</v>
      </c>
      <c r="C2146" s="2">
        <v>0.61524305555555558</v>
      </c>
      <c r="D2146" s="2">
        <v>0.62432870370370375</v>
      </c>
    </row>
    <row r="2147" spans="1:4" x14ac:dyDescent="0.25">
      <c r="A2147">
        <v>1035023</v>
      </c>
      <c r="B2147" s="1">
        <v>42947</v>
      </c>
      <c r="C2147" s="2">
        <v>0.61821759259259257</v>
      </c>
      <c r="D2147" s="2">
        <v>0.62706018518518514</v>
      </c>
    </row>
    <row r="2148" spans="1:4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</row>
    <row r="2149" spans="1:4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4292A-C6DC-4E8B-8D53-CD8A82960761}">
  <dimension ref="A1:G2149"/>
  <sheetViews>
    <sheetView workbookViewId="0">
      <selection activeCell="G7" sqref="G7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4" bestFit="1" customWidth="1"/>
    <col min="4" max="4" width="14.28515625" bestFit="1" customWidth="1"/>
    <col min="6" max="6" width="17.85546875" bestFit="1" customWidth="1"/>
    <col min="7" max="7" width="19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3539762</v>
      </c>
      <c r="B2" s="1">
        <v>42919</v>
      </c>
      <c r="C2" s="2">
        <v>0.33673611111111112</v>
      </c>
      <c r="D2" s="2">
        <v>0.34821759259259261</v>
      </c>
    </row>
    <row r="3" spans="1:7" x14ac:dyDescent="0.25">
      <c r="A3">
        <v>4546455</v>
      </c>
      <c r="B3" s="1">
        <v>42919</v>
      </c>
      <c r="C3" s="2">
        <v>0.34037037037037038</v>
      </c>
      <c r="D3" s="2">
        <v>0.34983796296296299</v>
      </c>
      <c r="F3" s="4" t="s">
        <v>4</v>
      </c>
      <c r="G3" t="s">
        <v>6</v>
      </c>
    </row>
    <row r="4" spans="1:7" x14ac:dyDescent="0.25">
      <c r="A4">
        <v>4546455</v>
      </c>
      <c r="B4" s="1">
        <v>42919</v>
      </c>
      <c r="C4" s="2">
        <v>0.34042824074074074</v>
      </c>
      <c r="D4" s="2">
        <v>0.35046296296296298</v>
      </c>
      <c r="F4" s="5">
        <v>4546455</v>
      </c>
      <c r="G4" s="6">
        <v>8</v>
      </c>
    </row>
    <row r="5" spans="1:7" x14ac:dyDescent="0.25">
      <c r="A5">
        <v>6900303</v>
      </c>
      <c r="B5" s="1">
        <v>42919</v>
      </c>
      <c r="C5" s="2">
        <v>0.34362268518518518</v>
      </c>
      <c r="D5" s="2">
        <v>0.3482986111111111</v>
      </c>
      <c r="F5" s="5">
        <v>3505978</v>
      </c>
      <c r="G5" s="6">
        <v>7</v>
      </c>
    </row>
    <row r="6" spans="1:7" x14ac:dyDescent="0.25">
      <c r="A6">
        <v>4250194</v>
      </c>
      <c r="B6" s="1">
        <v>42919</v>
      </c>
      <c r="C6" s="2">
        <v>0.34399305555555554</v>
      </c>
      <c r="D6" s="2">
        <v>0.34872685185185187</v>
      </c>
      <c r="F6" s="5">
        <v>4657345</v>
      </c>
      <c r="G6" s="6">
        <v>6</v>
      </c>
    </row>
    <row r="7" spans="1:7" x14ac:dyDescent="0.25">
      <c r="A7">
        <v>54586484</v>
      </c>
      <c r="B7" s="1">
        <v>42919</v>
      </c>
      <c r="C7" s="2">
        <v>0.3460185185185185</v>
      </c>
      <c r="D7" s="2">
        <v>0.34969907407407408</v>
      </c>
      <c r="F7" s="5">
        <v>97953696</v>
      </c>
      <c r="G7" s="6">
        <v>5</v>
      </c>
    </row>
    <row r="8" spans="1:7" x14ac:dyDescent="0.25">
      <c r="A8">
        <v>26204415</v>
      </c>
      <c r="B8" s="1">
        <v>42919</v>
      </c>
      <c r="C8" s="2">
        <v>0.34880787037037037</v>
      </c>
      <c r="D8" s="2">
        <v>0.35023148148148148</v>
      </c>
      <c r="F8" s="5">
        <v>2109147679</v>
      </c>
      <c r="G8" s="6">
        <v>5</v>
      </c>
    </row>
    <row r="9" spans="1:7" x14ac:dyDescent="0.25">
      <c r="A9">
        <v>8596929</v>
      </c>
      <c r="B9" s="1">
        <v>42919</v>
      </c>
      <c r="C9" s="2">
        <v>0.35322916666666665</v>
      </c>
      <c r="D9" s="2">
        <v>0.35968749999999999</v>
      </c>
      <c r="F9" s="5">
        <v>93696449</v>
      </c>
      <c r="G9" s="6">
        <v>4</v>
      </c>
    </row>
    <row r="10" spans="1:7" x14ac:dyDescent="0.25">
      <c r="A10">
        <v>4546455</v>
      </c>
      <c r="B10" s="1">
        <v>42919</v>
      </c>
      <c r="C10" s="2">
        <v>0.35723379629629631</v>
      </c>
      <c r="D10" s="2">
        <v>0.36699074074074073</v>
      </c>
      <c r="F10" s="5">
        <v>96375379</v>
      </c>
      <c r="G10" s="6">
        <v>4</v>
      </c>
    </row>
    <row r="11" spans="1:7" x14ac:dyDescent="0.25">
      <c r="A11">
        <v>44937926</v>
      </c>
      <c r="B11" s="1">
        <v>42919</v>
      </c>
      <c r="C11" s="2">
        <v>0.36178240740740741</v>
      </c>
      <c r="D11" s="2">
        <v>0.37260416666666668</v>
      </c>
      <c r="F11" s="5">
        <v>9413315</v>
      </c>
      <c r="G11" s="6">
        <v>4</v>
      </c>
    </row>
    <row r="12" spans="1:7" x14ac:dyDescent="0.25">
      <c r="A12">
        <v>5816822</v>
      </c>
      <c r="B12" s="1">
        <v>42919</v>
      </c>
      <c r="C12" s="2">
        <v>0.36702546296296296</v>
      </c>
      <c r="D12" s="2">
        <v>0.37568287037037035</v>
      </c>
      <c r="F12" s="5">
        <v>13484133</v>
      </c>
      <c r="G12" s="6">
        <v>4</v>
      </c>
    </row>
    <row r="13" spans="1:7" x14ac:dyDescent="0.25">
      <c r="A13">
        <v>96191858</v>
      </c>
      <c r="B13" s="1">
        <v>42919</v>
      </c>
      <c r="C13" s="2">
        <v>0.36861111111111111</v>
      </c>
      <c r="D13" s="2">
        <v>0.37554398148148149</v>
      </c>
      <c r="F13" s="5">
        <v>5076649</v>
      </c>
      <c r="G13" s="6">
        <v>4</v>
      </c>
    </row>
    <row r="14" spans="1:7" x14ac:dyDescent="0.25">
      <c r="A14">
        <v>47261256</v>
      </c>
      <c r="B14" s="1">
        <v>42919</v>
      </c>
      <c r="C14" s="2">
        <v>0.37017361111111113</v>
      </c>
      <c r="D14" s="2">
        <v>0.37328703703703703</v>
      </c>
      <c r="F14" s="5">
        <v>5790304</v>
      </c>
      <c r="G14" s="6">
        <v>4</v>
      </c>
    </row>
    <row r="15" spans="1:7" x14ac:dyDescent="0.25">
      <c r="A15">
        <v>26204415</v>
      </c>
      <c r="B15" s="1">
        <v>42919</v>
      </c>
      <c r="C15" s="2">
        <v>0.37516203703703704</v>
      </c>
      <c r="D15" s="2">
        <v>0.38424768518518521</v>
      </c>
      <c r="F15" s="5">
        <v>4555937</v>
      </c>
      <c r="G15" s="6">
        <v>4</v>
      </c>
    </row>
    <row r="16" spans="1:7" x14ac:dyDescent="0.25">
      <c r="A16">
        <v>22747425</v>
      </c>
      <c r="B16" s="1">
        <v>42919</v>
      </c>
      <c r="C16" s="2">
        <v>0.37719907407407405</v>
      </c>
      <c r="D16" s="2">
        <v>0.38513888888888886</v>
      </c>
      <c r="F16" s="5">
        <v>5094248</v>
      </c>
      <c r="G16" s="6">
        <v>4</v>
      </c>
    </row>
    <row r="17" spans="1:7" x14ac:dyDescent="0.25">
      <c r="A17">
        <v>96191858</v>
      </c>
      <c r="B17" s="1">
        <v>42919</v>
      </c>
      <c r="C17" s="2">
        <v>0.37987268518518519</v>
      </c>
      <c r="D17" s="2">
        <v>0.38802083333333331</v>
      </c>
      <c r="F17" s="5">
        <v>3095218</v>
      </c>
      <c r="G17" s="6">
        <v>4</v>
      </c>
    </row>
    <row r="18" spans="1:7" x14ac:dyDescent="0.25">
      <c r="A18">
        <v>5816822</v>
      </c>
      <c r="B18" s="1">
        <v>42919</v>
      </c>
      <c r="C18" s="2">
        <v>0.38123842592592594</v>
      </c>
      <c r="D18" s="2">
        <v>0.38390046296296299</v>
      </c>
      <c r="F18" s="5">
        <v>3178616</v>
      </c>
      <c r="G18" s="6">
        <v>4</v>
      </c>
    </row>
    <row r="19" spans="1:7" x14ac:dyDescent="0.25">
      <c r="A19">
        <v>3352943</v>
      </c>
      <c r="B19" s="1">
        <v>42919</v>
      </c>
      <c r="C19" s="2">
        <v>0.38701388888888888</v>
      </c>
      <c r="D19" s="2">
        <v>0.3943402777777778</v>
      </c>
      <c r="F19" s="5">
        <v>27791497</v>
      </c>
      <c r="G19" s="6">
        <v>3</v>
      </c>
    </row>
    <row r="20" spans="1:7" x14ac:dyDescent="0.25">
      <c r="A20">
        <v>35634368</v>
      </c>
      <c r="B20" s="1">
        <v>42919</v>
      </c>
      <c r="C20" s="2">
        <v>0.39181712962962961</v>
      </c>
      <c r="D20" s="2">
        <v>0.40334490740740742</v>
      </c>
      <c r="F20" s="5">
        <v>38244568</v>
      </c>
      <c r="G20" s="6">
        <v>3</v>
      </c>
    </row>
    <row r="21" spans="1:7" x14ac:dyDescent="0.25">
      <c r="A21">
        <v>8313390</v>
      </c>
      <c r="B21" s="1">
        <v>42919</v>
      </c>
      <c r="C21" s="2">
        <v>0.39571759259259259</v>
      </c>
      <c r="D21" s="2">
        <v>0.39844907407407409</v>
      </c>
      <c r="F21" s="5">
        <v>84589848</v>
      </c>
      <c r="G21" s="6">
        <v>3</v>
      </c>
    </row>
    <row r="22" spans="1:7" x14ac:dyDescent="0.25">
      <c r="A22">
        <v>3954712</v>
      </c>
      <c r="B22" s="1">
        <v>42919</v>
      </c>
      <c r="C22" s="2">
        <v>0.39876157407407409</v>
      </c>
      <c r="D22" s="2">
        <v>0.40207175925925925</v>
      </c>
      <c r="F22" s="5">
        <v>38535407</v>
      </c>
      <c r="G22" s="6">
        <v>3</v>
      </c>
    </row>
    <row r="23" spans="1:7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  <c r="F23" s="5">
        <v>96191858</v>
      </c>
      <c r="G23" s="6">
        <v>3</v>
      </c>
    </row>
    <row r="24" spans="1:7" x14ac:dyDescent="0.25">
      <c r="A24">
        <v>1787732</v>
      </c>
      <c r="B24" s="1">
        <v>42919</v>
      </c>
      <c r="C24" s="2">
        <v>0.4052546296296296</v>
      </c>
      <c r="D24" s="2">
        <v>0.41048611111111111</v>
      </c>
      <c r="F24" s="5">
        <v>45948073</v>
      </c>
      <c r="G24" s="6">
        <v>3</v>
      </c>
    </row>
    <row r="25" spans="1:7" x14ac:dyDescent="0.25">
      <c r="A25">
        <v>7834807</v>
      </c>
      <c r="B25" s="1">
        <v>42919</v>
      </c>
      <c r="C25" s="2">
        <v>0.40980324074074076</v>
      </c>
      <c r="D25" s="2">
        <v>0.41035879629629629</v>
      </c>
      <c r="F25" s="5">
        <v>97798921</v>
      </c>
      <c r="G25" s="6">
        <v>3</v>
      </c>
    </row>
    <row r="26" spans="1:7" x14ac:dyDescent="0.25">
      <c r="A26">
        <v>33320202</v>
      </c>
      <c r="B26" s="1">
        <v>42919</v>
      </c>
      <c r="C26" s="2">
        <v>0.41506944444444444</v>
      </c>
      <c r="D26" s="2">
        <v>0.42621527777777779</v>
      </c>
      <c r="F26" s="5">
        <v>26204415</v>
      </c>
      <c r="G26" s="6">
        <v>3</v>
      </c>
    </row>
    <row r="27" spans="1:7" x14ac:dyDescent="0.25">
      <c r="A27">
        <v>1488369</v>
      </c>
      <c r="B27" s="1">
        <v>42919</v>
      </c>
      <c r="C27" s="2">
        <v>0.41612268518518519</v>
      </c>
      <c r="D27" s="2">
        <v>0.41756944444444444</v>
      </c>
      <c r="F27" s="5">
        <v>5107477025</v>
      </c>
      <c r="G27" s="6">
        <v>3</v>
      </c>
    </row>
    <row r="28" spans="1:7" x14ac:dyDescent="0.25">
      <c r="A28">
        <v>2631285</v>
      </c>
      <c r="B28" s="1">
        <v>42919</v>
      </c>
      <c r="C28" s="2">
        <v>0.4176273148148148</v>
      </c>
      <c r="D28" s="2">
        <v>0.42375000000000002</v>
      </c>
      <c r="F28" s="5">
        <v>54586484</v>
      </c>
      <c r="G28" s="6">
        <v>3</v>
      </c>
    </row>
    <row r="29" spans="1:7" x14ac:dyDescent="0.25">
      <c r="A29">
        <v>7415603</v>
      </c>
      <c r="B29" s="1">
        <v>42919</v>
      </c>
      <c r="C29" s="2">
        <v>0.42078703703703701</v>
      </c>
      <c r="D29" s="2">
        <v>0.43216435185185187</v>
      </c>
      <c r="F29" s="5">
        <v>66800387</v>
      </c>
      <c r="G29" s="6">
        <v>3</v>
      </c>
    </row>
    <row r="30" spans="1:7" x14ac:dyDescent="0.25">
      <c r="A30">
        <v>96375379</v>
      </c>
      <c r="B30" s="1">
        <v>42919</v>
      </c>
      <c r="C30" s="2">
        <v>0.42447916666666669</v>
      </c>
      <c r="D30" s="2">
        <v>0.42660879629629628</v>
      </c>
      <c r="F30" s="5">
        <v>9007177570</v>
      </c>
      <c r="G30" s="6">
        <v>3</v>
      </c>
    </row>
    <row r="31" spans="1:7" x14ac:dyDescent="0.25">
      <c r="A31">
        <v>6976431</v>
      </c>
      <c r="B31" s="1">
        <v>42919</v>
      </c>
      <c r="C31" s="2">
        <v>0.4281712962962963</v>
      </c>
      <c r="D31" s="2">
        <v>0.43692129629629628</v>
      </c>
      <c r="F31" s="5">
        <v>7415603</v>
      </c>
      <c r="G31" s="6">
        <v>3</v>
      </c>
    </row>
    <row r="32" spans="1:7" x14ac:dyDescent="0.25">
      <c r="A32">
        <v>4093292</v>
      </c>
      <c r="B32" s="1">
        <v>42919</v>
      </c>
      <c r="C32" s="2">
        <v>0.43038194444444444</v>
      </c>
      <c r="D32" s="2">
        <v>0.43494212962962964</v>
      </c>
      <c r="F32" s="5">
        <v>8870498</v>
      </c>
      <c r="G32" s="6">
        <v>3</v>
      </c>
    </row>
    <row r="33" spans="1:7" x14ac:dyDescent="0.25">
      <c r="A33">
        <v>6312575</v>
      </c>
      <c r="B33" s="1">
        <v>42919</v>
      </c>
      <c r="C33" s="2">
        <v>0.4309837962962963</v>
      </c>
      <c r="D33" s="2">
        <v>0.43748842592592591</v>
      </c>
      <c r="F33" s="5">
        <v>8679036</v>
      </c>
      <c r="G33" s="6">
        <v>3</v>
      </c>
    </row>
    <row r="34" spans="1:7" x14ac:dyDescent="0.25">
      <c r="A34">
        <v>38535407</v>
      </c>
      <c r="B34" s="1">
        <v>42919</v>
      </c>
      <c r="C34" s="2">
        <v>0.43593749999999998</v>
      </c>
      <c r="D34" s="2">
        <v>0.44417824074074075</v>
      </c>
      <c r="F34" s="5">
        <v>7795911</v>
      </c>
      <c r="G34" s="6">
        <v>3</v>
      </c>
    </row>
    <row r="35" spans="1:7" x14ac:dyDescent="0.25">
      <c r="A35">
        <v>38535407</v>
      </c>
      <c r="B35" s="1">
        <v>42919</v>
      </c>
      <c r="C35" s="2">
        <v>0.43824074074074076</v>
      </c>
      <c r="D35" s="2">
        <v>0.43913194444444442</v>
      </c>
      <c r="F35" s="5">
        <v>20679187</v>
      </c>
      <c r="G35" s="6">
        <v>3</v>
      </c>
    </row>
    <row r="36" spans="1:7" x14ac:dyDescent="0.25">
      <c r="A36">
        <v>9413315</v>
      </c>
      <c r="B36" s="1">
        <v>42919</v>
      </c>
      <c r="C36" s="2">
        <v>0.44313657407407409</v>
      </c>
      <c r="D36" s="2">
        <v>0.45300925925925928</v>
      </c>
      <c r="F36" s="5">
        <v>6175467</v>
      </c>
      <c r="G36" s="6">
        <v>3</v>
      </c>
    </row>
    <row r="37" spans="1:7" x14ac:dyDescent="0.25">
      <c r="A37">
        <v>8514016</v>
      </c>
      <c r="B37" s="1">
        <v>42919</v>
      </c>
      <c r="C37" s="2">
        <v>0.44778935185185187</v>
      </c>
      <c r="D37" s="2">
        <v>0.44998842592592592</v>
      </c>
      <c r="F37" s="5">
        <v>7236035</v>
      </c>
      <c r="G37" s="6">
        <v>3</v>
      </c>
    </row>
    <row r="38" spans="1:7" x14ac:dyDescent="0.25">
      <c r="A38">
        <v>40965486</v>
      </c>
      <c r="B38" s="1">
        <v>42919</v>
      </c>
      <c r="C38" s="2">
        <v>0.44945601851851852</v>
      </c>
      <c r="D38" s="2">
        <v>0.46011574074074074</v>
      </c>
      <c r="F38" s="5">
        <v>6999348</v>
      </c>
      <c r="G38" s="6">
        <v>3</v>
      </c>
    </row>
    <row r="39" spans="1:7" x14ac:dyDescent="0.25">
      <c r="A39">
        <v>4546455</v>
      </c>
      <c r="B39" s="1">
        <v>42919</v>
      </c>
      <c r="C39" s="2">
        <v>0.45270833333333332</v>
      </c>
      <c r="D39" s="2">
        <v>0.45620370370370372</v>
      </c>
      <c r="F39" s="5">
        <v>4293872</v>
      </c>
      <c r="G39" s="6">
        <v>3</v>
      </c>
    </row>
    <row r="40" spans="1:7" x14ac:dyDescent="0.25">
      <c r="A40">
        <v>1435049</v>
      </c>
      <c r="B40" s="1">
        <v>42919</v>
      </c>
      <c r="C40" s="2">
        <v>0.45494212962962965</v>
      </c>
      <c r="D40" s="2">
        <v>0.45567129629629627</v>
      </c>
      <c r="F40" s="5">
        <v>5816822</v>
      </c>
      <c r="G40" s="6">
        <v>3</v>
      </c>
    </row>
    <row r="41" spans="1:7" x14ac:dyDescent="0.25">
      <c r="A41">
        <v>85598139</v>
      </c>
      <c r="B41" s="1">
        <v>42919</v>
      </c>
      <c r="C41" s="2">
        <v>0.45608796296296295</v>
      </c>
      <c r="D41" s="2">
        <v>0.46314814814814814</v>
      </c>
      <c r="F41" s="5">
        <v>5087066</v>
      </c>
      <c r="G41" s="6">
        <v>3</v>
      </c>
    </row>
    <row r="42" spans="1:7" x14ac:dyDescent="0.25">
      <c r="A42">
        <v>1787732</v>
      </c>
      <c r="B42" s="1">
        <v>42919</v>
      </c>
      <c r="C42" s="2">
        <v>0.46151620370370372</v>
      </c>
      <c r="D42" s="2">
        <v>0.46546296296296297</v>
      </c>
      <c r="F42" s="5">
        <v>6772052</v>
      </c>
      <c r="G42" s="6">
        <v>3</v>
      </c>
    </row>
    <row r="43" spans="1:7" x14ac:dyDescent="0.25">
      <c r="A43">
        <v>1926053</v>
      </c>
      <c r="B43" s="1">
        <v>42919</v>
      </c>
      <c r="C43" s="2">
        <v>0.46155092592592595</v>
      </c>
      <c r="D43" s="2">
        <v>0.46766203703703701</v>
      </c>
      <c r="F43" s="5">
        <v>6689117</v>
      </c>
      <c r="G43" s="6">
        <v>3</v>
      </c>
    </row>
    <row r="44" spans="1:7" x14ac:dyDescent="0.25">
      <c r="A44">
        <v>82949156</v>
      </c>
      <c r="B44" s="1">
        <v>42919</v>
      </c>
      <c r="C44" s="2">
        <v>0.46224537037037039</v>
      </c>
      <c r="D44" s="2">
        <v>0.46390046296296295</v>
      </c>
      <c r="F44" s="5">
        <v>3017523</v>
      </c>
      <c r="G44" s="6">
        <v>3</v>
      </c>
    </row>
    <row r="45" spans="1:7" x14ac:dyDescent="0.25">
      <c r="A45">
        <v>73690742</v>
      </c>
      <c r="B45" s="1">
        <v>42919</v>
      </c>
      <c r="C45" s="2">
        <v>0.46766203703703701</v>
      </c>
      <c r="D45" s="2">
        <v>0.4767939814814815</v>
      </c>
      <c r="F45" s="5">
        <v>1223943</v>
      </c>
      <c r="G45" s="6">
        <v>3</v>
      </c>
    </row>
    <row r="46" spans="1:7" x14ac:dyDescent="0.25">
      <c r="A46">
        <v>5107477025</v>
      </c>
      <c r="B46" s="1">
        <v>42919</v>
      </c>
      <c r="C46" s="2">
        <v>0.47125</v>
      </c>
      <c r="D46" s="2">
        <v>0.47871527777777778</v>
      </c>
      <c r="F46" s="5">
        <v>1119740</v>
      </c>
      <c r="G46" s="6">
        <v>3</v>
      </c>
    </row>
    <row r="47" spans="1:7" x14ac:dyDescent="0.25">
      <c r="A47">
        <v>4787793</v>
      </c>
      <c r="B47" s="1">
        <v>42919</v>
      </c>
      <c r="C47" s="2">
        <v>0.47584490740740742</v>
      </c>
      <c r="D47" s="2">
        <v>0.48518518518518516</v>
      </c>
      <c r="F47" s="5">
        <v>3434934</v>
      </c>
      <c r="G47" s="6">
        <v>3</v>
      </c>
    </row>
    <row r="48" spans="1:7" x14ac:dyDescent="0.25">
      <c r="A48">
        <v>79381100</v>
      </c>
      <c r="B48" s="1">
        <v>42919</v>
      </c>
      <c r="C48" s="2">
        <v>0.48078703703703701</v>
      </c>
      <c r="D48" s="2">
        <v>0.48550925925925925</v>
      </c>
      <c r="F48" s="5">
        <v>1488369</v>
      </c>
      <c r="G48" s="6">
        <v>3</v>
      </c>
    </row>
    <row r="49" spans="1:7" x14ac:dyDescent="0.25">
      <c r="A49">
        <v>4146159</v>
      </c>
      <c r="B49" s="1">
        <v>42919</v>
      </c>
      <c r="C49" s="2">
        <v>0.48123842592592592</v>
      </c>
      <c r="D49" s="2">
        <v>0.49261574074074072</v>
      </c>
      <c r="F49" s="5">
        <v>3437033</v>
      </c>
      <c r="G49" s="6">
        <v>3</v>
      </c>
    </row>
    <row r="50" spans="1:7" x14ac:dyDescent="0.25">
      <c r="A50">
        <v>13484133</v>
      </c>
      <c r="B50" s="1">
        <v>42919</v>
      </c>
      <c r="C50" s="2">
        <v>0.48254629629629631</v>
      </c>
      <c r="D50" s="2">
        <v>0.48739583333333331</v>
      </c>
      <c r="F50" s="5">
        <v>2235911</v>
      </c>
      <c r="G50" s="6">
        <v>3</v>
      </c>
    </row>
    <row r="51" spans="1:7" x14ac:dyDescent="0.25">
      <c r="A51">
        <v>4657345</v>
      </c>
      <c r="B51" s="1">
        <v>42919</v>
      </c>
      <c r="C51" s="2">
        <v>0.48489583333333336</v>
      </c>
      <c r="D51" s="2">
        <v>0.48734953703703704</v>
      </c>
      <c r="F51" s="5">
        <v>3539762</v>
      </c>
      <c r="G51" s="6">
        <v>3</v>
      </c>
    </row>
    <row r="52" spans="1:7" x14ac:dyDescent="0.25">
      <c r="A52">
        <v>3697935</v>
      </c>
      <c r="B52" s="1">
        <v>42919</v>
      </c>
      <c r="C52" s="2">
        <v>0.49054398148148148</v>
      </c>
      <c r="D52" s="2">
        <v>0.49251157407407409</v>
      </c>
      <c r="F52" s="5">
        <v>2826868</v>
      </c>
      <c r="G52" s="6">
        <v>3</v>
      </c>
    </row>
    <row r="53" spans="1:7" x14ac:dyDescent="0.25">
      <c r="A53">
        <v>2668991</v>
      </c>
      <c r="B53" s="1">
        <v>42919</v>
      </c>
      <c r="C53" s="2">
        <v>0.49284722222222221</v>
      </c>
      <c r="D53" s="2">
        <v>0.50354166666666667</v>
      </c>
      <c r="F53" s="5">
        <v>3691457</v>
      </c>
      <c r="G53" s="6">
        <v>3</v>
      </c>
    </row>
    <row r="54" spans="1:7" x14ac:dyDescent="0.25">
      <c r="A54">
        <v>3520189</v>
      </c>
      <c r="B54" s="1">
        <v>42919</v>
      </c>
      <c r="C54" s="2">
        <v>0.49862268518518521</v>
      </c>
      <c r="D54" s="2">
        <v>0.50287037037037041</v>
      </c>
      <c r="F54" s="5">
        <v>93611539</v>
      </c>
      <c r="G54" s="6">
        <v>2</v>
      </c>
    </row>
    <row r="55" spans="1:7" x14ac:dyDescent="0.25">
      <c r="A55">
        <v>4546455</v>
      </c>
      <c r="B55" s="1">
        <v>42919</v>
      </c>
      <c r="C55" s="2">
        <v>0.50089120370370366</v>
      </c>
      <c r="D55" s="2">
        <v>0.50876157407407407</v>
      </c>
      <c r="F55" s="5">
        <v>41852472</v>
      </c>
      <c r="G55" s="6">
        <v>2</v>
      </c>
    </row>
    <row r="56" spans="1:7" x14ac:dyDescent="0.25">
      <c r="A56">
        <v>3897347</v>
      </c>
      <c r="B56" s="1">
        <v>42919</v>
      </c>
      <c r="C56" s="2">
        <v>0.50549768518518523</v>
      </c>
      <c r="D56" s="2">
        <v>0.5100231481481482</v>
      </c>
      <c r="F56" s="5">
        <v>98939809</v>
      </c>
      <c r="G56" s="6">
        <v>2</v>
      </c>
    </row>
    <row r="57" spans="1:7" x14ac:dyDescent="0.25">
      <c r="A57">
        <v>1867016</v>
      </c>
      <c r="B57" s="1">
        <v>42919</v>
      </c>
      <c r="C57" s="2">
        <v>0.50910879629629635</v>
      </c>
      <c r="D57" s="2">
        <v>0.50930555555555557</v>
      </c>
      <c r="F57" s="5">
        <v>45081794</v>
      </c>
      <c r="G57" s="6">
        <v>2</v>
      </c>
    </row>
    <row r="58" spans="1:7" x14ac:dyDescent="0.25">
      <c r="A58">
        <v>96949751</v>
      </c>
      <c r="B58" s="1">
        <v>42919</v>
      </c>
      <c r="C58" s="2">
        <v>0.51262731481481483</v>
      </c>
      <c r="D58" s="2">
        <v>0.5142592592592593</v>
      </c>
      <c r="F58" s="5">
        <v>83559673</v>
      </c>
      <c r="G58" s="6">
        <v>2</v>
      </c>
    </row>
    <row r="59" spans="1:7" x14ac:dyDescent="0.25">
      <c r="A59">
        <v>81613163</v>
      </c>
      <c r="B59" s="1">
        <v>42919</v>
      </c>
      <c r="C59" s="2">
        <v>0.5175925925925926</v>
      </c>
      <c r="D59" s="2">
        <v>0.52021990740740742</v>
      </c>
      <c r="F59" s="5">
        <v>24290062</v>
      </c>
      <c r="G59" s="6">
        <v>2</v>
      </c>
    </row>
    <row r="60" spans="1:7" x14ac:dyDescent="0.25">
      <c r="A60">
        <v>4250194</v>
      </c>
      <c r="B60" s="1">
        <v>42919</v>
      </c>
      <c r="C60" s="2">
        <v>0.52217592592592588</v>
      </c>
      <c r="D60" s="2">
        <v>0.52918981481481486</v>
      </c>
      <c r="F60" s="5">
        <v>96949751</v>
      </c>
      <c r="G60" s="6">
        <v>2</v>
      </c>
    </row>
    <row r="61" spans="1:7" x14ac:dyDescent="0.25">
      <c r="A61">
        <v>6050344</v>
      </c>
      <c r="B61" s="1">
        <v>42919</v>
      </c>
      <c r="C61" s="2">
        <v>0.52444444444444449</v>
      </c>
      <c r="D61" s="2">
        <v>0.52681712962962968</v>
      </c>
      <c r="F61" s="5">
        <v>48676568</v>
      </c>
      <c r="G61" s="6">
        <v>2</v>
      </c>
    </row>
    <row r="62" spans="1:7" x14ac:dyDescent="0.25">
      <c r="A62">
        <v>4546455</v>
      </c>
      <c r="B62" s="1">
        <v>42919</v>
      </c>
      <c r="C62" s="2">
        <v>0.5258680555555556</v>
      </c>
      <c r="D62" s="2">
        <v>0.53531249999999997</v>
      </c>
      <c r="F62" s="5">
        <v>39848401</v>
      </c>
      <c r="G62" s="6">
        <v>2</v>
      </c>
    </row>
    <row r="63" spans="1:7" x14ac:dyDescent="0.25">
      <c r="A63">
        <v>7727942</v>
      </c>
      <c r="B63" s="1">
        <v>42919</v>
      </c>
      <c r="C63" s="2">
        <v>0.53013888888888894</v>
      </c>
      <c r="D63" s="2">
        <v>0.53707175925925921</v>
      </c>
      <c r="F63" s="5">
        <v>49342013</v>
      </c>
      <c r="G63" s="6">
        <v>2</v>
      </c>
    </row>
    <row r="64" spans="1:7" x14ac:dyDescent="0.25">
      <c r="A64">
        <v>8249721</v>
      </c>
      <c r="B64" s="1">
        <v>42919</v>
      </c>
      <c r="C64" s="2">
        <v>0.53486111111111112</v>
      </c>
      <c r="D64" s="2">
        <v>0.53756944444444443</v>
      </c>
      <c r="F64" s="5">
        <v>43109897</v>
      </c>
      <c r="G64" s="6">
        <v>2</v>
      </c>
    </row>
    <row r="65" spans="1:7" x14ac:dyDescent="0.25">
      <c r="A65">
        <v>6894270</v>
      </c>
      <c r="B65" s="1">
        <v>42919</v>
      </c>
      <c r="C65" s="2">
        <v>0.53488425925925931</v>
      </c>
      <c r="D65" s="2">
        <v>0.53523148148148147</v>
      </c>
      <c r="F65" s="5">
        <v>52165701</v>
      </c>
      <c r="G65" s="6">
        <v>2</v>
      </c>
    </row>
    <row r="66" spans="1:7" x14ac:dyDescent="0.25">
      <c r="A66">
        <v>3095218</v>
      </c>
      <c r="B66" s="1">
        <v>42919</v>
      </c>
      <c r="C66" s="2">
        <v>0.5358680555555555</v>
      </c>
      <c r="D66" s="2">
        <v>0.54329861111111111</v>
      </c>
      <c r="F66" s="5">
        <v>87702896</v>
      </c>
      <c r="G66" s="6">
        <v>2</v>
      </c>
    </row>
    <row r="67" spans="1:7" x14ac:dyDescent="0.25">
      <c r="A67">
        <v>45081794</v>
      </c>
      <c r="B67" s="1">
        <v>42919</v>
      </c>
      <c r="C67" s="2">
        <v>0.54016203703703702</v>
      </c>
      <c r="D67" s="2">
        <v>0.54297453703703702</v>
      </c>
      <c r="F67" s="5">
        <v>54136845</v>
      </c>
      <c r="G67" s="6">
        <v>2</v>
      </c>
    </row>
    <row r="68" spans="1:7" x14ac:dyDescent="0.25">
      <c r="A68">
        <v>3533271</v>
      </c>
      <c r="B68" s="1">
        <v>42919</v>
      </c>
      <c r="C68" s="2">
        <v>0.54280092592592588</v>
      </c>
      <c r="D68" s="2">
        <v>0.54478009259259264</v>
      </c>
      <c r="F68" s="5">
        <v>24665933</v>
      </c>
      <c r="G68" s="6">
        <v>2</v>
      </c>
    </row>
    <row r="69" spans="1:7" x14ac:dyDescent="0.25">
      <c r="A69">
        <v>7415603</v>
      </c>
      <c r="B69" s="1">
        <v>42919</v>
      </c>
      <c r="C69" s="2">
        <v>0.54848379629629629</v>
      </c>
      <c r="D69" s="2">
        <v>0.5578819444444445</v>
      </c>
      <c r="F69" s="5">
        <v>28961250</v>
      </c>
      <c r="G69" s="6">
        <v>2</v>
      </c>
    </row>
    <row r="70" spans="1:7" x14ac:dyDescent="0.25">
      <c r="A70">
        <v>9088452</v>
      </c>
      <c r="B70" s="1">
        <v>42919</v>
      </c>
      <c r="C70" s="2">
        <v>0.55283564814814812</v>
      </c>
      <c r="D70" s="2">
        <v>0.55756944444444445</v>
      </c>
      <c r="F70" s="5">
        <v>39669014</v>
      </c>
      <c r="G70" s="6">
        <v>2</v>
      </c>
    </row>
    <row r="71" spans="1:7" x14ac:dyDescent="0.25">
      <c r="A71">
        <v>3379401</v>
      </c>
      <c r="B71" s="1">
        <v>42919</v>
      </c>
      <c r="C71" s="2">
        <v>0.55576388888888884</v>
      </c>
      <c r="D71" s="2">
        <v>0.56342592592592589</v>
      </c>
      <c r="F71" s="5">
        <v>54821549</v>
      </c>
      <c r="G71" s="6">
        <v>2</v>
      </c>
    </row>
    <row r="72" spans="1:7" x14ac:dyDescent="0.25">
      <c r="A72">
        <v>73350537</v>
      </c>
      <c r="B72" s="1">
        <v>42919</v>
      </c>
      <c r="C72" s="2">
        <v>0.55722222222222217</v>
      </c>
      <c r="D72" s="2">
        <v>0.55787037037037035</v>
      </c>
      <c r="F72" s="5">
        <v>1088377750</v>
      </c>
      <c r="G72" s="6">
        <v>2</v>
      </c>
    </row>
    <row r="73" spans="1:7" x14ac:dyDescent="0.25">
      <c r="A73">
        <v>83707586</v>
      </c>
      <c r="B73" s="1">
        <v>42919</v>
      </c>
      <c r="C73" s="2">
        <v>0.55803240740740745</v>
      </c>
      <c r="D73" s="2">
        <v>0.56174768518518514</v>
      </c>
      <c r="F73" s="5">
        <v>54840810</v>
      </c>
      <c r="G73" s="6">
        <v>2</v>
      </c>
    </row>
    <row r="74" spans="1:7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  <c r="F74" s="5">
        <v>2890519255</v>
      </c>
      <c r="G74" s="6">
        <v>2</v>
      </c>
    </row>
    <row r="75" spans="1:7" x14ac:dyDescent="0.25">
      <c r="A75">
        <v>1480206</v>
      </c>
      <c r="B75" s="1">
        <v>42919</v>
      </c>
      <c r="C75" s="2">
        <v>0.5645486111111111</v>
      </c>
      <c r="D75" s="2">
        <v>0.56458333333333333</v>
      </c>
      <c r="F75" s="5">
        <v>57891628</v>
      </c>
      <c r="G75" s="6">
        <v>2</v>
      </c>
    </row>
    <row r="76" spans="1:7" x14ac:dyDescent="0.25">
      <c r="A76">
        <v>3095218</v>
      </c>
      <c r="B76" s="1">
        <v>42919</v>
      </c>
      <c r="C76" s="2">
        <v>0.56555555555555559</v>
      </c>
      <c r="D76" s="2">
        <v>0.56557870370370367</v>
      </c>
      <c r="F76" s="5">
        <v>5341697748</v>
      </c>
      <c r="G76" s="6">
        <v>2</v>
      </c>
    </row>
    <row r="77" spans="1:7" x14ac:dyDescent="0.25">
      <c r="A77">
        <v>2028923</v>
      </c>
      <c r="B77" s="1">
        <v>42919</v>
      </c>
      <c r="C77" s="2">
        <v>0.56800925925925927</v>
      </c>
      <c r="D77" s="2">
        <v>0.57093749999999999</v>
      </c>
      <c r="F77" s="5">
        <v>58420185</v>
      </c>
      <c r="G77" s="6">
        <v>2</v>
      </c>
    </row>
    <row r="78" spans="1:7" x14ac:dyDescent="0.25">
      <c r="A78">
        <v>81880891</v>
      </c>
      <c r="B78" s="1">
        <v>42919</v>
      </c>
      <c r="C78" s="2">
        <v>0.57141203703703702</v>
      </c>
      <c r="D78" s="2">
        <v>0.57547453703703699</v>
      </c>
      <c r="F78" s="5">
        <v>81613163</v>
      </c>
      <c r="G78" s="6">
        <v>2</v>
      </c>
    </row>
    <row r="79" spans="1:7" x14ac:dyDescent="0.25">
      <c r="A79">
        <v>4274149</v>
      </c>
      <c r="B79" s="1">
        <v>42919</v>
      </c>
      <c r="C79" s="2">
        <v>0.5717592592592593</v>
      </c>
      <c r="D79" s="2">
        <v>0.58065972222222217</v>
      </c>
      <c r="F79" s="5">
        <v>60113139</v>
      </c>
      <c r="G79" s="6">
        <v>2</v>
      </c>
    </row>
    <row r="80" spans="1:7" x14ac:dyDescent="0.25">
      <c r="A80">
        <v>3505978</v>
      </c>
      <c r="B80" s="1">
        <v>42919</v>
      </c>
      <c r="C80" s="2">
        <v>0.57642361111111107</v>
      </c>
      <c r="D80" s="2">
        <v>0.5799305555555555</v>
      </c>
      <c r="F80" s="5">
        <v>30893038</v>
      </c>
      <c r="G80" s="6">
        <v>2</v>
      </c>
    </row>
    <row r="81" spans="1:7" x14ac:dyDescent="0.25">
      <c r="A81">
        <v>8504601</v>
      </c>
      <c r="B81" s="1">
        <v>42919</v>
      </c>
      <c r="C81" s="2">
        <v>0.57958333333333334</v>
      </c>
      <c r="D81" s="2">
        <v>0.58056712962962964</v>
      </c>
      <c r="F81" s="5">
        <v>62016185</v>
      </c>
      <c r="G81" s="6">
        <v>2</v>
      </c>
    </row>
    <row r="82" spans="1:7" x14ac:dyDescent="0.25">
      <c r="A82">
        <v>8214927</v>
      </c>
      <c r="B82" s="1">
        <v>42919</v>
      </c>
      <c r="C82" s="2">
        <v>0.5819212962962963</v>
      </c>
      <c r="D82" s="2">
        <v>0.59106481481481477</v>
      </c>
      <c r="F82" s="5">
        <v>91907883</v>
      </c>
      <c r="G82" s="6">
        <v>2</v>
      </c>
    </row>
    <row r="83" spans="1:7" x14ac:dyDescent="0.25">
      <c r="A83">
        <v>5913547</v>
      </c>
      <c r="B83" s="1">
        <v>42919</v>
      </c>
      <c r="C83" s="2">
        <v>0.58414351851851853</v>
      </c>
      <c r="D83" s="2">
        <v>0.5861574074074074</v>
      </c>
      <c r="F83" s="5">
        <v>62086163</v>
      </c>
      <c r="G83" s="6">
        <v>2</v>
      </c>
    </row>
    <row r="84" spans="1:7" x14ac:dyDescent="0.25">
      <c r="A84">
        <v>3505978</v>
      </c>
      <c r="B84" s="1">
        <v>42919</v>
      </c>
      <c r="C84" s="2">
        <v>0.58699074074074076</v>
      </c>
      <c r="D84" s="2">
        <v>0.59060185185185188</v>
      </c>
      <c r="F84" s="5">
        <v>38063903</v>
      </c>
      <c r="G84" s="6">
        <v>2</v>
      </c>
    </row>
    <row r="85" spans="1:7" x14ac:dyDescent="0.25">
      <c r="A85">
        <v>14783929</v>
      </c>
      <c r="B85" s="1">
        <v>42919</v>
      </c>
      <c r="C85" s="2">
        <v>0.5902546296296296</v>
      </c>
      <c r="D85" s="2">
        <v>0.59516203703703707</v>
      </c>
      <c r="F85" s="5">
        <v>30178521</v>
      </c>
      <c r="G85" s="6">
        <v>2</v>
      </c>
    </row>
    <row r="86" spans="1:7" x14ac:dyDescent="0.25">
      <c r="A86">
        <v>2915745</v>
      </c>
      <c r="B86" s="1">
        <v>42919</v>
      </c>
      <c r="C86" s="2">
        <v>0.59324074074074074</v>
      </c>
      <c r="D86" s="2">
        <v>0.6029282407407407</v>
      </c>
      <c r="F86" s="5">
        <v>23123600</v>
      </c>
      <c r="G86" s="6">
        <v>2</v>
      </c>
    </row>
    <row r="87" spans="1:7" x14ac:dyDescent="0.25">
      <c r="A87">
        <v>1100142</v>
      </c>
      <c r="B87" s="1">
        <v>42919</v>
      </c>
      <c r="C87" s="2">
        <v>0.59710648148148149</v>
      </c>
      <c r="D87" s="2">
        <v>0.6003356481481481</v>
      </c>
      <c r="F87" s="5">
        <v>66871690</v>
      </c>
      <c r="G87" s="6">
        <v>2</v>
      </c>
    </row>
    <row r="88" spans="1:7" x14ac:dyDescent="0.25">
      <c r="A88">
        <v>7795911</v>
      </c>
      <c r="B88" s="1">
        <v>42919</v>
      </c>
      <c r="C88" s="2">
        <v>0.60196759259259258</v>
      </c>
      <c r="D88" s="2">
        <v>0.61259259259259258</v>
      </c>
      <c r="F88" s="5">
        <v>97317489</v>
      </c>
      <c r="G88" s="6">
        <v>2</v>
      </c>
    </row>
    <row r="89" spans="1:7" x14ac:dyDescent="0.25">
      <c r="A89">
        <v>1709455</v>
      </c>
      <c r="B89" s="1">
        <v>42919</v>
      </c>
      <c r="C89" s="2">
        <v>0.60313657407407406</v>
      </c>
      <c r="D89" s="2">
        <v>0.60765046296296299</v>
      </c>
      <c r="F89" s="5">
        <v>6561564994</v>
      </c>
      <c r="G89" s="6">
        <v>2</v>
      </c>
    </row>
    <row r="90" spans="1:7" x14ac:dyDescent="0.25">
      <c r="A90">
        <v>54586484</v>
      </c>
      <c r="B90" s="1">
        <v>42919</v>
      </c>
      <c r="C90" s="2">
        <v>0.60753472222222227</v>
      </c>
      <c r="D90" s="2">
        <v>0.61120370370370369</v>
      </c>
      <c r="F90" s="5">
        <v>39697250</v>
      </c>
      <c r="G90" s="6">
        <v>2</v>
      </c>
    </row>
    <row r="91" spans="1:7" x14ac:dyDescent="0.25">
      <c r="A91">
        <v>6674505</v>
      </c>
      <c r="B91" s="1">
        <v>42919</v>
      </c>
      <c r="C91" s="2">
        <v>0.61243055555555559</v>
      </c>
      <c r="D91" s="2">
        <v>0.62267361111111108</v>
      </c>
      <c r="F91" s="5">
        <v>67748426</v>
      </c>
      <c r="G91" s="6">
        <v>2</v>
      </c>
    </row>
    <row r="92" spans="1:7" x14ac:dyDescent="0.25">
      <c r="A92">
        <v>6920814</v>
      </c>
      <c r="B92" s="1">
        <v>42919</v>
      </c>
      <c r="C92" s="2">
        <v>0.6141550925925926</v>
      </c>
      <c r="D92" s="2">
        <v>0.61440972222222223</v>
      </c>
      <c r="F92" s="5">
        <v>99162491</v>
      </c>
      <c r="G92" s="6">
        <v>2</v>
      </c>
    </row>
    <row r="93" spans="1:7" x14ac:dyDescent="0.25">
      <c r="A93">
        <v>6161675</v>
      </c>
      <c r="B93" s="1">
        <v>42919</v>
      </c>
      <c r="C93" s="2">
        <v>0.61449074074074073</v>
      </c>
      <c r="D93" s="2">
        <v>0.62415509259259261</v>
      </c>
      <c r="F93" s="5">
        <v>67964973</v>
      </c>
      <c r="G93" s="6">
        <v>2</v>
      </c>
    </row>
    <row r="94" spans="1:7" x14ac:dyDescent="0.25">
      <c r="A94">
        <v>8498076</v>
      </c>
      <c r="B94" s="1">
        <v>42919</v>
      </c>
      <c r="C94" s="2">
        <v>0.61523148148148143</v>
      </c>
      <c r="D94" s="2">
        <v>0.62223379629629627</v>
      </c>
      <c r="F94" s="5">
        <v>1973826522</v>
      </c>
      <c r="G94" s="6">
        <v>2</v>
      </c>
    </row>
    <row r="95" spans="1:7" x14ac:dyDescent="0.25">
      <c r="A95">
        <v>4174785</v>
      </c>
      <c r="B95" s="1">
        <v>42919</v>
      </c>
      <c r="C95" s="2">
        <v>0.61624999999999996</v>
      </c>
      <c r="D95" s="2">
        <v>0.62702546296296291</v>
      </c>
      <c r="F95" s="5">
        <v>73350537</v>
      </c>
      <c r="G95" s="6">
        <v>2</v>
      </c>
    </row>
    <row r="96" spans="1:7" x14ac:dyDescent="0.25">
      <c r="A96">
        <v>3776937</v>
      </c>
      <c r="B96" s="1">
        <v>42919</v>
      </c>
      <c r="C96" s="2">
        <v>0.61767361111111108</v>
      </c>
      <c r="D96" s="2">
        <v>0.6234143518518519</v>
      </c>
      <c r="F96" s="5">
        <v>2211277198</v>
      </c>
      <c r="G96" s="6">
        <v>2</v>
      </c>
    </row>
    <row r="97" spans="1:7" x14ac:dyDescent="0.25">
      <c r="A97">
        <v>2636055</v>
      </c>
      <c r="B97" s="1">
        <v>42919</v>
      </c>
      <c r="C97" s="2">
        <v>0.62174768518518519</v>
      </c>
      <c r="D97" s="2">
        <v>0.62206018518518513</v>
      </c>
      <c r="F97" s="5">
        <v>73690742</v>
      </c>
      <c r="G97" s="6">
        <v>2</v>
      </c>
    </row>
    <row r="98" spans="1:7" x14ac:dyDescent="0.25">
      <c r="A98">
        <v>4555937</v>
      </c>
      <c r="B98" s="1">
        <v>42919</v>
      </c>
      <c r="C98" s="2">
        <v>0.62645833333333334</v>
      </c>
      <c r="D98" s="2">
        <v>0.63792824074074073</v>
      </c>
      <c r="F98" s="5">
        <v>4600571814</v>
      </c>
      <c r="G98" s="6">
        <v>2</v>
      </c>
    </row>
    <row r="99" spans="1:7" x14ac:dyDescent="0.25">
      <c r="A99">
        <v>80306197</v>
      </c>
      <c r="B99" s="1">
        <v>42920</v>
      </c>
      <c r="C99" s="2">
        <v>0.33644675925925926</v>
      </c>
      <c r="D99" s="2">
        <v>0.33884259259259258</v>
      </c>
      <c r="F99" s="5">
        <v>77705897</v>
      </c>
      <c r="G99" s="6">
        <v>2</v>
      </c>
    </row>
    <row r="100" spans="1:7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  <c r="F100" s="5">
        <v>5111892302</v>
      </c>
      <c r="G100" s="6">
        <v>2</v>
      </c>
    </row>
    <row r="101" spans="1:7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  <c r="F101" s="5">
        <v>79381100</v>
      </c>
      <c r="G101" s="6">
        <v>2</v>
      </c>
    </row>
    <row r="102" spans="1:7" x14ac:dyDescent="0.25">
      <c r="A102">
        <v>9422310</v>
      </c>
      <c r="B102" s="1">
        <v>42920</v>
      </c>
      <c r="C102" s="2">
        <v>0.35071759259259261</v>
      </c>
      <c r="D102" s="2">
        <v>0.36206018518518518</v>
      </c>
      <c r="F102" s="5">
        <v>6275284312</v>
      </c>
      <c r="G102" s="6">
        <v>2</v>
      </c>
    </row>
    <row r="103" spans="1:7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  <c r="F103" s="5">
        <v>79890857</v>
      </c>
      <c r="G103" s="6">
        <v>2</v>
      </c>
    </row>
    <row r="104" spans="1:7" x14ac:dyDescent="0.25">
      <c r="A104">
        <v>6087997</v>
      </c>
      <c r="B104" s="1">
        <v>42920</v>
      </c>
      <c r="C104" s="2">
        <v>0.35653935185185187</v>
      </c>
      <c r="D104" s="2">
        <v>0.36062499999999997</v>
      </c>
      <c r="F104" s="5">
        <v>80038636</v>
      </c>
      <c r="G104" s="6">
        <v>2</v>
      </c>
    </row>
    <row r="105" spans="1:7" x14ac:dyDescent="0.25">
      <c r="A105">
        <v>20679187</v>
      </c>
      <c r="B105" s="1">
        <v>42920</v>
      </c>
      <c r="C105" s="2">
        <v>0.35850694444444442</v>
      </c>
      <c r="D105" s="2">
        <v>0.36371527777777779</v>
      </c>
      <c r="F105" s="5">
        <v>67064385</v>
      </c>
      <c r="G105" s="6">
        <v>2</v>
      </c>
    </row>
    <row r="106" spans="1:7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  <c r="F106" s="5">
        <v>70730125</v>
      </c>
      <c r="G106" s="6">
        <v>2</v>
      </c>
    </row>
    <row r="107" spans="1:7" x14ac:dyDescent="0.25">
      <c r="A107">
        <v>96949751</v>
      </c>
      <c r="B107" s="1">
        <v>42920</v>
      </c>
      <c r="C107" s="2">
        <v>0.36465277777777777</v>
      </c>
      <c r="D107" s="2">
        <v>0.36525462962962962</v>
      </c>
      <c r="F107" s="5">
        <v>9555643</v>
      </c>
      <c r="G107" s="6">
        <v>2</v>
      </c>
    </row>
    <row r="108" spans="1:7" x14ac:dyDescent="0.25">
      <c r="A108">
        <v>1508356</v>
      </c>
      <c r="B108" s="1">
        <v>42920</v>
      </c>
      <c r="C108" s="2">
        <v>0.37013888888888891</v>
      </c>
      <c r="D108" s="2">
        <v>0.38033564814814813</v>
      </c>
      <c r="F108" s="5">
        <v>14783929</v>
      </c>
      <c r="G108" s="6">
        <v>2</v>
      </c>
    </row>
    <row r="109" spans="1:7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  <c r="F109" s="5">
        <v>9815754</v>
      </c>
      <c r="G109" s="6">
        <v>2</v>
      </c>
    </row>
    <row r="110" spans="1:7" x14ac:dyDescent="0.25">
      <c r="A110">
        <v>7191598</v>
      </c>
      <c r="B110" s="1">
        <v>42920</v>
      </c>
      <c r="C110" s="2">
        <v>0.37559027777777776</v>
      </c>
      <c r="D110" s="2">
        <v>0.37986111111111109</v>
      </c>
      <c r="F110" s="5">
        <v>7663988</v>
      </c>
      <c r="G110" s="6">
        <v>2</v>
      </c>
    </row>
    <row r="111" spans="1:7" x14ac:dyDescent="0.25">
      <c r="A111">
        <v>3505978</v>
      </c>
      <c r="B111" s="1">
        <v>42920</v>
      </c>
      <c r="C111" s="2">
        <v>0.37769675925925927</v>
      </c>
      <c r="D111" s="2">
        <v>0.38211805555555556</v>
      </c>
      <c r="F111" s="5">
        <v>9304830</v>
      </c>
      <c r="G111" s="6">
        <v>2</v>
      </c>
    </row>
    <row r="112" spans="1:7" x14ac:dyDescent="0.25">
      <c r="A112">
        <v>90533733</v>
      </c>
      <c r="B112" s="1">
        <v>42920</v>
      </c>
      <c r="C112" s="2">
        <v>0.38092592592592595</v>
      </c>
      <c r="D112" s="2">
        <v>0.38866898148148149</v>
      </c>
      <c r="F112" s="5">
        <v>7727942</v>
      </c>
      <c r="G112" s="6">
        <v>2</v>
      </c>
    </row>
    <row r="113" spans="1:7" x14ac:dyDescent="0.25">
      <c r="A113">
        <v>6859181</v>
      </c>
      <c r="B113" s="1">
        <v>42920</v>
      </c>
      <c r="C113" s="2">
        <v>0.38188657407407406</v>
      </c>
      <c r="D113" s="2">
        <v>0.38545138888888891</v>
      </c>
      <c r="F113" s="5">
        <v>9728932</v>
      </c>
      <c r="G113" s="6">
        <v>2</v>
      </c>
    </row>
    <row r="114" spans="1:7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  <c r="F114" s="5">
        <v>7377702</v>
      </c>
      <c r="G114" s="6">
        <v>2</v>
      </c>
    </row>
    <row r="115" spans="1:7" x14ac:dyDescent="0.25">
      <c r="A115">
        <v>4230507</v>
      </c>
      <c r="B115" s="1">
        <v>42920</v>
      </c>
      <c r="C115" s="2">
        <v>0.38763888888888887</v>
      </c>
      <c r="D115" s="2">
        <v>0.39317129629629627</v>
      </c>
      <c r="F115" s="5">
        <v>9941776</v>
      </c>
      <c r="G115" s="6">
        <v>2</v>
      </c>
    </row>
    <row r="116" spans="1:7" x14ac:dyDescent="0.25">
      <c r="A116">
        <v>2915745</v>
      </c>
      <c r="B116" s="1">
        <v>42920</v>
      </c>
      <c r="C116" s="2">
        <v>0.39210648148148147</v>
      </c>
      <c r="D116" s="2">
        <v>0.39277777777777778</v>
      </c>
      <c r="F116" s="5">
        <v>7914439</v>
      </c>
      <c r="G116" s="6">
        <v>2</v>
      </c>
    </row>
    <row r="117" spans="1:7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  <c r="F117" s="5">
        <v>9088452</v>
      </c>
      <c r="G117" s="6">
        <v>2</v>
      </c>
    </row>
    <row r="118" spans="1:7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  <c r="F118" s="5">
        <v>7937998</v>
      </c>
      <c r="G118" s="6">
        <v>2</v>
      </c>
    </row>
    <row r="119" spans="1:7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  <c r="F119" s="5">
        <v>7432767</v>
      </c>
      <c r="G119" s="6">
        <v>2</v>
      </c>
    </row>
    <row r="120" spans="1:7" x14ac:dyDescent="0.25">
      <c r="A120">
        <v>93611539</v>
      </c>
      <c r="B120" s="1">
        <v>42920</v>
      </c>
      <c r="C120" s="2">
        <v>0.40133101851851855</v>
      </c>
      <c r="D120" s="2">
        <v>0.40964120370370372</v>
      </c>
      <c r="F120" s="5">
        <v>8063487</v>
      </c>
      <c r="G120" s="6">
        <v>2</v>
      </c>
    </row>
    <row r="121" spans="1:7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  <c r="F121" s="5">
        <v>9600226</v>
      </c>
      <c r="G121" s="6">
        <v>2</v>
      </c>
    </row>
    <row r="122" spans="1:7" x14ac:dyDescent="0.25">
      <c r="A122">
        <v>79381100</v>
      </c>
      <c r="B122" s="1">
        <v>42920</v>
      </c>
      <c r="C122" s="2">
        <v>0.40614583333333332</v>
      </c>
      <c r="D122" s="2">
        <v>0.41761574074074076</v>
      </c>
      <c r="F122" s="5">
        <v>8079505</v>
      </c>
      <c r="G122" s="6">
        <v>2</v>
      </c>
    </row>
    <row r="123" spans="1:7" x14ac:dyDescent="0.25">
      <c r="A123">
        <v>4697138</v>
      </c>
      <c r="B123" s="1">
        <v>42920</v>
      </c>
      <c r="C123" s="2">
        <v>0.40737268518518521</v>
      </c>
      <c r="D123" s="2">
        <v>0.4102777777777778</v>
      </c>
      <c r="F123" s="5">
        <v>9772824</v>
      </c>
      <c r="G123" s="6">
        <v>2</v>
      </c>
    </row>
    <row r="124" spans="1:7" x14ac:dyDescent="0.25">
      <c r="A124">
        <v>5786740</v>
      </c>
      <c r="B124" s="1">
        <v>42920</v>
      </c>
      <c r="C124" s="2">
        <v>0.40796296296296297</v>
      </c>
      <c r="D124" s="2">
        <v>0.41495370370370371</v>
      </c>
      <c r="F124" s="5">
        <v>8136309</v>
      </c>
      <c r="G124" s="6">
        <v>2</v>
      </c>
    </row>
    <row r="125" spans="1:7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  <c r="F125" s="5">
        <v>9865716</v>
      </c>
      <c r="G125" s="6">
        <v>2</v>
      </c>
    </row>
    <row r="126" spans="1:7" x14ac:dyDescent="0.25">
      <c r="A126">
        <v>8384647</v>
      </c>
      <c r="B126" s="1">
        <v>42920</v>
      </c>
      <c r="C126" s="2">
        <v>0.4110300925925926</v>
      </c>
      <c r="D126" s="2">
        <v>0.42162037037037037</v>
      </c>
      <c r="F126" s="5">
        <v>8163790</v>
      </c>
      <c r="G126" s="6">
        <v>2</v>
      </c>
    </row>
    <row r="127" spans="1:7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  <c r="F127" s="5">
        <v>12063341</v>
      </c>
      <c r="G127" s="6">
        <v>2</v>
      </c>
    </row>
    <row r="128" spans="1:7" x14ac:dyDescent="0.25">
      <c r="A128">
        <v>4546455</v>
      </c>
      <c r="B128" s="1">
        <v>42920</v>
      </c>
      <c r="C128" s="2">
        <v>0.41912037037037037</v>
      </c>
      <c r="D128" s="2">
        <v>0.42031249999999998</v>
      </c>
      <c r="F128" s="5">
        <v>8214927</v>
      </c>
      <c r="G128" s="6">
        <v>2</v>
      </c>
    </row>
    <row r="129" spans="1:7" x14ac:dyDescent="0.25">
      <c r="A129">
        <v>2668991</v>
      </c>
      <c r="B129" s="1">
        <v>42920</v>
      </c>
      <c r="C129" s="2">
        <v>0.42249999999999999</v>
      </c>
      <c r="D129" s="2">
        <v>0.42834490740740738</v>
      </c>
      <c r="F129" s="5">
        <v>9088045</v>
      </c>
      <c r="G129" s="6">
        <v>2</v>
      </c>
    </row>
    <row r="130" spans="1:7" x14ac:dyDescent="0.25">
      <c r="A130">
        <v>5528648</v>
      </c>
      <c r="B130" s="1">
        <v>42920</v>
      </c>
      <c r="C130" s="2">
        <v>0.42591435185185184</v>
      </c>
      <c r="D130" s="2">
        <v>0.43486111111111109</v>
      </c>
      <c r="F130" s="5">
        <v>8250018</v>
      </c>
      <c r="G130" s="6">
        <v>2</v>
      </c>
    </row>
    <row r="131" spans="1:7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  <c r="F131" s="5">
        <v>9225807</v>
      </c>
      <c r="G131" s="6">
        <v>2</v>
      </c>
    </row>
    <row r="132" spans="1:7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  <c r="F132" s="5">
        <v>8270097</v>
      </c>
      <c r="G132" s="6">
        <v>2</v>
      </c>
    </row>
    <row r="133" spans="1:7" x14ac:dyDescent="0.25">
      <c r="A133">
        <v>6865106</v>
      </c>
      <c r="B133" s="1">
        <v>42920</v>
      </c>
      <c r="C133" s="2">
        <v>0.43741898148148151</v>
      </c>
      <c r="D133" s="2">
        <v>0.44848379629629631</v>
      </c>
      <c r="F133" s="5">
        <v>9321082</v>
      </c>
      <c r="G133" s="6">
        <v>2</v>
      </c>
    </row>
    <row r="134" spans="1:7" x14ac:dyDescent="0.25">
      <c r="A134">
        <v>8819206</v>
      </c>
      <c r="B134" s="1">
        <v>42920</v>
      </c>
      <c r="C134" s="2">
        <v>0.44068287037037035</v>
      </c>
      <c r="D134" s="2">
        <v>0.44912037037037039</v>
      </c>
      <c r="F134" s="5">
        <v>8276893</v>
      </c>
      <c r="G134" s="6">
        <v>2</v>
      </c>
    </row>
    <row r="135" spans="1:7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  <c r="F135" s="5">
        <v>9422310</v>
      </c>
      <c r="G135" s="6">
        <v>2</v>
      </c>
    </row>
    <row r="136" spans="1:7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  <c r="F136" s="5">
        <v>8313390</v>
      </c>
      <c r="G136" s="6">
        <v>2</v>
      </c>
    </row>
    <row r="137" spans="1:7" x14ac:dyDescent="0.25">
      <c r="A137">
        <v>86774913</v>
      </c>
      <c r="B137" s="1">
        <v>42920</v>
      </c>
      <c r="C137" s="2">
        <v>0.44548611111111114</v>
      </c>
      <c r="D137" s="2">
        <v>0.4541898148148148</v>
      </c>
      <c r="F137" s="5">
        <v>9566647</v>
      </c>
      <c r="G137" s="6">
        <v>2</v>
      </c>
    </row>
    <row r="138" spans="1:7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  <c r="F138" s="5">
        <v>8369815</v>
      </c>
      <c r="G138" s="6">
        <v>2</v>
      </c>
    </row>
    <row r="139" spans="1:7" x14ac:dyDescent="0.25">
      <c r="A139">
        <v>1269611</v>
      </c>
      <c r="B139" s="1">
        <v>42920</v>
      </c>
      <c r="C139" s="2">
        <v>0.45596064814814813</v>
      </c>
      <c r="D139" s="2">
        <v>0.46010416666666665</v>
      </c>
      <c r="F139" s="5">
        <v>9685747</v>
      </c>
      <c r="G139" s="6">
        <v>2</v>
      </c>
    </row>
    <row r="140" spans="1:7" x14ac:dyDescent="0.25">
      <c r="A140">
        <v>4623731</v>
      </c>
      <c r="B140" s="1">
        <v>42920</v>
      </c>
      <c r="C140" s="2">
        <v>0.46053240740740742</v>
      </c>
      <c r="D140" s="2">
        <v>0.47131944444444446</v>
      </c>
      <c r="F140" s="5">
        <v>8461631</v>
      </c>
      <c r="G140" s="6">
        <v>2</v>
      </c>
    </row>
    <row r="141" spans="1:7" x14ac:dyDescent="0.25">
      <c r="A141">
        <v>4623731</v>
      </c>
      <c r="B141" s="1">
        <v>42920</v>
      </c>
      <c r="C141" s="2">
        <v>0.46423611111111113</v>
      </c>
      <c r="D141" s="2">
        <v>0.46842592592592591</v>
      </c>
      <c r="F141" s="5">
        <v>9763924</v>
      </c>
      <c r="G141" s="6">
        <v>2</v>
      </c>
    </row>
    <row r="142" spans="1:7" x14ac:dyDescent="0.25">
      <c r="A142">
        <v>3127402</v>
      </c>
      <c r="B142" s="1">
        <v>42920</v>
      </c>
      <c r="C142" s="2">
        <v>0.46861111111111109</v>
      </c>
      <c r="D142" s="2">
        <v>0.47747685185185185</v>
      </c>
      <c r="F142" s="5">
        <v>8498076</v>
      </c>
      <c r="G142" s="6">
        <v>2</v>
      </c>
    </row>
    <row r="143" spans="1:7" x14ac:dyDescent="0.25">
      <c r="A143">
        <v>1714791</v>
      </c>
      <c r="B143" s="1">
        <v>42920</v>
      </c>
      <c r="C143" s="2">
        <v>0.47230324074074076</v>
      </c>
      <c r="D143" s="2">
        <v>0.47288194444444442</v>
      </c>
      <c r="F143" s="5">
        <v>9773176</v>
      </c>
      <c r="G143" s="6">
        <v>2</v>
      </c>
    </row>
    <row r="144" spans="1:7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  <c r="F144" s="5">
        <v>8585321</v>
      </c>
      <c r="G144" s="6">
        <v>2</v>
      </c>
    </row>
    <row r="145" spans="1:7" x14ac:dyDescent="0.25">
      <c r="A145">
        <v>4371394</v>
      </c>
      <c r="B145" s="1">
        <v>42920</v>
      </c>
      <c r="C145" s="2">
        <v>0.47967592592592595</v>
      </c>
      <c r="D145" s="2">
        <v>0.48236111111111113</v>
      </c>
      <c r="F145" s="5">
        <v>9849071</v>
      </c>
      <c r="G145" s="6">
        <v>2</v>
      </c>
    </row>
    <row r="146" spans="1:7" x14ac:dyDescent="0.25">
      <c r="A146">
        <v>9803545</v>
      </c>
      <c r="B146" s="1">
        <v>42920</v>
      </c>
      <c r="C146" s="2">
        <v>0.47978009259259258</v>
      </c>
      <c r="D146" s="2">
        <v>0.49125000000000002</v>
      </c>
      <c r="F146" s="5">
        <v>7353916</v>
      </c>
      <c r="G146" s="6">
        <v>2</v>
      </c>
    </row>
    <row r="147" spans="1:7" x14ac:dyDescent="0.25">
      <c r="A147">
        <v>4176704</v>
      </c>
      <c r="B147" s="1">
        <v>42920</v>
      </c>
      <c r="C147" s="2">
        <v>0.47983796296296294</v>
      </c>
      <c r="D147" s="2">
        <v>0.48949074074074073</v>
      </c>
      <c r="F147" s="5">
        <v>9894998</v>
      </c>
      <c r="G147" s="6">
        <v>2</v>
      </c>
    </row>
    <row r="148" spans="1:7" x14ac:dyDescent="0.25">
      <c r="A148">
        <v>90271112</v>
      </c>
      <c r="B148" s="1">
        <v>42920</v>
      </c>
      <c r="C148" s="2">
        <v>0.4805787037037037</v>
      </c>
      <c r="D148" s="2">
        <v>0.48696759259259259</v>
      </c>
      <c r="F148" s="5">
        <v>18036364</v>
      </c>
      <c r="G148" s="6">
        <v>2</v>
      </c>
    </row>
    <row r="149" spans="1:7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  <c r="F149" s="5">
        <v>11274735</v>
      </c>
      <c r="G149" s="6">
        <v>2</v>
      </c>
    </row>
    <row r="150" spans="1:7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  <c r="F150" s="5">
        <v>8802222</v>
      </c>
      <c r="G150" s="6">
        <v>2</v>
      </c>
    </row>
    <row r="151" spans="1:7" x14ac:dyDescent="0.25">
      <c r="A151">
        <v>27791497</v>
      </c>
      <c r="B151" s="1">
        <v>42920</v>
      </c>
      <c r="C151" s="2">
        <v>0.48803240740740739</v>
      </c>
      <c r="D151" s="2">
        <v>0.49682870370370369</v>
      </c>
      <c r="F151" s="5">
        <v>7473804</v>
      </c>
      <c r="G151" s="6">
        <v>2</v>
      </c>
    </row>
    <row r="152" spans="1:7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  <c r="F152" s="5">
        <v>7421868</v>
      </c>
      <c r="G152" s="6">
        <v>2</v>
      </c>
    </row>
    <row r="153" spans="1:7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  <c r="F153" s="5">
        <v>7622819</v>
      </c>
      <c r="G153" s="6">
        <v>2</v>
      </c>
    </row>
    <row r="154" spans="1:7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  <c r="F154" s="5">
        <v>7275091</v>
      </c>
      <c r="G154" s="6">
        <v>2</v>
      </c>
    </row>
    <row r="155" spans="1:7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  <c r="F155" s="5">
        <v>8768896</v>
      </c>
      <c r="G155" s="6">
        <v>2</v>
      </c>
    </row>
    <row r="156" spans="1:7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  <c r="F156" s="5">
        <v>22747425</v>
      </c>
      <c r="G156" s="6">
        <v>2</v>
      </c>
    </row>
    <row r="157" spans="1:7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  <c r="F157" s="5">
        <v>7118082</v>
      </c>
      <c r="G157" s="6">
        <v>2</v>
      </c>
    </row>
    <row r="158" spans="1:7" x14ac:dyDescent="0.25">
      <c r="A158">
        <v>73284745</v>
      </c>
      <c r="B158" s="1">
        <v>42920</v>
      </c>
      <c r="C158" s="2">
        <v>0.51451388888888894</v>
      </c>
      <c r="D158" s="2">
        <v>0.51857638888888891</v>
      </c>
      <c r="F158" s="5">
        <v>4131448</v>
      </c>
      <c r="G158" s="6">
        <v>2</v>
      </c>
    </row>
    <row r="159" spans="1:7" x14ac:dyDescent="0.25">
      <c r="A159">
        <v>1761255</v>
      </c>
      <c r="B159" s="1">
        <v>42920</v>
      </c>
      <c r="C159" s="2">
        <v>0.51958333333333329</v>
      </c>
      <c r="D159" s="2">
        <v>0.52266203703703706</v>
      </c>
      <c r="F159" s="5">
        <v>4111617</v>
      </c>
      <c r="G159" s="6">
        <v>2</v>
      </c>
    </row>
    <row r="160" spans="1:7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  <c r="F160" s="5">
        <v>4653709</v>
      </c>
      <c r="G160" s="6">
        <v>2</v>
      </c>
    </row>
    <row r="161" spans="1:7" x14ac:dyDescent="0.25">
      <c r="A161">
        <v>2235911</v>
      </c>
      <c r="B161" s="1">
        <v>42920</v>
      </c>
      <c r="C161" s="2">
        <v>0.52454861111111106</v>
      </c>
      <c r="D161" s="2">
        <v>0.53546296296296292</v>
      </c>
      <c r="F161" s="5">
        <v>6401011</v>
      </c>
      <c r="G161" s="6">
        <v>2</v>
      </c>
    </row>
    <row r="162" spans="1:7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  <c r="F162" s="5">
        <v>4154521</v>
      </c>
      <c r="G162" s="6">
        <v>2</v>
      </c>
    </row>
    <row r="163" spans="1:7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  <c r="F163" s="5">
        <v>5528648</v>
      </c>
      <c r="G163" s="6">
        <v>2</v>
      </c>
    </row>
    <row r="164" spans="1:7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  <c r="F164" s="5">
        <v>4738129</v>
      </c>
      <c r="G164" s="6">
        <v>2</v>
      </c>
    </row>
    <row r="165" spans="1:7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  <c r="F165" s="5">
        <v>6060835</v>
      </c>
      <c r="G165" s="6">
        <v>2</v>
      </c>
    </row>
    <row r="166" spans="1:7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  <c r="F166" s="5">
        <v>4804872</v>
      </c>
      <c r="G166" s="6">
        <v>2</v>
      </c>
    </row>
    <row r="167" spans="1:7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  <c r="F167" s="5">
        <v>6264844</v>
      </c>
      <c r="G167" s="6">
        <v>2</v>
      </c>
    </row>
    <row r="168" spans="1:7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  <c r="F168" s="5">
        <v>4963499</v>
      </c>
      <c r="G168" s="6">
        <v>2</v>
      </c>
    </row>
    <row r="169" spans="1:7" x14ac:dyDescent="0.25">
      <c r="A169">
        <v>5215912</v>
      </c>
      <c r="B169" s="1">
        <v>42920</v>
      </c>
      <c r="C169" s="2">
        <v>0.5512731481481481</v>
      </c>
      <c r="D169" s="2">
        <v>0.55435185185185187</v>
      </c>
      <c r="F169" s="5">
        <v>4473835</v>
      </c>
      <c r="G169" s="6">
        <v>2</v>
      </c>
    </row>
    <row r="170" spans="1:7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  <c r="F170" s="5">
        <v>4212838</v>
      </c>
      <c r="G170" s="6">
        <v>2</v>
      </c>
    </row>
    <row r="171" spans="1:7" x14ac:dyDescent="0.25">
      <c r="A171">
        <v>2255197</v>
      </c>
      <c r="B171" s="1">
        <v>42920</v>
      </c>
      <c r="C171" s="2">
        <v>0.55905092592592598</v>
      </c>
      <c r="D171" s="2">
        <v>0.56342592592592589</v>
      </c>
      <c r="F171" s="5">
        <v>4505950</v>
      </c>
      <c r="G171" s="6">
        <v>2</v>
      </c>
    </row>
    <row r="172" spans="1:7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  <c r="F172" s="5">
        <v>4469748</v>
      </c>
      <c r="G172" s="6">
        <v>2</v>
      </c>
    </row>
    <row r="173" spans="1:7" x14ac:dyDescent="0.25">
      <c r="A173">
        <v>1837797</v>
      </c>
      <c r="B173" s="1">
        <v>42920</v>
      </c>
      <c r="C173" s="2">
        <v>0.5688657407407407</v>
      </c>
      <c r="D173" s="2">
        <v>0.57524305555555555</v>
      </c>
      <c r="F173" s="5">
        <v>4250194</v>
      </c>
      <c r="G173" s="6">
        <v>2</v>
      </c>
    </row>
    <row r="174" spans="1:7" x14ac:dyDescent="0.25">
      <c r="A174">
        <v>6772052</v>
      </c>
      <c r="B174" s="1">
        <v>42920</v>
      </c>
      <c r="C174" s="2">
        <v>0.57204861111111116</v>
      </c>
      <c r="D174" s="2">
        <v>0.57371527777777775</v>
      </c>
      <c r="F174" s="5">
        <v>6674505</v>
      </c>
      <c r="G174" s="6">
        <v>2</v>
      </c>
    </row>
    <row r="175" spans="1:7" x14ac:dyDescent="0.25">
      <c r="A175">
        <v>6495517</v>
      </c>
      <c r="B175" s="1">
        <v>42920</v>
      </c>
      <c r="C175" s="2">
        <v>0.57347222222222227</v>
      </c>
      <c r="D175" s="2">
        <v>0.58420138888888884</v>
      </c>
      <c r="F175" s="5">
        <v>5833452</v>
      </c>
      <c r="G175" s="6">
        <v>2</v>
      </c>
    </row>
    <row r="176" spans="1:7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  <c r="F176" s="5">
        <v>6408952</v>
      </c>
      <c r="G176" s="6">
        <v>2</v>
      </c>
    </row>
    <row r="177" spans="1:7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  <c r="F177" s="5">
        <v>6068132</v>
      </c>
      <c r="G177" s="6">
        <v>2</v>
      </c>
    </row>
    <row r="178" spans="1:7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  <c r="F178" s="5">
        <v>6551880</v>
      </c>
      <c r="G178" s="6">
        <v>2</v>
      </c>
    </row>
    <row r="179" spans="1:7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  <c r="F179" s="5">
        <v>6231537</v>
      </c>
      <c r="G179" s="6">
        <v>2</v>
      </c>
    </row>
    <row r="180" spans="1:7" x14ac:dyDescent="0.25">
      <c r="A180">
        <v>1301099</v>
      </c>
      <c r="B180" s="1">
        <v>42920</v>
      </c>
      <c r="C180" s="2">
        <v>0.58452546296296293</v>
      </c>
      <c r="D180" s="2">
        <v>0.58862268518518523</v>
      </c>
      <c r="F180" s="5">
        <v>6657074</v>
      </c>
      <c r="G180" s="6">
        <v>2</v>
      </c>
    </row>
    <row r="181" spans="1:7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  <c r="F181" s="5">
        <v>6312575</v>
      </c>
      <c r="G181" s="6">
        <v>2</v>
      </c>
    </row>
    <row r="182" spans="1:7" x14ac:dyDescent="0.25">
      <c r="A182">
        <v>52165701</v>
      </c>
      <c r="B182" s="1">
        <v>42920</v>
      </c>
      <c r="C182" s="2">
        <v>0.59018518518518515</v>
      </c>
      <c r="D182" s="2">
        <v>0.60047453703703701</v>
      </c>
      <c r="F182" s="5">
        <v>4471203</v>
      </c>
      <c r="G182" s="6">
        <v>2</v>
      </c>
    </row>
    <row r="183" spans="1:7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  <c r="F183" s="5">
        <v>4623731</v>
      </c>
      <c r="G183" s="6">
        <v>2</v>
      </c>
    </row>
    <row r="184" spans="1:7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  <c r="F184" s="5">
        <v>6865106</v>
      </c>
      <c r="G184" s="6">
        <v>2</v>
      </c>
    </row>
    <row r="185" spans="1:7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  <c r="F185" s="5">
        <v>6615729</v>
      </c>
      <c r="G185" s="6">
        <v>2</v>
      </c>
    </row>
    <row r="186" spans="1:7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  <c r="F186" s="5">
        <v>6717763</v>
      </c>
      <c r="G186" s="6">
        <v>2</v>
      </c>
    </row>
    <row r="187" spans="1:7" x14ac:dyDescent="0.25">
      <c r="A187">
        <v>8831940</v>
      </c>
      <c r="B187" s="1">
        <v>42920</v>
      </c>
      <c r="C187" s="2">
        <v>0.6066435185185185</v>
      </c>
      <c r="D187" s="2">
        <v>0.61133101851851857</v>
      </c>
      <c r="F187" s="5">
        <v>4264808</v>
      </c>
      <c r="G187" s="6">
        <v>2</v>
      </c>
    </row>
    <row r="188" spans="1:7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  <c r="F188" s="5">
        <v>6735390</v>
      </c>
      <c r="G188" s="6">
        <v>2</v>
      </c>
    </row>
    <row r="189" spans="1:7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  <c r="F189" s="5">
        <v>6709939</v>
      </c>
      <c r="G189" s="6">
        <v>2</v>
      </c>
    </row>
    <row r="190" spans="1:7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  <c r="F190" s="5">
        <v>5131341</v>
      </c>
      <c r="G190" s="6">
        <v>2</v>
      </c>
    </row>
    <row r="191" spans="1:7" x14ac:dyDescent="0.25">
      <c r="A191">
        <v>6905863</v>
      </c>
      <c r="B191" s="1">
        <v>42920</v>
      </c>
      <c r="C191" s="2">
        <v>0.6186342592592593</v>
      </c>
      <c r="D191" s="2">
        <v>0.62296296296296294</v>
      </c>
      <c r="F191" s="5">
        <v>6719542</v>
      </c>
      <c r="G191" s="6">
        <v>2</v>
      </c>
    </row>
    <row r="192" spans="1:7" x14ac:dyDescent="0.25">
      <c r="A192">
        <v>2514802</v>
      </c>
      <c r="B192" s="1">
        <v>42920</v>
      </c>
      <c r="C192" s="2">
        <v>0.6186342592592593</v>
      </c>
      <c r="D192" s="2">
        <v>0.6265856481481481</v>
      </c>
      <c r="F192" s="5">
        <v>5147651</v>
      </c>
      <c r="G192" s="6">
        <v>2</v>
      </c>
    </row>
    <row r="193" spans="1:7" x14ac:dyDescent="0.25">
      <c r="A193">
        <v>93696449</v>
      </c>
      <c r="B193" s="1">
        <v>42920</v>
      </c>
      <c r="C193" s="2">
        <v>0.6227314814814815</v>
      </c>
      <c r="D193" s="2">
        <v>0.63056712962962957</v>
      </c>
      <c r="F193" s="5">
        <v>6741642</v>
      </c>
      <c r="G193" s="6">
        <v>2</v>
      </c>
    </row>
    <row r="194" spans="1:7" x14ac:dyDescent="0.25">
      <c r="A194">
        <v>3931464</v>
      </c>
      <c r="B194" s="1">
        <v>42920</v>
      </c>
      <c r="C194" s="2">
        <v>0.62381944444444448</v>
      </c>
      <c r="D194" s="2">
        <v>0.6322106481481482</v>
      </c>
      <c r="F194" s="5">
        <v>5223970</v>
      </c>
      <c r="G194" s="6">
        <v>2</v>
      </c>
    </row>
    <row r="195" spans="1:7" x14ac:dyDescent="0.25">
      <c r="A195">
        <v>1583683</v>
      </c>
      <c r="B195" s="1">
        <v>42920</v>
      </c>
      <c r="C195" s="2">
        <v>0.6275694444444444</v>
      </c>
      <c r="D195" s="2">
        <v>0.63215277777777779</v>
      </c>
      <c r="F195" s="5">
        <v>6801890</v>
      </c>
      <c r="G195" s="6">
        <v>2</v>
      </c>
    </row>
    <row r="196" spans="1:7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  <c r="F196" s="5">
        <v>5231877</v>
      </c>
      <c r="G196" s="6">
        <v>2</v>
      </c>
    </row>
    <row r="197" spans="1:7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  <c r="F197" s="5">
        <v>6905863</v>
      </c>
      <c r="G197" s="6">
        <v>2</v>
      </c>
    </row>
    <row r="198" spans="1:7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  <c r="F198" s="5">
        <v>5277660</v>
      </c>
      <c r="G198" s="6">
        <v>2</v>
      </c>
    </row>
    <row r="199" spans="1:7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  <c r="F199" s="5">
        <v>7085993</v>
      </c>
      <c r="G199" s="6">
        <v>2</v>
      </c>
    </row>
    <row r="200" spans="1:7" x14ac:dyDescent="0.25">
      <c r="A200">
        <v>8313390</v>
      </c>
      <c r="B200" s="1">
        <v>42921</v>
      </c>
      <c r="C200" s="2">
        <v>0.34903935185185186</v>
      </c>
      <c r="D200" s="2">
        <v>0.35381944444444446</v>
      </c>
      <c r="F200" s="5">
        <v>5492379</v>
      </c>
      <c r="G200" s="6">
        <v>2</v>
      </c>
    </row>
    <row r="201" spans="1:7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  <c r="F201" s="5">
        <v>7215284</v>
      </c>
      <c r="G201" s="6">
        <v>2</v>
      </c>
    </row>
    <row r="202" spans="1:7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  <c r="F202" s="5">
        <v>5505912</v>
      </c>
      <c r="G202" s="6">
        <v>2</v>
      </c>
    </row>
    <row r="203" spans="1:7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  <c r="F203" s="5">
        <v>5512237</v>
      </c>
      <c r="G203" s="6">
        <v>2</v>
      </c>
    </row>
    <row r="204" spans="1:7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  <c r="F204" s="5">
        <v>5696056</v>
      </c>
      <c r="G204" s="6">
        <v>2</v>
      </c>
    </row>
    <row r="205" spans="1:7" x14ac:dyDescent="0.25">
      <c r="A205">
        <v>58037769</v>
      </c>
      <c r="B205" s="1">
        <v>42921</v>
      </c>
      <c r="C205" s="2">
        <v>0.36261574074074077</v>
      </c>
      <c r="D205" s="2">
        <v>0.36730324074074072</v>
      </c>
      <c r="F205" s="5">
        <v>2947889</v>
      </c>
      <c r="G205" s="6">
        <v>2</v>
      </c>
    </row>
    <row r="206" spans="1:7" x14ac:dyDescent="0.25">
      <c r="A206">
        <v>3434934</v>
      </c>
      <c r="B206" s="1">
        <v>42921</v>
      </c>
      <c r="C206" s="2">
        <v>0.36760416666666668</v>
      </c>
      <c r="D206" s="2">
        <v>0.37854166666666667</v>
      </c>
      <c r="F206" s="5">
        <v>3407358</v>
      </c>
      <c r="G206" s="6">
        <v>2</v>
      </c>
    </row>
    <row r="207" spans="1:7" x14ac:dyDescent="0.25">
      <c r="A207">
        <v>4963499</v>
      </c>
      <c r="B207" s="1">
        <v>42921</v>
      </c>
      <c r="C207" s="2">
        <v>0.37008101851851855</v>
      </c>
      <c r="D207" s="2">
        <v>0.37175925925925923</v>
      </c>
      <c r="F207" s="5">
        <v>3131883</v>
      </c>
      <c r="G207" s="6">
        <v>2</v>
      </c>
    </row>
    <row r="208" spans="1:7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  <c r="F208" s="5">
        <v>1787732</v>
      </c>
      <c r="G208" s="6">
        <v>2</v>
      </c>
    </row>
    <row r="209" spans="1:7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  <c r="F209" s="5">
        <v>1617146</v>
      </c>
      <c r="G209" s="6">
        <v>2</v>
      </c>
    </row>
    <row r="210" spans="1:7" x14ac:dyDescent="0.25">
      <c r="A210">
        <v>68647339</v>
      </c>
      <c r="B210" s="1">
        <v>42921</v>
      </c>
      <c r="C210" s="2">
        <v>0.38180555555555556</v>
      </c>
      <c r="D210" s="2">
        <v>0.39295138888888886</v>
      </c>
      <c r="F210" s="5">
        <v>1887758</v>
      </c>
      <c r="G210" s="6">
        <v>2</v>
      </c>
    </row>
    <row r="211" spans="1:7" x14ac:dyDescent="0.25">
      <c r="A211">
        <v>8461631</v>
      </c>
      <c r="B211" s="1">
        <v>42921</v>
      </c>
      <c r="C211" s="2">
        <v>0.38335648148148149</v>
      </c>
      <c r="D211" s="2">
        <v>0.38451388888888888</v>
      </c>
      <c r="F211" s="5">
        <v>3086185</v>
      </c>
      <c r="G211" s="6">
        <v>2</v>
      </c>
    </row>
    <row r="212" spans="1:7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  <c r="F212" s="5">
        <v>1926053</v>
      </c>
      <c r="G212" s="6">
        <v>2</v>
      </c>
    </row>
    <row r="213" spans="1:7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  <c r="F213" s="5">
        <v>1081610</v>
      </c>
      <c r="G213" s="6">
        <v>2</v>
      </c>
    </row>
    <row r="214" spans="1:7" x14ac:dyDescent="0.25">
      <c r="A214">
        <v>4941247888</v>
      </c>
      <c r="B214" s="1">
        <v>42921</v>
      </c>
      <c r="C214" s="2">
        <v>0.39114583333333336</v>
      </c>
      <c r="D214" s="2">
        <v>0.39870370370370373</v>
      </c>
      <c r="F214" s="5">
        <v>2005653</v>
      </c>
      <c r="G214" s="6">
        <v>2</v>
      </c>
    </row>
    <row r="215" spans="1:7" x14ac:dyDescent="0.25">
      <c r="A215">
        <v>13484133</v>
      </c>
      <c r="B215" s="1">
        <v>42921</v>
      </c>
      <c r="C215" s="2">
        <v>0.3959375</v>
      </c>
      <c r="D215" s="2">
        <v>0.3982060185185185</v>
      </c>
      <c r="F215" s="5">
        <v>1583683</v>
      </c>
      <c r="G215" s="6">
        <v>2</v>
      </c>
    </row>
    <row r="216" spans="1:7" x14ac:dyDescent="0.25">
      <c r="A216">
        <v>9610703</v>
      </c>
      <c r="B216" s="1">
        <v>42921</v>
      </c>
      <c r="C216" s="2">
        <v>0.40074074074074073</v>
      </c>
      <c r="D216" s="2">
        <v>0.40766203703703702</v>
      </c>
      <c r="F216" s="5">
        <v>1207918</v>
      </c>
      <c r="G216" s="6">
        <v>2</v>
      </c>
    </row>
    <row r="217" spans="1:7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  <c r="F217" s="5">
        <v>3624713</v>
      </c>
      <c r="G217" s="6">
        <v>2</v>
      </c>
    </row>
    <row r="218" spans="1:7" x14ac:dyDescent="0.25">
      <c r="A218">
        <v>7236035</v>
      </c>
      <c r="B218" s="1">
        <v>42921</v>
      </c>
      <c r="C218" s="2">
        <v>0.4089814814814815</v>
      </c>
      <c r="D218" s="2">
        <v>0.41927083333333331</v>
      </c>
      <c r="F218" s="5">
        <v>2304726</v>
      </c>
      <c r="G218" s="6">
        <v>2</v>
      </c>
    </row>
    <row r="219" spans="1:7" x14ac:dyDescent="0.25">
      <c r="A219">
        <v>2675422</v>
      </c>
      <c r="B219" s="1">
        <v>42921</v>
      </c>
      <c r="C219" s="2">
        <v>0.41393518518518518</v>
      </c>
      <c r="D219" s="2">
        <v>0.42075231481481479</v>
      </c>
      <c r="F219" s="5">
        <v>1247125</v>
      </c>
      <c r="G219" s="6">
        <v>2</v>
      </c>
    </row>
    <row r="220" spans="1:7" x14ac:dyDescent="0.25">
      <c r="A220">
        <v>99056276</v>
      </c>
      <c r="B220" s="1">
        <v>42921</v>
      </c>
      <c r="C220" s="2">
        <v>0.41749999999999998</v>
      </c>
      <c r="D220" s="2">
        <v>0.42891203703703706</v>
      </c>
      <c r="F220" s="5">
        <v>2619219</v>
      </c>
      <c r="G220" s="6">
        <v>2</v>
      </c>
    </row>
    <row r="221" spans="1:7" x14ac:dyDescent="0.25">
      <c r="A221">
        <v>1715377</v>
      </c>
      <c r="B221" s="1">
        <v>42921</v>
      </c>
      <c r="C221" s="2">
        <v>0.41847222222222225</v>
      </c>
      <c r="D221" s="2">
        <v>0.42833333333333334</v>
      </c>
      <c r="F221" s="5">
        <v>1467591</v>
      </c>
      <c r="G221" s="6">
        <v>2</v>
      </c>
    </row>
    <row r="222" spans="1:7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  <c r="F222" s="5">
        <v>3656681</v>
      </c>
      <c r="G222" s="6">
        <v>2</v>
      </c>
    </row>
    <row r="223" spans="1:7" x14ac:dyDescent="0.25">
      <c r="A223">
        <v>2211277198</v>
      </c>
      <c r="B223" s="1">
        <v>42921</v>
      </c>
      <c r="C223" s="2">
        <v>0.42168981481481482</v>
      </c>
      <c r="D223" s="2">
        <v>0.42326388888888888</v>
      </c>
      <c r="F223" s="5">
        <v>3150344</v>
      </c>
      <c r="G223" s="6">
        <v>2</v>
      </c>
    </row>
    <row r="224" spans="1:7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  <c r="F224" s="5">
        <v>3785540</v>
      </c>
      <c r="G224" s="6">
        <v>2</v>
      </c>
    </row>
    <row r="225" spans="1:7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  <c r="F225" s="5">
        <v>3379401</v>
      </c>
      <c r="G225" s="6">
        <v>2</v>
      </c>
    </row>
    <row r="226" spans="1:7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  <c r="F226" s="5">
        <v>3858766</v>
      </c>
      <c r="G226" s="6">
        <v>2</v>
      </c>
    </row>
    <row r="227" spans="1:7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  <c r="F227" s="5">
        <v>1579531</v>
      </c>
      <c r="G227" s="6">
        <v>2</v>
      </c>
    </row>
    <row r="228" spans="1:7" x14ac:dyDescent="0.25">
      <c r="A228">
        <v>2506618</v>
      </c>
      <c r="B228" s="1">
        <v>42921</v>
      </c>
      <c r="C228" s="2">
        <v>0.43084490740740738</v>
      </c>
      <c r="D228" s="2">
        <v>0.43738425925925928</v>
      </c>
      <c r="F228" s="5">
        <v>4039284</v>
      </c>
      <c r="G228" s="6">
        <v>2</v>
      </c>
    </row>
    <row r="229" spans="1:7" x14ac:dyDescent="0.25">
      <c r="A229">
        <v>6312575</v>
      </c>
      <c r="B229" s="1">
        <v>42921</v>
      </c>
      <c r="C229" s="2">
        <v>0.43234953703703705</v>
      </c>
      <c r="D229" s="2">
        <v>0.44233796296296296</v>
      </c>
      <c r="F229" s="5">
        <v>3478173</v>
      </c>
      <c r="G229" s="6">
        <v>2</v>
      </c>
    </row>
    <row r="230" spans="1:7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  <c r="F230" s="5">
        <v>1117628</v>
      </c>
      <c r="G230" s="6">
        <v>2</v>
      </c>
    </row>
    <row r="231" spans="1:7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  <c r="F231" s="5">
        <v>1661633</v>
      </c>
      <c r="G231" s="6">
        <v>2</v>
      </c>
    </row>
    <row r="232" spans="1:7" x14ac:dyDescent="0.25">
      <c r="A232">
        <v>4176999</v>
      </c>
      <c r="B232" s="1">
        <v>42921</v>
      </c>
      <c r="C232" s="2">
        <v>0.44148148148148147</v>
      </c>
      <c r="D232" s="2">
        <v>0.45222222222222225</v>
      </c>
      <c r="F232" s="5">
        <v>2861766</v>
      </c>
      <c r="G232" s="6">
        <v>2</v>
      </c>
    </row>
    <row r="233" spans="1:7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  <c r="F233" s="5">
        <v>1775586</v>
      </c>
      <c r="G233" s="6">
        <v>2</v>
      </c>
    </row>
    <row r="234" spans="1:7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  <c r="F234" s="5">
        <v>2915745</v>
      </c>
      <c r="G234" s="6">
        <v>2</v>
      </c>
    </row>
    <row r="235" spans="1:7" x14ac:dyDescent="0.25">
      <c r="A235">
        <v>96323047</v>
      </c>
      <c r="B235" s="1">
        <v>42921</v>
      </c>
      <c r="C235" s="2">
        <v>0.44962962962962966</v>
      </c>
      <c r="D235" s="2">
        <v>0.45341435185185186</v>
      </c>
      <c r="F235" s="5">
        <v>2668991</v>
      </c>
      <c r="G235" s="6">
        <v>2</v>
      </c>
    </row>
    <row r="236" spans="1:7" x14ac:dyDescent="0.25">
      <c r="A236">
        <v>2750193</v>
      </c>
      <c r="B236" s="1">
        <v>42921</v>
      </c>
      <c r="C236" s="2">
        <v>0.45445601851851852</v>
      </c>
      <c r="D236" s="2">
        <v>0.455625</v>
      </c>
      <c r="F236" s="5">
        <v>3824371</v>
      </c>
      <c r="G236" s="6">
        <v>2</v>
      </c>
    </row>
    <row r="237" spans="1:7" x14ac:dyDescent="0.25">
      <c r="A237">
        <v>7973319</v>
      </c>
      <c r="B237" s="1">
        <v>42921</v>
      </c>
      <c r="C237" s="2">
        <v>0.45565972222222223</v>
      </c>
      <c r="D237" s="2">
        <v>0.46090277777777777</v>
      </c>
      <c r="F237" s="5">
        <v>2722706</v>
      </c>
      <c r="G237" s="6">
        <v>2</v>
      </c>
    </row>
    <row r="238" spans="1:7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  <c r="F238" s="5">
        <v>3984696</v>
      </c>
      <c r="G238" s="6">
        <v>2</v>
      </c>
    </row>
    <row r="239" spans="1:7" x14ac:dyDescent="0.25">
      <c r="A239">
        <v>19116274</v>
      </c>
      <c r="B239" s="1">
        <v>42921</v>
      </c>
      <c r="C239" s="2">
        <v>0.46032407407407405</v>
      </c>
      <c r="D239" s="2">
        <v>0.46797453703703706</v>
      </c>
      <c r="F239" s="5">
        <v>2781512</v>
      </c>
      <c r="G239" s="6">
        <v>2</v>
      </c>
    </row>
    <row r="240" spans="1:7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  <c r="F240" s="5">
        <v>2790475</v>
      </c>
      <c r="G240" s="6">
        <v>2</v>
      </c>
    </row>
    <row r="241" spans="1:7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  <c r="F241" s="5">
        <v>2506618</v>
      </c>
      <c r="G241" s="6">
        <v>2</v>
      </c>
    </row>
    <row r="242" spans="1:7" x14ac:dyDescent="0.25">
      <c r="A242">
        <v>1458287</v>
      </c>
      <c r="B242" s="1">
        <v>42921</v>
      </c>
      <c r="C242" s="2">
        <v>0.47060185185185183</v>
      </c>
      <c r="D242" s="2">
        <v>0.47584490740740742</v>
      </c>
      <c r="F242" s="5">
        <v>94197168</v>
      </c>
      <c r="G242" s="6">
        <v>1</v>
      </c>
    </row>
    <row r="243" spans="1:7" x14ac:dyDescent="0.25">
      <c r="A243">
        <v>3758539398</v>
      </c>
      <c r="B243" s="1">
        <v>42921</v>
      </c>
      <c r="C243" s="2">
        <v>0.47296296296296297</v>
      </c>
      <c r="D243" s="2">
        <v>0.47506944444444443</v>
      </c>
      <c r="F243" s="5">
        <v>78009874</v>
      </c>
      <c r="G243" s="6">
        <v>1</v>
      </c>
    </row>
    <row r="244" spans="1:7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  <c r="F244" s="5">
        <v>3414247278</v>
      </c>
      <c r="G244" s="6">
        <v>1</v>
      </c>
    </row>
    <row r="245" spans="1:7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  <c r="F245" s="5">
        <v>23368531</v>
      </c>
      <c r="G245" s="6">
        <v>1</v>
      </c>
    </row>
    <row r="246" spans="1:7" x14ac:dyDescent="0.25">
      <c r="A246">
        <v>3177370</v>
      </c>
      <c r="B246" s="1">
        <v>42921</v>
      </c>
      <c r="C246" s="2">
        <v>0.47972222222222222</v>
      </c>
      <c r="D246" s="2">
        <v>0.48660879629629628</v>
      </c>
      <c r="F246" s="5">
        <v>88666908</v>
      </c>
      <c r="G246" s="6">
        <v>1</v>
      </c>
    </row>
    <row r="247" spans="1:7" x14ac:dyDescent="0.25">
      <c r="A247">
        <v>7236035</v>
      </c>
      <c r="B247" s="1">
        <v>42921</v>
      </c>
      <c r="C247" s="2">
        <v>0.48149305555555555</v>
      </c>
      <c r="D247" s="2">
        <v>0.48582175925925924</v>
      </c>
      <c r="F247" s="5">
        <v>24724114</v>
      </c>
      <c r="G247" s="6">
        <v>1</v>
      </c>
    </row>
    <row r="248" spans="1:7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  <c r="F248" s="5">
        <v>33708687</v>
      </c>
      <c r="G248" s="6">
        <v>1</v>
      </c>
    </row>
    <row r="249" spans="1:7" x14ac:dyDescent="0.25">
      <c r="A249">
        <v>4824267</v>
      </c>
      <c r="B249" s="1">
        <v>42921</v>
      </c>
      <c r="C249" s="2">
        <v>0.4871875</v>
      </c>
      <c r="D249" s="2">
        <v>0.49509259259259258</v>
      </c>
      <c r="F249" s="5">
        <v>38823305</v>
      </c>
      <c r="G249" s="6">
        <v>1</v>
      </c>
    </row>
    <row r="250" spans="1:7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  <c r="F250" s="5">
        <v>6637746981</v>
      </c>
      <c r="G250" s="6">
        <v>1</v>
      </c>
    </row>
    <row r="251" spans="1:7" x14ac:dyDescent="0.25">
      <c r="A251">
        <v>2158377</v>
      </c>
      <c r="B251" s="1">
        <v>42921</v>
      </c>
      <c r="C251" s="2">
        <v>0.49149305555555556</v>
      </c>
      <c r="D251" s="2">
        <v>0.49283564814814818</v>
      </c>
      <c r="F251" s="5">
        <v>39210366</v>
      </c>
      <c r="G251" s="6">
        <v>1</v>
      </c>
    </row>
    <row r="252" spans="1:7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  <c r="F252" s="5">
        <v>82239478</v>
      </c>
      <c r="G252" s="6">
        <v>1</v>
      </c>
    </row>
    <row r="253" spans="1:7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  <c r="F253" s="5">
        <v>39663331</v>
      </c>
      <c r="G253" s="6">
        <v>1</v>
      </c>
    </row>
    <row r="254" spans="1:7" x14ac:dyDescent="0.25">
      <c r="A254">
        <v>7318247385</v>
      </c>
      <c r="B254" s="1">
        <v>42921</v>
      </c>
      <c r="C254" s="2">
        <v>0.49596064814814816</v>
      </c>
      <c r="D254" s="2">
        <v>0.49886574074074075</v>
      </c>
      <c r="F254" s="5">
        <v>91032395</v>
      </c>
      <c r="G254" s="6">
        <v>1</v>
      </c>
    </row>
    <row r="255" spans="1:7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  <c r="F255" s="5">
        <v>24724570</v>
      </c>
      <c r="G255" s="6">
        <v>1</v>
      </c>
    </row>
    <row r="256" spans="1:7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  <c r="F256" s="5">
        <v>32779069</v>
      </c>
      <c r="G256" s="6">
        <v>1</v>
      </c>
    </row>
    <row r="257" spans="1:7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  <c r="F257" s="5">
        <v>24850212</v>
      </c>
      <c r="G257" s="6">
        <v>1</v>
      </c>
    </row>
    <row r="258" spans="1:7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  <c r="F258" s="5">
        <v>1822675725</v>
      </c>
      <c r="G258" s="6">
        <v>1</v>
      </c>
    </row>
    <row r="259" spans="1:7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  <c r="F259" s="5">
        <v>39793981</v>
      </c>
      <c r="G259" s="6">
        <v>1</v>
      </c>
    </row>
    <row r="260" spans="1:7" x14ac:dyDescent="0.25">
      <c r="A260">
        <v>65923776</v>
      </c>
      <c r="B260" s="1">
        <v>42921</v>
      </c>
      <c r="C260" s="2">
        <v>0.51388888888888884</v>
      </c>
      <c r="D260" s="2">
        <v>0.51673611111111106</v>
      </c>
      <c r="F260" s="5">
        <v>37032078</v>
      </c>
      <c r="G260" s="6">
        <v>1</v>
      </c>
    </row>
    <row r="261" spans="1:7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  <c r="F261" s="5">
        <v>25133293</v>
      </c>
      <c r="G261" s="6">
        <v>1</v>
      </c>
    </row>
    <row r="262" spans="1:7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  <c r="F262" s="5">
        <v>8126744698</v>
      </c>
      <c r="G262" s="6">
        <v>1</v>
      </c>
    </row>
    <row r="263" spans="1:7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  <c r="F263" s="5">
        <v>39921944</v>
      </c>
      <c r="G263" s="6">
        <v>1</v>
      </c>
    </row>
    <row r="264" spans="1:7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  <c r="F264" s="5">
        <v>23715237</v>
      </c>
      <c r="G264" s="6">
        <v>1</v>
      </c>
    </row>
    <row r="265" spans="1:7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  <c r="F265" s="5">
        <v>40120881</v>
      </c>
      <c r="G265" s="6">
        <v>1</v>
      </c>
    </row>
    <row r="266" spans="1:7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  <c r="F266" s="5">
        <v>85598139</v>
      </c>
      <c r="G266" s="6">
        <v>1</v>
      </c>
    </row>
    <row r="267" spans="1:7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  <c r="F267" s="5">
        <v>40308049</v>
      </c>
      <c r="G267" s="6">
        <v>1</v>
      </c>
    </row>
    <row r="268" spans="1:7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  <c r="F268" s="5">
        <v>90271112</v>
      </c>
      <c r="G268" s="6">
        <v>1</v>
      </c>
    </row>
    <row r="269" spans="1:7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  <c r="F269" s="5">
        <v>40395856</v>
      </c>
      <c r="G269" s="6">
        <v>1</v>
      </c>
    </row>
    <row r="270" spans="1:7" x14ac:dyDescent="0.25">
      <c r="A270">
        <v>7594764</v>
      </c>
      <c r="B270" s="1">
        <v>42921</v>
      </c>
      <c r="C270" s="2">
        <v>0.53850694444444447</v>
      </c>
      <c r="D270" s="2">
        <v>0.53944444444444439</v>
      </c>
      <c r="F270" s="5">
        <v>92414932</v>
      </c>
      <c r="G270" s="6">
        <v>1</v>
      </c>
    </row>
    <row r="271" spans="1:7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  <c r="F271" s="5">
        <v>40965486</v>
      </c>
      <c r="G271" s="6">
        <v>1</v>
      </c>
    </row>
    <row r="272" spans="1:7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  <c r="F272" s="5">
        <v>23300236</v>
      </c>
      <c r="G272" s="6">
        <v>1</v>
      </c>
    </row>
    <row r="273" spans="1:7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  <c r="F273" s="5">
        <v>41144838</v>
      </c>
      <c r="G273" s="6">
        <v>1</v>
      </c>
    </row>
    <row r="274" spans="1:7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  <c r="F274" s="5">
        <v>33320202</v>
      </c>
      <c r="G274" s="6">
        <v>1</v>
      </c>
    </row>
    <row r="275" spans="1:7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  <c r="F275" s="5">
        <v>41156424</v>
      </c>
      <c r="G275" s="6">
        <v>1</v>
      </c>
    </row>
    <row r="276" spans="1:7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  <c r="F276" s="5">
        <v>1094486764</v>
      </c>
      <c r="G276" s="6">
        <v>1</v>
      </c>
    </row>
    <row r="277" spans="1:7" x14ac:dyDescent="0.25">
      <c r="A277">
        <v>1579531</v>
      </c>
      <c r="B277" s="1">
        <v>42921</v>
      </c>
      <c r="C277" s="2">
        <v>0.55266203703703709</v>
      </c>
      <c r="D277" s="2">
        <v>0.56405092592592587</v>
      </c>
      <c r="F277" s="5">
        <v>41210751</v>
      </c>
      <c r="G277" s="6">
        <v>1</v>
      </c>
    </row>
    <row r="278" spans="1:7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  <c r="F278" s="5">
        <v>35634368</v>
      </c>
      <c r="G278" s="6">
        <v>1</v>
      </c>
    </row>
    <row r="279" spans="1:7" x14ac:dyDescent="0.25">
      <c r="A279">
        <v>18036364</v>
      </c>
      <c r="B279" s="1">
        <v>42921</v>
      </c>
      <c r="C279" s="2">
        <v>0.55847222222222226</v>
      </c>
      <c r="D279" s="2">
        <v>0.56166666666666665</v>
      </c>
      <c r="F279" s="5">
        <v>41837828</v>
      </c>
      <c r="G279" s="6">
        <v>1</v>
      </c>
    </row>
    <row r="280" spans="1:7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  <c r="F280" s="5">
        <v>4045129075</v>
      </c>
      <c r="G280" s="6">
        <v>1</v>
      </c>
    </row>
    <row r="281" spans="1:7" x14ac:dyDescent="0.25">
      <c r="A281">
        <v>5646830</v>
      </c>
      <c r="B281" s="1">
        <v>42921</v>
      </c>
      <c r="C281" s="2">
        <v>0.56361111111111106</v>
      </c>
      <c r="D281" s="2">
        <v>0.57469907407407406</v>
      </c>
      <c r="F281" s="5">
        <v>25147401</v>
      </c>
      <c r="G281" s="6">
        <v>1</v>
      </c>
    </row>
    <row r="282" spans="1:7" x14ac:dyDescent="0.25">
      <c r="A282">
        <v>38535407</v>
      </c>
      <c r="B282" s="1">
        <v>42921</v>
      </c>
      <c r="C282" s="2">
        <v>0.56568287037037035</v>
      </c>
      <c r="D282" s="2">
        <v>0.56981481481481477</v>
      </c>
      <c r="F282" s="5">
        <v>5839324907</v>
      </c>
      <c r="G282" s="6">
        <v>1</v>
      </c>
    </row>
    <row r="283" spans="1:7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  <c r="F283" s="5">
        <v>41974998</v>
      </c>
      <c r="G283" s="6">
        <v>1</v>
      </c>
    </row>
    <row r="284" spans="1:7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  <c r="F284" s="5">
        <v>7138804596</v>
      </c>
      <c r="G284" s="6">
        <v>1</v>
      </c>
    </row>
    <row r="285" spans="1:7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  <c r="F285" s="5">
        <v>42038927</v>
      </c>
      <c r="G285" s="6">
        <v>1</v>
      </c>
    </row>
    <row r="286" spans="1:7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  <c r="F286" s="5">
        <v>38047574</v>
      </c>
      <c r="G286" s="6">
        <v>1</v>
      </c>
    </row>
    <row r="287" spans="1:7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  <c r="F287" s="5">
        <v>42373338</v>
      </c>
      <c r="G287" s="6">
        <v>1</v>
      </c>
    </row>
    <row r="288" spans="1:7" x14ac:dyDescent="0.25">
      <c r="A288">
        <v>3796958</v>
      </c>
      <c r="B288" s="1">
        <v>42921</v>
      </c>
      <c r="C288" s="2">
        <v>0.57901620370370366</v>
      </c>
      <c r="D288" s="2">
        <v>0.58940972222222221</v>
      </c>
      <c r="F288" s="5">
        <v>79212542</v>
      </c>
      <c r="G288" s="6">
        <v>1</v>
      </c>
    </row>
    <row r="289" spans="1:7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  <c r="F289" s="5">
        <v>42603700</v>
      </c>
      <c r="G289" s="6">
        <v>1</v>
      </c>
    </row>
    <row r="290" spans="1:7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  <c r="F290" s="5">
        <v>81218024</v>
      </c>
      <c r="G290" s="6">
        <v>1</v>
      </c>
    </row>
    <row r="291" spans="1:7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  <c r="F291" s="5">
        <v>42722517</v>
      </c>
      <c r="G291" s="6">
        <v>1</v>
      </c>
    </row>
    <row r="292" spans="1:7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  <c r="F292" s="5">
        <v>84513035</v>
      </c>
      <c r="G292" s="6">
        <v>1</v>
      </c>
    </row>
    <row r="293" spans="1:7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  <c r="F293" s="5">
        <v>43019885</v>
      </c>
      <c r="G293" s="6">
        <v>1</v>
      </c>
    </row>
    <row r="294" spans="1:7" x14ac:dyDescent="0.25">
      <c r="A294">
        <v>5076649</v>
      </c>
      <c r="B294" s="1">
        <v>42921</v>
      </c>
      <c r="C294" s="2">
        <v>0.59803240740740737</v>
      </c>
      <c r="D294" s="2">
        <v>0.60223379629629625</v>
      </c>
      <c r="F294" s="5">
        <v>86965710</v>
      </c>
      <c r="G294" s="6">
        <v>1</v>
      </c>
    </row>
    <row r="295" spans="1:7" x14ac:dyDescent="0.25">
      <c r="A295">
        <v>70367818</v>
      </c>
      <c r="B295" s="1">
        <v>42921</v>
      </c>
      <c r="C295" s="2">
        <v>0.5982291666666667</v>
      </c>
      <c r="D295" s="2">
        <v>0.60077546296296291</v>
      </c>
      <c r="F295" s="5">
        <v>25194612</v>
      </c>
      <c r="G295" s="6">
        <v>1</v>
      </c>
    </row>
    <row r="296" spans="1:7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  <c r="F296" s="5">
        <v>89263578</v>
      </c>
      <c r="G296" s="6">
        <v>1</v>
      </c>
    </row>
    <row r="297" spans="1:7" x14ac:dyDescent="0.25">
      <c r="A297">
        <v>1951101</v>
      </c>
      <c r="B297" s="1">
        <v>42921</v>
      </c>
      <c r="C297" s="2">
        <v>0.60379629629629628</v>
      </c>
      <c r="D297" s="2">
        <v>0.6139930555555555</v>
      </c>
      <c r="F297" s="5">
        <v>43277353</v>
      </c>
      <c r="G297" s="6">
        <v>1</v>
      </c>
    </row>
    <row r="298" spans="1:7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  <c r="F298" s="5">
        <v>90762334</v>
      </c>
      <c r="G298" s="6">
        <v>1</v>
      </c>
    </row>
    <row r="299" spans="1:7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  <c r="F299" s="5">
        <v>43885630</v>
      </c>
      <c r="G299" s="6">
        <v>1</v>
      </c>
    </row>
    <row r="300" spans="1:7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  <c r="F300" s="5">
        <v>91743317</v>
      </c>
      <c r="G300" s="6">
        <v>1</v>
      </c>
    </row>
    <row r="301" spans="1:7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  <c r="F301" s="5">
        <v>43897696</v>
      </c>
      <c r="G301" s="6">
        <v>1</v>
      </c>
    </row>
    <row r="302" spans="1:7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  <c r="F302" s="5">
        <v>24024164</v>
      </c>
      <c r="G302" s="6">
        <v>1</v>
      </c>
    </row>
    <row r="303" spans="1:7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  <c r="F303" s="5">
        <v>44017210</v>
      </c>
      <c r="G303" s="6">
        <v>1</v>
      </c>
    </row>
    <row r="304" spans="1:7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  <c r="F304" s="5">
        <v>95805020</v>
      </c>
      <c r="G304" s="6">
        <v>1</v>
      </c>
    </row>
    <row r="305" spans="1:7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  <c r="F305" s="5">
        <v>44200961</v>
      </c>
      <c r="G305" s="6">
        <v>1</v>
      </c>
    </row>
    <row r="306" spans="1:7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  <c r="F306" s="5">
        <v>96620804</v>
      </c>
      <c r="G306" s="6">
        <v>1</v>
      </c>
    </row>
    <row r="307" spans="1:7" x14ac:dyDescent="0.25">
      <c r="A307">
        <v>4471203</v>
      </c>
      <c r="B307" s="1">
        <v>42921</v>
      </c>
      <c r="C307" s="2">
        <v>0.62403935185185189</v>
      </c>
      <c r="D307" s="2">
        <v>0.62936342592592598</v>
      </c>
      <c r="F307" s="5">
        <v>44302763</v>
      </c>
      <c r="G307" s="6">
        <v>1</v>
      </c>
    </row>
    <row r="308" spans="1:7" x14ac:dyDescent="0.25">
      <c r="A308">
        <v>1439114</v>
      </c>
      <c r="B308" s="1">
        <v>42921</v>
      </c>
      <c r="C308" s="2">
        <v>0.62589120370370366</v>
      </c>
      <c r="D308" s="2">
        <v>0.62774305555555554</v>
      </c>
      <c r="F308" s="5">
        <v>97646706</v>
      </c>
      <c r="G308" s="6">
        <v>1</v>
      </c>
    </row>
    <row r="309" spans="1:7" x14ac:dyDescent="0.25">
      <c r="A309">
        <v>5822881</v>
      </c>
      <c r="B309" s="1">
        <v>42922</v>
      </c>
      <c r="C309" s="2">
        <v>0.33555555555555555</v>
      </c>
      <c r="D309" s="2">
        <v>0.34137731481481481</v>
      </c>
      <c r="F309" s="5">
        <v>44765837</v>
      </c>
      <c r="G309" s="6">
        <v>1</v>
      </c>
    </row>
    <row r="310" spans="1:7" x14ac:dyDescent="0.25">
      <c r="A310">
        <v>6027120</v>
      </c>
      <c r="B310" s="1">
        <v>42922</v>
      </c>
      <c r="C310" s="2">
        <v>0.33814814814814814</v>
      </c>
      <c r="D310" s="2">
        <v>0.34232638888888889</v>
      </c>
      <c r="F310" s="5">
        <v>98382147</v>
      </c>
      <c r="G310" s="6">
        <v>1</v>
      </c>
    </row>
    <row r="311" spans="1:7" x14ac:dyDescent="0.25">
      <c r="A311">
        <v>2790475</v>
      </c>
      <c r="B311" s="1">
        <v>42922</v>
      </c>
      <c r="C311" s="2">
        <v>0.34349537037037037</v>
      </c>
      <c r="D311" s="2">
        <v>0.34965277777777776</v>
      </c>
      <c r="F311" s="5">
        <v>44882393</v>
      </c>
      <c r="G311" s="6">
        <v>1</v>
      </c>
    </row>
    <row r="312" spans="1:7" x14ac:dyDescent="0.25">
      <c r="A312">
        <v>30893038</v>
      </c>
      <c r="B312" s="1">
        <v>42922</v>
      </c>
      <c r="C312" s="2">
        <v>0.34708333333333335</v>
      </c>
      <c r="D312" s="2">
        <v>0.34912037037037036</v>
      </c>
      <c r="F312" s="5">
        <v>99625946</v>
      </c>
      <c r="G312" s="6">
        <v>1</v>
      </c>
    </row>
    <row r="313" spans="1:7" x14ac:dyDescent="0.25">
      <c r="A313">
        <v>5076649</v>
      </c>
      <c r="B313" s="1">
        <v>42922</v>
      </c>
      <c r="C313" s="2">
        <v>0.35163194444444446</v>
      </c>
      <c r="D313" s="2">
        <v>0.35670138888888892</v>
      </c>
      <c r="F313" s="5">
        <v>44937926</v>
      </c>
      <c r="G313" s="6">
        <v>1</v>
      </c>
    </row>
    <row r="314" spans="1:7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  <c r="F314" s="5">
        <v>1521041994</v>
      </c>
      <c r="G314" s="6">
        <v>1</v>
      </c>
    </row>
    <row r="315" spans="1:7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  <c r="F315" s="5">
        <v>45015009</v>
      </c>
      <c r="G315" s="6">
        <v>1</v>
      </c>
    </row>
    <row r="316" spans="1:7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  <c r="F316" s="5">
        <v>34964547</v>
      </c>
      <c r="G316" s="6">
        <v>1</v>
      </c>
    </row>
    <row r="317" spans="1:7" x14ac:dyDescent="0.25">
      <c r="A317">
        <v>1158631</v>
      </c>
      <c r="B317" s="1">
        <v>42922</v>
      </c>
      <c r="C317" s="2">
        <v>0.3664351851851852</v>
      </c>
      <c r="D317" s="2">
        <v>0.37646990740740743</v>
      </c>
      <c r="F317" s="5">
        <v>25240352</v>
      </c>
      <c r="G317" s="6">
        <v>1</v>
      </c>
    </row>
    <row r="318" spans="1:7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  <c r="F318" s="5">
        <v>3273221616</v>
      </c>
      <c r="G318" s="6">
        <v>1</v>
      </c>
    </row>
    <row r="319" spans="1:7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  <c r="F319" s="5">
        <v>45158089</v>
      </c>
      <c r="G319" s="6">
        <v>1</v>
      </c>
    </row>
    <row r="320" spans="1:7" x14ac:dyDescent="0.25">
      <c r="A320">
        <v>6045882</v>
      </c>
      <c r="B320" s="1">
        <v>42922</v>
      </c>
      <c r="C320" s="2">
        <v>0.37799768518518517</v>
      </c>
      <c r="D320" s="2">
        <v>0.38377314814814817</v>
      </c>
      <c r="F320" s="5">
        <v>3897850970</v>
      </c>
      <c r="G320" s="6">
        <v>1</v>
      </c>
    </row>
    <row r="321" spans="1:7" x14ac:dyDescent="0.25">
      <c r="A321">
        <v>4113351</v>
      </c>
      <c r="B321" s="1">
        <v>42922</v>
      </c>
      <c r="C321" s="2">
        <v>0.37913194444444442</v>
      </c>
      <c r="D321" s="2">
        <v>0.3800115740740741</v>
      </c>
      <c r="F321" s="5">
        <v>45232967</v>
      </c>
      <c r="G321" s="6">
        <v>1</v>
      </c>
    </row>
    <row r="322" spans="1:7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  <c r="F322" s="5">
        <v>36929553</v>
      </c>
      <c r="G322" s="6">
        <v>1</v>
      </c>
    </row>
    <row r="323" spans="1:7" x14ac:dyDescent="0.25">
      <c r="A323">
        <v>1659814</v>
      </c>
      <c r="B323" s="1">
        <v>42922</v>
      </c>
      <c r="C323" s="2">
        <v>0.38416666666666666</v>
      </c>
      <c r="D323" s="2">
        <v>0.39554398148148145</v>
      </c>
      <c r="F323" s="5">
        <v>45373038</v>
      </c>
      <c r="G323" s="6">
        <v>1</v>
      </c>
    </row>
    <row r="324" spans="1:7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  <c r="F324" s="5">
        <v>37838778</v>
      </c>
      <c r="G324" s="6">
        <v>1</v>
      </c>
    </row>
    <row r="325" spans="1:7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  <c r="F325" s="5">
        <v>45862784</v>
      </c>
      <c r="G325" s="6">
        <v>1</v>
      </c>
    </row>
    <row r="326" spans="1:7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  <c r="F326" s="5">
        <v>37906881</v>
      </c>
      <c r="G326" s="6">
        <v>1</v>
      </c>
    </row>
    <row r="327" spans="1:7" x14ac:dyDescent="0.25">
      <c r="A327">
        <v>5912377607</v>
      </c>
      <c r="B327" s="1">
        <v>42922</v>
      </c>
      <c r="C327" s="2">
        <v>0.39613425925925927</v>
      </c>
      <c r="D327" s="2">
        <v>0.39868055555555554</v>
      </c>
      <c r="F327" s="5">
        <v>45940361</v>
      </c>
      <c r="G327" s="6">
        <v>1</v>
      </c>
    </row>
    <row r="328" spans="1:7" x14ac:dyDescent="0.25">
      <c r="A328">
        <v>77705897</v>
      </c>
      <c r="B328" s="1">
        <v>42922</v>
      </c>
      <c r="C328" s="2">
        <v>0.39956018518518521</v>
      </c>
      <c r="D328" s="2">
        <v>0.40025462962962965</v>
      </c>
      <c r="F328" s="5">
        <v>6766787935</v>
      </c>
      <c r="G328" s="6">
        <v>1</v>
      </c>
    </row>
    <row r="329" spans="1:7" x14ac:dyDescent="0.25">
      <c r="A329">
        <v>5894865</v>
      </c>
      <c r="B329" s="1">
        <v>42922</v>
      </c>
      <c r="C329" s="2">
        <v>0.40255787037037039</v>
      </c>
      <c r="D329" s="2">
        <v>0.40554398148148146</v>
      </c>
      <c r="F329" s="5">
        <v>25459710</v>
      </c>
      <c r="G329" s="6">
        <v>1</v>
      </c>
    </row>
    <row r="330" spans="1:7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  <c r="F330" s="5">
        <v>7662302259</v>
      </c>
      <c r="G330" s="6">
        <v>1</v>
      </c>
    </row>
    <row r="331" spans="1:7" x14ac:dyDescent="0.25">
      <c r="A331">
        <v>49390412</v>
      </c>
      <c r="B331" s="1">
        <v>42922</v>
      </c>
      <c r="C331" s="2">
        <v>0.40645833333333331</v>
      </c>
      <c r="D331" s="2">
        <v>0.41598379629629628</v>
      </c>
      <c r="F331" s="5">
        <v>46023878</v>
      </c>
      <c r="G331" s="6">
        <v>1</v>
      </c>
    </row>
    <row r="332" spans="1:7" x14ac:dyDescent="0.25">
      <c r="A332">
        <v>6156594</v>
      </c>
      <c r="B332" s="1">
        <v>42922</v>
      </c>
      <c r="C332" s="2">
        <v>0.41142361111111109</v>
      </c>
      <c r="D332" s="2">
        <v>0.42168981481481482</v>
      </c>
      <c r="F332" s="5">
        <v>8685299481</v>
      </c>
      <c r="G332" s="6">
        <v>1</v>
      </c>
    </row>
    <row r="333" spans="1:7" x14ac:dyDescent="0.25">
      <c r="A333">
        <v>5006675</v>
      </c>
      <c r="B333" s="1">
        <v>42922</v>
      </c>
      <c r="C333" s="2">
        <v>0.4129976851851852</v>
      </c>
      <c r="D333" s="2">
        <v>0.41953703703703704</v>
      </c>
      <c r="F333" s="5">
        <v>46255010</v>
      </c>
      <c r="G333" s="6">
        <v>1</v>
      </c>
    </row>
    <row r="334" spans="1:7" x14ac:dyDescent="0.25">
      <c r="A334">
        <v>2096180</v>
      </c>
      <c r="B334" s="1">
        <v>42922</v>
      </c>
      <c r="C334" s="2">
        <v>0.41351851851851851</v>
      </c>
      <c r="D334" s="2">
        <v>0.41670138888888891</v>
      </c>
      <c r="F334" s="5">
        <v>77869622</v>
      </c>
      <c r="G334" s="6">
        <v>1</v>
      </c>
    </row>
    <row r="335" spans="1:7" x14ac:dyDescent="0.25">
      <c r="A335">
        <v>8214927</v>
      </c>
      <c r="B335" s="1">
        <v>42922</v>
      </c>
      <c r="C335" s="2">
        <v>0.41638888888888886</v>
      </c>
      <c r="D335" s="2">
        <v>0.42116898148148146</v>
      </c>
      <c r="F335" s="5">
        <v>47025160</v>
      </c>
      <c r="G335" s="6">
        <v>1</v>
      </c>
    </row>
    <row r="336" spans="1:7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  <c r="F336" s="5">
        <v>78940032</v>
      </c>
      <c r="G336" s="6">
        <v>1</v>
      </c>
    </row>
    <row r="337" spans="1:7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  <c r="F337" s="5">
        <v>47261256</v>
      </c>
      <c r="G337" s="6">
        <v>1</v>
      </c>
    </row>
    <row r="338" spans="1:7" x14ac:dyDescent="0.25">
      <c r="A338">
        <v>2808052</v>
      </c>
      <c r="B338" s="1">
        <v>42922</v>
      </c>
      <c r="C338" s="2">
        <v>0.42144675925925928</v>
      </c>
      <c r="D338" s="2">
        <v>0.43079861111111112</v>
      </c>
      <c r="F338" s="5">
        <v>79698655</v>
      </c>
      <c r="G338" s="6">
        <v>1</v>
      </c>
    </row>
    <row r="339" spans="1:7" x14ac:dyDescent="0.25">
      <c r="A339">
        <v>18084593</v>
      </c>
      <c r="B339" s="1">
        <v>42922</v>
      </c>
      <c r="C339" s="2">
        <v>0.42482638888888891</v>
      </c>
      <c r="D339" s="2">
        <v>0.43292824074074077</v>
      </c>
      <c r="F339" s="5">
        <v>47596793</v>
      </c>
      <c r="G339" s="6">
        <v>1</v>
      </c>
    </row>
    <row r="340" spans="1:7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  <c r="F340" s="5">
        <v>80907155</v>
      </c>
      <c r="G340" s="6">
        <v>1</v>
      </c>
    </row>
    <row r="341" spans="1:7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  <c r="F341" s="5">
        <v>47615054</v>
      </c>
      <c r="G341" s="6">
        <v>1</v>
      </c>
    </row>
    <row r="342" spans="1:7" x14ac:dyDescent="0.25">
      <c r="A342">
        <v>5859235</v>
      </c>
      <c r="B342" s="1">
        <v>42922</v>
      </c>
      <c r="C342" s="2">
        <v>0.43037037037037035</v>
      </c>
      <c r="D342" s="2">
        <v>0.4344675925925926</v>
      </c>
      <c r="F342" s="5">
        <v>29121099</v>
      </c>
      <c r="G342" s="6">
        <v>1</v>
      </c>
    </row>
    <row r="343" spans="1:7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  <c r="F343" s="5">
        <v>47677051</v>
      </c>
      <c r="G343" s="6">
        <v>1</v>
      </c>
    </row>
    <row r="344" spans="1:7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  <c r="F344" s="5">
        <v>29391132</v>
      </c>
      <c r="G344" s="6">
        <v>1</v>
      </c>
    </row>
    <row r="345" spans="1:7" x14ac:dyDescent="0.25">
      <c r="A345">
        <v>9088045</v>
      </c>
      <c r="B345" s="1">
        <v>42922</v>
      </c>
      <c r="C345" s="2">
        <v>0.44063657407407408</v>
      </c>
      <c r="D345" s="2">
        <v>0.44285879629629632</v>
      </c>
      <c r="F345" s="5">
        <v>47707639</v>
      </c>
      <c r="G345" s="6">
        <v>1</v>
      </c>
    </row>
    <row r="346" spans="1:7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  <c r="F346" s="5">
        <v>84684423</v>
      </c>
      <c r="G346" s="6">
        <v>1</v>
      </c>
    </row>
    <row r="347" spans="1:7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  <c r="F347" s="5">
        <v>47855743</v>
      </c>
      <c r="G347" s="6">
        <v>1</v>
      </c>
    </row>
    <row r="348" spans="1:7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  <c r="F348" s="5">
        <v>85838361</v>
      </c>
      <c r="G348" s="6">
        <v>1</v>
      </c>
    </row>
    <row r="349" spans="1:7" x14ac:dyDescent="0.25">
      <c r="A349">
        <v>1488369</v>
      </c>
      <c r="B349" s="1">
        <v>42922</v>
      </c>
      <c r="C349" s="2">
        <v>0.44871527777777775</v>
      </c>
      <c r="D349" s="2">
        <v>0.45627314814814812</v>
      </c>
      <c r="F349" s="5">
        <v>48497496</v>
      </c>
      <c r="G349" s="6">
        <v>1</v>
      </c>
    </row>
    <row r="350" spans="1:7" x14ac:dyDescent="0.25">
      <c r="A350">
        <v>4132754</v>
      </c>
      <c r="B350" s="1">
        <v>42922</v>
      </c>
      <c r="C350" s="2">
        <v>0.45281250000000001</v>
      </c>
      <c r="D350" s="2">
        <v>0.45374999999999999</v>
      </c>
      <c r="F350" s="5">
        <v>88366261</v>
      </c>
      <c r="G350" s="6">
        <v>1</v>
      </c>
    </row>
    <row r="351" spans="1:7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  <c r="F351" s="5">
        <v>48529464</v>
      </c>
      <c r="G351" s="6">
        <v>1</v>
      </c>
    </row>
    <row r="352" spans="1:7" x14ac:dyDescent="0.25">
      <c r="A352">
        <v>6818507</v>
      </c>
      <c r="B352" s="1">
        <v>42922</v>
      </c>
      <c r="C352" s="2">
        <v>0.4584259259259259</v>
      </c>
      <c r="D352" s="2">
        <v>0.46380787037037036</v>
      </c>
      <c r="F352" s="5">
        <v>88929925</v>
      </c>
      <c r="G352" s="6">
        <v>1</v>
      </c>
    </row>
    <row r="353" spans="1:7" x14ac:dyDescent="0.25">
      <c r="A353">
        <v>93611539</v>
      </c>
      <c r="B353" s="1">
        <v>42922</v>
      </c>
      <c r="C353" s="2">
        <v>0.45853009259259259</v>
      </c>
      <c r="D353" s="2">
        <v>0.46674768518518517</v>
      </c>
      <c r="F353" s="5">
        <v>48625903</v>
      </c>
      <c r="G353" s="6">
        <v>1</v>
      </c>
    </row>
    <row r="354" spans="1:7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  <c r="F354" s="5">
        <v>89691426</v>
      </c>
      <c r="G354" s="6">
        <v>1</v>
      </c>
    </row>
    <row r="355" spans="1:7" x14ac:dyDescent="0.25">
      <c r="A355">
        <v>66336445</v>
      </c>
      <c r="B355" s="1">
        <v>42922</v>
      </c>
      <c r="C355" s="2">
        <v>0.46322916666666669</v>
      </c>
      <c r="D355" s="2">
        <v>0.4642013888888889</v>
      </c>
      <c r="F355" s="5">
        <v>48630026</v>
      </c>
      <c r="G355" s="6">
        <v>1</v>
      </c>
    </row>
    <row r="356" spans="1:7" x14ac:dyDescent="0.25">
      <c r="A356">
        <v>9356324</v>
      </c>
      <c r="B356" s="1">
        <v>42922</v>
      </c>
      <c r="C356" s="2">
        <v>0.46339120370370368</v>
      </c>
      <c r="D356" s="2">
        <v>0.47425925925925927</v>
      </c>
      <c r="F356" s="5">
        <v>90532439</v>
      </c>
      <c r="G356" s="6">
        <v>1</v>
      </c>
    </row>
    <row r="357" spans="1:7" x14ac:dyDescent="0.25">
      <c r="A357">
        <v>5111892302</v>
      </c>
      <c r="B357" s="1">
        <v>42922</v>
      </c>
      <c r="C357" s="2">
        <v>0.46871527777777777</v>
      </c>
      <c r="D357" s="2">
        <v>0.47319444444444442</v>
      </c>
      <c r="F357" s="5">
        <v>48661666</v>
      </c>
      <c r="G357" s="6">
        <v>1</v>
      </c>
    </row>
    <row r="358" spans="1:7" x14ac:dyDescent="0.25">
      <c r="A358">
        <v>2435007</v>
      </c>
      <c r="B358" s="1">
        <v>42922</v>
      </c>
      <c r="C358" s="2">
        <v>0.47395833333333331</v>
      </c>
      <c r="D358" s="2">
        <v>0.47423611111111114</v>
      </c>
      <c r="F358" s="5">
        <v>90884366</v>
      </c>
      <c r="G358" s="6">
        <v>1</v>
      </c>
    </row>
    <row r="359" spans="1:7" x14ac:dyDescent="0.25">
      <c r="A359">
        <v>6694568</v>
      </c>
      <c r="B359" s="1">
        <v>42922</v>
      </c>
      <c r="C359" s="2">
        <v>0.47865740740740742</v>
      </c>
      <c r="D359" s="2">
        <v>0.48923611111111109</v>
      </c>
      <c r="F359" s="5">
        <v>25545000</v>
      </c>
      <c r="G359" s="6">
        <v>1</v>
      </c>
    </row>
    <row r="360" spans="1:7" x14ac:dyDescent="0.25">
      <c r="A360">
        <v>6420583</v>
      </c>
      <c r="B360" s="1">
        <v>42922</v>
      </c>
      <c r="C360" s="2">
        <v>0.48</v>
      </c>
      <c r="D360" s="2">
        <v>0.48539351851851853</v>
      </c>
      <c r="F360" s="5">
        <v>91208799</v>
      </c>
      <c r="G360" s="6">
        <v>1</v>
      </c>
    </row>
    <row r="361" spans="1:7" x14ac:dyDescent="0.25">
      <c r="A361">
        <v>19835498</v>
      </c>
      <c r="B361" s="1">
        <v>42922</v>
      </c>
      <c r="C361" s="2">
        <v>0.48478009259259258</v>
      </c>
      <c r="D361" s="2">
        <v>0.49233796296296295</v>
      </c>
      <c r="F361" s="5">
        <v>48919339</v>
      </c>
      <c r="G361" s="6">
        <v>1</v>
      </c>
    </row>
    <row r="362" spans="1:7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  <c r="F362" s="5">
        <v>92127966</v>
      </c>
      <c r="G362" s="6">
        <v>1</v>
      </c>
    </row>
    <row r="363" spans="1:7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  <c r="F363" s="5">
        <v>49093359</v>
      </c>
      <c r="G363" s="6">
        <v>1</v>
      </c>
    </row>
    <row r="364" spans="1:7" x14ac:dyDescent="0.25">
      <c r="A364">
        <v>2469778</v>
      </c>
      <c r="B364" s="1">
        <v>42922</v>
      </c>
      <c r="C364" s="2">
        <v>0.49236111111111114</v>
      </c>
      <c r="D364" s="2">
        <v>0.49780092592592595</v>
      </c>
      <c r="F364" s="5">
        <v>92597723</v>
      </c>
      <c r="G364" s="6">
        <v>1</v>
      </c>
    </row>
    <row r="365" spans="1:7" x14ac:dyDescent="0.25">
      <c r="A365">
        <v>1959826</v>
      </c>
      <c r="B365" s="1">
        <v>42922</v>
      </c>
      <c r="C365" s="2">
        <v>0.49372685185185183</v>
      </c>
      <c r="D365" s="2">
        <v>0.50436342592592598</v>
      </c>
      <c r="F365" s="5">
        <v>49158974</v>
      </c>
      <c r="G365" s="6">
        <v>1</v>
      </c>
    </row>
    <row r="366" spans="1:7" x14ac:dyDescent="0.25">
      <c r="A366">
        <v>37032078</v>
      </c>
      <c r="B366" s="1">
        <v>42922</v>
      </c>
      <c r="C366" s="2">
        <v>0.49387731481481484</v>
      </c>
      <c r="D366" s="2">
        <v>0.50420138888888888</v>
      </c>
      <c r="F366" s="5">
        <v>93794133</v>
      </c>
      <c r="G366" s="6">
        <v>1</v>
      </c>
    </row>
    <row r="367" spans="1:7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  <c r="F367" s="5">
        <v>49278984</v>
      </c>
      <c r="G367" s="6">
        <v>1</v>
      </c>
    </row>
    <row r="368" spans="1:7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  <c r="F368" s="5">
        <v>94989369</v>
      </c>
      <c r="G368" s="6">
        <v>1</v>
      </c>
    </row>
    <row r="369" spans="1:7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  <c r="F369" s="5">
        <v>25574074</v>
      </c>
      <c r="G369" s="6">
        <v>1</v>
      </c>
    </row>
    <row r="370" spans="1:7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  <c r="F370" s="5">
        <v>96302157</v>
      </c>
      <c r="G370" s="6">
        <v>1</v>
      </c>
    </row>
    <row r="371" spans="1:7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  <c r="F371" s="5">
        <v>49390412</v>
      </c>
      <c r="G371" s="6">
        <v>1</v>
      </c>
    </row>
    <row r="372" spans="1:7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  <c r="F372" s="5">
        <v>96404523</v>
      </c>
      <c r="G372" s="6">
        <v>1</v>
      </c>
    </row>
    <row r="373" spans="1:7" x14ac:dyDescent="0.25">
      <c r="A373">
        <v>3590468</v>
      </c>
      <c r="B373" s="1">
        <v>42922</v>
      </c>
      <c r="C373" s="2">
        <v>0.51556712962962958</v>
      </c>
      <c r="D373" s="2">
        <v>0.52572916666666669</v>
      </c>
      <c r="F373" s="5">
        <v>49840829</v>
      </c>
      <c r="G373" s="6">
        <v>1</v>
      </c>
    </row>
    <row r="374" spans="1:7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  <c r="F374" s="5">
        <v>31516318</v>
      </c>
      <c r="G374" s="6">
        <v>1</v>
      </c>
    </row>
    <row r="375" spans="1:7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  <c r="F375" s="5">
        <v>49920930</v>
      </c>
      <c r="G375" s="6">
        <v>1</v>
      </c>
    </row>
    <row r="376" spans="1:7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  <c r="F376" s="5">
        <v>97558765</v>
      </c>
      <c r="G376" s="6">
        <v>1</v>
      </c>
    </row>
    <row r="377" spans="1:7" x14ac:dyDescent="0.25">
      <c r="A377">
        <v>25133293</v>
      </c>
      <c r="B377" s="1">
        <v>42922</v>
      </c>
      <c r="C377" s="2">
        <v>0.528900462962963</v>
      </c>
      <c r="D377" s="2">
        <v>0.53740740740740744</v>
      </c>
      <c r="F377" s="5">
        <v>50583407</v>
      </c>
      <c r="G377" s="6">
        <v>1</v>
      </c>
    </row>
    <row r="378" spans="1:7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  <c r="F378" s="5">
        <v>33166727</v>
      </c>
      <c r="G378" s="6">
        <v>1</v>
      </c>
    </row>
    <row r="379" spans="1:7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  <c r="F379" s="5">
        <v>51367705</v>
      </c>
      <c r="G379" s="6">
        <v>1</v>
      </c>
    </row>
    <row r="380" spans="1:7" x14ac:dyDescent="0.25">
      <c r="A380">
        <v>5856822</v>
      </c>
      <c r="B380" s="1">
        <v>42922</v>
      </c>
      <c r="C380" s="2">
        <v>0.533599537037037</v>
      </c>
      <c r="D380" s="2">
        <v>0.53469907407407402</v>
      </c>
      <c r="F380" s="5">
        <v>98021540</v>
      </c>
      <c r="G380" s="6">
        <v>1</v>
      </c>
    </row>
    <row r="381" spans="1:7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  <c r="F381" s="5">
        <v>51855396</v>
      </c>
      <c r="G381" s="6">
        <v>1</v>
      </c>
    </row>
    <row r="382" spans="1:7" x14ac:dyDescent="0.25">
      <c r="A382">
        <v>2201085</v>
      </c>
      <c r="B382" s="1">
        <v>42922</v>
      </c>
      <c r="C382" s="2">
        <v>0.54072916666666671</v>
      </c>
      <c r="D382" s="2">
        <v>0.544525462962963</v>
      </c>
      <c r="F382" s="5">
        <v>98695684</v>
      </c>
      <c r="G382" s="6">
        <v>1</v>
      </c>
    </row>
    <row r="383" spans="1:7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  <c r="F383" s="5">
        <v>52064221</v>
      </c>
      <c r="G383" s="6">
        <v>1</v>
      </c>
    </row>
    <row r="384" spans="1:7" x14ac:dyDescent="0.25">
      <c r="A384">
        <v>9319894</v>
      </c>
      <c r="B384" s="1">
        <v>42922</v>
      </c>
      <c r="C384" s="2">
        <v>0.54207175925925921</v>
      </c>
      <c r="D384" s="2">
        <v>0.54953703703703705</v>
      </c>
      <c r="F384" s="5">
        <v>34556399</v>
      </c>
      <c r="G384" s="6">
        <v>1</v>
      </c>
    </row>
    <row r="385" spans="1:7" x14ac:dyDescent="0.25">
      <c r="A385">
        <v>3211876</v>
      </c>
      <c r="B385" s="1">
        <v>42922</v>
      </c>
      <c r="C385" s="2">
        <v>0.54693287037037042</v>
      </c>
      <c r="D385" s="2">
        <v>0.54781250000000004</v>
      </c>
      <c r="F385" s="5">
        <v>25581178</v>
      </c>
      <c r="G385" s="6">
        <v>1</v>
      </c>
    </row>
    <row r="386" spans="1:7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  <c r="F386" s="5">
        <v>34628061</v>
      </c>
      <c r="G386" s="6">
        <v>1</v>
      </c>
    </row>
    <row r="387" spans="1:7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  <c r="F387" s="5">
        <v>52214055</v>
      </c>
      <c r="G387" s="6">
        <v>1</v>
      </c>
    </row>
    <row r="388" spans="1:7" x14ac:dyDescent="0.25">
      <c r="A388">
        <v>1319121</v>
      </c>
      <c r="B388" s="1">
        <v>42922</v>
      </c>
      <c r="C388" s="2">
        <v>0.55652777777777773</v>
      </c>
      <c r="D388" s="2">
        <v>0.55682870370370374</v>
      </c>
      <c r="F388" s="5">
        <v>1288318920</v>
      </c>
      <c r="G388" s="6">
        <v>1</v>
      </c>
    </row>
    <row r="389" spans="1:7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  <c r="F389" s="5">
        <v>52391912</v>
      </c>
      <c r="G389" s="6">
        <v>1</v>
      </c>
    </row>
    <row r="390" spans="1:7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  <c r="F390" s="5">
        <v>1731500345</v>
      </c>
      <c r="G390" s="6">
        <v>1</v>
      </c>
    </row>
    <row r="391" spans="1:7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  <c r="F391" s="5">
        <v>52468382</v>
      </c>
      <c r="G391" s="6">
        <v>1</v>
      </c>
    </row>
    <row r="392" spans="1:7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  <c r="F392" s="5">
        <v>1936989939</v>
      </c>
      <c r="G392" s="6">
        <v>1</v>
      </c>
    </row>
    <row r="393" spans="1:7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  <c r="F393" s="5">
        <v>53117702</v>
      </c>
      <c r="G393" s="6">
        <v>1</v>
      </c>
    </row>
    <row r="394" spans="1:7" x14ac:dyDescent="0.25">
      <c r="A394">
        <v>8405954</v>
      </c>
      <c r="B394" s="1">
        <v>42922</v>
      </c>
      <c r="C394" s="2">
        <v>0.57164351851851847</v>
      </c>
      <c r="D394" s="2">
        <v>0.57528935185185182</v>
      </c>
      <c r="F394" s="5">
        <v>2079170589</v>
      </c>
      <c r="G394" s="6">
        <v>1</v>
      </c>
    </row>
    <row r="395" spans="1:7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  <c r="F395" s="5">
        <v>53370610</v>
      </c>
      <c r="G395" s="6">
        <v>1</v>
      </c>
    </row>
    <row r="396" spans="1:7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  <c r="F396" s="5">
        <v>36332723</v>
      </c>
      <c r="G396" s="6">
        <v>1</v>
      </c>
    </row>
    <row r="397" spans="1:7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  <c r="F397" s="5">
        <v>53378457</v>
      </c>
      <c r="G397" s="6">
        <v>1</v>
      </c>
    </row>
    <row r="398" spans="1:7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  <c r="F398" s="5">
        <v>3379007610</v>
      </c>
      <c r="G398" s="6">
        <v>1</v>
      </c>
    </row>
    <row r="399" spans="1:7" x14ac:dyDescent="0.25">
      <c r="A399">
        <v>9415767851</v>
      </c>
      <c r="B399" s="1">
        <v>42922</v>
      </c>
      <c r="C399" s="2">
        <v>0.5827430555555555</v>
      </c>
      <c r="D399" s="2">
        <v>0.58309027777777778</v>
      </c>
      <c r="F399" s="5">
        <v>53386383</v>
      </c>
      <c r="G399" s="6">
        <v>1</v>
      </c>
    </row>
    <row r="400" spans="1:7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  <c r="F400" s="5">
        <v>3758539398</v>
      </c>
      <c r="G400" s="6">
        <v>1</v>
      </c>
    </row>
    <row r="401" spans="1:7" x14ac:dyDescent="0.25">
      <c r="A401">
        <v>41974998</v>
      </c>
      <c r="B401" s="1">
        <v>42922</v>
      </c>
      <c r="C401" s="2">
        <v>0.58890046296296295</v>
      </c>
      <c r="D401" s="2">
        <v>0.59614583333333337</v>
      </c>
      <c r="F401" s="5">
        <v>53762222</v>
      </c>
      <c r="G401" s="6">
        <v>1</v>
      </c>
    </row>
    <row r="402" spans="1:7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  <c r="F402" s="5">
        <v>3968528766</v>
      </c>
      <c r="G402" s="6">
        <v>1</v>
      </c>
    </row>
    <row r="403" spans="1:7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  <c r="F403" s="5">
        <v>54006070</v>
      </c>
      <c r="G403" s="6">
        <v>1</v>
      </c>
    </row>
    <row r="404" spans="1:7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  <c r="F404" s="5">
        <v>4344184930</v>
      </c>
      <c r="G404" s="6">
        <v>1</v>
      </c>
    </row>
    <row r="405" spans="1:7" x14ac:dyDescent="0.25">
      <c r="A405">
        <v>4002406</v>
      </c>
      <c r="B405" s="1">
        <v>42922</v>
      </c>
      <c r="C405" s="2">
        <v>0.60247685185185185</v>
      </c>
      <c r="D405" s="2">
        <v>0.60782407407407413</v>
      </c>
      <c r="F405" s="5">
        <v>23504109</v>
      </c>
      <c r="G405" s="6">
        <v>1</v>
      </c>
    </row>
    <row r="406" spans="1:7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  <c r="F406" s="5">
        <v>4941247888</v>
      </c>
      <c r="G406" s="6">
        <v>1</v>
      </c>
    </row>
    <row r="407" spans="1:7" x14ac:dyDescent="0.25">
      <c r="A407">
        <v>9763924</v>
      </c>
      <c r="B407" s="1">
        <v>42922</v>
      </c>
      <c r="C407" s="2">
        <v>0.611724537037037</v>
      </c>
      <c r="D407" s="2">
        <v>0.62217592592592597</v>
      </c>
      <c r="F407" s="5">
        <v>54536153</v>
      </c>
      <c r="G407" s="6">
        <v>1</v>
      </c>
    </row>
    <row r="408" spans="1:7" x14ac:dyDescent="0.25">
      <c r="A408">
        <v>7977726</v>
      </c>
      <c r="B408" s="1">
        <v>42922</v>
      </c>
      <c r="C408" s="2">
        <v>0.6139930555555555</v>
      </c>
      <c r="D408" s="2">
        <v>0.62364583333333334</v>
      </c>
      <c r="F408" s="5">
        <v>5273579381</v>
      </c>
      <c r="G408" s="6">
        <v>1</v>
      </c>
    </row>
    <row r="409" spans="1:7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  <c r="F409" s="5">
        <v>54554135</v>
      </c>
      <c r="G409" s="6">
        <v>1</v>
      </c>
    </row>
    <row r="410" spans="1:7" x14ac:dyDescent="0.25">
      <c r="A410">
        <v>8211396842</v>
      </c>
      <c r="B410" s="1">
        <v>42922</v>
      </c>
      <c r="C410" s="2">
        <v>0.6237731481481481</v>
      </c>
      <c r="D410" s="2">
        <v>0.63299768518518518</v>
      </c>
      <c r="F410" s="5">
        <v>5526425146</v>
      </c>
      <c r="G410" s="6">
        <v>1</v>
      </c>
    </row>
    <row r="411" spans="1:7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  <c r="F411" s="5">
        <v>26254490</v>
      </c>
      <c r="G411" s="6">
        <v>1</v>
      </c>
    </row>
    <row r="412" spans="1:7" x14ac:dyDescent="0.25">
      <c r="A412">
        <v>6772052</v>
      </c>
      <c r="B412" s="1">
        <v>42922</v>
      </c>
      <c r="C412" s="2">
        <v>0.62491898148148151</v>
      </c>
      <c r="D412" s="2">
        <v>0.63265046296296301</v>
      </c>
      <c r="F412" s="5">
        <v>6128500046</v>
      </c>
      <c r="G412" s="6">
        <v>1</v>
      </c>
    </row>
    <row r="413" spans="1:7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  <c r="F413" s="5">
        <v>54713807</v>
      </c>
      <c r="G413" s="6">
        <v>1</v>
      </c>
    </row>
    <row r="414" spans="1:7" x14ac:dyDescent="0.25">
      <c r="A414">
        <v>13972929</v>
      </c>
      <c r="B414" s="1">
        <v>42923</v>
      </c>
      <c r="C414" s="2">
        <v>0.33677083333333335</v>
      </c>
      <c r="D414" s="2">
        <v>0.34700231481481481</v>
      </c>
      <c r="F414" s="5">
        <v>6516534288</v>
      </c>
      <c r="G414" s="6">
        <v>1</v>
      </c>
    </row>
    <row r="415" spans="1:7" x14ac:dyDescent="0.25">
      <c r="A415">
        <v>7663988</v>
      </c>
      <c r="B415" s="1">
        <v>42923</v>
      </c>
      <c r="C415" s="2">
        <v>0.34092592592592591</v>
      </c>
      <c r="D415" s="2">
        <v>0.3448148148148148</v>
      </c>
      <c r="F415" s="5">
        <v>26463662</v>
      </c>
      <c r="G415" s="6">
        <v>1</v>
      </c>
    </row>
    <row r="416" spans="1:7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  <c r="F416" s="5">
        <v>6700458395</v>
      </c>
      <c r="G416" s="6">
        <v>1</v>
      </c>
    </row>
    <row r="417" spans="1:7" x14ac:dyDescent="0.25">
      <c r="A417">
        <v>5505912</v>
      </c>
      <c r="B417" s="1">
        <v>42923</v>
      </c>
      <c r="C417" s="2">
        <v>0.34465277777777775</v>
      </c>
      <c r="D417" s="2">
        <v>0.34819444444444442</v>
      </c>
      <c r="F417" s="5">
        <v>26699217</v>
      </c>
      <c r="G417" s="6">
        <v>1</v>
      </c>
    </row>
    <row r="418" spans="1:7" x14ac:dyDescent="0.25">
      <c r="A418">
        <v>5505912</v>
      </c>
      <c r="B418" s="1">
        <v>42923</v>
      </c>
      <c r="C418" s="2">
        <v>0.34848379629629628</v>
      </c>
      <c r="D418" s="2">
        <v>0.35015046296296298</v>
      </c>
      <c r="F418" s="5">
        <v>6965661375</v>
      </c>
      <c r="G418" s="6">
        <v>1</v>
      </c>
    </row>
    <row r="419" spans="1:7" x14ac:dyDescent="0.25">
      <c r="A419">
        <v>70678482</v>
      </c>
      <c r="B419" s="1">
        <v>42923</v>
      </c>
      <c r="C419" s="2">
        <v>0.35130787037037037</v>
      </c>
      <c r="D419" s="2">
        <v>0.35899305555555555</v>
      </c>
      <c r="F419" s="5">
        <v>55462392</v>
      </c>
      <c r="G419" s="6">
        <v>1</v>
      </c>
    </row>
    <row r="420" spans="1:7" x14ac:dyDescent="0.25">
      <c r="A420">
        <v>6578914</v>
      </c>
      <c r="B420" s="1">
        <v>42923</v>
      </c>
      <c r="C420" s="2">
        <v>0.35699074074074072</v>
      </c>
      <c r="D420" s="2">
        <v>0.36546296296296299</v>
      </c>
      <c r="F420" s="5">
        <v>7451541965</v>
      </c>
      <c r="G420" s="6">
        <v>1</v>
      </c>
    </row>
    <row r="421" spans="1:7" x14ac:dyDescent="0.25">
      <c r="A421">
        <v>3444629</v>
      </c>
      <c r="B421" s="1">
        <v>42923</v>
      </c>
      <c r="C421" s="2">
        <v>0.36015046296296294</v>
      </c>
      <c r="D421" s="2">
        <v>0.36656250000000001</v>
      </c>
      <c r="F421" s="5">
        <v>55464931</v>
      </c>
      <c r="G421" s="6">
        <v>1</v>
      </c>
    </row>
    <row r="422" spans="1:7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  <c r="F422" s="5">
        <v>7894591002</v>
      </c>
      <c r="G422" s="6">
        <v>1</v>
      </c>
    </row>
    <row r="423" spans="1:7" x14ac:dyDescent="0.25">
      <c r="A423">
        <v>9468070</v>
      </c>
      <c r="B423" s="1">
        <v>42923</v>
      </c>
      <c r="C423" s="2">
        <v>0.36225694444444445</v>
      </c>
      <c r="D423" s="2">
        <v>0.36364583333333333</v>
      </c>
      <c r="F423" s="5">
        <v>55614678</v>
      </c>
      <c r="G423" s="6">
        <v>1</v>
      </c>
    </row>
    <row r="424" spans="1:7" x14ac:dyDescent="0.25">
      <c r="A424">
        <v>31516318</v>
      </c>
      <c r="B424" s="1">
        <v>42923</v>
      </c>
      <c r="C424" s="2">
        <v>0.36267361111111113</v>
      </c>
      <c r="D424" s="2">
        <v>0.36622685185185183</v>
      </c>
      <c r="F424" s="5">
        <v>8369071681</v>
      </c>
      <c r="G424" s="6">
        <v>1</v>
      </c>
    </row>
    <row r="425" spans="1:7" x14ac:dyDescent="0.25">
      <c r="A425">
        <v>9865716</v>
      </c>
      <c r="B425" s="1">
        <v>42923</v>
      </c>
      <c r="C425" s="2">
        <v>0.36584490740740738</v>
      </c>
      <c r="D425" s="2">
        <v>0.37709490740740742</v>
      </c>
      <c r="F425" s="5">
        <v>55621633</v>
      </c>
      <c r="G425" s="6">
        <v>1</v>
      </c>
    </row>
    <row r="426" spans="1:7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  <c r="F426" s="5">
        <v>8799570155</v>
      </c>
      <c r="G426" s="6">
        <v>1</v>
      </c>
    </row>
    <row r="427" spans="1:7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  <c r="F427" s="5">
        <v>55896338</v>
      </c>
      <c r="G427" s="6">
        <v>1</v>
      </c>
    </row>
    <row r="428" spans="1:7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  <c r="F428" s="5">
        <v>24454566</v>
      </c>
      <c r="G428" s="6">
        <v>1</v>
      </c>
    </row>
    <row r="429" spans="1:7" x14ac:dyDescent="0.25">
      <c r="A429">
        <v>94634526</v>
      </c>
      <c r="B429" s="1">
        <v>42923</v>
      </c>
      <c r="C429" s="2">
        <v>0.3721990740740741</v>
      </c>
      <c r="D429" s="2">
        <v>0.37956018518518519</v>
      </c>
      <c r="F429" s="5">
        <v>56115408</v>
      </c>
      <c r="G429" s="6">
        <v>1</v>
      </c>
    </row>
    <row r="430" spans="1:7" x14ac:dyDescent="0.25">
      <c r="A430">
        <v>67964973</v>
      </c>
      <c r="B430" s="1">
        <v>42923</v>
      </c>
      <c r="C430" s="2">
        <v>0.37445601851851851</v>
      </c>
      <c r="D430" s="2">
        <v>0.38145833333333334</v>
      </c>
      <c r="F430" s="5">
        <v>77946476</v>
      </c>
      <c r="G430" s="6">
        <v>1</v>
      </c>
    </row>
    <row r="431" spans="1:7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  <c r="F431" s="5">
        <v>56127547</v>
      </c>
      <c r="G431" s="6">
        <v>1</v>
      </c>
    </row>
    <row r="432" spans="1:7" x14ac:dyDescent="0.25">
      <c r="A432">
        <v>8685299481</v>
      </c>
      <c r="B432" s="1">
        <v>42923</v>
      </c>
      <c r="C432" s="2">
        <v>0.3778009259259259</v>
      </c>
      <c r="D432" s="2">
        <v>0.37927083333333333</v>
      </c>
      <c r="F432" s="5">
        <v>78709747</v>
      </c>
      <c r="G432" s="6">
        <v>1</v>
      </c>
    </row>
    <row r="433" spans="1:7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  <c r="F433" s="5">
        <v>57101974</v>
      </c>
      <c r="G433" s="6">
        <v>1</v>
      </c>
    </row>
    <row r="434" spans="1:7" x14ac:dyDescent="0.25">
      <c r="A434">
        <v>29121099</v>
      </c>
      <c r="B434" s="1">
        <v>42923</v>
      </c>
      <c r="C434" s="2">
        <v>0.3835763888888889</v>
      </c>
      <c r="D434" s="2">
        <v>0.38965277777777779</v>
      </c>
      <c r="F434" s="5">
        <v>78976022</v>
      </c>
      <c r="G434" s="6">
        <v>1</v>
      </c>
    </row>
    <row r="435" spans="1:7" x14ac:dyDescent="0.25">
      <c r="A435">
        <v>2814524</v>
      </c>
      <c r="B435" s="1">
        <v>42923</v>
      </c>
      <c r="C435" s="2">
        <v>0.38922453703703702</v>
      </c>
      <c r="D435" s="2">
        <v>0.39096064814814813</v>
      </c>
      <c r="F435" s="5">
        <v>57211290</v>
      </c>
      <c r="G435" s="6">
        <v>1</v>
      </c>
    </row>
    <row r="436" spans="1:7" x14ac:dyDescent="0.25">
      <c r="A436">
        <v>5341697748</v>
      </c>
      <c r="B436" s="1">
        <v>42923</v>
      </c>
      <c r="C436" s="2">
        <v>0.39091435185185186</v>
      </c>
      <c r="D436" s="2">
        <v>0.39620370370370372</v>
      </c>
      <c r="F436" s="5">
        <v>28601187</v>
      </c>
      <c r="G436" s="6">
        <v>1</v>
      </c>
    </row>
    <row r="437" spans="1:7" x14ac:dyDescent="0.25">
      <c r="A437">
        <v>4102482</v>
      </c>
      <c r="B437" s="1">
        <v>42923</v>
      </c>
      <c r="C437" s="2">
        <v>0.39196759259259262</v>
      </c>
      <c r="D437" s="2">
        <v>0.39486111111111111</v>
      </c>
      <c r="F437" s="5">
        <v>57395204</v>
      </c>
      <c r="G437" s="6">
        <v>1</v>
      </c>
    </row>
    <row r="438" spans="1:7" x14ac:dyDescent="0.25">
      <c r="A438">
        <v>5636281</v>
      </c>
      <c r="B438" s="1">
        <v>42923</v>
      </c>
      <c r="C438" s="2">
        <v>0.39731481481481479</v>
      </c>
      <c r="D438" s="2">
        <v>0.40688657407407408</v>
      </c>
      <c r="F438" s="5">
        <v>28791070</v>
      </c>
      <c r="G438" s="6">
        <v>1</v>
      </c>
    </row>
    <row r="439" spans="1:7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  <c r="F439" s="5">
        <v>26766818</v>
      </c>
      <c r="G439" s="6">
        <v>1</v>
      </c>
    </row>
    <row r="440" spans="1:7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  <c r="F440" s="5">
        <v>80306197</v>
      </c>
      <c r="G440" s="6">
        <v>1</v>
      </c>
    </row>
    <row r="441" spans="1:7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  <c r="F441" s="5">
        <v>57957786</v>
      </c>
      <c r="G441" s="6">
        <v>1</v>
      </c>
    </row>
    <row r="442" spans="1:7" x14ac:dyDescent="0.25">
      <c r="A442">
        <v>51367705</v>
      </c>
      <c r="B442" s="1">
        <v>42923</v>
      </c>
      <c r="C442" s="2">
        <v>0.41025462962962961</v>
      </c>
      <c r="D442" s="2">
        <v>0.41064814814814815</v>
      </c>
      <c r="F442" s="5">
        <v>81010250</v>
      </c>
      <c r="G442" s="6">
        <v>1</v>
      </c>
    </row>
    <row r="443" spans="1:7" x14ac:dyDescent="0.25">
      <c r="A443">
        <v>7646265</v>
      </c>
      <c r="B443" s="1">
        <v>42923</v>
      </c>
      <c r="C443" s="2">
        <v>0.4103472222222222</v>
      </c>
      <c r="D443" s="2">
        <v>0.41578703703703701</v>
      </c>
      <c r="F443" s="5">
        <v>58037769</v>
      </c>
      <c r="G443" s="6">
        <v>1</v>
      </c>
    </row>
    <row r="444" spans="1:7" x14ac:dyDescent="0.25">
      <c r="A444">
        <v>37906881</v>
      </c>
      <c r="B444" s="1">
        <v>42923</v>
      </c>
      <c r="C444" s="2">
        <v>0.41248842592592594</v>
      </c>
      <c r="D444" s="2">
        <v>0.41328703703703706</v>
      </c>
      <c r="F444" s="5">
        <v>81575080</v>
      </c>
      <c r="G444" s="6">
        <v>1</v>
      </c>
    </row>
    <row r="445" spans="1:7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  <c r="F445" s="5">
        <v>58067439</v>
      </c>
      <c r="G445" s="6">
        <v>1</v>
      </c>
    </row>
    <row r="446" spans="1:7" x14ac:dyDescent="0.25">
      <c r="A446">
        <v>45948073</v>
      </c>
      <c r="B446" s="1">
        <v>42923</v>
      </c>
      <c r="C446" s="2">
        <v>0.41680555555555554</v>
      </c>
      <c r="D446" s="2">
        <v>0.4243865740740741</v>
      </c>
      <c r="F446" s="5">
        <v>81880891</v>
      </c>
      <c r="G446" s="6">
        <v>1</v>
      </c>
    </row>
    <row r="447" spans="1:7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  <c r="F447" s="5">
        <v>26891502</v>
      </c>
      <c r="G447" s="6">
        <v>1</v>
      </c>
    </row>
    <row r="448" spans="1:7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  <c r="F448" s="5">
        <v>82949156</v>
      </c>
      <c r="G448" s="6">
        <v>1</v>
      </c>
    </row>
    <row r="449" spans="1:7" x14ac:dyDescent="0.25">
      <c r="A449">
        <v>8434044</v>
      </c>
      <c r="B449" s="1">
        <v>42923</v>
      </c>
      <c r="C449" s="2">
        <v>0.42149305555555555</v>
      </c>
      <c r="D449" s="2">
        <v>0.42736111111111114</v>
      </c>
      <c r="F449" s="5">
        <v>59508384</v>
      </c>
      <c r="G449" s="6">
        <v>1</v>
      </c>
    </row>
    <row r="450" spans="1:7" x14ac:dyDescent="0.25">
      <c r="A450">
        <v>4702334</v>
      </c>
      <c r="B450" s="1">
        <v>42923</v>
      </c>
      <c r="C450" s="2">
        <v>0.4255902777777778</v>
      </c>
      <c r="D450" s="2">
        <v>0.43464120370370368</v>
      </c>
      <c r="F450" s="5">
        <v>83707586</v>
      </c>
      <c r="G450" s="6">
        <v>1</v>
      </c>
    </row>
    <row r="451" spans="1:7" x14ac:dyDescent="0.25">
      <c r="A451">
        <v>1308483040</v>
      </c>
      <c r="B451" s="1">
        <v>42923</v>
      </c>
      <c r="C451" s="2">
        <v>0.43016203703703704</v>
      </c>
      <c r="D451" s="2">
        <v>0.44123842592592594</v>
      </c>
      <c r="F451" s="5">
        <v>59723258</v>
      </c>
      <c r="G451" s="6">
        <v>1</v>
      </c>
    </row>
    <row r="452" spans="1:7" x14ac:dyDescent="0.25">
      <c r="A452">
        <v>34556399</v>
      </c>
      <c r="B452" s="1">
        <v>42923</v>
      </c>
      <c r="C452" s="2">
        <v>0.43146990740740743</v>
      </c>
      <c r="D452" s="2">
        <v>0.43192129629629628</v>
      </c>
      <c r="F452" s="5">
        <v>29555837</v>
      </c>
      <c r="G452" s="6">
        <v>1</v>
      </c>
    </row>
    <row r="453" spans="1:7" x14ac:dyDescent="0.25">
      <c r="A453">
        <v>48676568</v>
      </c>
      <c r="B453" s="1">
        <v>42923</v>
      </c>
      <c r="C453" s="2">
        <v>0.43313657407407408</v>
      </c>
      <c r="D453" s="2">
        <v>0.43811342592592595</v>
      </c>
      <c r="F453" s="5">
        <v>59864989</v>
      </c>
      <c r="G453" s="6">
        <v>1</v>
      </c>
    </row>
    <row r="454" spans="1:7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  <c r="F454" s="5">
        <v>85422307</v>
      </c>
      <c r="G454" s="6">
        <v>1</v>
      </c>
    </row>
    <row r="455" spans="1:7" x14ac:dyDescent="0.25">
      <c r="A455">
        <v>3505978</v>
      </c>
      <c r="B455" s="1">
        <v>42923</v>
      </c>
      <c r="C455" s="2">
        <v>0.44184027777777779</v>
      </c>
      <c r="D455" s="2">
        <v>0.44582175925925926</v>
      </c>
      <c r="F455" s="5">
        <v>59984179</v>
      </c>
      <c r="G455" s="6">
        <v>1</v>
      </c>
    </row>
    <row r="456" spans="1:7" x14ac:dyDescent="0.25">
      <c r="A456">
        <v>4405604</v>
      </c>
      <c r="B456" s="1">
        <v>42923</v>
      </c>
      <c r="C456" s="2">
        <v>0.44543981481481482</v>
      </c>
      <c r="D456" s="2">
        <v>0.45271990740740742</v>
      </c>
      <c r="F456" s="5">
        <v>85666950</v>
      </c>
      <c r="G456" s="6">
        <v>1</v>
      </c>
    </row>
    <row r="457" spans="1:7" x14ac:dyDescent="0.25">
      <c r="A457">
        <v>2327418</v>
      </c>
      <c r="B457" s="1">
        <v>42923</v>
      </c>
      <c r="C457" s="2">
        <v>0.44775462962962964</v>
      </c>
      <c r="D457" s="2">
        <v>0.45450231481481479</v>
      </c>
      <c r="F457" s="5">
        <v>26895957</v>
      </c>
      <c r="G457" s="6">
        <v>1</v>
      </c>
    </row>
    <row r="458" spans="1:7" x14ac:dyDescent="0.25">
      <c r="A458">
        <v>5205087</v>
      </c>
      <c r="B458" s="1">
        <v>42923</v>
      </c>
      <c r="C458" s="2">
        <v>0.44927083333333334</v>
      </c>
      <c r="D458" s="2">
        <v>0.45666666666666667</v>
      </c>
      <c r="F458" s="5">
        <v>86774913</v>
      </c>
      <c r="G458" s="6">
        <v>1</v>
      </c>
    </row>
    <row r="459" spans="1:7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  <c r="F459" s="5">
        <v>60158843</v>
      </c>
      <c r="G459" s="6">
        <v>1</v>
      </c>
    </row>
    <row r="460" spans="1:7" x14ac:dyDescent="0.25">
      <c r="A460">
        <v>2722706</v>
      </c>
      <c r="B460" s="1">
        <v>42923</v>
      </c>
      <c r="C460" s="2">
        <v>0.45416666666666666</v>
      </c>
      <c r="D460" s="2">
        <v>0.46155092592592595</v>
      </c>
      <c r="F460" s="5">
        <v>29771613</v>
      </c>
      <c r="G460" s="6">
        <v>1</v>
      </c>
    </row>
    <row r="461" spans="1:7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  <c r="F461" s="5">
        <v>60454232</v>
      </c>
      <c r="G461" s="6">
        <v>1</v>
      </c>
    </row>
    <row r="462" spans="1:7" x14ac:dyDescent="0.25">
      <c r="A462">
        <v>3765658</v>
      </c>
      <c r="B462" s="1">
        <v>42923</v>
      </c>
      <c r="C462" s="2">
        <v>0.45981481481481479</v>
      </c>
      <c r="D462" s="2">
        <v>0.46148148148148149</v>
      </c>
      <c r="F462" s="5">
        <v>88664428</v>
      </c>
      <c r="G462" s="6">
        <v>1</v>
      </c>
    </row>
    <row r="463" spans="1:7" x14ac:dyDescent="0.25">
      <c r="A463">
        <v>43109897</v>
      </c>
      <c r="B463" s="1">
        <v>42923</v>
      </c>
      <c r="C463" s="2">
        <v>0.46357638888888891</v>
      </c>
      <c r="D463" s="2">
        <v>0.46807870370370369</v>
      </c>
      <c r="F463" s="5">
        <v>60885211</v>
      </c>
      <c r="G463" s="6">
        <v>1</v>
      </c>
    </row>
    <row r="464" spans="1:7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  <c r="F464" s="5">
        <v>88929709</v>
      </c>
      <c r="G464" s="6">
        <v>1</v>
      </c>
    </row>
    <row r="465" spans="1:7" x14ac:dyDescent="0.25">
      <c r="A465">
        <v>71207090</v>
      </c>
      <c r="B465" s="1">
        <v>42923</v>
      </c>
      <c r="C465" s="2">
        <v>0.47127314814814814</v>
      </c>
      <c r="D465" s="2">
        <v>0.47475694444444444</v>
      </c>
      <c r="F465" s="5">
        <v>61228399</v>
      </c>
      <c r="G465" s="6">
        <v>1</v>
      </c>
    </row>
    <row r="466" spans="1:7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  <c r="F466" s="5">
        <v>89098100</v>
      </c>
      <c r="G466" s="6">
        <v>1</v>
      </c>
    </row>
    <row r="467" spans="1:7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  <c r="F467" s="5">
        <v>61322035</v>
      </c>
      <c r="G467" s="6">
        <v>1</v>
      </c>
    </row>
    <row r="468" spans="1:7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  <c r="F468" s="5">
        <v>89419064</v>
      </c>
      <c r="G468" s="6">
        <v>1</v>
      </c>
    </row>
    <row r="469" spans="1:7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  <c r="F469" s="5">
        <v>61527800</v>
      </c>
      <c r="G469" s="6">
        <v>1</v>
      </c>
    </row>
    <row r="470" spans="1:7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  <c r="F470" s="5">
        <v>89814525</v>
      </c>
      <c r="G470" s="6">
        <v>1</v>
      </c>
    </row>
    <row r="471" spans="1:7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  <c r="F471" s="5">
        <v>61812355</v>
      </c>
      <c r="G471" s="6">
        <v>1</v>
      </c>
    </row>
    <row r="472" spans="1:7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  <c r="F472" s="5">
        <v>90417363</v>
      </c>
      <c r="G472" s="6">
        <v>1</v>
      </c>
    </row>
    <row r="473" spans="1:7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  <c r="F473" s="5">
        <v>27410048</v>
      </c>
      <c r="G473" s="6">
        <v>1</v>
      </c>
    </row>
    <row r="474" spans="1:7" x14ac:dyDescent="0.25">
      <c r="A474">
        <v>16303399</v>
      </c>
      <c r="B474" s="1">
        <v>42923</v>
      </c>
      <c r="C474" s="2">
        <v>0.50232638888888892</v>
      </c>
      <c r="D474" s="2">
        <v>0.50351851851851848</v>
      </c>
      <c r="F474" s="5">
        <v>90533733</v>
      </c>
      <c r="G474" s="6">
        <v>1</v>
      </c>
    </row>
    <row r="475" spans="1:7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  <c r="F475" s="5">
        <v>27487200</v>
      </c>
      <c r="G475" s="6">
        <v>1</v>
      </c>
    </row>
    <row r="476" spans="1:7" x14ac:dyDescent="0.25">
      <c r="A476">
        <v>5512237</v>
      </c>
      <c r="B476" s="1">
        <v>42923</v>
      </c>
      <c r="C476" s="2">
        <v>0.50883101851851853</v>
      </c>
      <c r="D476" s="2">
        <v>0.50998842592592597</v>
      </c>
      <c r="F476" s="5">
        <v>90880011</v>
      </c>
      <c r="G476" s="6">
        <v>1</v>
      </c>
    </row>
    <row r="477" spans="1:7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  <c r="F477" s="5">
        <v>62150310</v>
      </c>
      <c r="G477" s="6">
        <v>1</v>
      </c>
    </row>
    <row r="478" spans="1:7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  <c r="F478" s="5">
        <v>90993861</v>
      </c>
      <c r="G478" s="6">
        <v>1</v>
      </c>
    </row>
    <row r="479" spans="1:7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  <c r="F479" s="5">
        <v>62653835</v>
      </c>
      <c r="G479" s="6">
        <v>1</v>
      </c>
    </row>
    <row r="480" spans="1:7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  <c r="F480" s="5">
        <v>91129571</v>
      </c>
      <c r="G480" s="6">
        <v>1</v>
      </c>
    </row>
    <row r="481" spans="1:7" x14ac:dyDescent="0.25">
      <c r="A481">
        <v>1640140</v>
      </c>
      <c r="B481" s="1">
        <v>42923</v>
      </c>
      <c r="C481" s="2">
        <v>0.52484953703703707</v>
      </c>
      <c r="D481" s="2">
        <v>0.53331018518518514</v>
      </c>
      <c r="F481" s="5">
        <v>62836073</v>
      </c>
      <c r="G481" s="6">
        <v>1</v>
      </c>
    </row>
    <row r="482" spans="1:7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  <c r="F482" s="5">
        <v>91626903</v>
      </c>
      <c r="G482" s="6">
        <v>1</v>
      </c>
    </row>
    <row r="483" spans="1:7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  <c r="F483" s="5">
        <v>63141248</v>
      </c>
      <c r="G483" s="6">
        <v>1</v>
      </c>
    </row>
    <row r="484" spans="1:7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  <c r="F484" s="5">
        <v>29880225</v>
      </c>
      <c r="G484" s="6">
        <v>1</v>
      </c>
    </row>
    <row r="485" spans="1:7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  <c r="F485" s="5">
        <v>63291235</v>
      </c>
      <c r="G485" s="6">
        <v>1</v>
      </c>
    </row>
    <row r="486" spans="1:7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  <c r="F486" s="5">
        <v>92326393</v>
      </c>
      <c r="G486" s="6">
        <v>1</v>
      </c>
    </row>
    <row r="487" spans="1:7" x14ac:dyDescent="0.25">
      <c r="A487">
        <v>9176754</v>
      </c>
      <c r="B487" s="1">
        <v>42923</v>
      </c>
      <c r="C487" s="2">
        <v>0.5345833333333333</v>
      </c>
      <c r="D487" s="2">
        <v>0.54532407407407413</v>
      </c>
      <c r="F487" s="5">
        <v>63492662</v>
      </c>
      <c r="G487" s="6">
        <v>1</v>
      </c>
    </row>
    <row r="488" spans="1:7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  <c r="F488" s="5">
        <v>92461001</v>
      </c>
      <c r="G488" s="6">
        <v>1</v>
      </c>
    </row>
    <row r="489" spans="1:7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  <c r="F489" s="5">
        <v>63613334</v>
      </c>
      <c r="G489" s="6">
        <v>1</v>
      </c>
    </row>
    <row r="490" spans="1:7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  <c r="F490" s="5">
        <v>93050839</v>
      </c>
      <c r="G490" s="6">
        <v>1</v>
      </c>
    </row>
    <row r="491" spans="1:7" x14ac:dyDescent="0.25">
      <c r="A491">
        <v>97798921</v>
      </c>
      <c r="B491" s="1">
        <v>42923</v>
      </c>
      <c r="C491" s="2">
        <v>0.5434606481481481</v>
      </c>
      <c r="D491" s="2">
        <v>0.55003472222222227</v>
      </c>
      <c r="F491" s="5">
        <v>64586869</v>
      </c>
      <c r="G491" s="6">
        <v>1</v>
      </c>
    </row>
    <row r="492" spans="1:7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  <c r="F492" s="5">
        <v>30270334</v>
      </c>
      <c r="G492" s="6">
        <v>1</v>
      </c>
    </row>
    <row r="493" spans="1:7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  <c r="F493" s="5">
        <v>64733982</v>
      </c>
      <c r="G493" s="6">
        <v>1</v>
      </c>
    </row>
    <row r="494" spans="1:7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  <c r="F494" s="5">
        <v>93811207</v>
      </c>
      <c r="G494" s="6">
        <v>1</v>
      </c>
    </row>
    <row r="495" spans="1:7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  <c r="F495" s="5">
        <v>64900068</v>
      </c>
      <c r="G495" s="6">
        <v>1</v>
      </c>
    </row>
    <row r="496" spans="1:7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  <c r="F496" s="5">
        <v>94634526</v>
      </c>
      <c r="G496" s="6">
        <v>1</v>
      </c>
    </row>
    <row r="497" spans="1:7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  <c r="F497" s="5">
        <v>64932677</v>
      </c>
      <c r="G497" s="6">
        <v>1</v>
      </c>
    </row>
    <row r="498" spans="1:7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  <c r="F498" s="5">
        <v>95211263</v>
      </c>
      <c r="G498" s="6">
        <v>1</v>
      </c>
    </row>
    <row r="499" spans="1:7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  <c r="F499" s="5">
        <v>65166542</v>
      </c>
      <c r="G499" s="6">
        <v>1</v>
      </c>
    </row>
    <row r="500" spans="1:7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  <c r="F500" s="5">
        <v>30678431</v>
      </c>
      <c r="G500" s="6">
        <v>1</v>
      </c>
    </row>
    <row r="501" spans="1:7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  <c r="F501" s="5">
        <v>65621292</v>
      </c>
      <c r="G501" s="6">
        <v>1</v>
      </c>
    </row>
    <row r="502" spans="1:7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  <c r="F502" s="5">
        <v>96323047</v>
      </c>
      <c r="G502" s="6">
        <v>1</v>
      </c>
    </row>
    <row r="503" spans="1:7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  <c r="F503" s="5">
        <v>65923776</v>
      </c>
      <c r="G503" s="6">
        <v>1</v>
      </c>
    </row>
    <row r="504" spans="1:7" x14ac:dyDescent="0.25">
      <c r="A504">
        <v>25147401</v>
      </c>
      <c r="B504" s="1">
        <v>42923</v>
      </c>
      <c r="C504" s="2">
        <v>0.57922453703703702</v>
      </c>
      <c r="D504" s="2">
        <v>0.58821759259259254</v>
      </c>
      <c r="F504" s="5">
        <v>96381896</v>
      </c>
      <c r="G504" s="6">
        <v>1</v>
      </c>
    </row>
    <row r="505" spans="1:7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  <c r="F505" s="5">
        <v>66336445</v>
      </c>
      <c r="G505" s="6">
        <v>1</v>
      </c>
    </row>
    <row r="506" spans="1:7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  <c r="F506" s="5">
        <v>96424596</v>
      </c>
      <c r="G506" s="6">
        <v>1</v>
      </c>
    </row>
    <row r="507" spans="1:7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  <c r="F507" s="5">
        <v>66377806</v>
      </c>
      <c r="G507" s="6">
        <v>1</v>
      </c>
    </row>
    <row r="508" spans="1:7" x14ac:dyDescent="0.25">
      <c r="A508">
        <v>8251878</v>
      </c>
      <c r="B508" s="1">
        <v>42923</v>
      </c>
      <c r="C508" s="2">
        <v>0.59281249999999996</v>
      </c>
      <c r="D508" s="2">
        <v>0.59375</v>
      </c>
      <c r="F508" s="5">
        <v>96736796</v>
      </c>
      <c r="G508" s="6">
        <v>1</v>
      </c>
    </row>
    <row r="509" spans="1:7" x14ac:dyDescent="0.25">
      <c r="A509">
        <v>2826868</v>
      </c>
      <c r="B509" s="1">
        <v>42923</v>
      </c>
      <c r="C509" s="2">
        <v>0.59672453703703698</v>
      </c>
      <c r="D509" s="2">
        <v>0.60435185185185181</v>
      </c>
      <c r="F509" s="5">
        <v>66465215</v>
      </c>
      <c r="G509" s="6">
        <v>1</v>
      </c>
    </row>
    <row r="510" spans="1:7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  <c r="F510" s="5">
        <v>96977805</v>
      </c>
      <c r="G510" s="6">
        <v>1</v>
      </c>
    </row>
    <row r="511" spans="1:7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  <c r="F511" s="5">
        <v>66638685</v>
      </c>
      <c r="G511" s="6">
        <v>1</v>
      </c>
    </row>
    <row r="512" spans="1:7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  <c r="F512" s="5">
        <v>97459926</v>
      </c>
      <c r="G512" s="6">
        <v>1</v>
      </c>
    </row>
    <row r="513" spans="1:7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  <c r="F513" s="5">
        <v>27610972</v>
      </c>
      <c r="G513" s="6">
        <v>1</v>
      </c>
    </row>
    <row r="514" spans="1:7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  <c r="F514" s="5">
        <v>97596112</v>
      </c>
      <c r="G514" s="6">
        <v>1</v>
      </c>
    </row>
    <row r="515" spans="1:7" x14ac:dyDescent="0.25">
      <c r="A515">
        <v>3525921</v>
      </c>
      <c r="B515" s="1">
        <v>42923</v>
      </c>
      <c r="C515" s="2">
        <v>0.61557870370370371</v>
      </c>
      <c r="D515" s="2">
        <v>0.61946759259259254</v>
      </c>
      <c r="F515" s="5">
        <v>27684909</v>
      </c>
      <c r="G515" s="6">
        <v>1</v>
      </c>
    </row>
    <row r="516" spans="1:7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  <c r="F516" s="5">
        <v>97782375</v>
      </c>
      <c r="G516" s="6">
        <v>1</v>
      </c>
    </row>
    <row r="517" spans="1:7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  <c r="F517" s="5">
        <v>23580194</v>
      </c>
      <c r="G517" s="6">
        <v>1</v>
      </c>
    </row>
    <row r="518" spans="1:7" x14ac:dyDescent="0.25">
      <c r="A518">
        <v>73042148</v>
      </c>
      <c r="B518" s="1">
        <v>42923</v>
      </c>
      <c r="C518" s="2">
        <v>0.62537037037037035</v>
      </c>
      <c r="D518" s="2">
        <v>0.63498842592592597</v>
      </c>
      <c r="F518" s="5">
        <v>97876188</v>
      </c>
      <c r="G518" s="6">
        <v>1</v>
      </c>
    </row>
    <row r="519" spans="1:7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  <c r="F519" s="5">
        <v>67688044</v>
      </c>
      <c r="G519" s="6">
        <v>1</v>
      </c>
    </row>
    <row r="520" spans="1:7" x14ac:dyDescent="0.25">
      <c r="A520">
        <v>1775586</v>
      </c>
      <c r="B520" s="1">
        <v>42926</v>
      </c>
      <c r="C520" s="2">
        <v>0.34016203703703701</v>
      </c>
      <c r="D520" s="2">
        <v>0.3495138888888889</v>
      </c>
      <c r="F520" s="5">
        <v>97997759</v>
      </c>
      <c r="G520" s="6">
        <v>1</v>
      </c>
    </row>
    <row r="521" spans="1:7" x14ac:dyDescent="0.25">
      <c r="A521">
        <v>27791497</v>
      </c>
      <c r="B521" s="1">
        <v>42926</v>
      </c>
      <c r="C521" s="2">
        <v>0.34312500000000001</v>
      </c>
      <c r="D521" s="2">
        <v>0.34373842592592591</v>
      </c>
      <c r="F521" s="5">
        <v>27798660</v>
      </c>
      <c r="G521" s="6">
        <v>1</v>
      </c>
    </row>
    <row r="522" spans="1:7" x14ac:dyDescent="0.25">
      <c r="A522">
        <v>5162775</v>
      </c>
      <c r="B522" s="1">
        <v>42926</v>
      </c>
      <c r="C522" s="2">
        <v>0.34364583333333332</v>
      </c>
      <c r="D522" s="2">
        <v>0.3492824074074074</v>
      </c>
      <c r="F522" s="5">
        <v>98238772</v>
      </c>
      <c r="G522" s="6">
        <v>1</v>
      </c>
    </row>
    <row r="523" spans="1:7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  <c r="F523" s="5">
        <v>67913744</v>
      </c>
      <c r="G523" s="6">
        <v>1</v>
      </c>
    </row>
    <row r="524" spans="1:7" x14ac:dyDescent="0.25">
      <c r="A524">
        <v>6766881</v>
      </c>
      <c r="B524" s="1">
        <v>42926</v>
      </c>
      <c r="C524" s="2">
        <v>0.35249999999999998</v>
      </c>
      <c r="D524" s="2">
        <v>0.35278935185185184</v>
      </c>
      <c r="F524" s="5">
        <v>98391891</v>
      </c>
      <c r="G524" s="6">
        <v>1</v>
      </c>
    </row>
    <row r="525" spans="1:7" x14ac:dyDescent="0.25">
      <c r="A525">
        <v>9502975</v>
      </c>
      <c r="B525" s="1">
        <v>42926</v>
      </c>
      <c r="C525" s="2">
        <v>0.35483796296296294</v>
      </c>
      <c r="D525" s="2">
        <v>0.35699074074074072</v>
      </c>
      <c r="F525" s="5">
        <v>27858818</v>
      </c>
      <c r="G525" s="6">
        <v>1</v>
      </c>
    </row>
    <row r="526" spans="1:7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  <c r="F526" s="5">
        <v>98737794</v>
      </c>
      <c r="G526" s="6">
        <v>1</v>
      </c>
    </row>
    <row r="527" spans="1:7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  <c r="F527" s="5">
        <v>68043713</v>
      </c>
      <c r="G527" s="6">
        <v>1</v>
      </c>
    </row>
    <row r="528" spans="1:7" x14ac:dyDescent="0.25">
      <c r="A528">
        <v>56127547</v>
      </c>
      <c r="B528" s="1">
        <v>42926</v>
      </c>
      <c r="C528" s="2">
        <v>0.36803240740740739</v>
      </c>
      <c r="D528" s="2">
        <v>0.37565972222222221</v>
      </c>
      <c r="F528" s="5">
        <v>99056276</v>
      </c>
      <c r="G528" s="6">
        <v>1</v>
      </c>
    </row>
    <row r="529" spans="1:7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  <c r="F529" s="5">
        <v>68647339</v>
      </c>
      <c r="G529" s="6">
        <v>1</v>
      </c>
    </row>
    <row r="530" spans="1:7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  <c r="F530" s="5">
        <v>99625315</v>
      </c>
      <c r="G530" s="6">
        <v>1</v>
      </c>
    </row>
    <row r="531" spans="1:7" x14ac:dyDescent="0.25">
      <c r="A531">
        <v>7320123</v>
      </c>
      <c r="B531" s="1">
        <v>42926</v>
      </c>
      <c r="C531" s="2">
        <v>0.37015046296296295</v>
      </c>
      <c r="D531" s="2">
        <v>0.37528935185185186</v>
      </c>
      <c r="F531" s="5">
        <v>68647777</v>
      </c>
      <c r="G531" s="6">
        <v>1</v>
      </c>
    </row>
    <row r="532" spans="1:7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  <c r="F532" s="5">
        <v>99905503</v>
      </c>
      <c r="G532" s="6">
        <v>1</v>
      </c>
    </row>
    <row r="533" spans="1:7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  <c r="F533" s="5">
        <v>68677362</v>
      </c>
      <c r="G533" s="6">
        <v>1</v>
      </c>
    </row>
    <row r="534" spans="1:7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  <c r="F534" s="5">
        <v>1090396060</v>
      </c>
      <c r="G534" s="6">
        <v>1</v>
      </c>
    </row>
    <row r="535" spans="1:7" x14ac:dyDescent="0.25">
      <c r="A535">
        <v>39669014</v>
      </c>
      <c r="B535" s="1">
        <v>42926</v>
      </c>
      <c r="C535" s="2">
        <v>0.37930555555555556</v>
      </c>
      <c r="D535" s="2">
        <v>0.38686342592592593</v>
      </c>
      <c r="F535" s="5">
        <v>68966479</v>
      </c>
      <c r="G535" s="6">
        <v>1</v>
      </c>
    </row>
    <row r="536" spans="1:7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  <c r="F536" s="5">
        <v>1161028310</v>
      </c>
      <c r="G536" s="6">
        <v>1</v>
      </c>
    </row>
    <row r="537" spans="1:7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  <c r="F537" s="5">
        <v>69001821</v>
      </c>
      <c r="G537" s="6">
        <v>1</v>
      </c>
    </row>
    <row r="538" spans="1:7" x14ac:dyDescent="0.25">
      <c r="A538">
        <v>41156424</v>
      </c>
      <c r="B538" s="1">
        <v>42926</v>
      </c>
      <c r="C538" s="2">
        <v>0.38715277777777779</v>
      </c>
      <c r="D538" s="2">
        <v>0.39293981481481483</v>
      </c>
      <c r="F538" s="5">
        <v>1308483040</v>
      </c>
      <c r="G538" s="6">
        <v>1</v>
      </c>
    </row>
    <row r="539" spans="1:7" x14ac:dyDescent="0.25">
      <c r="A539">
        <v>5087066</v>
      </c>
      <c r="B539" s="1">
        <v>42926</v>
      </c>
      <c r="C539" s="2">
        <v>0.3894097222222222</v>
      </c>
      <c r="D539" s="2">
        <v>0.39869212962962963</v>
      </c>
      <c r="F539" s="5">
        <v>69273048</v>
      </c>
      <c r="G539" s="6">
        <v>1</v>
      </c>
    </row>
    <row r="540" spans="1:7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  <c r="F540" s="5">
        <v>1661643168</v>
      </c>
      <c r="G540" s="6">
        <v>1</v>
      </c>
    </row>
    <row r="541" spans="1:7" x14ac:dyDescent="0.25">
      <c r="A541">
        <v>3944120</v>
      </c>
      <c r="B541" s="1">
        <v>42926</v>
      </c>
      <c r="C541" s="2">
        <v>0.39307870370370368</v>
      </c>
      <c r="D541" s="2">
        <v>0.39380787037037035</v>
      </c>
      <c r="F541" s="5">
        <v>69734527</v>
      </c>
      <c r="G541" s="6">
        <v>1</v>
      </c>
    </row>
    <row r="542" spans="1:7" x14ac:dyDescent="0.25">
      <c r="A542">
        <v>5960122</v>
      </c>
      <c r="B542" s="1">
        <v>42926</v>
      </c>
      <c r="C542" s="2">
        <v>0.3984375</v>
      </c>
      <c r="D542" s="2">
        <v>0.40802083333333333</v>
      </c>
      <c r="F542" s="5">
        <v>1774304298</v>
      </c>
      <c r="G542" s="6">
        <v>1</v>
      </c>
    </row>
    <row r="543" spans="1:7" x14ac:dyDescent="0.25">
      <c r="A543">
        <v>6795454</v>
      </c>
      <c r="B543" s="1">
        <v>42926</v>
      </c>
      <c r="C543" s="2">
        <v>0.40265046296296297</v>
      </c>
      <c r="D543" s="2">
        <v>0.40284722222222225</v>
      </c>
      <c r="F543" s="5">
        <v>70367818</v>
      </c>
      <c r="G543" s="6">
        <v>1</v>
      </c>
    </row>
    <row r="544" spans="1:7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  <c r="F544" s="5">
        <v>1858872516</v>
      </c>
      <c r="G544" s="6">
        <v>1</v>
      </c>
    </row>
    <row r="545" spans="1:7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  <c r="F545" s="5">
        <v>70606958</v>
      </c>
      <c r="G545" s="6">
        <v>1</v>
      </c>
    </row>
    <row r="546" spans="1:7" x14ac:dyDescent="0.25">
      <c r="A546">
        <v>1592822</v>
      </c>
      <c r="B546" s="1">
        <v>42926</v>
      </c>
      <c r="C546" s="2">
        <v>0.41422453703703704</v>
      </c>
      <c r="D546" s="2">
        <v>0.42549768518518516</v>
      </c>
      <c r="F546" s="5">
        <v>1972250241</v>
      </c>
      <c r="G546" s="6">
        <v>1</v>
      </c>
    </row>
    <row r="547" spans="1:7" x14ac:dyDescent="0.25">
      <c r="A547">
        <v>9084978</v>
      </c>
      <c r="B547" s="1">
        <v>42926</v>
      </c>
      <c r="C547" s="2">
        <v>0.41553240740740743</v>
      </c>
      <c r="D547" s="2">
        <v>0.42593750000000002</v>
      </c>
      <c r="F547" s="5">
        <v>70678482</v>
      </c>
      <c r="G547" s="6">
        <v>1</v>
      </c>
    </row>
    <row r="548" spans="1:7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  <c r="F548" s="5">
        <v>2021941339</v>
      </c>
      <c r="G548" s="6">
        <v>1</v>
      </c>
    </row>
    <row r="549" spans="1:7" x14ac:dyDescent="0.25">
      <c r="A549">
        <v>2021941339</v>
      </c>
      <c r="B549" s="1">
        <v>42926</v>
      </c>
      <c r="C549" s="2">
        <v>0.41863425925925923</v>
      </c>
      <c r="D549" s="2">
        <v>0.42877314814814815</v>
      </c>
      <c r="F549" s="5">
        <v>9127211929</v>
      </c>
      <c r="G549" s="6">
        <v>1</v>
      </c>
    </row>
    <row r="550" spans="1:7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  <c r="F550" s="5">
        <v>35281950</v>
      </c>
      <c r="G550" s="6">
        <v>1</v>
      </c>
    </row>
    <row r="551" spans="1:7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  <c r="F551" s="5">
        <v>9233918039</v>
      </c>
      <c r="G551" s="6">
        <v>1</v>
      </c>
    </row>
    <row r="552" spans="1:7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  <c r="F552" s="5">
        <v>2756059784</v>
      </c>
      <c r="G552" s="6">
        <v>1</v>
      </c>
    </row>
    <row r="553" spans="1:7" x14ac:dyDescent="0.25">
      <c r="A553">
        <v>67964973</v>
      </c>
      <c r="B553" s="1">
        <v>42926</v>
      </c>
      <c r="C553" s="2">
        <v>0.43475694444444446</v>
      </c>
      <c r="D553" s="2">
        <v>0.43590277777777775</v>
      </c>
      <c r="F553" s="5">
        <v>9346036178</v>
      </c>
      <c r="G553" s="6">
        <v>1</v>
      </c>
    </row>
    <row r="554" spans="1:7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  <c r="F554" s="5">
        <v>3264546470</v>
      </c>
      <c r="G554" s="6">
        <v>1</v>
      </c>
    </row>
    <row r="555" spans="1:7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  <c r="F555" s="5">
        <v>9489003225</v>
      </c>
      <c r="G555" s="6">
        <v>1</v>
      </c>
    </row>
    <row r="556" spans="1:7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  <c r="F556" s="5">
        <v>3346801494</v>
      </c>
      <c r="G556" s="6">
        <v>1</v>
      </c>
    </row>
    <row r="557" spans="1:7" x14ac:dyDescent="0.25">
      <c r="A557">
        <v>99625315</v>
      </c>
      <c r="B557" s="1">
        <v>42926</v>
      </c>
      <c r="C557" s="2">
        <v>0.44592592592592595</v>
      </c>
      <c r="D557" s="2">
        <v>0.45026620370370368</v>
      </c>
      <c r="F557" s="5">
        <v>9533304954</v>
      </c>
      <c r="G557" s="6">
        <v>1</v>
      </c>
    </row>
    <row r="558" spans="1:7" x14ac:dyDescent="0.25">
      <c r="A558">
        <v>9728932</v>
      </c>
      <c r="B558" s="1">
        <v>42926</v>
      </c>
      <c r="C558" s="2">
        <v>0.44641203703703702</v>
      </c>
      <c r="D558" s="2">
        <v>0.45089120370370372</v>
      </c>
      <c r="F558" s="5">
        <v>3408462348</v>
      </c>
      <c r="G558" s="6">
        <v>1</v>
      </c>
    </row>
    <row r="559" spans="1:7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  <c r="F559" s="5">
        <v>9906846123</v>
      </c>
      <c r="G559" s="6">
        <v>1</v>
      </c>
    </row>
    <row r="560" spans="1:7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  <c r="F560" s="5">
        <v>3463982286</v>
      </c>
      <c r="G560" s="6">
        <v>1</v>
      </c>
    </row>
    <row r="561" spans="1:7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  <c r="F561" s="5">
        <v>22966872</v>
      </c>
      <c r="G561" s="6">
        <v>1</v>
      </c>
    </row>
    <row r="562" spans="1:7" x14ac:dyDescent="0.25">
      <c r="A562">
        <v>55462392</v>
      </c>
      <c r="B562" s="1">
        <v>42926</v>
      </c>
      <c r="C562" s="2">
        <v>0.46597222222222223</v>
      </c>
      <c r="D562" s="2">
        <v>0.46732638888888889</v>
      </c>
      <c r="F562" s="5">
        <v>3826370863</v>
      </c>
      <c r="G562" s="6">
        <v>1</v>
      </c>
    </row>
    <row r="563" spans="1:7" x14ac:dyDescent="0.25">
      <c r="A563">
        <v>8130722</v>
      </c>
      <c r="B563" s="1">
        <v>42926</v>
      </c>
      <c r="C563" s="2">
        <v>0.46649305555555554</v>
      </c>
      <c r="D563" s="2">
        <v>0.47717592592592595</v>
      </c>
      <c r="F563" s="5">
        <v>71730854</v>
      </c>
      <c r="G563" s="6">
        <v>1</v>
      </c>
    </row>
    <row r="564" spans="1:7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  <c r="F564" s="5">
        <v>3931739393</v>
      </c>
      <c r="G564" s="6">
        <v>1</v>
      </c>
    </row>
    <row r="565" spans="1:7" x14ac:dyDescent="0.25">
      <c r="A565">
        <v>6118241</v>
      </c>
      <c r="B565" s="1">
        <v>42926</v>
      </c>
      <c r="C565" s="2">
        <v>0.47462962962962962</v>
      </c>
      <c r="D565" s="2">
        <v>0.47839120370370369</v>
      </c>
      <c r="F565" s="5">
        <v>71807686</v>
      </c>
      <c r="G565" s="6">
        <v>1</v>
      </c>
    </row>
    <row r="566" spans="1:7" x14ac:dyDescent="0.25">
      <c r="A566">
        <v>1088377750</v>
      </c>
      <c r="B566" s="1">
        <v>42926</v>
      </c>
      <c r="C566" s="2">
        <v>0.47535879629629629</v>
      </c>
      <c r="D566" s="2">
        <v>0.48454861111111114</v>
      </c>
      <c r="F566" s="5">
        <v>3981821518</v>
      </c>
      <c r="G566" s="6">
        <v>1</v>
      </c>
    </row>
    <row r="567" spans="1:7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  <c r="F567" s="5">
        <v>72014227</v>
      </c>
      <c r="G567" s="6">
        <v>1</v>
      </c>
    </row>
    <row r="568" spans="1:7" x14ac:dyDescent="0.25">
      <c r="A568">
        <v>9524588</v>
      </c>
      <c r="B568" s="1">
        <v>42926</v>
      </c>
      <c r="C568" s="2">
        <v>0.4846759259259259</v>
      </c>
      <c r="D568" s="2">
        <v>0.49550925925925926</v>
      </c>
      <c r="F568" s="5">
        <v>4303543625</v>
      </c>
      <c r="G568" s="6">
        <v>1</v>
      </c>
    </row>
    <row r="569" spans="1:7" x14ac:dyDescent="0.25">
      <c r="A569">
        <v>96375379</v>
      </c>
      <c r="B569" s="1">
        <v>42926</v>
      </c>
      <c r="C569" s="2">
        <v>0.4881712962962963</v>
      </c>
      <c r="D569" s="2">
        <v>0.49769675925925927</v>
      </c>
      <c r="F569" s="5">
        <v>72287838</v>
      </c>
      <c r="G569" s="6">
        <v>1</v>
      </c>
    </row>
    <row r="570" spans="1:7" x14ac:dyDescent="0.25">
      <c r="A570">
        <v>4759206</v>
      </c>
      <c r="B570" s="1">
        <v>42926</v>
      </c>
      <c r="C570" s="2">
        <v>0.49055555555555558</v>
      </c>
      <c r="D570" s="2">
        <v>0.49449074074074073</v>
      </c>
      <c r="F570" s="5">
        <v>4569864426</v>
      </c>
      <c r="G570" s="6">
        <v>1</v>
      </c>
    </row>
    <row r="571" spans="1:7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  <c r="F571" s="5">
        <v>72289518</v>
      </c>
      <c r="G571" s="6">
        <v>1</v>
      </c>
    </row>
    <row r="572" spans="1:7" x14ac:dyDescent="0.25">
      <c r="A572">
        <v>8322522</v>
      </c>
      <c r="B572" s="1">
        <v>42926</v>
      </c>
      <c r="C572" s="2">
        <v>0.49674768518518519</v>
      </c>
      <c r="D572" s="2">
        <v>0.50796296296296295</v>
      </c>
      <c r="F572" s="5">
        <v>4673703944</v>
      </c>
      <c r="G572" s="6">
        <v>1</v>
      </c>
    </row>
    <row r="573" spans="1:7" x14ac:dyDescent="0.25">
      <c r="A573">
        <v>4264808</v>
      </c>
      <c r="B573" s="1">
        <v>42926</v>
      </c>
      <c r="C573" s="2">
        <v>0.50089120370370366</v>
      </c>
      <c r="D573" s="2">
        <v>0.50109953703703702</v>
      </c>
      <c r="F573" s="5">
        <v>72312196</v>
      </c>
      <c r="G573" s="6">
        <v>1</v>
      </c>
    </row>
    <row r="574" spans="1:7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  <c r="F574" s="5">
        <v>4959551431</v>
      </c>
      <c r="G574" s="6">
        <v>1</v>
      </c>
    </row>
    <row r="575" spans="1:7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  <c r="F575" s="5">
        <v>72701808</v>
      </c>
      <c r="G575" s="6">
        <v>1</v>
      </c>
    </row>
    <row r="576" spans="1:7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  <c r="F576" s="5">
        <v>37077953</v>
      </c>
      <c r="G576" s="6">
        <v>1</v>
      </c>
    </row>
    <row r="577" spans="1:7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  <c r="F577" s="5">
        <v>73042148</v>
      </c>
      <c r="G577" s="6">
        <v>1</v>
      </c>
    </row>
    <row r="578" spans="1:7" x14ac:dyDescent="0.25">
      <c r="A578">
        <v>18503160</v>
      </c>
      <c r="B578" s="1">
        <v>42926</v>
      </c>
      <c r="C578" s="2">
        <v>0.51157407407407407</v>
      </c>
      <c r="D578" s="2">
        <v>0.51663194444444449</v>
      </c>
      <c r="F578" s="5">
        <v>5333653356</v>
      </c>
      <c r="G578" s="6">
        <v>1</v>
      </c>
    </row>
    <row r="579" spans="1:7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  <c r="F579" s="5">
        <v>73284745</v>
      </c>
      <c r="G579" s="6">
        <v>1</v>
      </c>
    </row>
    <row r="580" spans="1:7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  <c r="F580" s="5">
        <v>5387521845</v>
      </c>
      <c r="G580" s="6">
        <v>1</v>
      </c>
    </row>
    <row r="581" spans="1:7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  <c r="F581" s="5">
        <v>28145499</v>
      </c>
      <c r="G581" s="6">
        <v>1</v>
      </c>
    </row>
    <row r="582" spans="1:7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  <c r="F582" s="5">
        <v>5820632164</v>
      </c>
      <c r="G582" s="6">
        <v>1</v>
      </c>
    </row>
    <row r="583" spans="1:7" x14ac:dyDescent="0.25">
      <c r="A583">
        <v>16392077</v>
      </c>
      <c r="B583" s="1">
        <v>42926</v>
      </c>
      <c r="C583" s="2">
        <v>0.52254629629629634</v>
      </c>
      <c r="D583" s="2">
        <v>0.52263888888888888</v>
      </c>
      <c r="F583" s="5">
        <v>73460179</v>
      </c>
      <c r="G583" s="6">
        <v>1</v>
      </c>
    </row>
    <row r="584" spans="1:7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  <c r="F584" s="5">
        <v>5912377607</v>
      </c>
      <c r="G584" s="6">
        <v>1</v>
      </c>
    </row>
    <row r="585" spans="1:7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  <c r="F585" s="5">
        <v>28185580</v>
      </c>
      <c r="G585" s="6">
        <v>1</v>
      </c>
    </row>
    <row r="586" spans="1:7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  <c r="F586" s="5">
        <v>6248157784</v>
      </c>
      <c r="G586" s="6">
        <v>1</v>
      </c>
    </row>
    <row r="587" spans="1:7" x14ac:dyDescent="0.25">
      <c r="A587">
        <v>20354301</v>
      </c>
      <c r="B587" s="1">
        <v>42926</v>
      </c>
      <c r="C587" s="2">
        <v>0.53291666666666671</v>
      </c>
      <c r="D587" s="2">
        <v>0.53758101851851847</v>
      </c>
      <c r="F587" s="5">
        <v>73970924</v>
      </c>
      <c r="G587" s="6">
        <v>1</v>
      </c>
    </row>
    <row r="588" spans="1:7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  <c r="F588" s="5">
        <v>6293367175</v>
      </c>
      <c r="G588" s="6">
        <v>1</v>
      </c>
    </row>
    <row r="589" spans="1:7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  <c r="F589" s="5">
        <v>74135093</v>
      </c>
      <c r="G589" s="6">
        <v>1</v>
      </c>
    </row>
    <row r="590" spans="1:7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  <c r="F590" s="5">
        <v>37930610</v>
      </c>
      <c r="G590" s="6">
        <v>1</v>
      </c>
    </row>
    <row r="591" spans="1:7" x14ac:dyDescent="0.25">
      <c r="A591">
        <v>4848864</v>
      </c>
      <c r="B591" s="1">
        <v>42926</v>
      </c>
      <c r="C591" s="2">
        <v>0.54432870370370368</v>
      </c>
      <c r="D591" s="2">
        <v>0.55090277777777774</v>
      </c>
      <c r="F591" s="5">
        <v>75048005</v>
      </c>
      <c r="G591" s="6">
        <v>1</v>
      </c>
    </row>
    <row r="592" spans="1:7" x14ac:dyDescent="0.25">
      <c r="A592">
        <v>6709939</v>
      </c>
      <c r="B592" s="1">
        <v>42926</v>
      </c>
      <c r="C592" s="2">
        <v>0.54692129629629627</v>
      </c>
      <c r="D592" s="2">
        <v>0.55000000000000004</v>
      </c>
      <c r="F592" s="5">
        <v>6644360383</v>
      </c>
      <c r="G592" s="6">
        <v>1</v>
      </c>
    </row>
    <row r="593" spans="1:7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  <c r="F593" s="5">
        <v>75122204</v>
      </c>
      <c r="G593" s="6">
        <v>1</v>
      </c>
    </row>
    <row r="594" spans="1:7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  <c r="F594" s="5">
        <v>6760428735</v>
      </c>
      <c r="G594" s="6">
        <v>1</v>
      </c>
    </row>
    <row r="595" spans="1:7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  <c r="F595" s="5">
        <v>75645195</v>
      </c>
      <c r="G595" s="6">
        <v>1</v>
      </c>
    </row>
    <row r="596" spans="1:7" x14ac:dyDescent="0.25">
      <c r="A596">
        <v>8183468</v>
      </c>
      <c r="B596" s="1">
        <v>42926</v>
      </c>
      <c r="C596" s="2">
        <v>0.55832175925925931</v>
      </c>
      <c r="D596" s="2">
        <v>0.56265046296296295</v>
      </c>
      <c r="F596" s="5">
        <v>6943996503</v>
      </c>
      <c r="G596" s="6">
        <v>1</v>
      </c>
    </row>
    <row r="597" spans="1:7" x14ac:dyDescent="0.25">
      <c r="A597">
        <v>3263806</v>
      </c>
      <c r="B597" s="1">
        <v>42926</v>
      </c>
      <c r="C597" s="2">
        <v>0.55864583333333329</v>
      </c>
      <c r="D597" s="2">
        <v>0.56383101851851847</v>
      </c>
      <c r="F597" s="5">
        <v>75818182</v>
      </c>
      <c r="G597" s="6">
        <v>1</v>
      </c>
    </row>
    <row r="598" spans="1:7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  <c r="F598" s="5">
        <v>7119239917</v>
      </c>
      <c r="G598" s="6">
        <v>1</v>
      </c>
    </row>
    <row r="599" spans="1:7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  <c r="F599" s="5">
        <v>75873682</v>
      </c>
      <c r="G599" s="6">
        <v>1</v>
      </c>
    </row>
    <row r="600" spans="1:7" x14ac:dyDescent="0.25">
      <c r="A600">
        <v>2478461</v>
      </c>
      <c r="B600" s="1">
        <v>42926</v>
      </c>
      <c r="C600" s="2">
        <v>0.56980324074074074</v>
      </c>
      <c r="D600" s="2">
        <v>0.575775462962963</v>
      </c>
      <c r="F600" s="5">
        <v>7318247385</v>
      </c>
      <c r="G600" s="6">
        <v>1</v>
      </c>
    </row>
    <row r="601" spans="1:7" x14ac:dyDescent="0.25">
      <c r="A601">
        <v>2838216</v>
      </c>
      <c r="B601" s="1">
        <v>42926</v>
      </c>
      <c r="C601" s="2">
        <v>0.5755555555555556</v>
      </c>
      <c r="D601" s="2">
        <v>0.57737268518518514</v>
      </c>
      <c r="F601" s="5">
        <v>76099906</v>
      </c>
      <c r="G601" s="6">
        <v>1</v>
      </c>
    </row>
    <row r="602" spans="1:7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  <c r="F602" s="5">
        <v>7536048937</v>
      </c>
      <c r="G602" s="6">
        <v>1</v>
      </c>
    </row>
    <row r="603" spans="1:7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  <c r="F603" s="5">
        <v>76139570</v>
      </c>
      <c r="G603" s="6">
        <v>1</v>
      </c>
    </row>
    <row r="604" spans="1:7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  <c r="F604" s="5">
        <v>7775602353</v>
      </c>
      <c r="G604" s="6">
        <v>1</v>
      </c>
    </row>
    <row r="605" spans="1:7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  <c r="F605" s="5">
        <v>76310343</v>
      </c>
      <c r="G605" s="6">
        <v>1</v>
      </c>
    </row>
    <row r="606" spans="1:7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  <c r="F606" s="5">
        <v>8045338707</v>
      </c>
      <c r="G606" s="6">
        <v>1</v>
      </c>
    </row>
    <row r="607" spans="1:7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  <c r="F607" s="5">
        <v>76644634</v>
      </c>
      <c r="G607" s="6">
        <v>1</v>
      </c>
    </row>
    <row r="608" spans="1:7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  <c r="F608" s="5">
        <v>8211396842</v>
      </c>
      <c r="G608" s="6">
        <v>1</v>
      </c>
    </row>
    <row r="609" spans="1:7" x14ac:dyDescent="0.25">
      <c r="A609">
        <v>6251788</v>
      </c>
      <c r="B609" s="1">
        <v>42926</v>
      </c>
      <c r="C609" s="2">
        <v>0.58910879629629631</v>
      </c>
      <c r="D609" s="2">
        <v>0.59431712962962968</v>
      </c>
      <c r="F609" s="5">
        <v>76777492</v>
      </c>
      <c r="G609" s="6">
        <v>1</v>
      </c>
    </row>
    <row r="610" spans="1:7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  <c r="F610" s="5">
        <v>8474693946</v>
      </c>
      <c r="G610" s="6">
        <v>1</v>
      </c>
    </row>
    <row r="611" spans="1:7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  <c r="F611" s="5">
        <v>76845076</v>
      </c>
      <c r="G611" s="6">
        <v>1</v>
      </c>
    </row>
    <row r="612" spans="1:7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  <c r="F612" s="5">
        <v>8733120283</v>
      </c>
      <c r="G612" s="6">
        <v>1</v>
      </c>
    </row>
    <row r="613" spans="1:7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  <c r="F613" s="5">
        <v>77036136</v>
      </c>
      <c r="G613" s="6">
        <v>1</v>
      </c>
    </row>
    <row r="614" spans="1:7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  <c r="F614" s="5">
        <v>8799928507</v>
      </c>
      <c r="G614" s="6">
        <v>1</v>
      </c>
    </row>
    <row r="615" spans="1:7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  <c r="F615" s="5">
        <v>77096634</v>
      </c>
      <c r="G615" s="6">
        <v>1</v>
      </c>
    </row>
    <row r="616" spans="1:7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  <c r="F616" s="5">
        <v>9028434625</v>
      </c>
      <c r="G616" s="6">
        <v>1</v>
      </c>
    </row>
    <row r="617" spans="1:7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  <c r="F617" s="5">
        <v>77607017</v>
      </c>
      <c r="G617" s="6">
        <v>1</v>
      </c>
    </row>
    <row r="618" spans="1:7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  <c r="F618" s="5">
        <v>28282891</v>
      </c>
      <c r="G618" s="6">
        <v>1</v>
      </c>
    </row>
    <row r="619" spans="1:7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  <c r="F619" s="5">
        <v>9259392564</v>
      </c>
      <c r="G619" s="6">
        <v>1</v>
      </c>
    </row>
    <row r="620" spans="1:7" x14ac:dyDescent="0.25">
      <c r="A620">
        <v>3934931</v>
      </c>
      <c r="B620" s="1">
        <v>42927</v>
      </c>
      <c r="C620" s="2">
        <v>0.3349537037037037</v>
      </c>
      <c r="D620" s="2">
        <v>0.3379861111111111</v>
      </c>
      <c r="F620" s="5">
        <v>70786056</v>
      </c>
      <c r="G620" s="6">
        <v>1</v>
      </c>
    </row>
    <row r="621" spans="1:7" x14ac:dyDescent="0.25">
      <c r="A621">
        <v>2111996</v>
      </c>
      <c r="B621" s="1">
        <v>42927</v>
      </c>
      <c r="C621" s="2">
        <v>0.33706018518518521</v>
      </c>
      <c r="D621" s="2">
        <v>0.33875</v>
      </c>
      <c r="F621" s="5">
        <v>9415767851</v>
      </c>
      <c r="G621" s="6">
        <v>1</v>
      </c>
    </row>
    <row r="622" spans="1:7" x14ac:dyDescent="0.25">
      <c r="A622">
        <v>6484436</v>
      </c>
      <c r="B622" s="1">
        <v>42927</v>
      </c>
      <c r="C622" s="2">
        <v>0.34006944444444442</v>
      </c>
      <c r="D622" s="2">
        <v>0.3427546296296296</v>
      </c>
      <c r="F622" s="5">
        <v>71021004</v>
      </c>
      <c r="G622" s="6">
        <v>1</v>
      </c>
    </row>
    <row r="623" spans="1:7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  <c r="F623" s="5">
        <v>9532678004</v>
      </c>
      <c r="G623" s="6">
        <v>1</v>
      </c>
    </row>
    <row r="624" spans="1:7" x14ac:dyDescent="0.25">
      <c r="A624">
        <v>9932676</v>
      </c>
      <c r="B624" s="1">
        <v>42927</v>
      </c>
      <c r="C624" s="2">
        <v>0.34778935185185184</v>
      </c>
      <c r="D624" s="2">
        <v>0.35474537037037035</v>
      </c>
      <c r="F624" s="5">
        <v>71036125</v>
      </c>
      <c r="G624" s="6">
        <v>1</v>
      </c>
    </row>
    <row r="625" spans="1:7" x14ac:dyDescent="0.25">
      <c r="A625">
        <v>6062869</v>
      </c>
      <c r="B625" s="1">
        <v>42927</v>
      </c>
      <c r="C625" s="2">
        <v>0.3513425925925926</v>
      </c>
      <c r="D625" s="2">
        <v>0.35505787037037034</v>
      </c>
      <c r="F625" s="5">
        <v>9564752674</v>
      </c>
      <c r="G625" s="6">
        <v>1</v>
      </c>
    </row>
    <row r="626" spans="1:7" x14ac:dyDescent="0.25">
      <c r="A626">
        <v>2828759</v>
      </c>
      <c r="B626" s="1">
        <v>42927</v>
      </c>
      <c r="C626" s="2">
        <v>0.35575231481481484</v>
      </c>
      <c r="D626" s="2">
        <v>0.35851851851851851</v>
      </c>
      <c r="F626" s="5">
        <v>71207090</v>
      </c>
      <c r="G626" s="6">
        <v>1</v>
      </c>
    </row>
    <row r="627" spans="1:7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  <c r="F627" s="5">
        <v>9967523741</v>
      </c>
      <c r="G627" s="6">
        <v>1</v>
      </c>
    </row>
    <row r="628" spans="1:7" x14ac:dyDescent="0.25">
      <c r="A628">
        <v>1384299</v>
      </c>
      <c r="B628" s="1">
        <v>42927</v>
      </c>
      <c r="C628" s="2">
        <v>0.36203703703703705</v>
      </c>
      <c r="D628" s="2">
        <v>0.37155092592592592</v>
      </c>
      <c r="F628" s="5">
        <v>71218936</v>
      </c>
      <c r="G628" s="6">
        <v>1</v>
      </c>
    </row>
    <row r="629" spans="1:7" x14ac:dyDescent="0.25">
      <c r="A629">
        <v>2486941</v>
      </c>
      <c r="B629" s="1">
        <v>42927</v>
      </c>
      <c r="C629" s="2">
        <v>0.36394675925925923</v>
      </c>
      <c r="D629" s="2">
        <v>0.36422453703703705</v>
      </c>
      <c r="F629" s="5">
        <v>71564278</v>
      </c>
      <c r="G629" s="6">
        <v>1</v>
      </c>
    </row>
    <row r="630" spans="1:7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  <c r="F630" s="5">
        <v>9543572</v>
      </c>
      <c r="G630" s="6">
        <v>1</v>
      </c>
    </row>
    <row r="631" spans="1:7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  <c r="F631" s="5">
        <v>19638469</v>
      </c>
      <c r="G631" s="6">
        <v>1</v>
      </c>
    </row>
    <row r="632" spans="1:7" x14ac:dyDescent="0.25">
      <c r="A632">
        <v>66800387</v>
      </c>
      <c r="B632" s="1">
        <v>42927</v>
      </c>
      <c r="C632" s="2">
        <v>0.37684027777777779</v>
      </c>
      <c r="D632" s="2">
        <v>0.38072916666666667</v>
      </c>
      <c r="F632" s="5">
        <v>9892639</v>
      </c>
      <c r="G632" s="6">
        <v>1</v>
      </c>
    </row>
    <row r="633" spans="1:7" x14ac:dyDescent="0.25">
      <c r="A633">
        <v>49093359</v>
      </c>
      <c r="B633" s="1">
        <v>42927</v>
      </c>
      <c r="C633" s="2">
        <v>0.37695601851851851</v>
      </c>
      <c r="D633" s="2">
        <v>0.38138888888888889</v>
      </c>
      <c r="F633" s="5">
        <v>7340326</v>
      </c>
      <c r="G633" s="6">
        <v>1</v>
      </c>
    </row>
    <row r="634" spans="1:7" x14ac:dyDescent="0.25">
      <c r="A634">
        <v>2252239</v>
      </c>
      <c r="B634" s="1">
        <v>42927</v>
      </c>
      <c r="C634" s="2">
        <v>0.38233796296296296</v>
      </c>
      <c r="D634" s="2">
        <v>0.39034722222222223</v>
      </c>
      <c r="F634" s="5">
        <v>9319894</v>
      </c>
      <c r="G634" s="6">
        <v>1</v>
      </c>
    </row>
    <row r="635" spans="1:7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  <c r="F635" s="5">
        <v>7739841</v>
      </c>
      <c r="G635" s="6">
        <v>1</v>
      </c>
    </row>
    <row r="636" spans="1:7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  <c r="F636" s="5">
        <v>9747700</v>
      </c>
      <c r="G636" s="6">
        <v>1</v>
      </c>
    </row>
    <row r="637" spans="1:7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  <c r="F637" s="5">
        <v>7741751</v>
      </c>
      <c r="G637" s="6">
        <v>1</v>
      </c>
    </row>
    <row r="638" spans="1:7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  <c r="F638" s="5">
        <v>13494237</v>
      </c>
      <c r="G638" s="6">
        <v>1</v>
      </c>
    </row>
    <row r="639" spans="1:7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  <c r="F639" s="5">
        <v>7743548</v>
      </c>
      <c r="G639" s="6">
        <v>1</v>
      </c>
    </row>
    <row r="640" spans="1:7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  <c r="F640" s="5">
        <v>9192546</v>
      </c>
      <c r="G640" s="6">
        <v>1</v>
      </c>
    </row>
    <row r="641" spans="1:7" x14ac:dyDescent="0.25">
      <c r="A641">
        <v>6492842</v>
      </c>
      <c r="B641" s="1">
        <v>42927</v>
      </c>
      <c r="C641" s="2">
        <v>0.40379629629629632</v>
      </c>
      <c r="D641" s="2">
        <v>0.4100462962962963</v>
      </c>
      <c r="F641" s="5">
        <v>7747085</v>
      </c>
      <c r="G641" s="6">
        <v>1</v>
      </c>
    </row>
    <row r="642" spans="1:7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  <c r="F642" s="5">
        <v>7518300</v>
      </c>
      <c r="G642" s="6">
        <v>1</v>
      </c>
    </row>
    <row r="643" spans="1:7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  <c r="F643" s="5">
        <v>7751076</v>
      </c>
      <c r="G643" s="6">
        <v>1</v>
      </c>
    </row>
    <row r="644" spans="1:7" x14ac:dyDescent="0.25">
      <c r="A644">
        <v>12721215</v>
      </c>
      <c r="B644" s="1">
        <v>42927</v>
      </c>
      <c r="C644" s="2">
        <v>0.41431712962962963</v>
      </c>
      <c r="D644" s="2">
        <v>0.41986111111111113</v>
      </c>
      <c r="F644" s="5">
        <v>9655946</v>
      </c>
      <c r="G644" s="6">
        <v>1</v>
      </c>
    </row>
    <row r="645" spans="1:7" x14ac:dyDescent="0.25">
      <c r="A645">
        <v>4566750</v>
      </c>
      <c r="B645" s="1">
        <v>42927</v>
      </c>
      <c r="C645" s="2">
        <v>0.41666666666666669</v>
      </c>
      <c r="D645" s="2">
        <v>0.42190972222222223</v>
      </c>
      <c r="F645" s="5">
        <v>7762020</v>
      </c>
      <c r="G645" s="6">
        <v>1</v>
      </c>
    </row>
    <row r="646" spans="1:7" x14ac:dyDescent="0.25">
      <c r="A646">
        <v>7279106</v>
      </c>
      <c r="B646" s="1">
        <v>42927</v>
      </c>
      <c r="C646" s="2">
        <v>0.41935185185185186</v>
      </c>
      <c r="D646" s="2">
        <v>0.43002314814814813</v>
      </c>
      <c r="F646" s="5">
        <v>9808221</v>
      </c>
      <c r="G646" s="6">
        <v>1</v>
      </c>
    </row>
    <row r="647" spans="1:7" x14ac:dyDescent="0.25">
      <c r="A647">
        <v>3824660</v>
      </c>
      <c r="B647" s="1">
        <v>42927</v>
      </c>
      <c r="C647" s="2">
        <v>0.4238425925925926</v>
      </c>
      <c r="D647" s="2">
        <v>0.4321875</v>
      </c>
      <c r="F647" s="5">
        <v>7763451</v>
      </c>
      <c r="G647" s="6">
        <v>1</v>
      </c>
    </row>
    <row r="648" spans="1:7" x14ac:dyDescent="0.25">
      <c r="A648">
        <v>5815339</v>
      </c>
      <c r="B648" s="1">
        <v>42927</v>
      </c>
      <c r="C648" s="2">
        <v>0.42818287037037039</v>
      </c>
      <c r="D648" s="2">
        <v>0.43273148148148149</v>
      </c>
      <c r="F648" s="5">
        <v>9983997</v>
      </c>
      <c r="G648" s="6">
        <v>1</v>
      </c>
    </row>
    <row r="649" spans="1:7" x14ac:dyDescent="0.25">
      <c r="A649">
        <v>77946476</v>
      </c>
      <c r="B649" s="1">
        <v>42927</v>
      </c>
      <c r="C649" s="2">
        <v>0.42995370370370373</v>
      </c>
      <c r="D649" s="2">
        <v>0.43024305555555553</v>
      </c>
      <c r="F649" s="5">
        <v>7766265</v>
      </c>
      <c r="G649" s="6">
        <v>1</v>
      </c>
    </row>
    <row r="650" spans="1:7" x14ac:dyDescent="0.25">
      <c r="A650">
        <v>84589848</v>
      </c>
      <c r="B650" s="1">
        <v>42927</v>
      </c>
      <c r="C650" s="2">
        <v>0.43539351851851854</v>
      </c>
      <c r="D650" s="2">
        <v>0.43763888888888891</v>
      </c>
      <c r="F650" s="5">
        <v>16775888</v>
      </c>
      <c r="G650" s="6">
        <v>1</v>
      </c>
    </row>
    <row r="651" spans="1:7" x14ac:dyDescent="0.25">
      <c r="A651">
        <v>4501823</v>
      </c>
      <c r="B651" s="1">
        <v>42927</v>
      </c>
      <c r="C651" s="2">
        <v>0.44013888888888891</v>
      </c>
      <c r="D651" s="2">
        <v>0.44690972222222225</v>
      </c>
      <c r="F651" s="5">
        <v>7768277</v>
      </c>
      <c r="G651" s="6">
        <v>1</v>
      </c>
    </row>
    <row r="652" spans="1:7" x14ac:dyDescent="0.25">
      <c r="A652">
        <v>38244568</v>
      </c>
      <c r="B652" s="1">
        <v>42927</v>
      </c>
      <c r="C652" s="2">
        <v>0.44381944444444443</v>
      </c>
      <c r="D652" s="2">
        <v>0.45199074074074075</v>
      </c>
      <c r="F652" s="5">
        <v>22416837</v>
      </c>
      <c r="G652" s="6">
        <v>1</v>
      </c>
    </row>
    <row r="653" spans="1:7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  <c r="F653" s="5">
        <v>7769531</v>
      </c>
      <c r="G653" s="6">
        <v>1</v>
      </c>
    </row>
    <row r="654" spans="1:7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  <c r="F654" s="5">
        <v>9279730</v>
      </c>
      <c r="G654" s="6">
        <v>1</v>
      </c>
    </row>
    <row r="655" spans="1:7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  <c r="F655" s="5">
        <v>7773546</v>
      </c>
      <c r="G655" s="6">
        <v>1</v>
      </c>
    </row>
    <row r="656" spans="1:7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  <c r="F656" s="5">
        <v>9356324</v>
      </c>
      <c r="G656" s="6">
        <v>1</v>
      </c>
    </row>
    <row r="657" spans="1:7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  <c r="F657" s="5">
        <v>7779935</v>
      </c>
      <c r="G657" s="6">
        <v>1</v>
      </c>
    </row>
    <row r="658" spans="1:7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  <c r="F658" s="5">
        <v>9500083</v>
      </c>
      <c r="G658" s="6">
        <v>1</v>
      </c>
    </row>
    <row r="659" spans="1:7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  <c r="F659" s="5">
        <v>7781904</v>
      </c>
      <c r="G659" s="6">
        <v>1</v>
      </c>
    </row>
    <row r="660" spans="1:7" x14ac:dyDescent="0.25">
      <c r="A660">
        <v>99162491</v>
      </c>
      <c r="B660" s="1">
        <v>42927</v>
      </c>
      <c r="C660" s="2">
        <v>0.46738425925925925</v>
      </c>
      <c r="D660" s="2">
        <v>0.46800925925925924</v>
      </c>
      <c r="F660" s="5">
        <v>9593481</v>
      </c>
      <c r="G660" s="6">
        <v>1</v>
      </c>
    </row>
    <row r="661" spans="1:7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  <c r="F661" s="5">
        <v>7792679</v>
      </c>
      <c r="G661" s="6">
        <v>1</v>
      </c>
    </row>
    <row r="662" spans="1:7" x14ac:dyDescent="0.25">
      <c r="A662">
        <v>1909553</v>
      </c>
      <c r="B662" s="1">
        <v>42927</v>
      </c>
      <c r="C662" s="2">
        <v>0.47193287037037035</v>
      </c>
      <c r="D662" s="2">
        <v>0.47763888888888889</v>
      </c>
      <c r="F662" s="5">
        <v>9697189</v>
      </c>
      <c r="G662" s="6">
        <v>1</v>
      </c>
    </row>
    <row r="663" spans="1:7" x14ac:dyDescent="0.25">
      <c r="A663">
        <v>62836073</v>
      </c>
      <c r="B663" s="1">
        <v>42927</v>
      </c>
      <c r="C663" s="2">
        <v>0.47739583333333335</v>
      </c>
      <c r="D663" s="2">
        <v>0.48168981481481482</v>
      </c>
      <c r="F663" s="5">
        <v>7792980</v>
      </c>
      <c r="G663" s="6">
        <v>1</v>
      </c>
    </row>
    <row r="664" spans="1:7" x14ac:dyDescent="0.25">
      <c r="A664">
        <v>9566647</v>
      </c>
      <c r="B664" s="1">
        <v>42927</v>
      </c>
      <c r="C664" s="2">
        <v>0.48005787037037034</v>
      </c>
      <c r="D664" s="2">
        <v>0.48971064814814813</v>
      </c>
      <c r="F664" s="5">
        <v>9788998</v>
      </c>
      <c r="G664" s="6">
        <v>1</v>
      </c>
    </row>
    <row r="665" spans="1:7" x14ac:dyDescent="0.25">
      <c r="A665">
        <v>5833452</v>
      </c>
      <c r="B665" s="1">
        <v>42927</v>
      </c>
      <c r="C665" s="2">
        <v>0.48511574074074076</v>
      </c>
      <c r="D665" s="2">
        <v>0.49502314814814813</v>
      </c>
      <c r="F665" s="5">
        <v>7279106</v>
      </c>
      <c r="G665" s="6">
        <v>1</v>
      </c>
    </row>
    <row r="666" spans="1:7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  <c r="F666" s="5">
        <v>9865524</v>
      </c>
      <c r="G666" s="6">
        <v>1</v>
      </c>
    </row>
    <row r="667" spans="1:7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  <c r="F667" s="5">
        <v>7826456</v>
      </c>
      <c r="G667" s="6">
        <v>1</v>
      </c>
    </row>
    <row r="668" spans="1:7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  <c r="F668" s="5">
        <v>9948096</v>
      </c>
      <c r="G668" s="6">
        <v>1</v>
      </c>
    </row>
    <row r="669" spans="1:7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  <c r="F669" s="5">
        <v>7834807</v>
      </c>
      <c r="G669" s="6">
        <v>1</v>
      </c>
    </row>
    <row r="670" spans="1:7" x14ac:dyDescent="0.25">
      <c r="A670">
        <v>1332513</v>
      </c>
      <c r="B670" s="1">
        <v>42927</v>
      </c>
      <c r="C670" s="2">
        <v>0.50326388888888884</v>
      </c>
      <c r="D670" s="2">
        <v>0.50407407407407412</v>
      </c>
      <c r="F670" s="5">
        <v>7322741</v>
      </c>
      <c r="G670" s="6">
        <v>1</v>
      </c>
    </row>
    <row r="671" spans="1:7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  <c r="F671" s="5">
        <v>7836418</v>
      </c>
      <c r="G671" s="6">
        <v>1</v>
      </c>
    </row>
    <row r="672" spans="1:7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  <c r="F672" s="5">
        <v>14919021</v>
      </c>
      <c r="G672" s="6">
        <v>1</v>
      </c>
    </row>
    <row r="673" spans="1:7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  <c r="F673" s="5">
        <v>7841442</v>
      </c>
      <c r="G673" s="6">
        <v>1</v>
      </c>
    </row>
    <row r="674" spans="1:7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  <c r="F674" s="5">
        <v>7712618</v>
      </c>
      <c r="G674" s="6">
        <v>1</v>
      </c>
    </row>
    <row r="675" spans="1:7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  <c r="F675" s="5">
        <v>7852624</v>
      </c>
      <c r="G675" s="6">
        <v>1</v>
      </c>
    </row>
    <row r="676" spans="1:7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  <c r="F676" s="5">
        <v>7715424</v>
      </c>
      <c r="G676" s="6">
        <v>1</v>
      </c>
    </row>
    <row r="677" spans="1:7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  <c r="F677" s="5">
        <v>7857206</v>
      </c>
      <c r="G677" s="6">
        <v>1</v>
      </c>
    </row>
    <row r="678" spans="1:7" x14ac:dyDescent="0.25">
      <c r="A678">
        <v>8672651</v>
      </c>
      <c r="B678" s="1">
        <v>42927</v>
      </c>
      <c r="C678" s="2">
        <v>0.53401620370370373</v>
      </c>
      <c r="D678" s="2">
        <v>0.54462962962962957</v>
      </c>
      <c r="F678" s="5">
        <v>9176754</v>
      </c>
      <c r="G678" s="6">
        <v>1</v>
      </c>
    </row>
    <row r="679" spans="1:7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  <c r="F679" s="5">
        <v>7865428</v>
      </c>
      <c r="G679" s="6">
        <v>1</v>
      </c>
    </row>
    <row r="680" spans="1:7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  <c r="F680" s="5">
        <v>7507831</v>
      </c>
      <c r="G680" s="6">
        <v>1</v>
      </c>
    </row>
    <row r="681" spans="1:7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  <c r="F681" s="5">
        <v>7865609</v>
      </c>
      <c r="G681" s="6">
        <v>1</v>
      </c>
    </row>
    <row r="682" spans="1:7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  <c r="F682" s="5">
        <v>9287211</v>
      </c>
      <c r="G682" s="6">
        <v>1</v>
      </c>
    </row>
    <row r="683" spans="1:7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  <c r="F683" s="5">
        <v>7872182</v>
      </c>
      <c r="G683" s="6">
        <v>1</v>
      </c>
    </row>
    <row r="684" spans="1:7" x14ac:dyDescent="0.25">
      <c r="A684">
        <v>6269166</v>
      </c>
      <c r="B684" s="1">
        <v>42927</v>
      </c>
      <c r="C684" s="2">
        <v>0.54408564814814819</v>
      </c>
      <c r="D684" s="2">
        <v>0.55355324074074075</v>
      </c>
      <c r="F684" s="5">
        <v>9339774</v>
      </c>
      <c r="G684" s="6">
        <v>1</v>
      </c>
    </row>
    <row r="685" spans="1:7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  <c r="F685" s="5">
        <v>7880396</v>
      </c>
      <c r="G685" s="6">
        <v>1</v>
      </c>
    </row>
    <row r="686" spans="1:7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  <c r="F686" s="5">
        <v>9398644</v>
      </c>
      <c r="G686" s="6">
        <v>1</v>
      </c>
    </row>
    <row r="687" spans="1:7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  <c r="F687" s="5">
        <v>7880585</v>
      </c>
      <c r="G687" s="6">
        <v>1</v>
      </c>
    </row>
    <row r="688" spans="1:7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  <c r="F688" s="5">
        <v>9468070</v>
      </c>
      <c r="G688" s="6">
        <v>1</v>
      </c>
    </row>
    <row r="689" spans="1:7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  <c r="F689" s="5">
        <v>7883595</v>
      </c>
      <c r="G689" s="6">
        <v>1</v>
      </c>
    </row>
    <row r="690" spans="1:7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  <c r="F690" s="5">
        <v>9524588</v>
      </c>
      <c r="G690" s="6">
        <v>1</v>
      </c>
    </row>
    <row r="691" spans="1:7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  <c r="F691" s="5">
        <v>7891185</v>
      </c>
      <c r="G691" s="6">
        <v>1</v>
      </c>
    </row>
    <row r="692" spans="1:7" x14ac:dyDescent="0.25">
      <c r="A692">
        <v>5251861</v>
      </c>
      <c r="B692" s="1">
        <v>42927</v>
      </c>
      <c r="C692" s="2">
        <v>0.56940972222222219</v>
      </c>
      <c r="D692" s="2">
        <v>0.57149305555555552</v>
      </c>
      <c r="F692" s="5">
        <v>7551668</v>
      </c>
      <c r="G692" s="6">
        <v>1</v>
      </c>
    </row>
    <row r="693" spans="1:7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  <c r="F693" s="5">
        <v>7896629</v>
      </c>
      <c r="G693" s="6">
        <v>1</v>
      </c>
    </row>
    <row r="694" spans="1:7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  <c r="F694" s="5">
        <v>9610703</v>
      </c>
      <c r="G694" s="6">
        <v>1</v>
      </c>
    </row>
    <row r="695" spans="1:7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  <c r="F695" s="5">
        <v>7904403</v>
      </c>
      <c r="G695" s="6">
        <v>1</v>
      </c>
    </row>
    <row r="696" spans="1:7" x14ac:dyDescent="0.25">
      <c r="A696">
        <v>93696449</v>
      </c>
      <c r="B696" s="1">
        <v>42927</v>
      </c>
      <c r="C696" s="2">
        <v>0.57939814814814816</v>
      </c>
      <c r="D696" s="2">
        <v>0.5795717592592593</v>
      </c>
      <c r="F696" s="5">
        <v>9680416</v>
      </c>
      <c r="G696" s="6">
        <v>1</v>
      </c>
    </row>
    <row r="697" spans="1:7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  <c r="F697" s="5">
        <v>7362963</v>
      </c>
      <c r="G697" s="6">
        <v>1</v>
      </c>
    </row>
    <row r="698" spans="1:7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  <c r="F698" s="5">
        <v>9727873</v>
      </c>
      <c r="G698" s="6">
        <v>1</v>
      </c>
    </row>
    <row r="699" spans="1:7" x14ac:dyDescent="0.25">
      <c r="A699">
        <v>6191682</v>
      </c>
      <c r="B699" s="1">
        <v>42927</v>
      </c>
      <c r="C699" s="2">
        <v>0.58711805555555552</v>
      </c>
      <c r="D699" s="2">
        <v>0.59739583333333335</v>
      </c>
      <c r="F699" s="5">
        <v>7915936</v>
      </c>
      <c r="G699" s="6">
        <v>1</v>
      </c>
    </row>
    <row r="700" spans="1:7" x14ac:dyDescent="0.25">
      <c r="A700">
        <v>6461167</v>
      </c>
      <c r="B700" s="1">
        <v>42927</v>
      </c>
      <c r="C700" s="2">
        <v>0.5889699074074074</v>
      </c>
      <c r="D700" s="2">
        <v>0.59409722222222228</v>
      </c>
      <c r="F700" s="5">
        <v>7599611</v>
      </c>
      <c r="G700" s="6">
        <v>1</v>
      </c>
    </row>
    <row r="701" spans="1:7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  <c r="F701" s="5">
        <v>7918038</v>
      </c>
      <c r="G701" s="6">
        <v>1</v>
      </c>
    </row>
    <row r="702" spans="1:7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  <c r="F702" s="5">
        <v>9803545</v>
      </c>
      <c r="G702" s="6">
        <v>1</v>
      </c>
    </row>
    <row r="703" spans="1:7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  <c r="F703" s="5">
        <v>7933399</v>
      </c>
      <c r="G703" s="6">
        <v>1</v>
      </c>
    </row>
    <row r="704" spans="1:7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  <c r="F704" s="5">
        <v>9849476</v>
      </c>
      <c r="G704" s="6">
        <v>1</v>
      </c>
    </row>
    <row r="705" spans="1:7" x14ac:dyDescent="0.25">
      <c r="A705">
        <v>62016185</v>
      </c>
      <c r="B705" s="1">
        <v>42927</v>
      </c>
      <c r="C705" s="2">
        <v>0.60037037037037033</v>
      </c>
      <c r="D705" s="2">
        <v>0.60719907407407403</v>
      </c>
      <c r="F705" s="5">
        <v>7364500</v>
      </c>
      <c r="G705" s="6">
        <v>1</v>
      </c>
    </row>
    <row r="706" spans="1:7" x14ac:dyDescent="0.25">
      <c r="A706">
        <v>93696449</v>
      </c>
      <c r="B706" s="1">
        <v>42927</v>
      </c>
      <c r="C706" s="2">
        <v>0.60077546296296291</v>
      </c>
      <c r="D706" s="2">
        <v>0.60853009259259261</v>
      </c>
      <c r="F706" s="5">
        <v>9870841</v>
      </c>
      <c r="G706" s="6">
        <v>1</v>
      </c>
    </row>
    <row r="707" spans="1:7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  <c r="F707" s="5">
        <v>7969038</v>
      </c>
      <c r="G707" s="6">
        <v>1</v>
      </c>
    </row>
    <row r="708" spans="1:7" x14ac:dyDescent="0.25">
      <c r="A708">
        <v>38047574</v>
      </c>
      <c r="B708" s="1">
        <v>42927</v>
      </c>
      <c r="C708" s="2">
        <v>0.60721064814814818</v>
      </c>
      <c r="D708" s="2">
        <v>0.61490740740740746</v>
      </c>
      <c r="F708" s="5">
        <v>9926754</v>
      </c>
      <c r="G708" s="6">
        <v>1</v>
      </c>
    </row>
    <row r="709" spans="1:7" x14ac:dyDescent="0.25">
      <c r="A709">
        <v>3184339</v>
      </c>
      <c r="B709" s="1">
        <v>42927</v>
      </c>
      <c r="C709" s="2">
        <v>0.61179398148148145</v>
      </c>
      <c r="D709" s="2">
        <v>0.61260416666666662</v>
      </c>
      <c r="F709" s="5">
        <v>7972076</v>
      </c>
      <c r="G709" s="6">
        <v>1</v>
      </c>
    </row>
    <row r="710" spans="1:7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  <c r="F710" s="5">
        <v>9967649</v>
      </c>
      <c r="G710" s="6">
        <v>1</v>
      </c>
    </row>
    <row r="711" spans="1:7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  <c r="F711" s="5">
        <v>7973319</v>
      </c>
      <c r="G711" s="6">
        <v>1</v>
      </c>
    </row>
    <row r="712" spans="1:7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  <c r="F712" s="5">
        <v>11070759</v>
      </c>
      <c r="G712" s="6">
        <v>1</v>
      </c>
    </row>
    <row r="713" spans="1:7" x14ac:dyDescent="0.25">
      <c r="A713">
        <v>14201334</v>
      </c>
      <c r="B713" s="1">
        <v>42928</v>
      </c>
      <c r="C713" s="2">
        <v>0.33568287037037037</v>
      </c>
      <c r="D713" s="2">
        <v>0.34125</v>
      </c>
      <c r="F713" s="5">
        <v>7973476</v>
      </c>
      <c r="G713" s="6">
        <v>1</v>
      </c>
    </row>
    <row r="714" spans="1:7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  <c r="F714" s="5">
        <v>12721215</v>
      </c>
      <c r="G714" s="6">
        <v>1</v>
      </c>
    </row>
    <row r="715" spans="1:7" x14ac:dyDescent="0.25">
      <c r="A715">
        <v>3028093</v>
      </c>
      <c r="B715" s="1">
        <v>42928</v>
      </c>
      <c r="C715" s="2">
        <v>0.34185185185185185</v>
      </c>
      <c r="D715" s="2">
        <v>0.34375</v>
      </c>
      <c r="F715" s="5">
        <v>7975900</v>
      </c>
      <c r="G715" s="6">
        <v>1</v>
      </c>
    </row>
    <row r="716" spans="1:7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  <c r="F716" s="5">
        <v>13898038</v>
      </c>
      <c r="G716" s="6">
        <v>1</v>
      </c>
    </row>
    <row r="717" spans="1:7" x14ac:dyDescent="0.25">
      <c r="A717">
        <v>7377702</v>
      </c>
      <c r="B717" s="1">
        <v>42928</v>
      </c>
      <c r="C717" s="2">
        <v>0.34722222222222221</v>
      </c>
      <c r="D717" s="2">
        <v>0.3532986111111111</v>
      </c>
      <c r="F717" s="5">
        <v>7977726</v>
      </c>
      <c r="G717" s="6">
        <v>1</v>
      </c>
    </row>
    <row r="718" spans="1:7" x14ac:dyDescent="0.25">
      <c r="A718">
        <v>9294571</v>
      </c>
      <c r="B718" s="1">
        <v>42928</v>
      </c>
      <c r="C718" s="2">
        <v>0.35115740740740742</v>
      </c>
      <c r="D718" s="2">
        <v>0.35447916666666668</v>
      </c>
      <c r="F718" s="5">
        <v>16527855</v>
      </c>
      <c r="G718" s="6">
        <v>1</v>
      </c>
    </row>
    <row r="719" spans="1:7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  <c r="F719" s="5">
        <v>7979313</v>
      </c>
      <c r="G719" s="6">
        <v>1</v>
      </c>
    </row>
    <row r="720" spans="1:7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  <c r="F720" s="5">
        <v>17005785</v>
      </c>
      <c r="G720" s="6">
        <v>1</v>
      </c>
    </row>
    <row r="721" spans="1:7" x14ac:dyDescent="0.25">
      <c r="A721">
        <v>6367284</v>
      </c>
      <c r="B721" s="1">
        <v>42928</v>
      </c>
      <c r="C721" s="2">
        <v>0.36519675925925926</v>
      </c>
      <c r="D721" s="2">
        <v>0.36751157407407409</v>
      </c>
      <c r="F721" s="5">
        <v>7980513</v>
      </c>
      <c r="G721" s="6">
        <v>1</v>
      </c>
    </row>
    <row r="722" spans="1:7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  <c r="F722" s="5">
        <v>18636086</v>
      </c>
      <c r="G722" s="6">
        <v>1</v>
      </c>
    </row>
    <row r="723" spans="1:7" x14ac:dyDescent="0.25">
      <c r="A723">
        <v>9346036178</v>
      </c>
      <c r="B723" s="1">
        <v>42928</v>
      </c>
      <c r="C723" s="2">
        <v>0.37017361111111113</v>
      </c>
      <c r="D723" s="2">
        <v>0.38035879629629632</v>
      </c>
      <c r="F723" s="5">
        <v>7986409</v>
      </c>
      <c r="G723" s="6">
        <v>1</v>
      </c>
    </row>
    <row r="724" spans="1:7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  <c r="F724" s="5">
        <v>20349502</v>
      </c>
      <c r="G724" s="6">
        <v>1</v>
      </c>
    </row>
    <row r="725" spans="1:7" x14ac:dyDescent="0.25">
      <c r="A725">
        <v>2114812</v>
      </c>
      <c r="B725" s="1">
        <v>42928</v>
      </c>
      <c r="C725" s="2">
        <v>0.37615740740740738</v>
      </c>
      <c r="D725" s="2">
        <v>0.38158564814814816</v>
      </c>
      <c r="F725" s="5">
        <v>7988607</v>
      </c>
      <c r="G725" s="6">
        <v>1</v>
      </c>
    </row>
    <row r="726" spans="1:7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  <c r="F726" s="5">
        <v>21681406</v>
      </c>
      <c r="G726" s="6">
        <v>1</v>
      </c>
    </row>
    <row r="727" spans="1:7" x14ac:dyDescent="0.25">
      <c r="A727">
        <v>3493348</v>
      </c>
      <c r="B727" s="1">
        <v>42928</v>
      </c>
      <c r="C727" s="2">
        <v>0.37934027777777779</v>
      </c>
      <c r="D727" s="2">
        <v>0.38925925925925925</v>
      </c>
      <c r="F727" s="5">
        <v>7994769</v>
      </c>
      <c r="G727" s="6">
        <v>1</v>
      </c>
    </row>
    <row r="728" spans="1:7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  <c r="F728" s="5">
        <v>9171025</v>
      </c>
      <c r="G728" s="6">
        <v>1</v>
      </c>
    </row>
    <row r="729" spans="1:7" x14ac:dyDescent="0.25">
      <c r="A729">
        <v>7421868</v>
      </c>
      <c r="B729" s="1">
        <v>42928</v>
      </c>
      <c r="C729" s="2">
        <v>0.38292824074074072</v>
      </c>
      <c r="D729" s="2">
        <v>0.38613425925925926</v>
      </c>
      <c r="F729" s="5">
        <v>8001915</v>
      </c>
      <c r="G729" s="6">
        <v>1</v>
      </c>
    </row>
    <row r="730" spans="1:7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  <c r="F730" s="5">
        <v>9183185</v>
      </c>
      <c r="G730" s="6">
        <v>1</v>
      </c>
    </row>
    <row r="731" spans="1:7" x14ac:dyDescent="0.25">
      <c r="A731">
        <v>4007464</v>
      </c>
      <c r="B731" s="1">
        <v>42928</v>
      </c>
      <c r="C731" s="2">
        <v>0.38767361111111109</v>
      </c>
      <c r="D731" s="2">
        <v>0.38848379629629631</v>
      </c>
      <c r="F731" s="5">
        <v>8010775</v>
      </c>
      <c r="G731" s="6">
        <v>1</v>
      </c>
    </row>
    <row r="732" spans="1:7" x14ac:dyDescent="0.25">
      <c r="A732">
        <v>54713807</v>
      </c>
      <c r="B732" s="1">
        <v>42928</v>
      </c>
      <c r="C732" s="2">
        <v>0.38968750000000002</v>
      </c>
      <c r="D732" s="2">
        <v>0.39152777777777775</v>
      </c>
      <c r="F732" s="5">
        <v>9219408</v>
      </c>
      <c r="G732" s="6">
        <v>1</v>
      </c>
    </row>
    <row r="733" spans="1:7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  <c r="F733" s="5">
        <v>8023179</v>
      </c>
      <c r="G733" s="6">
        <v>1</v>
      </c>
    </row>
    <row r="734" spans="1:7" x14ac:dyDescent="0.25">
      <c r="A734">
        <v>48630026</v>
      </c>
      <c r="B734" s="1">
        <v>42928</v>
      </c>
      <c r="C734" s="2">
        <v>0.39709490740740738</v>
      </c>
      <c r="D734" s="2">
        <v>0.40651620370370373</v>
      </c>
      <c r="F734" s="5">
        <v>9266643</v>
      </c>
      <c r="G734" s="6">
        <v>1</v>
      </c>
    </row>
    <row r="735" spans="1:7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  <c r="F735" s="5">
        <v>8026912</v>
      </c>
      <c r="G735" s="6">
        <v>1</v>
      </c>
    </row>
    <row r="736" spans="1:7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  <c r="F736" s="5">
        <v>9282666</v>
      </c>
      <c r="G736" s="6">
        <v>1</v>
      </c>
    </row>
    <row r="737" spans="1:7" x14ac:dyDescent="0.25">
      <c r="A737">
        <v>9566647</v>
      </c>
      <c r="B737" s="1">
        <v>42928</v>
      </c>
      <c r="C737" s="2">
        <v>0.40881944444444446</v>
      </c>
      <c r="D737" s="2">
        <v>0.40950231481481481</v>
      </c>
      <c r="F737" s="5">
        <v>8028777</v>
      </c>
      <c r="G737" s="6">
        <v>1</v>
      </c>
    </row>
    <row r="738" spans="1:7" x14ac:dyDescent="0.25">
      <c r="A738">
        <v>1454555</v>
      </c>
      <c r="B738" s="1">
        <v>42928</v>
      </c>
      <c r="C738" s="2">
        <v>0.41078703703703706</v>
      </c>
      <c r="D738" s="2">
        <v>0.41078703703703706</v>
      </c>
      <c r="F738" s="5">
        <v>7508054</v>
      </c>
      <c r="G738" s="6">
        <v>1</v>
      </c>
    </row>
    <row r="739" spans="1:7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  <c r="F739" s="5">
        <v>8041809</v>
      </c>
      <c r="G739" s="6">
        <v>1</v>
      </c>
    </row>
    <row r="740" spans="1:7" x14ac:dyDescent="0.25">
      <c r="A740">
        <v>8429072</v>
      </c>
      <c r="B740" s="1">
        <v>42928</v>
      </c>
      <c r="C740" s="2">
        <v>0.41414351851851849</v>
      </c>
      <c r="D740" s="2">
        <v>0.42015046296296299</v>
      </c>
      <c r="F740" s="5">
        <v>9328179</v>
      </c>
      <c r="G740" s="6">
        <v>1</v>
      </c>
    </row>
    <row r="741" spans="1:7" x14ac:dyDescent="0.25">
      <c r="A741">
        <v>9815754</v>
      </c>
      <c r="B741" s="1">
        <v>42928</v>
      </c>
      <c r="C741" s="2">
        <v>0.41853009259259261</v>
      </c>
      <c r="D741" s="2">
        <v>0.42037037037037039</v>
      </c>
      <c r="F741" s="5">
        <v>8049834</v>
      </c>
      <c r="G741" s="6">
        <v>1</v>
      </c>
    </row>
    <row r="742" spans="1:7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  <c r="F742" s="5">
        <v>9355422</v>
      </c>
      <c r="G742" s="6">
        <v>1</v>
      </c>
    </row>
    <row r="743" spans="1:7" x14ac:dyDescent="0.25">
      <c r="A743">
        <v>4939683</v>
      </c>
      <c r="B743" s="1">
        <v>42928</v>
      </c>
      <c r="C743" s="2">
        <v>0.42650462962962965</v>
      </c>
      <c r="D743" s="2">
        <v>0.43417824074074074</v>
      </c>
      <c r="F743" s="5">
        <v>8056387</v>
      </c>
      <c r="G743" s="6">
        <v>1</v>
      </c>
    </row>
    <row r="744" spans="1:7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  <c r="F744" s="5">
        <v>9364912</v>
      </c>
      <c r="G744" s="6">
        <v>1</v>
      </c>
    </row>
    <row r="745" spans="1:7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  <c r="F745" s="5">
        <v>8060169</v>
      </c>
      <c r="G745" s="6">
        <v>1</v>
      </c>
    </row>
    <row r="746" spans="1:7" x14ac:dyDescent="0.25">
      <c r="A746">
        <v>3505978</v>
      </c>
      <c r="B746" s="1">
        <v>42928</v>
      </c>
      <c r="C746" s="2">
        <v>0.43381944444444442</v>
      </c>
      <c r="D746" s="2">
        <v>0.44515046296296296</v>
      </c>
      <c r="F746" s="5">
        <v>9418587</v>
      </c>
      <c r="G746" s="6">
        <v>1</v>
      </c>
    </row>
    <row r="747" spans="1:7" x14ac:dyDescent="0.25">
      <c r="A747">
        <v>91743317</v>
      </c>
      <c r="B747" s="1">
        <v>42928</v>
      </c>
      <c r="C747" s="2">
        <v>0.43717592592592591</v>
      </c>
      <c r="D747" s="2">
        <v>0.44695601851851852</v>
      </c>
      <c r="F747" s="5">
        <v>7288626</v>
      </c>
      <c r="G747" s="6">
        <v>1</v>
      </c>
    </row>
    <row r="748" spans="1:7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  <c r="F748" s="5">
        <v>9446278</v>
      </c>
      <c r="G748" s="6">
        <v>1</v>
      </c>
    </row>
    <row r="749" spans="1:7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  <c r="F749" s="5">
        <v>8070345</v>
      </c>
      <c r="G749" s="6">
        <v>1</v>
      </c>
    </row>
    <row r="750" spans="1:7" x14ac:dyDescent="0.25">
      <c r="A750">
        <v>4412771</v>
      </c>
      <c r="B750" s="1">
        <v>42928</v>
      </c>
      <c r="C750" s="2">
        <v>0.44809027777777777</v>
      </c>
      <c r="D750" s="2">
        <v>0.45256944444444447</v>
      </c>
      <c r="F750" s="5">
        <v>9475290</v>
      </c>
      <c r="G750" s="6">
        <v>1</v>
      </c>
    </row>
    <row r="751" spans="1:7" x14ac:dyDescent="0.25">
      <c r="A751">
        <v>6709939</v>
      </c>
      <c r="B751" s="1">
        <v>42928</v>
      </c>
      <c r="C751" s="2">
        <v>0.44817129629629632</v>
      </c>
      <c r="D751" s="2">
        <v>0.4506134259259259</v>
      </c>
      <c r="F751" s="5">
        <v>8077806</v>
      </c>
      <c r="G751" s="6">
        <v>1</v>
      </c>
    </row>
    <row r="752" spans="1:7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  <c r="F752" s="5">
        <v>9506446</v>
      </c>
      <c r="G752" s="6">
        <v>1</v>
      </c>
    </row>
    <row r="753" spans="1:7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  <c r="F753" s="5">
        <v>7379567</v>
      </c>
      <c r="G753" s="6">
        <v>1</v>
      </c>
    </row>
    <row r="754" spans="1:7" x14ac:dyDescent="0.25">
      <c r="A754">
        <v>4929499</v>
      </c>
      <c r="B754" s="1">
        <v>42928</v>
      </c>
      <c r="C754" s="2">
        <v>0.45673611111111112</v>
      </c>
      <c r="D754" s="2">
        <v>0.4586574074074074</v>
      </c>
      <c r="F754" s="5">
        <v>9527543</v>
      </c>
      <c r="G754" s="6">
        <v>1</v>
      </c>
    </row>
    <row r="755" spans="1:7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  <c r="F755" s="5">
        <v>8086847</v>
      </c>
      <c r="G755" s="6">
        <v>1</v>
      </c>
    </row>
    <row r="756" spans="1:7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  <c r="F756" s="5">
        <v>7536096</v>
      </c>
      <c r="G756" s="6">
        <v>1</v>
      </c>
    </row>
    <row r="757" spans="1:7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  <c r="F757" s="5">
        <v>8130722</v>
      </c>
      <c r="G757" s="6">
        <v>1</v>
      </c>
    </row>
    <row r="758" spans="1:7" x14ac:dyDescent="0.25">
      <c r="A758">
        <v>87702896</v>
      </c>
      <c r="B758" s="1">
        <v>42928</v>
      </c>
      <c r="C758" s="2">
        <v>0.47358796296296296</v>
      </c>
      <c r="D758" s="2">
        <v>0.47878472222222224</v>
      </c>
      <c r="F758" s="5">
        <v>9589060</v>
      </c>
      <c r="G758" s="6">
        <v>1</v>
      </c>
    </row>
    <row r="759" spans="1:7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  <c r="F759" s="5">
        <v>8133585</v>
      </c>
      <c r="G759" s="6">
        <v>1</v>
      </c>
    </row>
    <row r="760" spans="1:7" x14ac:dyDescent="0.25">
      <c r="A760">
        <v>8655825</v>
      </c>
      <c r="B760" s="1">
        <v>42928</v>
      </c>
      <c r="C760" s="2">
        <v>0.48251157407407408</v>
      </c>
      <c r="D760" s="2">
        <v>0.48732638888888891</v>
      </c>
      <c r="F760" s="5">
        <v>7564861</v>
      </c>
      <c r="G760" s="6">
        <v>1</v>
      </c>
    </row>
    <row r="761" spans="1:7" x14ac:dyDescent="0.25">
      <c r="A761">
        <v>47707639</v>
      </c>
      <c r="B761" s="1">
        <v>42928</v>
      </c>
      <c r="C761" s="2">
        <v>0.48827546296296298</v>
      </c>
      <c r="D761" s="2">
        <v>0.49432870370370369</v>
      </c>
      <c r="F761" s="5">
        <v>8135542</v>
      </c>
      <c r="G761" s="6">
        <v>1</v>
      </c>
    </row>
    <row r="762" spans="1:7" x14ac:dyDescent="0.25">
      <c r="A762">
        <v>5029329</v>
      </c>
      <c r="B762" s="1">
        <v>42928</v>
      </c>
      <c r="C762" s="2">
        <v>0.49062499999999998</v>
      </c>
      <c r="D762" s="2">
        <v>0.49535879629629631</v>
      </c>
      <c r="F762" s="5">
        <v>9620982</v>
      </c>
      <c r="G762" s="6">
        <v>1</v>
      </c>
    </row>
    <row r="763" spans="1:7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  <c r="F763" s="5">
        <v>7384686</v>
      </c>
      <c r="G763" s="6">
        <v>1</v>
      </c>
    </row>
    <row r="764" spans="1:7" x14ac:dyDescent="0.25">
      <c r="A764">
        <v>8461631</v>
      </c>
      <c r="B764" s="1">
        <v>42928</v>
      </c>
      <c r="C764" s="2">
        <v>0.50025462962962963</v>
      </c>
      <c r="D764" s="2">
        <v>0.50344907407407402</v>
      </c>
      <c r="F764" s="5">
        <v>9664191</v>
      </c>
      <c r="G764" s="6">
        <v>1</v>
      </c>
    </row>
    <row r="765" spans="1:7" x14ac:dyDescent="0.25">
      <c r="A765">
        <v>76777492</v>
      </c>
      <c r="B765" s="1">
        <v>42928</v>
      </c>
      <c r="C765" s="2">
        <v>0.50071759259259263</v>
      </c>
      <c r="D765" s="2">
        <v>0.5085763888888889</v>
      </c>
      <c r="F765" s="5">
        <v>8150086</v>
      </c>
      <c r="G765" s="6">
        <v>1</v>
      </c>
    </row>
    <row r="766" spans="1:7" x14ac:dyDescent="0.25">
      <c r="A766">
        <v>71036125</v>
      </c>
      <c r="B766" s="1">
        <v>42928</v>
      </c>
      <c r="C766" s="2">
        <v>0.50597222222222227</v>
      </c>
      <c r="D766" s="2">
        <v>0.51633101851851848</v>
      </c>
      <c r="F766" s="5">
        <v>7571642</v>
      </c>
      <c r="G766" s="6">
        <v>1</v>
      </c>
    </row>
    <row r="767" spans="1:7" x14ac:dyDescent="0.25">
      <c r="A767">
        <v>2989192</v>
      </c>
      <c r="B767" s="1">
        <v>42928</v>
      </c>
      <c r="C767" s="2">
        <v>0.5087962962962963</v>
      </c>
      <c r="D767" s="2">
        <v>0.51349537037037041</v>
      </c>
      <c r="F767" s="5">
        <v>8156713</v>
      </c>
      <c r="G767" s="6">
        <v>1</v>
      </c>
    </row>
    <row r="768" spans="1:7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  <c r="F768" s="5">
        <v>9716545</v>
      </c>
      <c r="G768" s="6">
        <v>1</v>
      </c>
    </row>
    <row r="769" spans="1:7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  <c r="F769" s="5">
        <v>8159466</v>
      </c>
      <c r="G769" s="6">
        <v>1</v>
      </c>
    </row>
    <row r="770" spans="1:7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  <c r="F770" s="5">
        <v>9740908</v>
      </c>
      <c r="G770" s="6">
        <v>1</v>
      </c>
    </row>
    <row r="771" spans="1:7" x14ac:dyDescent="0.25">
      <c r="A771">
        <v>47025160</v>
      </c>
      <c r="B771" s="1">
        <v>42928</v>
      </c>
      <c r="C771" s="2">
        <v>0.52009259259259255</v>
      </c>
      <c r="D771" s="2">
        <v>0.52987268518518515</v>
      </c>
      <c r="F771" s="5">
        <v>8159631</v>
      </c>
      <c r="G771" s="6">
        <v>1</v>
      </c>
    </row>
    <row r="772" spans="1:7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  <c r="F772" s="5">
        <v>7594764</v>
      </c>
      <c r="G772" s="6">
        <v>1</v>
      </c>
    </row>
    <row r="773" spans="1:7" x14ac:dyDescent="0.25">
      <c r="A773">
        <v>2248131</v>
      </c>
      <c r="B773" s="1">
        <v>42928</v>
      </c>
      <c r="C773" s="2">
        <v>0.52298611111111115</v>
      </c>
      <c r="D773" s="2">
        <v>0.53249999999999997</v>
      </c>
      <c r="F773" s="5">
        <v>8159788</v>
      </c>
      <c r="G773" s="6">
        <v>1</v>
      </c>
    </row>
    <row r="774" spans="1:7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  <c r="F774" s="5">
        <v>9777118</v>
      </c>
      <c r="G774" s="6">
        <v>1</v>
      </c>
    </row>
    <row r="775" spans="1:7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  <c r="F775" s="5">
        <v>7388260</v>
      </c>
      <c r="G775" s="6">
        <v>1</v>
      </c>
    </row>
    <row r="776" spans="1:7" x14ac:dyDescent="0.25">
      <c r="A776">
        <v>5092577</v>
      </c>
      <c r="B776" s="1">
        <v>42928</v>
      </c>
      <c r="C776" s="2">
        <v>0.52834490740740736</v>
      </c>
      <c r="D776" s="2">
        <v>0.53267361111111111</v>
      </c>
      <c r="F776" s="5">
        <v>9797571</v>
      </c>
      <c r="G776" s="6">
        <v>1</v>
      </c>
    </row>
    <row r="777" spans="1:7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  <c r="F777" s="5">
        <v>8177683</v>
      </c>
      <c r="G777" s="6">
        <v>1</v>
      </c>
    </row>
    <row r="778" spans="1:7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  <c r="F778" s="5">
        <v>9805082</v>
      </c>
      <c r="G778" s="6">
        <v>1</v>
      </c>
    </row>
    <row r="779" spans="1:7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  <c r="F779" s="5">
        <v>8183468</v>
      </c>
      <c r="G779" s="6">
        <v>1</v>
      </c>
    </row>
    <row r="780" spans="1:7" x14ac:dyDescent="0.25">
      <c r="A780">
        <v>7269536</v>
      </c>
      <c r="B780" s="1">
        <v>42928</v>
      </c>
      <c r="C780" s="2">
        <v>0.53827546296296291</v>
      </c>
      <c r="D780" s="2">
        <v>0.54309027777777774</v>
      </c>
      <c r="F780" s="5">
        <v>9827875</v>
      </c>
      <c r="G780" s="6">
        <v>1</v>
      </c>
    </row>
    <row r="781" spans="1:7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  <c r="F781" s="5">
        <v>8187780</v>
      </c>
      <c r="G781" s="6">
        <v>1</v>
      </c>
    </row>
    <row r="782" spans="1:7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  <c r="F782" s="5">
        <v>9861652</v>
      </c>
      <c r="G782" s="6">
        <v>1</v>
      </c>
    </row>
    <row r="783" spans="1:7" x14ac:dyDescent="0.25">
      <c r="A783">
        <v>7377702</v>
      </c>
      <c r="B783" s="1">
        <v>42928</v>
      </c>
      <c r="C783" s="2">
        <v>0.54689814814814819</v>
      </c>
      <c r="D783" s="2">
        <v>0.54949074074074078</v>
      </c>
      <c r="F783" s="5">
        <v>8195842</v>
      </c>
      <c r="G783" s="6">
        <v>1</v>
      </c>
    </row>
    <row r="784" spans="1:7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  <c r="F784" s="5">
        <v>9866204</v>
      </c>
      <c r="G784" s="6">
        <v>1</v>
      </c>
    </row>
    <row r="785" spans="1:7" x14ac:dyDescent="0.25">
      <c r="A785">
        <v>5094248</v>
      </c>
      <c r="B785" s="1">
        <v>42928</v>
      </c>
      <c r="C785" s="2">
        <v>0.55118055555555556</v>
      </c>
      <c r="D785" s="2">
        <v>0.56003472222222217</v>
      </c>
      <c r="F785" s="5">
        <v>7396921</v>
      </c>
      <c r="G785" s="6">
        <v>1</v>
      </c>
    </row>
    <row r="786" spans="1:7" x14ac:dyDescent="0.25">
      <c r="A786">
        <v>1233459</v>
      </c>
      <c r="B786" s="1">
        <v>42928</v>
      </c>
      <c r="C786" s="2">
        <v>0.55565972222222226</v>
      </c>
      <c r="D786" s="2">
        <v>0.55674768518518514</v>
      </c>
      <c r="F786" s="5">
        <v>9874705</v>
      </c>
      <c r="G786" s="6">
        <v>1</v>
      </c>
    </row>
    <row r="787" spans="1:7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  <c r="F787" s="5">
        <v>8223406</v>
      </c>
      <c r="G787" s="6">
        <v>1</v>
      </c>
    </row>
    <row r="788" spans="1:7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  <c r="F788" s="5">
        <v>7627829</v>
      </c>
      <c r="G788" s="6">
        <v>1</v>
      </c>
    </row>
    <row r="789" spans="1:7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  <c r="F789" s="5">
        <v>8228350</v>
      </c>
      <c r="G789" s="6">
        <v>1</v>
      </c>
    </row>
    <row r="790" spans="1:7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  <c r="F790" s="5">
        <v>9937257</v>
      </c>
      <c r="G790" s="6">
        <v>1</v>
      </c>
    </row>
    <row r="791" spans="1:7" x14ac:dyDescent="0.25">
      <c r="A791">
        <v>39921944</v>
      </c>
      <c r="B791" s="1">
        <v>42928</v>
      </c>
      <c r="C791" s="2">
        <v>0.56398148148148153</v>
      </c>
      <c r="D791" s="2">
        <v>0.57387731481481485</v>
      </c>
      <c r="F791" s="5">
        <v>8233999</v>
      </c>
      <c r="G791" s="6">
        <v>1</v>
      </c>
    </row>
    <row r="792" spans="1:7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  <c r="F792" s="5">
        <v>9953379</v>
      </c>
      <c r="G792" s="6">
        <v>1</v>
      </c>
    </row>
    <row r="793" spans="1:7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  <c r="F793" s="5">
        <v>8246306</v>
      </c>
      <c r="G793" s="6">
        <v>1</v>
      </c>
    </row>
    <row r="794" spans="1:7" x14ac:dyDescent="0.25">
      <c r="A794">
        <v>4111617</v>
      </c>
      <c r="B794" s="1">
        <v>42928</v>
      </c>
      <c r="C794" s="2">
        <v>0.56555555555555559</v>
      </c>
      <c r="D794" s="2">
        <v>0.5697106481481482</v>
      </c>
      <c r="F794" s="5">
        <v>9975977</v>
      </c>
      <c r="G794" s="6">
        <v>1</v>
      </c>
    </row>
    <row r="795" spans="1:7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  <c r="F795" s="5">
        <v>8249721</v>
      </c>
      <c r="G795" s="6">
        <v>1</v>
      </c>
    </row>
    <row r="796" spans="1:7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  <c r="F796" s="5">
        <v>10201038</v>
      </c>
      <c r="G796" s="6">
        <v>1</v>
      </c>
    </row>
    <row r="797" spans="1:7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  <c r="F797" s="5">
        <v>7291318</v>
      </c>
      <c r="G797" s="6">
        <v>1</v>
      </c>
    </row>
    <row r="798" spans="1:7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  <c r="F798" s="5">
        <v>7646265</v>
      </c>
      <c r="G798" s="6">
        <v>1</v>
      </c>
    </row>
    <row r="799" spans="1:7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  <c r="F799" s="5">
        <v>8251878</v>
      </c>
      <c r="G799" s="6">
        <v>1</v>
      </c>
    </row>
    <row r="800" spans="1:7" x14ac:dyDescent="0.25">
      <c r="A800">
        <v>8233999</v>
      </c>
      <c r="B800" s="1">
        <v>42928</v>
      </c>
      <c r="C800" s="2">
        <v>0.57828703703703699</v>
      </c>
      <c r="D800" s="2">
        <v>0.58834490740740741</v>
      </c>
      <c r="F800" s="5">
        <v>12471534</v>
      </c>
      <c r="G800" s="6">
        <v>1</v>
      </c>
    </row>
    <row r="801" spans="1:7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  <c r="F801" s="5">
        <v>8252939</v>
      </c>
      <c r="G801" s="6">
        <v>1</v>
      </c>
    </row>
    <row r="802" spans="1:7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  <c r="F802" s="5">
        <v>13221411</v>
      </c>
      <c r="G802" s="6">
        <v>1</v>
      </c>
    </row>
    <row r="803" spans="1:7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  <c r="F803" s="5">
        <v>8253162</v>
      </c>
      <c r="G803" s="6">
        <v>1</v>
      </c>
    </row>
    <row r="804" spans="1:7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  <c r="F804" s="5">
        <v>13639748</v>
      </c>
      <c r="G804" s="6">
        <v>1</v>
      </c>
    </row>
    <row r="805" spans="1:7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  <c r="F805" s="5">
        <v>8261808</v>
      </c>
      <c r="G805" s="6">
        <v>1</v>
      </c>
    </row>
    <row r="806" spans="1:7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  <c r="F806" s="5">
        <v>14201334</v>
      </c>
      <c r="G806" s="6">
        <v>1</v>
      </c>
    </row>
    <row r="807" spans="1:7" x14ac:dyDescent="0.25">
      <c r="A807">
        <v>8246306</v>
      </c>
      <c r="B807" s="1">
        <v>42928</v>
      </c>
      <c r="C807" s="2">
        <v>0.59928240740740746</v>
      </c>
      <c r="D807" s="2">
        <v>0.60182870370370367</v>
      </c>
      <c r="F807" s="5">
        <v>7421094</v>
      </c>
      <c r="G807" s="6">
        <v>1</v>
      </c>
    </row>
    <row r="808" spans="1:7" x14ac:dyDescent="0.25">
      <c r="A808">
        <v>2412611</v>
      </c>
      <c r="B808" s="1">
        <v>42928</v>
      </c>
      <c r="C808" s="2">
        <v>0.60065972222222219</v>
      </c>
      <c r="D808" s="2">
        <v>0.60902777777777772</v>
      </c>
      <c r="F808" s="5">
        <v>16303399</v>
      </c>
      <c r="G808" s="6">
        <v>1</v>
      </c>
    </row>
    <row r="809" spans="1:7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  <c r="F809" s="5">
        <v>7292887</v>
      </c>
      <c r="G809" s="6">
        <v>1</v>
      </c>
    </row>
    <row r="810" spans="1:7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  <c r="F810" s="5">
        <v>16592072</v>
      </c>
      <c r="G810" s="6">
        <v>1</v>
      </c>
    </row>
    <row r="811" spans="1:7" x14ac:dyDescent="0.25">
      <c r="A811">
        <v>68677362</v>
      </c>
      <c r="B811" s="1">
        <v>42928</v>
      </c>
      <c r="C811" s="2">
        <v>0.61534722222222227</v>
      </c>
      <c r="D811" s="2">
        <v>0.61554398148148148</v>
      </c>
      <c r="F811" s="5">
        <v>8279741</v>
      </c>
      <c r="G811" s="6">
        <v>1</v>
      </c>
    </row>
    <row r="812" spans="1:7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  <c r="F812" s="5">
        <v>16977213</v>
      </c>
      <c r="G812" s="6">
        <v>1</v>
      </c>
    </row>
    <row r="813" spans="1:7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  <c r="F813" s="5">
        <v>8284495</v>
      </c>
      <c r="G813" s="6">
        <v>1</v>
      </c>
    </row>
    <row r="814" spans="1:7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  <c r="F814" s="5">
        <v>17490780</v>
      </c>
      <c r="G814" s="6">
        <v>1</v>
      </c>
    </row>
    <row r="815" spans="1:7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  <c r="F815" s="5">
        <v>8299537</v>
      </c>
      <c r="G815" s="6">
        <v>1</v>
      </c>
    </row>
    <row r="816" spans="1:7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  <c r="F816" s="5">
        <v>18084593</v>
      </c>
      <c r="G816" s="6">
        <v>1</v>
      </c>
    </row>
    <row r="817" spans="1:7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  <c r="F817" s="5">
        <v>7295667</v>
      </c>
      <c r="G817" s="6">
        <v>1</v>
      </c>
    </row>
    <row r="818" spans="1:7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  <c r="F818" s="5">
        <v>19116274</v>
      </c>
      <c r="G818" s="6">
        <v>1</v>
      </c>
    </row>
    <row r="819" spans="1:7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  <c r="F819" s="5">
        <v>8322522</v>
      </c>
      <c r="G819" s="6">
        <v>1</v>
      </c>
    </row>
    <row r="820" spans="1:7" x14ac:dyDescent="0.25">
      <c r="A820">
        <v>7852624</v>
      </c>
      <c r="B820" s="1">
        <v>42929</v>
      </c>
      <c r="C820" s="2">
        <v>0.35885416666666664</v>
      </c>
      <c r="D820" s="2">
        <v>0.36913194444444447</v>
      </c>
      <c r="F820" s="5">
        <v>20149106</v>
      </c>
      <c r="G820" s="6">
        <v>1</v>
      </c>
    </row>
    <row r="821" spans="1:7" x14ac:dyDescent="0.25">
      <c r="A821">
        <v>8838584</v>
      </c>
      <c r="B821" s="1">
        <v>42929</v>
      </c>
      <c r="C821" s="2">
        <v>0.36204861111111108</v>
      </c>
      <c r="D821" s="2">
        <v>0.37230324074074073</v>
      </c>
      <c r="F821" s="5">
        <v>8322802</v>
      </c>
      <c r="G821" s="6">
        <v>1</v>
      </c>
    </row>
    <row r="822" spans="1:7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  <c r="F822" s="5">
        <v>20424852</v>
      </c>
      <c r="G822" s="6">
        <v>1</v>
      </c>
    </row>
    <row r="823" spans="1:7" x14ac:dyDescent="0.25">
      <c r="A823">
        <v>8028777</v>
      </c>
      <c r="B823" s="1">
        <v>42929</v>
      </c>
      <c r="C823" s="2">
        <v>0.36505787037037035</v>
      </c>
      <c r="D823" s="2">
        <v>0.37204861111111109</v>
      </c>
      <c r="F823" s="5">
        <v>8331262</v>
      </c>
      <c r="G823" s="6">
        <v>1</v>
      </c>
    </row>
    <row r="824" spans="1:7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  <c r="F824" s="5">
        <v>21303266</v>
      </c>
      <c r="G824" s="6">
        <v>1</v>
      </c>
    </row>
    <row r="825" spans="1:7" x14ac:dyDescent="0.25">
      <c r="A825">
        <v>2506618</v>
      </c>
      <c r="B825" s="1">
        <v>42929</v>
      </c>
      <c r="C825" s="2">
        <v>0.36704861111111109</v>
      </c>
      <c r="D825" s="2">
        <v>0.37783564814814813</v>
      </c>
      <c r="F825" s="5">
        <v>8362094</v>
      </c>
      <c r="G825" s="6">
        <v>1</v>
      </c>
    </row>
    <row r="826" spans="1:7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  <c r="F826" s="5">
        <v>22176115</v>
      </c>
      <c r="G826" s="6">
        <v>1</v>
      </c>
    </row>
    <row r="827" spans="1:7" x14ac:dyDescent="0.25">
      <c r="A827">
        <v>23123600</v>
      </c>
      <c r="B827" s="1">
        <v>42929</v>
      </c>
      <c r="C827" s="2">
        <v>0.37334490740740739</v>
      </c>
      <c r="D827" s="2">
        <v>0.37408564814814815</v>
      </c>
      <c r="F827" s="5">
        <v>7439955</v>
      </c>
      <c r="G827" s="6">
        <v>1</v>
      </c>
    </row>
    <row r="828" spans="1:7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  <c r="F828" s="5">
        <v>9156106</v>
      </c>
      <c r="G828" s="6">
        <v>1</v>
      </c>
    </row>
    <row r="829" spans="1:7" x14ac:dyDescent="0.25">
      <c r="A829">
        <v>27410048</v>
      </c>
      <c r="B829" s="1">
        <v>42929</v>
      </c>
      <c r="C829" s="2">
        <v>0.37748842592592591</v>
      </c>
      <c r="D829" s="2">
        <v>0.37763888888888891</v>
      </c>
      <c r="F829" s="5">
        <v>8375968</v>
      </c>
      <c r="G829" s="6">
        <v>1</v>
      </c>
    </row>
    <row r="830" spans="1:7" x14ac:dyDescent="0.25">
      <c r="A830">
        <v>6746757</v>
      </c>
      <c r="B830" s="1">
        <v>42929</v>
      </c>
      <c r="C830" s="2">
        <v>0.3790162037037037</v>
      </c>
      <c r="D830" s="2">
        <v>0.38123842592592594</v>
      </c>
      <c r="F830" s="5">
        <v>9175377</v>
      </c>
      <c r="G830" s="6">
        <v>1</v>
      </c>
    </row>
    <row r="831" spans="1:7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  <c r="F831" s="5">
        <v>8384647</v>
      </c>
      <c r="G831" s="6">
        <v>1</v>
      </c>
    </row>
    <row r="832" spans="1:7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  <c r="F832" s="5">
        <v>9182658</v>
      </c>
      <c r="G832" s="6">
        <v>1</v>
      </c>
    </row>
    <row r="833" spans="1:7" x14ac:dyDescent="0.25">
      <c r="A833">
        <v>9356216</v>
      </c>
      <c r="B833" s="1">
        <v>42929</v>
      </c>
      <c r="C833" s="2">
        <v>0.38966435185185183</v>
      </c>
      <c r="D833" s="2">
        <v>0.40104166666666669</v>
      </c>
      <c r="F833" s="5">
        <v>8385222</v>
      </c>
      <c r="G833" s="6">
        <v>1</v>
      </c>
    </row>
    <row r="834" spans="1:7" x14ac:dyDescent="0.25">
      <c r="A834">
        <v>7415603</v>
      </c>
      <c r="B834" s="1">
        <v>42929</v>
      </c>
      <c r="C834" s="2">
        <v>0.39194444444444443</v>
      </c>
      <c r="D834" s="2">
        <v>0.39535879629629628</v>
      </c>
      <c r="F834" s="5">
        <v>9187410</v>
      </c>
      <c r="G834" s="6">
        <v>1</v>
      </c>
    </row>
    <row r="835" spans="1:7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  <c r="F835" s="5">
        <v>8387594</v>
      </c>
      <c r="G835" s="6">
        <v>1</v>
      </c>
    </row>
    <row r="836" spans="1:7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  <c r="F836" s="5">
        <v>9197309</v>
      </c>
      <c r="G836" s="6">
        <v>1</v>
      </c>
    </row>
    <row r="837" spans="1:7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  <c r="F837" s="5">
        <v>8400710</v>
      </c>
      <c r="G837" s="6">
        <v>1</v>
      </c>
    </row>
    <row r="838" spans="1:7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  <c r="F838" s="5">
        <v>9225043</v>
      </c>
      <c r="G838" s="6">
        <v>1</v>
      </c>
    </row>
    <row r="839" spans="1:7" x14ac:dyDescent="0.25">
      <c r="A839">
        <v>7388260</v>
      </c>
      <c r="B839" s="1">
        <v>42929</v>
      </c>
      <c r="C839" s="2">
        <v>0.41149305555555554</v>
      </c>
      <c r="D839" s="2">
        <v>0.41928240740740741</v>
      </c>
      <c r="F839" s="5">
        <v>8405292</v>
      </c>
      <c r="G839" s="6">
        <v>1</v>
      </c>
    </row>
    <row r="840" spans="1:7" x14ac:dyDescent="0.25">
      <c r="A840">
        <v>4581715</v>
      </c>
      <c r="B840" s="1">
        <v>42929</v>
      </c>
      <c r="C840" s="2">
        <v>0.41172453703703704</v>
      </c>
      <c r="D840" s="2">
        <v>0.42146990740740742</v>
      </c>
      <c r="F840" s="5">
        <v>9254070</v>
      </c>
      <c r="G840" s="6">
        <v>1</v>
      </c>
    </row>
    <row r="841" spans="1:7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  <c r="F841" s="5">
        <v>8405954</v>
      </c>
      <c r="G841" s="6">
        <v>1</v>
      </c>
    </row>
    <row r="842" spans="1:7" x14ac:dyDescent="0.25">
      <c r="A842">
        <v>45948073</v>
      </c>
      <c r="B842" s="1">
        <v>42929</v>
      </c>
      <c r="C842" s="2">
        <v>0.41979166666666667</v>
      </c>
      <c r="D842" s="2">
        <v>0.42586805555555557</v>
      </c>
      <c r="F842" s="5">
        <v>9270571</v>
      </c>
      <c r="G842" s="6">
        <v>1</v>
      </c>
    </row>
    <row r="843" spans="1:7" x14ac:dyDescent="0.25">
      <c r="A843">
        <v>4473835</v>
      </c>
      <c r="B843" s="1">
        <v>42929</v>
      </c>
      <c r="C843" s="2">
        <v>0.42091435185185183</v>
      </c>
      <c r="D843" s="2">
        <v>0.42609953703703701</v>
      </c>
      <c r="F843" s="5">
        <v>8414788</v>
      </c>
      <c r="G843" s="6">
        <v>1</v>
      </c>
    </row>
    <row r="844" spans="1:7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  <c r="F844" s="5">
        <v>9282166</v>
      </c>
      <c r="G844" s="6">
        <v>1</v>
      </c>
    </row>
    <row r="845" spans="1:7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  <c r="F845" s="5">
        <v>8424969</v>
      </c>
      <c r="G845" s="6">
        <v>1</v>
      </c>
    </row>
    <row r="846" spans="1:7" x14ac:dyDescent="0.25">
      <c r="A846">
        <v>1692981</v>
      </c>
      <c r="B846" s="1">
        <v>42929</v>
      </c>
      <c r="C846" s="2">
        <v>0.43297453703703703</v>
      </c>
      <c r="D846" s="2">
        <v>0.43424768518518519</v>
      </c>
      <c r="F846" s="5">
        <v>9283739</v>
      </c>
      <c r="G846" s="6">
        <v>1</v>
      </c>
    </row>
    <row r="847" spans="1:7" x14ac:dyDescent="0.25">
      <c r="A847">
        <v>9270571</v>
      </c>
      <c r="B847" s="1">
        <v>42929</v>
      </c>
      <c r="C847" s="2">
        <v>0.43782407407407409</v>
      </c>
      <c r="D847" s="2">
        <v>0.44560185185185186</v>
      </c>
      <c r="F847" s="5">
        <v>8429072</v>
      </c>
      <c r="G847" s="6">
        <v>1</v>
      </c>
    </row>
    <row r="848" spans="1:7" x14ac:dyDescent="0.25">
      <c r="A848">
        <v>6299545</v>
      </c>
      <c r="B848" s="1">
        <v>42929</v>
      </c>
      <c r="C848" s="2">
        <v>0.43986111111111109</v>
      </c>
      <c r="D848" s="2">
        <v>0.44298611111111114</v>
      </c>
      <c r="F848" s="5">
        <v>9294571</v>
      </c>
      <c r="G848" s="6">
        <v>1</v>
      </c>
    </row>
    <row r="849" spans="1:7" x14ac:dyDescent="0.25">
      <c r="A849">
        <v>67064385</v>
      </c>
      <c r="B849" s="1">
        <v>42929</v>
      </c>
      <c r="C849" s="2">
        <v>0.44278935185185186</v>
      </c>
      <c r="D849" s="2">
        <v>0.44480324074074074</v>
      </c>
      <c r="F849" s="5">
        <v>8434044</v>
      </c>
      <c r="G849" s="6">
        <v>1</v>
      </c>
    </row>
    <row r="850" spans="1:7" x14ac:dyDescent="0.25">
      <c r="A850">
        <v>4062215</v>
      </c>
      <c r="B850" s="1">
        <v>42929</v>
      </c>
      <c r="C850" s="2">
        <v>0.44732638888888887</v>
      </c>
      <c r="D850" s="2">
        <v>0.45466435185185183</v>
      </c>
      <c r="F850" s="5">
        <v>9305031</v>
      </c>
      <c r="G850" s="6">
        <v>1</v>
      </c>
    </row>
    <row r="851" spans="1:7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  <c r="F851" s="5">
        <v>8449157</v>
      </c>
      <c r="G851" s="6">
        <v>1</v>
      </c>
    </row>
    <row r="852" spans="1:7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  <c r="F852" s="5">
        <v>7511410</v>
      </c>
      <c r="G852" s="6">
        <v>1</v>
      </c>
    </row>
    <row r="853" spans="1:7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  <c r="F853" s="5">
        <v>7449832</v>
      </c>
      <c r="G853" s="6">
        <v>1</v>
      </c>
    </row>
    <row r="854" spans="1:7" x14ac:dyDescent="0.25">
      <c r="A854">
        <v>30178521</v>
      </c>
      <c r="B854" s="1">
        <v>42929</v>
      </c>
      <c r="C854" s="2">
        <v>0.45968750000000003</v>
      </c>
      <c r="D854" s="2">
        <v>0.46520833333333333</v>
      </c>
      <c r="F854" s="5">
        <v>9329226</v>
      </c>
      <c r="G854" s="6">
        <v>1</v>
      </c>
    </row>
    <row r="855" spans="1:7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  <c r="F855" s="5">
        <v>8471021</v>
      </c>
      <c r="G855" s="6">
        <v>1</v>
      </c>
    </row>
    <row r="856" spans="1:7" x14ac:dyDescent="0.25">
      <c r="A856">
        <v>3984696</v>
      </c>
      <c r="B856" s="1">
        <v>42929</v>
      </c>
      <c r="C856" s="2">
        <v>0.46581018518518519</v>
      </c>
      <c r="D856" s="2">
        <v>0.46589120370370368</v>
      </c>
      <c r="F856" s="5">
        <v>9340299</v>
      </c>
      <c r="G856" s="6">
        <v>1</v>
      </c>
    </row>
    <row r="857" spans="1:7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  <c r="F857" s="5">
        <v>8471219</v>
      </c>
      <c r="G857" s="6">
        <v>1</v>
      </c>
    </row>
    <row r="858" spans="1:7" x14ac:dyDescent="0.25">
      <c r="A858">
        <v>8733120283</v>
      </c>
      <c r="B858" s="1">
        <v>42929</v>
      </c>
      <c r="C858" s="2">
        <v>0.47134259259259259</v>
      </c>
      <c r="D858" s="2">
        <v>0.47659722222222223</v>
      </c>
      <c r="F858" s="5">
        <v>9356216</v>
      </c>
      <c r="G858" s="6">
        <v>1</v>
      </c>
    </row>
    <row r="859" spans="1:7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  <c r="F859" s="5">
        <v>8471544</v>
      </c>
      <c r="G859" s="6">
        <v>1</v>
      </c>
    </row>
    <row r="860" spans="1:7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  <c r="F860" s="5">
        <v>9357185</v>
      </c>
      <c r="G860" s="6">
        <v>1</v>
      </c>
    </row>
    <row r="861" spans="1:7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  <c r="F861" s="5">
        <v>8487003</v>
      </c>
      <c r="G861" s="6">
        <v>1</v>
      </c>
    </row>
    <row r="862" spans="1:7" x14ac:dyDescent="0.25">
      <c r="A862">
        <v>9005999</v>
      </c>
      <c r="B862" s="1">
        <v>42929</v>
      </c>
      <c r="C862" s="2">
        <v>0.4878587962962963</v>
      </c>
      <c r="D862" s="2">
        <v>0.49609953703703702</v>
      </c>
      <c r="F862" s="5">
        <v>9388066</v>
      </c>
      <c r="G862" s="6">
        <v>1</v>
      </c>
    </row>
    <row r="863" spans="1:7" x14ac:dyDescent="0.25">
      <c r="A863">
        <v>7763451</v>
      </c>
      <c r="B863" s="1">
        <v>42929</v>
      </c>
      <c r="C863" s="2">
        <v>0.4911226851851852</v>
      </c>
      <c r="D863" s="2">
        <v>0.49859953703703702</v>
      </c>
      <c r="F863" s="5">
        <v>8489588</v>
      </c>
      <c r="G863" s="6">
        <v>1</v>
      </c>
    </row>
    <row r="864" spans="1:7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  <c r="F864" s="5">
        <v>7513392</v>
      </c>
      <c r="G864" s="6">
        <v>1</v>
      </c>
    </row>
    <row r="865" spans="1:7" x14ac:dyDescent="0.25">
      <c r="A865">
        <v>8498076</v>
      </c>
      <c r="B865" s="1">
        <v>42929</v>
      </c>
      <c r="C865" s="2">
        <v>0.49493055555555554</v>
      </c>
      <c r="D865" s="2">
        <v>0.49898148148148147</v>
      </c>
      <c r="F865" s="5">
        <v>8493652</v>
      </c>
      <c r="G865" s="6">
        <v>1</v>
      </c>
    </row>
    <row r="866" spans="1:7" x14ac:dyDescent="0.25">
      <c r="A866">
        <v>4995171</v>
      </c>
      <c r="B866" s="1">
        <v>42929</v>
      </c>
      <c r="C866" s="2">
        <v>0.5006018518518518</v>
      </c>
      <c r="D866" s="2">
        <v>0.50388888888888894</v>
      </c>
      <c r="F866" s="5">
        <v>9419117</v>
      </c>
      <c r="G866" s="6">
        <v>1</v>
      </c>
    </row>
    <row r="867" spans="1:7" x14ac:dyDescent="0.25">
      <c r="A867">
        <v>8929993</v>
      </c>
      <c r="B867" s="1">
        <v>42929</v>
      </c>
      <c r="C867" s="2">
        <v>0.50173611111111116</v>
      </c>
      <c r="D867" s="2">
        <v>0.50722222222222224</v>
      </c>
      <c r="F867" s="5">
        <v>7456918</v>
      </c>
      <c r="G867" s="6">
        <v>1</v>
      </c>
    </row>
    <row r="868" spans="1:7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  <c r="F868" s="5">
        <v>9427353</v>
      </c>
      <c r="G868" s="6">
        <v>1</v>
      </c>
    </row>
    <row r="869" spans="1:7" x14ac:dyDescent="0.25">
      <c r="A869">
        <v>1816002</v>
      </c>
      <c r="B869" s="1">
        <v>42929</v>
      </c>
      <c r="C869" s="2">
        <v>0.50732638888888892</v>
      </c>
      <c r="D869" s="2">
        <v>0.51005787037037043</v>
      </c>
      <c r="F869" s="5">
        <v>8498683</v>
      </c>
      <c r="G869" s="6">
        <v>1</v>
      </c>
    </row>
    <row r="870" spans="1:7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  <c r="F870" s="5">
        <v>9458504</v>
      </c>
      <c r="G870" s="6">
        <v>1</v>
      </c>
    </row>
    <row r="871" spans="1:7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  <c r="F871" s="5">
        <v>8501225</v>
      </c>
      <c r="G871" s="6">
        <v>1</v>
      </c>
    </row>
    <row r="872" spans="1:7" x14ac:dyDescent="0.25">
      <c r="A872">
        <v>7384686</v>
      </c>
      <c r="B872" s="1">
        <v>42929</v>
      </c>
      <c r="C872" s="2">
        <v>0.51616898148148149</v>
      </c>
      <c r="D872" s="2">
        <v>0.52461805555555552</v>
      </c>
      <c r="F872" s="5">
        <v>9474267</v>
      </c>
      <c r="G872" s="6">
        <v>1</v>
      </c>
    </row>
    <row r="873" spans="1:7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  <c r="F873" s="5">
        <v>8501947</v>
      </c>
      <c r="G873" s="6">
        <v>1</v>
      </c>
    </row>
    <row r="874" spans="1:7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  <c r="F874" s="5">
        <v>9487255</v>
      </c>
      <c r="G874" s="6">
        <v>1</v>
      </c>
    </row>
    <row r="875" spans="1:7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  <c r="F875" s="5">
        <v>8504601</v>
      </c>
      <c r="G875" s="6">
        <v>1</v>
      </c>
    </row>
    <row r="876" spans="1:7" x14ac:dyDescent="0.25">
      <c r="A876">
        <v>28961250</v>
      </c>
      <c r="B876" s="1">
        <v>42929</v>
      </c>
      <c r="C876" s="2">
        <v>0.52353009259259264</v>
      </c>
      <c r="D876" s="2">
        <v>0.53097222222222218</v>
      </c>
      <c r="F876" s="5">
        <v>9502975</v>
      </c>
      <c r="G876" s="6">
        <v>1</v>
      </c>
    </row>
    <row r="877" spans="1:7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  <c r="F877" s="5">
        <v>8512255</v>
      </c>
      <c r="G877" s="6">
        <v>1</v>
      </c>
    </row>
    <row r="878" spans="1:7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  <c r="F878" s="5">
        <v>9521805</v>
      </c>
      <c r="G878" s="6">
        <v>1</v>
      </c>
    </row>
    <row r="879" spans="1:7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  <c r="F879" s="5">
        <v>8514016</v>
      </c>
      <c r="G879" s="6">
        <v>1</v>
      </c>
    </row>
    <row r="880" spans="1:7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  <c r="F880" s="5">
        <v>9526179</v>
      </c>
      <c r="G880" s="6">
        <v>1</v>
      </c>
    </row>
    <row r="881" spans="1:7" x14ac:dyDescent="0.25">
      <c r="A881">
        <v>3434934</v>
      </c>
      <c r="B881" s="1">
        <v>42929</v>
      </c>
      <c r="C881" s="2">
        <v>0.54039351851851847</v>
      </c>
      <c r="D881" s="2">
        <v>0.55039351851851848</v>
      </c>
      <c r="F881" s="5">
        <v>8534481</v>
      </c>
      <c r="G881" s="6">
        <v>1</v>
      </c>
    </row>
    <row r="882" spans="1:7" x14ac:dyDescent="0.25">
      <c r="A882">
        <v>3017523</v>
      </c>
      <c r="B882" s="1">
        <v>42929</v>
      </c>
      <c r="C882" s="2">
        <v>0.54342592592592598</v>
      </c>
      <c r="D882" s="2">
        <v>0.54971064814814818</v>
      </c>
      <c r="F882" s="5">
        <v>9535780</v>
      </c>
      <c r="G882" s="6">
        <v>1</v>
      </c>
    </row>
    <row r="883" spans="1:7" x14ac:dyDescent="0.25">
      <c r="A883">
        <v>26699217</v>
      </c>
      <c r="B883" s="1">
        <v>42929</v>
      </c>
      <c r="C883" s="2">
        <v>0.5471759259259259</v>
      </c>
      <c r="D883" s="2">
        <v>0.55871527777777774</v>
      </c>
      <c r="F883" s="5">
        <v>8541151</v>
      </c>
      <c r="G883" s="6">
        <v>1</v>
      </c>
    </row>
    <row r="884" spans="1:7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  <c r="F884" s="5">
        <v>9547712</v>
      </c>
      <c r="G884" s="6">
        <v>1</v>
      </c>
    </row>
    <row r="885" spans="1:7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  <c r="F885" s="5">
        <v>8570276</v>
      </c>
      <c r="G885" s="6">
        <v>1</v>
      </c>
    </row>
    <row r="886" spans="1:7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  <c r="F886" s="5">
        <v>9560827</v>
      </c>
      <c r="G886" s="6">
        <v>1</v>
      </c>
    </row>
    <row r="887" spans="1:7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  <c r="F887" s="5">
        <v>7457716</v>
      </c>
      <c r="G887" s="6">
        <v>1</v>
      </c>
    </row>
    <row r="888" spans="1:7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  <c r="F888" s="5">
        <v>9570286</v>
      </c>
      <c r="G888" s="6">
        <v>1</v>
      </c>
    </row>
    <row r="889" spans="1:7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  <c r="F889" s="5">
        <v>8590206</v>
      </c>
      <c r="G889" s="6">
        <v>1</v>
      </c>
    </row>
    <row r="890" spans="1:7" x14ac:dyDescent="0.25">
      <c r="A890">
        <v>3095218</v>
      </c>
      <c r="B890" s="1">
        <v>42929</v>
      </c>
      <c r="C890" s="2">
        <v>0.56581018518518522</v>
      </c>
      <c r="D890" s="2">
        <v>0.57694444444444448</v>
      </c>
      <c r="F890" s="5">
        <v>9591892</v>
      </c>
      <c r="G890" s="6">
        <v>1</v>
      </c>
    </row>
    <row r="891" spans="1:7" x14ac:dyDescent="0.25">
      <c r="A891">
        <v>7933399</v>
      </c>
      <c r="B891" s="1">
        <v>42929</v>
      </c>
      <c r="C891" s="2">
        <v>0.57054398148148144</v>
      </c>
      <c r="D891" s="2">
        <v>0.57388888888888889</v>
      </c>
      <c r="F891" s="5">
        <v>8596442</v>
      </c>
      <c r="G891" s="6">
        <v>1</v>
      </c>
    </row>
    <row r="892" spans="1:7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  <c r="F892" s="5">
        <v>9595194</v>
      </c>
      <c r="G892" s="6">
        <v>1</v>
      </c>
    </row>
    <row r="893" spans="1:7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  <c r="F893" s="5">
        <v>8596929</v>
      </c>
      <c r="G893" s="6">
        <v>1</v>
      </c>
    </row>
    <row r="894" spans="1:7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  <c r="F894" s="5">
        <v>9603024</v>
      </c>
      <c r="G894" s="6">
        <v>1</v>
      </c>
    </row>
    <row r="895" spans="1:7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  <c r="F895" s="5">
        <v>8605742</v>
      </c>
      <c r="G895" s="6">
        <v>1</v>
      </c>
    </row>
    <row r="896" spans="1:7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  <c r="F896" s="5">
        <v>9620895</v>
      </c>
      <c r="G896" s="6">
        <v>1</v>
      </c>
    </row>
    <row r="897" spans="1:7" x14ac:dyDescent="0.25">
      <c r="A897">
        <v>18816694</v>
      </c>
      <c r="B897" s="1">
        <v>42929</v>
      </c>
      <c r="C897" s="2">
        <v>0.59179398148148143</v>
      </c>
      <c r="D897" s="2">
        <v>0.60054398148148147</v>
      </c>
      <c r="F897" s="5">
        <v>8622421</v>
      </c>
      <c r="G897" s="6">
        <v>1</v>
      </c>
    </row>
    <row r="898" spans="1:7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  <c r="F898" s="5">
        <v>9647309</v>
      </c>
      <c r="G898" s="6">
        <v>1</v>
      </c>
    </row>
    <row r="899" spans="1:7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  <c r="F899" s="5">
        <v>8632893</v>
      </c>
      <c r="G899" s="6">
        <v>1</v>
      </c>
    </row>
    <row r="900" spans="1:7" x14ac:dyDescent="0.25">
      <c r="A900">
        <v>9339774</v>
      </c>
      <c r="B900" s="1">
        <v>42929</v>
      </c>
      <c r="C900" s="2">
        <v>0.59745370370370365</v>
      </c>
      <c r="D900" s="2">
        <v>0.607025462962963</v>
      </c>
      <c r="F900" s="5">
        <v>9662407</v>
      </c>
      <c r="G900" s="6">
        <v>1</v>
      </c>
    </row>
    <row r="901" spans="1:7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  <c r="F901" s="5">
        <v>8647144</v>
      </c>
      <c r="G901" s="6">
        <v>1</v>
      </c>
    </row>
    <row r="902" spans="1:7" x14ac:dyDescent="0.25">
      <c r="A902">
        <v>91208799</v>
      </c>
      <c r="B902" s="1">
        <v>42929</v>
      </c>
      <c r="C902" s="2">
        <v>0.60311342592592587</v>
      </c>
      <c r="D902" s="2">
        <v>0.61048611111111106</v>
      </c>
      <c r="F902" s="5">
        <v>9664752</v>
      </c>
      <c r="G902" s="6">
        <v>1</v>
      </c>
    </row>
    <row r="903" spans="1:7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  <c r="F903" s="5">
        <v>8655825</v>
      </c>
      <c r="G903" s="6">
        <v>1</v>
      </c>
    </row>
    <row r="904" spans="1:7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  <c r="F904" s="5">
        <v>9683894</v>
      </c>
      <c r="G904" s="6">
        <v>1</v>
      </c>
    </row>
    <row r="905" spans="1:7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  <c r="F905" s="5">
        <v>8667012</v>
      </c>
      <c r="G905" s="6">
        <v>1</v>
      </c>
    </row>
    <row r="906" spans="1:7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  <c r="F906" s="5">
        <v>9689833</v>
      </c>
      <c r="G906" s="6">
        <v>1</v>
      </c>
    </row>
    <row r="907" spans="1:7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  <c r="F907" s="5">
        <v>8672623</v>
      </c>
      <c r="G907" s="6">
        <v>1</v>
      </c>
    </row>
    <row r="908" spans="1:7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  <c r="F908" s="5">
        <v>9709339</v>
      </c>
      <c r="G908" s="6">
        <v>1</v>
      </c>
    </row>
    <row r="909" spans="1:7" x14ac:dyDescent="0.25">
      <c r="A909">
        <v>1997542</v>
      </c>
      <c r="B909" s="1">
        <v>42929</v>
      </c>
      <c r="C909" s="2">
        <v>0.62749999999999995</v>
      </c>
      <c r="D909" s="2">
        <v>0.63146990740740738</v>
      </c>
      <c r="F909" s="5">
        <v>8672651</v>
      </c>
      <c r="G909" s="6">
        <v>1</v>
      </c>
    </row>
    <row r="910" spans="1:7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  <c r="F910" s="5">
        <v>9722484</v>
      </c>
      <c r="G910" s="6">
        <v>1</v>
      </c>
    </row>
    <row r="911" spans="1:7" x14ac:dyDescent="0.25">
      <c r="A911">
        <v>25240352</v>
      </c>
      <c r="B911" s="1">
        <v>42930</v>
      </c>
      <c r="C911" s="2">
        <v>0.3369212962962963</v>
      </c>
      <c r="D911" s="2">
        <v>0.34468749999999998</v>
      </c>
      <c r="F911" s="5">
        <v>7467198</v>
      </c>
      <c r="G911" s="6">
        <v>1</v>
      </c>
    </row>
    <row r="912" spans="1:7" x14ac:dyDescent="0.25">
      <c r="A912">
        <v>5829504</v>
      </c>
      <c r="B912" s="1">
        <v>42930</v>
      </c>
      <c r="C912" s="2">
        <v>0.33802083333333333</v>
      </c>
      <c r="D912" s="2">
        <v>0.34233796296296298</v>
      </c>
      <c r="F912" s="5">
        <v>7589993</v>
      </c>
      <c r="G912" s="6">
        <v>1</v>
      </c>
    </row>
    <row r="913" spans="1:7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  <c r="F913" s="5">
        <v>8690793</v>
      </c>
      <c r="G913" s="6">
        <v>1</v>
      </c>
    </row>
    <row r="914" spans="1:7" x14ac:dyDescent="0.25">
      <c r="A914">
        <v>53762222</v>
      </c>
      <c r="B914" s="1">
        <v>42930</v>
      </c>
      <c r="C914" s="2">
        <v>0.34262731481481479</v>
      </c>
      <c r="D914" s="2">
        <v>0.34824074074074074</v>
      </c>
      <c r="F914" s="5">
        <v>9747403</v>
      </c>
      <c r="G914" s="6">
        <v>1</v>
      </c>
    </row>
    <row r="915" spans="1:7" x14ac:dyDescent="0.25">
      <c r="A915">
        <v>3363840</v>
      </c>
      <c r="B915" s="1">
        <v>42930</v>
      </c>
      <c r="C915" s="2">
        <v>0.34431712962962963</v>
      </c>
      <c r="D915" s="2">
        <v>0.34605324074074073</v>
      </c>
      <c r="F915" s="5">
        <v>8691743</v>
      </c>
      <c r="G915" s="6">
        <v>1</v>
      </c>
    </row>
    <row r="916" spans="1:7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  <c r="F916" s="5">
        <v>9759222</v>
      </c>
      <c r="G916" s="6">
        <v>1</v>
      </c>
    </row>
    <row r="917" spans="1:7" x14ac:dyDescent="0.25">
      <c r="A917">
        <v>9853612</v>
      </c>
      <c r="B917" s="1">
        <v>42930</v>
      </c>
      <c r="C917" s="2">
        <v>0.34848379629629628</v>
      </c>
      <c r="D917" s="2">
        <v>0.35927083333333332</v>
      </c>
      <c r="F917" s="5">
        <v>8715278</v>
      </c>
      <c r="G917" s="6">
        <v>1</v>
      </c>
    </row>
    <row r="918" spans="1:7" x14ac:dyDescent="0.25">
      <c r="A918">
        <v>5392799</v>
      </c>
      <c r="B918" s="1">
        <v>42930</v>
      </c>
      <c r="C918" s="2">
        <v>0.35270833333333335</v>
      </c>
      <c r="D918" s="2">
        <v>0.36254629629629631</v>
      </c>
      <c r="F918" s="5">
        <v>7595348</v>
      </c>
      <c r="G918" s="6">
        <v>1</v>
      </c>
    </row>
    <row r="919" spans="1:7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  <c r="F919" s="5">
        <v>8723323</v>
      </c>
      <c r="G919" s="6">
        <v>1</v>
      </c>
    </row>
    <row r="920" spans="1:7" x14ac:dyDescent="0.25">
      <c r="A920">
        <v>4274311</v>
      </c>
      <c r="B920" s="1">
        <v>42930</v>
      </c>
      <c r="C920" s="2">
        <v>0.35699074074074072</v>
      </c>
      <c r="D920" s="2">
        <v>0.36554398148148148</v>
      </c>
      <c r="F920" s="5">
        <v>9776810</v>
      </c>
      <c r="G920" s="6">
        <v>1</v>
      </c>
    </row>
    <row r="921" spans="1:7" x14ac:dyDescent="0.25">
      <c r="A921">
        <v>8276893</v>
      </c>
      <c r="B921" s="1">
        <v>42930</v>
      </c>
      <c r="C921" s="2">
        <v>0.36056712962962961</v>
      </c>
      <c r="D921" s="2">
        <v>0.36929398148148146</v>
      </c>
      <c r="F921" s="5">
        <v>8743781</v>
      </c>
      <c r="G921" s="6">
        <v>1</v>
      </c>
    </row>
    <row r="922" spans="1:7" x14ac:dyDescent="0.25">
      <c r="A922">
        <v>24724114</v>
      </c>
      <c r="B922" s="1">
        <v>42930</v>
      </c>
      <c r="C922" s="2">
        <v>0.36212962962962963</v>
      </c>
      <c r="D922" s="2">
        <v>0.36342592592592593</v>
      </c>
      <c r="F922" s="5">
        <v>9781981</v>
      </c>
      <c r="G922" s="6">
        <v>1</v>
      </c>
    </row>
    <row r="923" spans="1:7" x14ac:dyDescent="0.25">
      <c r="A923">
        <v>23580194</v>
      </c>
      <c r="B923" s="1">
        <v>42930</v>
      </c>
      <c r="C923" s="2">
        <v>0.36516203703703703</v>
      </c>
      <c r="D923" s="2">
        <v>0.37596064814814817</v>
      </c>
      <c r="F923" s="5">
        <v>8748493</v>
      </c>
      <c r="G923" s="6">
        <v>1</v>
      </c>
    </row>
    <row r="924" spans="1:7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  <c r="F924" s="5">
        <v>9791237</v>
      </c>
      <c r="G924" s="6">
        <v>1</v>
      </c>
    </row>
    <row r="925" spans="1:7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  <c r="F925" s="5">
        <v>8749135</v>
      </c>
      <c r="G925" s="6">
        <v>1</v>
      </c>
    </row>
    <row r="926" spans="1:7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  <c r="F926" s="5">
        <v>9803006</v>
      </c>
      <c r="G926" s="6">
        <v>1</v>
      </c>
    </row>
    <row r="927" spans="1:7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  <c r="F927" s="5">
        <v>8750619</v>
      </c>
      <c r="G927" s="6">
        <v>1</v>
      </c>
    </row>
    <row r="928" spans="1:7" x14ac:dyDescent="0.25">
      <c r="A928">
        <v>3478173</v>
      </c>
      <c r="B928" s="1">
        <v>42930</v>
      </c>
      <c r="C928" s="2">
        <v>0.37942129629629628</v>
      </c>
      <c r="D928" s="2">
        <v>0.38388888888888889</v>
      </c>
      <c r="F928" s="5">
        <v>9804309</v>
      </c>
      <c r="G928" s="6">
        <v>1</v>
      </c>
    </row>
    <row r="929" spans="1:7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  <c r="F929" s="5">
        <v>8750670</v>
      </c>
      <c r="G929" s="6">
        <v>1</v>
      </c>
    </row>
    <row r="930" spans="1:7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  <c r="F930" s="5">
        <v>9807682</v>
      </c>
      <c r="G930" s="6">
        <v>1</v>
      </c>
    </row>
    <row r="931" spans="1:7" x14ac:dyDescent="0.25">
      <c r="A931">
        <v>1355775</v>
      </c>
      <c r="B931" s="1">
        <v>42930</v>
      </c>
      <c r="C931" s="2">
        <v>0.38942129629629629</v>
      </c>
      <c r="D931" s="2">
        <v>0.39034722222222223</v>
      </c>
      <c r="F931" s="5">
        <v>7471152</v>
      </c>
      <c r="G931" s="6">
        <v>1</v>
      </c>
    </row>
    <row r="932" spans="1:7" x14ac:dyDescent="0.25">
      <c r="A932">
        <v>3463982286</v>
      </c>
      <c r="B932" s="1">
        <v>42930</v>
      </c>
      <c r="C932" s="2">
        <v>0.39506944444444442</v>
      </c>
      <c r="D932" s="2">
        <v>0.40261574074074075</v>
      </c>
      <c r="F932" s="5">
        <v>7321543</v>
      </c>
      <c r="G932" s="6">
        <v>1</v>
      </c>
    </row>
    <row r="933" spans="1:7" x14ac:dyDescent="0.25">
      <c r="A933">
        <v>8870498</v>
      </c>
      <c r="B933" s="1">
        <v>42930</v>
      </c>
      <c r="C933" s="2">
        <v>0.4001736111111111</v>
      </c>
      <c r="D933" s="2">
        <v>0.40182870370370372</v>
      </c>
      <c r="F933" s="5">
        <v>8770898</v>
      </c>
      <c r="G933" s="6">
        <v>1</v>
      </c>
    </row>
    <row r="934" spans="1:7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  <c r="F934" s="5">
        <v>7622848</v>
      </c>
      <c r="G934" s="6">
        <v>1</v>
      </c>
    </row>
    <row r="935" spans="1:7" x14ac:dyDescent="0.25">
      <c r="A935">
        <v>8841955</v>
      </c>
      <c r="B935" s="1">
        <v>42930</v>
      </c>
      <c r="C935" s="2">
        <v>0.40635416666666668</v>
      </c>
      <c r="D935" s="2">
        <v>0.40642361111111114</v>
      </c>
      <c r="F935" s="5">
        <v>8773356</v>
      </c>
      <c r="G935" s="6">
        <v>1</v>
      </c>
    </row>
    <row r="936" spans="1:7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  <c r="F936" s="5">
        <v>9853612</v>
      </c>
      <c r="G936" s="6">
        <v>1</v>
      </c>
    </row>
    <row r="937" spans="1:7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  <c r="F937" s="5">
        <v>7473070</v>
      </c>
      <c r="G937" s="6">
        <v>1</v>
      </c>
    </row>
    <row r="938" spans="1:7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  <c r="F938" s="5">
        <v>9864502</v>
      </c>
      <c r="G938" s="6">
        <v>1</v>
      </c>
    </row>
    <row r="939" spans="1:7" x14ac:dyDescent="0.25">
      <c r="A939">
        <v>6736331</v>
      </c>
      <c r="B939" s="1">
        <v>42930</v>
      </c>
      <c r="C939" s="2">
        <v>0.41616898148148146</v>
      </c>
      <c r="D939" s="2">
        <v>0.42019675925925926</v>
      </c>
      <c r="F939" s="5">
        <v>8819206</v>
      </c>
      <c r="G939" s="6">
        <v>1</v>
      </c>
    </row>
    <row r="940" spans="1:7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  <c r="F940" s="5">
        <v>7624070</v>
      </c>
      <c r="G940" s="6">
        <v>1</v>
      </c>
    </row>
    <row r="941" spans="1:7" x14ac:dyDescent="0.25">
      <c r="A941">
        <v>30178521</v>
      </c>
      <c r="B941" s="1">
        <v>42930</v>
      </c>
      <c r="C941" s="2">
        <v>0.42238425925925926</v>
      </c>
      <c r="D941" s="2">
        <v>0.42388888888888887</v>
      </c>
      <c r="F941" s="5">
        <v>8825868</v>
      </c>
      <c r="G941" s="6">
        <v>1</v>
      </c>
    </row>
    <row r="942" spans="1:7" x14ac:dyDescent="0.25">
      <c r="A942">
        <v>3232376</v>
      </c>
      <c r="B942" s="1">
        <v>42930</v>
      </c>
      <c r="C942" s="2">
        <v>0.42584490740740738</v>
      </c>
      <c r="D942" s="2">
        <v>0.43512731481481481</v>
      </c>
      <c r="F942" s="5">
        <v>9866373</v>
      </c>
      <c r="G942" s="6">
        <v>1</v>
      </c>
    </row>
    <row r="943" spans="1:7" x14ac:dyDescent="0.25">
      <c r="A943">
        <v>7536048937</v>
      </c>
      <c r="B943" s="1">
        <v>42930</v>
      </c>
      <c r="C943" s="2">
        <v>0.43115740740740743</v>
      </c>
      <c r="D943" s="2">
        <v>0.43990740740740741</v>
      </c>
      <c r="F943" s="5">
        <v>8831940</v>
      </c>
      <c r="G943" s="6">
        <v>1</v>
      </c>
    </row>
    <row r="944" spans="1:7" x14ac:dyDescent="0.25">
      <c r="A944">
        <v>6026397</v>
      </c>
      <c r="B944" s="1">
        <v>42930</v>
      </c>
      <c r="C944" s="2">
        <v>0.43362268518518521</v>
      </c>
      <c r="D944" s="2">
        <v>0.44447916666666665</v>
      </c>
      <c r="F944" s="5">
        <v>9872216</v>
      </c>
      <c r="G944" s="6">
        <v>1</v>
      </c>
    </row>
    <row r="945" spans="1:7" x14ac:dyDescent="0.25">
      <c r="A945">
        <v>54821549</v>
      </c>
      <c r="B945" s="1">
        <v>42930</v>
      </c>
      <c r="C945" s="2">
        <v>0.43517361111111114</v>
      </c>
      <c r="D945" s="2">
        <v>0.4466087962962963</v>
      </c>
      <c r="F945" s="5">
        <v>8838584</v>
      </c>
      <c r="G945" s="6">
        <v>1</v>
      </c>
    </row>
    <row r="946" spans="1:7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  <c r="F946" s="5">
        <v>9878283</v>
      </c>
      <c r="G946" s="6">
        <v>1</v>
      </c>
    </row>
    <row r="947" spans="1:7" x14ac:dyDescent="0.25">
      <c r="A947">
        <v>65621292</v>
      </c>
      <c r="B947" s="1">
        <v>42930</v>
      </c>
      <c r="C947" s="2">
        <v>0.44060185185185186</v>
      </c>
      <c r="D947" s="2">
        <v>0.44655092592592593</v>
      </c>
      <c r="F947" s="5">
        <v>8840288</v>
      </c>
      <c r="G947" s="6">
        <v>1</v>
      </c>
    </row>
    <row r="948" spans="1:7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  <c r="F948" s="5">
        <v>9894723</v>
      </c>
      <c r="G948" s="6">
        <v>1</v>
      </c>
    </row>
    <row r="949" spans="1:7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  <c r="F949" s="5">
        <v>8841955</v>
      </c>
      <c r="G949" s="6">
        <v>1</v>
      </c>
    </row>
    <row r="950" spans="1:7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  <c r="F950" s="5">
        <v>9905075</v>
      </c>
      <c r="G950" s="6">
        <v>1</v>
      </c>
    </row>
    <row r="951" spans="1:7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  <c r="F951" s="5">
        <v>8849918</v>
      </c>
      <c r="G951" s="6">
        <v>1</v>
      </c>
    </row>
    <row r="952" spans="1:7" x14ac:dyDescent="0.25">
      <c r="A952">
        <v>36332723</v>
      </c>
      <c r="B952" s="1">
        <v>42930</v>
      </c>
      <c r="C952" s="2">
        <v>0.44593749999999999</v>
      </c>
      <c r="D952" s="2">
        <v>0.44957175925925924</v>
      </c>
      <c r="F952" s="5">
        <v>9932676</v>
      </c>
      <c r="G952" s="6">
        <v>1</v>
      </c>
    </row>
    <row r="953" spans="1:7" x14ac:dyDescent="0.25">
      <c r="A953">
        <v>28961250</v>
      </c>
      <c r="B953" s="1">
        <v>42930</v>
      </c>
      <c r="C953" s="2">
        <v>0.4478935185185185</v>
      </c>
      <c r="D953" s="2">
        <v>0.44805555555555554</v>
      </c>
      <c r="F953" s="5">
        <v>8863988</v>
      </c>
      <c r="G953" s="6">
        <v>1</v>
      </c>
    </row>
    <row r="954" spans="1:7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  <c r="F954" s="5">
        <v>7632647</v>
      </c>
      <c r="G954" s="6">
        <v>1</v>
      </c>
    </row>
    <row r="955" spans="1:7" x14ac:dyDescent="0.25">
      <c r="A955">
        <v>49342013</v>
      </c>
      <c r="B955" s="1">
        <v>42930</v>
      </c>
      <c r="C955" s="2">
        <v>0.45233796296296297</v>
      </c>
      <c r="D955" s="2">
        <v>0.45649305555555558</v>
      </c>
      <c r="F955" s="5">
        <v>8865092</v>
      </c>
      <c r="G955" s="6">
        <v>1</v>
      </c>
    </row>
    <row r="956" spans="1:7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  <c r="F956" s="5">
        <v>9950462</v>
      </c>
      <c r="G956" s="6">
        <v>1</v>
      </c>
    </row>
    <row r="957" spans="1:7" x14ac:dyDescent="0.25">
      <c r="A957">
        <v>2969264</v>
      </c>
      <c r="B957" s="1">
        <v>42930</v>
      </c>
      <c r="C957" s="2">
        <v>0.45930555555555558</v>
      </c>
      <c r="D957" s="2">
        <v>0.4634375</v>
      </c>
      <c r="F957" s="5">
        <v>7320123</v>
      </c>
      <c r="G957" s="6">
        <v>1</v>
      </c>
    </row>
    <row r="958" spans="1:7" x14ac:dyDescent="0.25">
      <c r="A958">
        <v>8498683</v>
      </c>
      <c r="B958" s="1">
        <v>42930</v>
      </c>
      <c r="C958" s="2">
        <v>0.45950231481481479</v>
      </c>
      <c r="D958" s="2">
        <v>0.46177083333333335</v>
      </c>
      <c r="F958" s="5">
        <v>9961121</v>
      </c>
      <c r="G958" s="6">
        <v>1</v>
      </c>
    </row>
    <row r="959" spans="1:7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  <c r="F959" s="5">
        <v>8872311</v>
      </c>
      <c r="G959" s="6">
        <v>1</v>
      </c>
    </row>
    <row r="960" spans="1:7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  <c r="F960" s="5">
        <v>9975967</v>
      </c>
      <c r="G960" s="6">
        <v>1</v>
      </c>
    </row>
    <row r="961" spans="1:7" x14ac:dyDescent="0.25">
      <c r="A961">
        <v>4657345</v>
      </c>
      <c r="B961" s="1">
        <v>42930</v>
      </c>
      <c r="C961" s="2">
        <v>0.46988425925925925</v>
      </c>
      <c r="D961" s="2">
        <v>0.47721064814814818</v>
      </c>
      <c r="F961" s="5">
        <v>8880275</v>
      </c>
      <c r="G961" s="6">
        <v>1</v>
      </c>
    </row>
    <row r="962" spans="1:7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  <c r="F962" s="5">
        <v>9979899</v>
      </c>
      <c r="G962" s="6">
        <v>1</v>
      </c>
    </row>
    <row r="963" spans="1:7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  <c r="F963" s="5">
        <v>8885606</v>
      </c>
      <c r="G963" s="6">
        <v>1</v>
      </c>
    </row>
    <row r="964" spans="1:7" x14ac:dyDescent="0.25">
      <c r="A964">
        <v>9182658</v>
      </c>
      <c r="B964" s="1">
        <v>42930</v>
      </c>
      <c r="C964" s="2">
        <v>0.47594907407407405</v>
      </c>
      <c r="D964" s="2">
        <v>0.47641203703703705</v>
      </c>
      <c r="F964" s="5">
        <v>10093488</v>
      </c>
      <c r="G964" s="6">
        <v>1</v>
      </c>
    </row>
    <row r="965" spans="1:7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  <c r="F965" s="5">
        <v>8895257</v>
      </c>
      <c r="G965" s="6">
        <v>1</v>
      </c>
    </row>
    <row r="966" spans="1:7" x14ac:dyDescent="0.25">
      <c r="A966">
        <v>5492379</v>
      </c>
      <c r="B966" s="1">
        <v>42930</v>
      </c>
      <c r="C966" s="2">
        <v>0.47825231481481484</v>
      </c>
      <c r="D966" s="2">
        <v>0.48502314814814818</v>
      </c>
      <c r="F966" s="5">
        <v>10760583</v>
      </c>
      <c r="G966" s="6">
        <v>1</v>
      </c>
    </row>
    <row r="967" spans="1:7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  <c r="F967" s="5">
        <v>8900603</v>
      </c>
      <c r="G967" s="6">
        <v>1</v>
      </c>
    </row>
    <row r="968" spans="1:7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  <c r="F968" s="5">
        <v>11209967</v>
      </c>
      <c r="G968" s="6">
        <v>1</v>
      </c>
    </row>
    <row r="969" spans="1:7" x14ac:dyDescent="0.25">
      <c r="A969">
        <v>5272270</v>
      </c>
      <c r="B969" s="1">
        <v>42930</v>
      </c>
      <c r="C969" s="2">
        <v>0.48579861111111111</v>
      </c>
      <c r="D969" s="2">
        <v>0.49395833333333333</v>
      </c>
      <c r="F969" s="5">
        <v>8929993</v>
      </c>
      <c r="G969" s="6">
        <v>1</v>
      </c>
    </row>
    <row r="970" spans="1:7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  <c r="F970" s="5">
        <v>11425383</v>
      </c>
      <c r="G970" s="6">
        <v>1</v>
      </c>
    </row>
    <row r="971" spans="1:7" x14ac:dyDescent="0.25">
      <c r="A971">
        <v>3460208</v>
      </c>
      <c r="B971" s="1">
        <v>42930</v>
      </c>
      <c r="C971" s="2">
        <v>0.49302083333333335</v>
      </c>
      <c r="D971" s="2">
        <v>0.50244212962962964</v>
      </c>
      <c r="F971" s="5">
        <v>8936656</v>
      </c>
      <c r="G971" s="6">
        <v>1</v>
      </c>
    </row>
    <row r="972" spans="1:7" x14ac:dyDescent="0.25">
      <c r="A972">
        <v>25545000</v>
      </c>
      <c r="B972" s="1">
        <v>42930</v>
      </c>
      <c r="C972" s="2">
        <v>0.4959722222222222</v>
      </c>
      <c r="D972" s="2">
        <v>0.50451388888888893</v>
      </c>
      <c r="F972" s="5">
        <v>12377650</v>
      </c>
      <c r="G972" s="6">
        <v>1</v>
      </c>
    </row>
    <row r="973" spans="1:7" x14ac:dyDescent="0.25">
      <c r="A973">
        <v>1207918</v>
      </c>
      <c r="B973" s="1">
        <v>42930</v>
      </c>
      <c r="C973" s="2">
        <v>0.50126157407407412</v>
      </c>
      <c r="D973" s="2">
        <v>0.51184027777777774</v>
      </c>
      <c r="F973" s="5">
        <v>22583033</v>
      </c>
      <c r="G973" s="6">
        <v>1</v>
      </c>
    </row>
    <row r="974" spans="1:7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  <c r="F974" s="5">
        <v>12687991</v>
      </c>
      <c r="G974" s="6">
        <v>1</v>
      </c>
    </row>
    <row r="975" spans="1:7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  <c r="F975" s="5">
        <v>7488966</v>
      </c>
      <c r="G975" s="6">
        <v>1</v>
      </c>
    </row>
    <row r="976" spans="1:7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  <c r="F976" s="5">
        <v>12919749</v>
      </c>
      <c r="G976" s="6">
        <v>1</v>
      </c>
    </row>
    <row r="977" spans="1:7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  <c r="F977" s="5">
        <v>8957203</v>
      </c>
      <c r="G977" s="6">
        <v>1</v>
      </c>
    </row>
    <row r="978" spans="1:7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  <c r="F978" s="5">
        <v>7677384</v>
      </c>
      <c r="G978" s="6">
        <v>1</v>
      </c>
    </row>
    <row r="979" spans="1:7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  <c r="F979" s="5">
        <v>8967842</v>
      </c>
      <c r="G979" s="6">
        <v>1</v>
      </c>
    </row>
    <row r="980" spans="1:7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  <c r="F980" s="5">
        <v>13588783</v>
      </c>
      <c r="G980" s="6">
        <v>1</v>
      </c>
    </row>
    <row r="981" spans="1:7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  <c r="F981" s="5">
        <v>8972366</v>
      </c>
      <c r="G981" s="6">
        <v>1</v>
      </c>
    </row>
    <row r="982" spans="1:7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  <c r="F982" s="5">
        <v>13674393</v>
      </c>
      <c r="G982" s="6">
        <v>1</v>
      </c>
    </row>
    <row r="983" spans="1:7" x14ac:dyDescent="0.25">
      <c r="A983">
        <v>5913571</v>
      </c>
      <c r="B983" s="1">
        <v>42930</v>
      </c>
      <c r="C983" s="2">
        <v>0.53740740740740744</v>
      </c>
      <c r="D983" s="2">
        <v>0.54893518518518514</v>
      </c>
      <c r="F983" s="5">
        <v>8982137</v>
      </c>
      <c r="G983" s="6">
        <v>1</v>
      </c>
    </row>
    <row r="984" spans="1:7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  <c r="F984" s="5">
        <v>13972929</v>
      </c>
      <c r="G984" s="6">
        <v>1</v>
      </c>
    </row>
    <row r="985" spans="1:7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  <c r="F985" s="5">
        <v>8984769</v>
      </c>
      <c r="G985" s="6">
        <v>1</v>
      </c>
    </row>
    <row r="986" spans="1:7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  <c r="F986" s="5">
        <v>7701901</v>
      </c>
      <c r="G986" s="6">
        <v>1</v>
      </c>
    </row>
    <row r="987" spans="1:7" x14ac:dyDescent="0.25">
      <c r="A987">
        <v>3300626</v>
      </c>
      <c r="B987" s="1">
        <v>42930</v>
      </c>
      <c r="C987" s="2">
        <v>0.54415509259259254</v>
      </c>
      <c r="D987" s="2">
        <v>0.55156249999999996</v>
      </c>
      <c r="F987" s="5">
        <v>8985437</v>
      </c>
      <c r="G987" s="6">
        <v>1</v>
      </c>
    </row>
    <row r="988" spans="1:7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  <c r="F988" s="5">
        <v>15643568</v>
      </c>
      <c r="G988" s="6">
        <v>1</v>
      </c>
    </row>
    <row r="989" spans="1:7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  <c r="F989" s="5">
        <v>8991671</v>
      </c>
      <c r="G989" s="6">
        <v>1</v>
      </c>
    </row>
    <row r="990" spans="1:7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  <c r="F990" s="5">
        <v>16392077</v>
      </c>
      <c r="G990" s="6">
        <v>1</v>
      </c>
    </row>
    <row r="991" spans="1:7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  <c r="F991" s="5">
        <v>9005999</v>
      </c>
      <c r="G991" s="6">
        <v>1</v>
      </c>
    </row>
    <row r="992" spans="1:7" x14ac:dyDescent="0.25">
      <c r="A992">
        <v>8026912</v>
      </c>
      <c r="B992" s="1">
        <v>42930</v>
      </c>
      <c r="C992" s="2">
        <v>0.5561342592592593</v>
      </c>
      <c r="D992" s="2">
        <v>0.56366898148148148</v>
      </c>
      <c r="F992" s="5">
        <v>16580449</v>
      </c>
      <c r="G992" s="6">
        <v>1</v>
      </c>
    </row>
    <row r="993" spans="1:7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  <c r="F993" s="5">
        <v>9021766</v>
      </c>
      <c r="G993" s="6">
        <v>1</v>
      </c>
    </row>
    <row r="994" spans="1:7" x14ac:dyDescent="0.25">
      <c r="A994">
        <v>6785899</v>
      </c>
      <c r="B994" s="1">
        <v>42930</v>
      </c>
      <c r="C994" s="2">
        <v>0.56650462962962966</v>
      </c>
      <c r="D994" s="2">
        <v>0.57533564814814819</v>
      </c>
      <c r="F994" s="5">
        <v>16724936</v>
      </c>
      <c r="G994" s="6">
        <v>1</v>
      </c>
    </row>
    <row r="995" spans="1:7" x14ac:dyDescent="0.25">
      <c r="A995">
        <v>75048005</v>
      </c>
      <c r="B995" s="1">
        <v>42930</v>
      </c>
      <c r="C995" s="2">
        <v>0.57197916666666671</v>
      </c>
      <c r="D995" s="2">
        <v>0.58081018518518523</v>
      </c>
      <c r="F995" s="5">
        <v>9039872</v>
      </c>
      <c r="G995" s="6">
        <v>1</v>
      </c>
    </row>
    <row r="996" spans="1:7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  <c r="F996" s="5">
        <v>16883712</v>
      </c>
      <c r="G996" s="6">
        <v>1</v>
      </c>
    </row>
    <row r="997" spans="1:7" x14ac:dyDescent="0.25">
      <c r="A997">
        <v>9600226</v>
      </c>
      <c r="B997" s="1">
        <v>42930</v>
      </c>
      <c r="C997" s="2">
        <v>0.57451388888888888</v>
      </c>
      <c r="D997" s="2">
        <v>0.57847222222222228</v>
      </c>
      <c r="F997" s="5">
        <v>9045402</v>
      </c>
      <c r="G997" s="6">
        <v>1</v>
      </c>
    </row>
    <row r="998" spans="1:7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  <c r="F998" s="5">
        <v>16999529</v>
      </c>
      <c r="G998" s="6">
        <v>1</v>
      </c>
    </row>
    <row r="999" spans="1:7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  <c r="F999" s="5">
        <v>9046365</v>
      </c>
      <c r="G999" s="6">
        <v>1</v>
      </c>
    </row>
    <row r="1000" spans="1:7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  <c r="F1000" s="5">
        <v>17314583</v>
      </c>
      <c r="G1000" s="6">
        <v>1</v>
      </c>
    </row>
    <row r="1001" spans="1:7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  <c r="F1001" s="5">
        <v>9052582</v>
      </c>
      <c r="G1001" s="6">
        <v>1</v>
      </c>
    </row>
    <row r="1002" spans="1:7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  <c r="F1002" s="5">
        <v>17864361</v>
      </c>
      <c r="G1002" s="6">
        <v>1</v>
      </c>
    </row>
    <row r="1003" spans="1:7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  <c r="F1003" s="5">
        <v>9052652</v>
      </c>
      <c r="G1003" s="6">
        <v>1</v>
      </c>
    </row>
    <row r="1004" spans="1:7" x14ac:dyDescent="0.25">
      <c r="A1004">
        <v>6128500046</v>
      </c>
      <c r="B1004" s="1">
        <v>42930</v>
      </c>
      <c r="C1004" s="2">
        <v>0.5981481481481481</v>
      </c>
      <c r="D1004" s="2">
        <v>0.60513888888888889</v>
      </c>
      <c r="F1004" s="5">
        <v>18070008</v>
      </c>
      <c r="G1004" s="6">
        <v>1</v>
      </c>
    </row>
    <row r="1005" spans="1:7" x14ac:dyDescent="0.25">
      <c r="A1005">
        <v>6580951</v>
      </c>
      <c r="B1005" s="1">
        <v>42930</v>
      </c>
      <c r="C1005" s="2">
        <v>0.6001967592592593</v>
      </c>
      <c r="D1005" s="2">
        <v>0.60023148148148153</v>
      </c>
      <c r="F1005" s="5">
        <v>9061957</v>
      </c>
      <c r="G1005" s="6">
        <v>1</v>
      </c>
    </row>
    <row r="1006" spans="1:7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  <c r="F1006" s="5">
        <v>18503160</v>
      </c>
      <c r="G1006" s="6">
        <v>1</v>
      </c>
    </row>
    <row r="1007" spans="1:7" x14ac:dyDescent="0.25">
      <c r="A1007">
        <v>7396921</v>
      </c>
      <c r="B1007" s="1">
        <v>42930</v>
      </c>
      <c r="C1007" s="2">
        <v>0.60775462962962967</v>
      </c>
      <c r="D1007" s="2">
        <v>0.61614583333333328</v>
      </c>
      <c r="F1007" s="5">
        <v>9065927</v>
      </c>
      <c r="G1007" s="6">
        <v>1</v>
      </c>
    </row>
    <row r="1008" spans="1:7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  <c r="F1008" s="5">
        <v>18816694</v>
      </c>
      <c r="G1008" s="6">
        <v>1</v>
      </c>
    </row>
    <row r="1009" spans="1:7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  <c r="F1009" s="5">
        <v>9076015</v>
      </c>
      <c r="G1009" s="6">
        <v>1</v>
      </c>
    </row>
    <row r="1010" spans="1:7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  <c r="F1010" s="5">
        <v>19343766</v>
      </c>
      <c r="G1010" s="6">
        <v>1</v>
      </c>
    </row>
    <row r="1011" spans="1:7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  <c r="F1011" s="5">
        <v>9084978</v>
      </c>
      <c r="G1011" s="6">
        <v>1</v>
      </c>
    </row>
    <row r="1012" spans="1:7" x14ac:dyDescent="0.25">
      <c r="A1012">
        <v>8870498</v>
      </c>
      <c r="B1012" s="1">
        <v>42933</v>
      </c>
      <c r="C1012" s="2">
        <v>0.33702546296296299</v>
      </c>
      <c r="D1012" s="2">
        <v>0.34466435185185185</v>
      </c>
      <c r="F1012" s="5">
        <v>19835498</v>
      </c>
      <c r="G1012" s="6">
        <v>1</v>
      </c>
    </row>
    <row r="1013" spans="1:7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  <c r="F1013" s="5">
        <v>7503173</v>
      </c>
      <c r="G1013" s="6">
        <v>1</v>
      </c>
    </row>
    <row r="1014" spans="1:7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  <c r="F1014" s="5">
        <v>20220216</v>
      </c>
      <c r="G1014" s="6">
        <v>1</v>
      </c>
    </row>
    <row r="1015" spans="1:7" x14ac:dyDescent="0.25">
      <c r="A1015">
        <v>3691457</v>
      </c>
      <c r="B1015" s="1">
        <v>42933</v>
      </c>
      <c r="C1015" s="2">
        <v>0.34688657407407408</v>
      </c>
      <c r="D1015" s="2">
        <v>0.35810185185185184</v>
      </c>
      <c r="F1015" s="5">
        <v>7507354</v>
      </c>
      <c r="G1015" s="6">
        <v>1</v>
      </c>
    </row>
    <row r="1016" spans="1:7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  <c r="F1016" s="5">
        <v>20354301</v>
      </c>
      <c r="G1016" s="6">
        <v>1</v>
      </c>
    </row>
    <row r="1017" spans="1:7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  <c r="F1017" s="5">
        <v>9091369</v>
      </c>
      <c r="G1017" s="6">
        <v>1</v>
      </c>
    </row>
    <row r="1018" spans="1:7" x14ac:dyDescent="0.25">
      <c r="A1018">
        <v>6922037</v>
      </c>
      <c r="B1018" s="1">
        <v>42933</v>
      </c>
      <c r="C1018" s="2">
        <v>0.35569444444444442</v>
      </c>
      <c r="D1018" s="2">
        <v>0.35796296296296298</v>
      </c>
      <c r="F1018" s="5">
        <v>20485333</v>
      </c>
      <c r="G1018" s="6">
        <v>1</v>
      </c>
    </row>
    <row r="1019" spans="1:7" x14ac:dyDescent="0.25">
      <c r="A1019">
        <v>7060245</v>
      </c>
      <c r="B1019" s="1">
        <v>42933</v>
      </c>
      <c r="C1019" s="2">
        <v>0.35920138888888886</v>
      </c>
      <c r="D1019" s="2">
        <v>0.36319444444444443</v>
      </c>
      <c r="F1019" s="5">
        <v>9100303</v>
      </c>
      <c r="G1019" s="6">
        <v>1</v>
      </c>
    </row>
    <row r="1020" spans="1:7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  <c r="F1020" s="5">
        <v>20735440</v>
      </c>
      <c r="G1020" s="6">
        <v>1</v>
      </c>
    </row>
    <row r="1021" spans="1:7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  <c r="F1021" s="5">
        <v>9120318</v>
      </c>
      <c r="G1021" s="6">
        <v>1</v>
      </c>
    </row>
    <row r="1022" spans="1:7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  <c r="F1022" s="5">
        <v>21677804</v>
      </c>
      <c r="G1022" s="6">
        <v>1</v>
      </c>
    </row>
    <row r="1023" spans="1:7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  <c r="F1023" s="5">
        <v>9121149</v>
      </c>
      <c r="G1023" s="6">
        <v>1</v>
      </c>
    </row>
    <row r="1024" spans="1:7" x14ac:dyDescent="0.25">
      <c r="A1024">
        <v>3478111</v>
      </c>
      <c r="B1024" s="1">
        <v>42933</v>
      </c>
      <c r="C1024" s="2">
        <v>0.37144675925925924</v>
      </c>
      <c r="D1024" s="2">
        <v>0.37270833333333331</v>
      </c>
      <c r="F1024" s="5">
        <v>21996267</v>
      </c>
      <c r="G1024" s="6">
        <v>1</v>
      </c>
    </row>
    <row r="1025" spans="1:7" x14ac:dyDescent="0.25">
      <c r="A1025">
        <v>7937998</v>
      </c>
      <c r="B1025" s="1">
        <v>42933</v>
      </c>
      <c r="C1025" s="2">
        <v>0.37627314814814816</v>
      </c>
      <c r="D1025" s="2">
        <v>0.37802083333333331</v>
      </c>
      <c r="F1025" s="5">
        <v>9132555</v>
      </c>
      <c r="G1025" s="6">
        <v>1</v>
      </c>
    </row>
    <row r="1026" spans="1:7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  <c r="F1026" s="5">
        <v>22266436</v>
      </c>
      <c r="G1026" s="6">
        <v>1</v>
      </c>
    </row>
    <row r="1027" spans="1:7" x14ac:dyDescent="0.25">
      <c r="A1027">
        <v>2557643</v>
      </c>
      <c r="B1027" s="1">
        <v>42933</v>
      </c>
      <c r="C1027" s="2">
        <v>0.38622685185185185</v>
      </c>
      <c r="D1027" s="2">
        <v>0.38957175925925924</v>
      </c>
      <c r="F1027" s="5">
        <v>9137235</v>
      </c>
      <c r="G1027" s="6">
        <v>1</v>
      </c>
    </row>
    <row r="1028" spans="1:7" x14ac:dyDescent="0.25">
      <c r="A1028">
        <v>4501726</v>
      </c>
      <c r="B1028" s="1">
        <v>42933</v>
      </c>
      <c r="C1028" s="2">
        <v>0.38754629629629628</v>
      </c>
      <c r="D1028" s="2">
        <v>0.39260416666666664</v>
      </c>
      <c r="F1028" s="5">
        <v>7718350</v>
      </c>
      <c r="G1028" s="6">
        <v>1</v>
      </c>
    </row>
    <row r="1029" spans="1:7" x14ac:dyDescent="0.25">
      <c r="A1029">
        <v>1415198</v>
      </c>
      <c r="B1029" s="1">
        <v>42933</v>
      </c>
      <c r="C1029" s="2">
        <v>0.38991898148148146</v>
      </c>
      <c r="D1029" s="2">
        <v>0.40072916666666669</v>
      </c>
      <c r="F1029" s="5">
        <v>9147613</v>
      </c>
      <c r="G1029" s="6">
        <v>1</v>
      </c>
    </row>
    <row r="1030" spans="1:7" x14ac:dyDescent="0.25">
      <c r="A1030">
        <v>23368531</v>
      </c>
      <c r="B1030" s="1">
        <v>42933</v>
      </c>
      <c r="C1030" s="2">
        <v>0.39103009259259258</v>
      </c>
      <c r="D1030" s="2">
        <v>0.39221064814814816</v>
      </c>
      <c r="F1030" s="5">
        <v>8938444</v>
      </c>
      <c r="G1030" s="6">
        <v>1</v>
      </c>
    </row>
    <row r="1031" spans="1:7" x14ac:dyDescent="0.25">
      <c r="A1031">
        <v>5750549</v>
      </c>
      <c r="B1031" s="1">
        <v>42933</v>
      </c>
      <c r="C1031" s="2">
        <v>0.3948726851851852</v>
      </c>
      <c r="D1031" s="2">
        <v>0.39504629629629628</v>
      </c>
      <c r="F1031" s="5">
        <v>8953850</v>
      </c>
      <c r="G1031" s="6">
        <v>1</v>
      </c>
    </row>
    <row r="1032" spans="1:7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  <c r="F1032" s="5">
        <v>6269166</v>
      </c>
      <c r="G1032" s="6">
        <v>1</v>
      </c>
    </row>
    <row r="1033" spans="1:7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  <c r="F1033" s="5">
        <v>7166411</v>
      </c>
      <c r="G1033" s="6">
        <v>1</v>
      </c>
    </row>
    <row r="1034" spans="1:7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  <c r="F1034" s="5">
        <v>6729705</v>
      </c>
      <c r="G1034" s="6">
        <v>1</v>
      </c>
    </row>
    <row r="1035" spans="1:7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  <c r="F1035" s="5">
        <v>4133182</v>
      </c>
      <c r="G1035" s="6">
        <v>1</v>
      </c>
    </row>
    <row r="1036" spans="1:7" x14ac:dyDescent="0.25">
      <c r="A1036">
        <v>7085993</v>
      </c>
      <c r="B1036" s="1">
        <v>42933</v>
      </c>
      <c r="C1036" s="2">
        <v>0.40719907407407407</v>
      </c>
      <c r="D1036" s="2">
        <v>0.41578703703703701</v>
      </c>
      <c r="F1036" s="5">
        <v>6047761</v>
      </c>
      <c r="G1036" s="6">
        <v>1</v>
      </c>
    </row>
    <row r="1037" spans="1:7" x14ac:dyDescent="0.25">
      <c r="A1037">
        <v>73460179</v>
      </c>
      <c r="B1037" s="1">
        <v>42933</v>
      </c>
      <c r="C1037" s="2">
        <v>0.41060185185185183</v>
      </c>
      <c r="D1037" s="2">
        <v>0.41334490740740742</v>
      </c>
      <c r="F1037" s="5">
        <v>4483996</v>
      </c>
      <c r="G1037" s="6">
        <v>1</v>
      </c>
    </row>
    <row r="1038" spans="1:7" x14ac:dyDescent="0.25">
      <c r="A1038">
        <v>5983034</v>
      </c>
      <c r="B1038" s="1">
        <v>42933</v>
      </c>
      <c r="C1038" s="2">
        <v>0.41253472222222221</v>
      </c>
      <c r="D1038" s="2">
        <v>0.41753472222222221</v>
      </c>
      <c r="F1038" s="5">
        <v>6484436</v>
      </c>
      <c r="G1038" s="6">
        <v>1</v>
      </c>
    </row>
    <row r="1039" spans="1:7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  <c r="F1039" s="5">
        <v>4497624</v>
      </c>
      <c r="G1039" s="6">
        <v>1</v>
      </c>
    </row>
    <row r="1040" spans="1:7" x14ac:dyDescent="0.25">
      <c r="A1040">
        <v>19343766</v>
      </c>
      <c r="B1040" s="1">
        <v>42933</v>
      </c>
      <c r="C1040" s="2">
        <v>0.41572916666666665</v>
      </c>
      <c r="D1040" s="2">
        <v>0.41825231481481484</v>
      </c>
      <c r="F1040" s="5">
        <v>4445684</v>
      </c>
      <c r="G1040" s="6">
        <v>1</v>
      </c>
    </row>
    <row r="1041" spans="1:7" x14ac:dyDescent="0.25">
      <c r="A1041">
        <v>7439955</v>
      </c>
      <c r="B1041" s="1">
        <v>42933</v>
      </c>
      <c r="C1041" s="2">
        <v>0.41716435185185186</v>
      </c>
      <c r="D1041" s="2">
        <v>0.4284722222222222</v>
      </c>
      <c r="F1041" s="5">
        <v>4501726</v>
      </c>
      <c r="G1041" s="6">
        <v>1</v>
      </c>
    </row>
    <row r="1042" spans="1:7" x14ac:dyDescent="0.25">
      <c r="A1042">
        <v>7224275</v>
      </c>
      <c r="B1042" s="1">
        <v>42933</v>
      </c>
      <c r="C1042" s="2">
        <v>0.41899305555555555</v>
      </c>
      <c r="D1042" s="2">
        <v>0.41968749999999999</v>
      </c>
      <c r="F1042" s="5">
        <v>5983034</v>
      </c>
      <c r="G1042" s="6">
        <v>1</v>
      </c>
    </row>
    <row r="1043" spans="1:7" x14ac:dyDescent="0.25">
      <c r="A1043">
        <v>1679471</v>
      </c>
      <c r="B1043" s="1">
        <v>42933</v>
      </c>
      <c r="C1043" s="2">
        <v>0.42386574074074074</v>
      </c>
      <c r="D1043" s="2">
        <v>0.42885416666666665</v>
      </c>
      <c r="F1043" s="5">
        <v>4501823</v>
      </c>
      <c r="G1043" s="6">
        <v>1</v>
      </c>
    </row>
    <row r="1044" spans="1:7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  <c r="F1044" s="5">
        <v>6146223</v>
      </c>
      <c r="G1044" s="6">
        <v>1</v>
      </c>
    </row>
    <row r="1045" spans="1:7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  <c r="F1045" s="5">
        <v>4144248</v>
      </c>
      <c r="G1045" s="6">
        <v>1</v>
      </c>
    </row>
    <row r="1046" spans="1:7" x14ac:dyDescent="0.25">
      <c r="A1046">
        <v>28185580</v>
      </c>
      <c r="B1046" s="1">
        <v>42933</v>
      </c>
      <c r="C1046" s="2">
        <v>0.43086805555555557</v>
      </c>
      <c r="D1046" s="2">
        <v>0.43388888888888888</v>
      </c>
      <c r="F1046" s="5">
        <v>6357818</v>
      </c>
      <c r="G1046" s="6">
        <v>1</v>
      </c>
    </row>
    <row r="1047" spans="1:7" x14ac:dyDescent="0.25">
      <c r="A1047">
        <v>4222605</v>
      </c>
      <c r="B1047" s="1">
        <v>42933</v>
      </c>
      <c r="C1047" s="2">
        <v>0.43375000000000002</v>
      </c>
      <c r="D1047" s="2">
        <v>0.43592592592592594</v>
      </c>
      <c r="F1047" s="5">
        <v>4509550</v>
      </c>
      <c r="G1047" s="6">
        <v>1</v>
      </c>
    </row>
    <row r="1048" spans="1:7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  <c r="F1048" s="5">
        <v>6607648</v>
      </c>
      <c r="G1048" s="6">
        <v>1</v>
      </c>
    </row>
    <row r="1049" spans="1:7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  <c r="F1049" s="5">
        <v>4520226</v>
      </c>
      <c r="G1049" s="6">
        <v>1</v>
      </c>
    </row>
    <row r="1050" spans="1:7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  <c r="F1050" s="5">
        <v>6833658</v>
      </c>
      <c r="G1050" s="6">
        <v>1</v>
      </c>
    </row>
    <row r="1051" spans="1:7" x14ac:dyDescent="0.25">
      <c r="A1051">
        <v>9926754</v>
      </c>
      <c r="B1051" s="1">
        <v>42933</v>
      </c>
      <c r="C1051" s="2">
        <v>0.44421296296296298</v>
      </c>
      <c r="D1051" s="2">
        <v>0.44739583333333333</v>
      </c>
      <c r="F1051" s="5">
        <v>4520463</v>
      </c>
      <c r="G1051" s="6">
        <v>1</v>
      </c>
    </row>
    <row r="1052" spans="1:7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  <c r="F1052" s="5">
        <v>6994188</v>
      </c>
      <c r="G1052" s="6">
        <v>1</v>
      </c>
    </row>
    <row r="1053" spans="1:7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  <c r="F1053" s="5">
        <v>4526057</v>
      </c>
      <c r="G1053" s="6">
        <v>1</v>
      </c>
    </row>
    <row r="1054" spans="1:7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  <c r="F1054" s="5">
        <v>5912710</v>
      </c>
      <c r="G1054" s="6">
        <v>1</v>
      </c>
    </row>
    <row r="1055" spans="1:7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  <c r="F1055" s="5">
        <v>4529192</v>
      </c>
      <c r="G1055" s="6">
        <v>1</v>
      </c>
    </row>
    <row r="1056" spans="1:7" x14ac:dyDescent="0.25">
      <c r="A1056">
        <v>5809293</v>
      </c>
      <c r="B1056" s="1">
        <v>42933</v>
      </c>
      <c r="C1056" s="2">
        <v>0.46481481481481479</v>
      </c>
      <c r="D1056" s="2">
        <v>0.47425925925925927</v>
      </c>
      <c r="F1056" s="5">
        <v>6013508</v>
      </c>
      <c r="G1056" s="6">
        <v>1</v>
      </c>
    </row>
    <row r="1057" spans="1:7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  <c r="F1057" s="5">
        <v>4535172</v>
      </c>
      <c r="G1057" s="6">
        <v>1</v>
      </c>
    </row>
    <row r="1058" spans="1:7" x14ac:dyDescent="0.25">
      <c r="A1058">
        <v>7088840</v>
      </c>
      <c r="B1058" s="1">
        <v>42933</v>
      </c>
      <c r="C1058" s="2">
        <v>0.46711805555555558</v>
      </c>
      <c r="D1058" s="2">
        <v>0.47856481481481483</v>
      </c>
      <c r="F1058" s="5">
        <v>4113351</v>
      </c>
      <c r="G1058" s="6">
        <v>1</v>
      </c>
    </row>
    <row r="1059" spans="1:7" x14ac:dyDescent="0.25">
      <c r="A1059">
        <v>1302112</v>
      </c>
      <c r="B1059" s="1">
        <v>42933</v>
      </c>
      <c r="C1059" s="2">
        <v>0.46939814814814818</v>
      </c>
      <c r="D1059" s="2">
        <v>0.47047453703703701</v>
      </c>
      <c r="F1059" s="5">
        <v>4146159</v>
      </c>
      <c r="G1059" s="6">
        <v>1</v>
      </c>
    </row>
    <row r="1060" spans="1:7" x14ac:dyDescent="0.25">
      <c r="A1060">
        <v>8299537</v>
      </c>
      <c r="B1060" s="1">
        <v>42933</v>
      </c>
      <c r="C1060" s="2">
        <v>0.47302083333333333</v>
      </c>
      <c r="D1060" s="2">
        <v>0.47939814814814813</v>
      </c>
      <c r="F1060" s="5">
        <v>6194112</v>
      </c>
      <c r="G1060" s="6">
        <v>1</v>
      </c>
    </row>
    <row r="1061" spans="1:7" x14ac:dyDescent="0.25">
      <c r="A1061">
        <v>1519891</v>
      </c>
      <c r="B1061" s="1">
        <v>42933</v>
      </c>
      <c r="C1061" s="2">
        <v>0.47604166666666664</v>
      </c>
      <c r="D1061" s="2">
        <v>0.48714120370370373</v>
      </c>
      <c r="F1061" s="5">
        <v>4148520</v>
      </c>
      <c r="G1061" s="6">
        <v>1</v>
      </c>
    </row>
    <row r="1062" spans="1:7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  <c r="F1062" s="5">
        <v>4326245</v>
      </c>
      <c r="G1062" s="6">
        <v>1</v>
      </c>
    </row>
    <row r="1063" spans="1:7" x14ac:dyDescent="0.25">
      <c r="A1063">
        <v>9088045</v>
      </c>
      <c r="B1063" s="1">
        <v>42933</v>
      </c>
      <c r="C1063" s="2">
        <v>0.47714120370370372</v>
      </c>
      <c r="D1063" s="2">
        <v>0.47728009259259258</v>
      </c>
      <c r="F1063" s="5">
        <v>4566750</v>
      </c>
      <c r="G1063" s="6">
        <v>1</v>
      </c>
    </row>
    <row r="1064" spans="1:7" x14ac:dyDescent="0.25">
      <c r="A1064">
        <v>59864989</v>
      </c>
      <c r="B1064" s="1">
        <v>42933</v>
      </c>
      <c r="C1064" s="2">
        <v>0.48119212962962965</v>
      </c>
      <c r="D1064" s="2">
        <v>0.49038194444444444</v>
      </c>
      <c r="F1064" s="5">
        <v>6426011</v>
      </c>
      <c r="G1064" s="6">
        <v>1</v>
      </c>
    </row>
    <row r="1065" spans="1:7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  <c r="F1065" s="5">
        <v>4575865</v>
      </c>
      <c r="G1065" s="6">
        <v>1</v>
      </c>
    </row>
    <row r="1066" spans="1:7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  <c r="F1066" s="5">
        <v>6516836</v>
      </c>
      <c r="G1066" s="6">
        <v>1</v>
      </c>
    </row>
    <row r="1067" spans="1:7" x14ac:dyDescent="0.25">
      <c r="A1067">
        <v>3284714</v>
      </c>
      <c r="B1067" s="1">
        <v>42933</v>
      </c>
      <c r="C1067" s="2">
        <v>0.48533564814814817</v>
      </c>
      <c r="D1067" s="2">
        <v>0.49689814814814814</v>
      </c>
      <c r="F1067" s="5">
        <v>4577789</v>
      </c>
      <c r="G1067" s="6">
        <v>1</v>
      </c>
    </row>
    <row r="1068" spans="1:7" x14ac:dyDescent="0.25">
      <c r="A1068">
        <v>1822675725</v>
      </c>
      <c r="B1068" s="1">
        <v>42933</v>
      </c>
      <c r="C1068" s="2">
        <v>0.48542824074074076</v>
      </c>
      <c r="D1068" s="2">
        <v>0.49109953703703701</v>
      </c>
      <c r="F1068" s="5">
        <v>6694568</v>
      </c>
      <c r="G1068" s="6">
        <v>1</v>
      </c>
    </row>
    <row r="1069" spans="1:7" x14ac:dyDescent="0.25">
      <c r="A1069">
        <v>9595194</v>
      </c>
      <c r="B1069" s="1">
        <v>42933</v>
      </c>
      <c r="C1069" s="2">
        <v>0.48833333333333334</v>
      </c>
      <c r="D1069" s="2">
        <v>0.49960648148148146</v>
      </c>
      <c r="F1069" s="5">
        <v>4581715</v>
      </c>
      <c r="G1069" s="6">
        <v>1</v>
      </c>
    </row>
    <row r="1070" spans="1:7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  <c r="F1070" s="5">
        <v>4419123</v>
      </c>
      <c r="G1070" s="6">
        <v>1</v>
      </c>
    </row>
    <row r="1071" spans="1:7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  <c r="F1071" s="5">
        <v>4599598</v>
      </c>
      <c r="G1071" s="6">
        <v>1</v>
      </c>
    </row>
    <row r="1072" spans="1:7" x14ac:dyDescent="0.25">
      <c r="A1072">
        <v>4452201</v>
      </c>
      <c r="B1072" s="1">
        <v>42933</v>
      </c>
      <c r="C1072" s="2">
        <v>0.49760416666666668</v>
      </c>
      <c r="D1072" s="2">
        <v>0.50249999999999995</v>
      </c>
      <c r="F1072" s="5">
        <v>6890486</v>
      </c>
      <c r="G1072" s="6">
        <v>1</v>
      </c>
    </row>
    <row r="1073" spans="1:7" x14ac:dyDescent="0.25">
      <c r="A1073">
        <v>6801890</v>
      </c>
      <c r="B1073" s="1">
        <v>42933</v>
      </c>
      <c r="C1073" s="2">
        <v>0.50284722222222222</v>
      </c>
      <c r="D1073" s="2">
        <v>0.50736111111111115</v>
      </c>
      <c r="F1073" s="5">
        <v>4606501</v>
      </c>
      <c r="G1073" s="6">
        <v>1</v>
      </c>
    </row>
    <row r="1074" spans="1:7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  <c r="F1074" s="5">
        <v>6949463</v>
      </c>
      <c r="G1074" s="6">
        <v>1</v>
      </c>
    </row>
    <row r="1075" spans="1:7" x14ac:dyDescent="0.25">
      <c r="A1075">
        <v>43897696</v>
      </c>
      <c r="B1075" s="1">
        <v>42933</v>
      </c>
      <c r="C1075" s="2">
        <v>0.51271990740740736</v>
      </c>
      <c r="D1075" s="2">
        <v>0.51616898148148149</v>
      </c>
      <c r="F1075" s="5">
        <v>4614100</v>
      </c>
      <c r="G1075" s="6">
        <v>1</v>
      </c>
    </row>
    <row r="1076" spans="1:7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  <c r="F1076" s="5">
        <v>7097883</v>
      </c>
      <c r="G1076" s="6">
        <v>1</v>
      </c>
    </row>
    <row r="1077" spans="1:7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  <c r="F1077" s="5">
        <v>4150421</v>
      </c>
      <c r="G1077" s="6">
        <v>1</v>
      </c>
    </row>
    <row r="1078" spans="1:7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  <c r="F1078" s="5">
        <v>7225111</v>
      </c>
      <c r="G1078" s="6">
        <v>1</v>
      </c>
    </row>
    <row r="1079" spans="1:7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  <c r="F1079" s="5">
        <v>4636713</v>
      </c>
      <c r="G1079" s="6">
        <v>1</v>
      </c>
    </row>
    <row r="1080" spans="1:7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  <c r="F1080" s="5">
        <v>5952625</v>
      </c>
      <c r="G1080" s="6">
        <v>1</v>
      </c>
    </row>
    <row r="1081" spans="1:7" x14ac:dyDescent="0.25">
      <c r="A1081">
        <v>6735390</v>
      </c>
      <c r="B1081" s="1">
        <v>42933</v>
      </c>
      <c r="C1081" s="2">
        <v>0.52612268518518523</v>
      </c>
      <c r="D1081" s="2">
        <v>0.52849537037037042</v>
      </c>
      <c r="F1081" s="5">
        <v>4094662</v>
      </c>
      <c r="G1081" s="6">
        <v>1</v>
      </c>
    </row>
    <row r="1082" spans="1:7" x14ac:dyDescent="0.25">
      <c r="A1082">
        <v>93811207</v>
      </c>
      <c r="B1082" s="1">
        <v>42933</v>
      </c>
      <c r="C1082" s="2">
        <v>0.52707175925925931</v>
      </c>
      <c r="D1082" s="2">
        <v>0.53460648148148149</v>
      </c>
      <c r="F1082" s="5">
        <v>6005020</v>
      </c>
      <c r="G1082" s="6">
        <v>1</v>
      </c>
    </row>
    <row r="1083" spans="1:7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  <c r="F1083" s="5">
        <v>4174785</v>
      </c>
      <c r="G1083" s="6">
        <v>1</v>
      </c>
    </row>
    <row r="1084" spans="1:7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  <c r="F1084" s="5">
        <v>6024447</v>
      </c>
      <c r="G1084" s="6">
        <v>1</v>
      </c>
    </row>
    <row r="1085" spans="1:7" x14ac:dyDescent="0.25">
      <c r="A1085">
        <v>13484133</v>
      </c>
      <c r="B1085" s="1">
        <v>42933</v>
      </c>
      <c r="C1085" s="2">
        <v>0.53174768518518523</v>
      </c>
      <c r="D1085" s="2">
        <v>0.53931712962962963</v>
      </c>
      <c r="F1085" s="5">
        <v>4659808</v>
      </c>
      <c r="G1085" s="6">
        <v>1</v>
      </c>
    </row>
    <row r="1086" spans="1:7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  <c r="F1086" s="5">
        <v>6055986</v>
      </c>
      <c r="G1086" s="6">
        <v>1</v>
      </c>
    </row>
    <row r="1087" spans="1:7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  <c r="F1087" s="5">
        <v>4661635</v>
      </c>
      <c r="G1087" s="6">
        <v>1</v>
      </c>
    </row>
    <row r="1088" spans="1:7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  <c r="F1088" s="5">
        <v>6087997</v>
      </c>
      <c r="G1088" s="6">
        <v>1</v>
      </c>
    </row>
    <row r="1089" spans="1:7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  <c r="F1089" s="5">
        <v>4681236</v>
      </c>
      <c r="G1089" s="6">
        <v>1</v>
      </c>
    </row>
    <row r="1090" spans="1:7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  <c r="F1090" s="5">
        <v>6161675</v>
      </c>
      <c r="G1090" s="6">
        <v>1</v>
      </c>
    </row>
    <row r="1091" spans="1:7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  <c r="F1091" s="5">
        <v>4697138</v>
      </c>
      <c r="G1091" s="6">
        <v>1</v>
      </c>
    </row>
    <row r="1092" spans="1:7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  <c r="F1092" s="5">
        <v>6242177</v>
      </c>
      <c r="G1092" s="6">
        <v>1</v>
      </c>
    </row>
    <row r="1093" spans="1:7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  <c r="F1093" s="5">
        <v>4698731</v>
      </c>
      <c r="G1093" s="6">
        <v>1</v>
      </c>
    </row>
    <row r="1094" spans="1:7" x14ac:dyDescent="0.25">
      <c r="A1094">
        <v>8749135</v>
      </c>
      <c r="B1094" s="1">
        <v>42933</v>
      </c>
      <c r="C1094" s="2">
        <v>0.56083333333333329</v>
      </c>
      <c r="D1094" s="2">
        <v>0.56415509259259256</v>
      </c>
      <c r="F1094" s="5">
        <v>6304174</v>
      </c>
      <c r="G1094" s="6">
        <v>1</v>
      </c>
    </row>
    <row r="1095" spans="1:7" x14ac:dyDescent="0.25">
      <c r="A1095">
        <v>16977213</v>
      </c>
      <c r="B1095" s="1">
        <v>42933</v>
      </c>
      <c r="C1095" s="2">
        <v>0.56462962962962959</v>
      </c>
      <c r="D1095" s="2">
        <v>0.56841435185185185</v>
      </c>
      <c r="F1095" s="5">
        <v>4702334</v>
      </c>
      <c r="G1095" s="6">
        <v>1</v>
      </c>
    </row>
    <row r="1096" spans="1:7" x14ac:dyDescent="0.25">
      <c r="A1096">
        <v>13221411</v>
      </c>
      <c r="B1096" s="1">
        <v>42933</v>
      </c>
      <c r="C1096" s="2">
        <v>0.56511574074074078</v>
      </c>
      <c r="D1096" s="2">
        <v>0.57498842592592592</v>
      </c>
      <c r="F1096" s="5">
        <v>6333547</v>
      </c>
      <c r="G1096" s="6">
        <v>1</v>
      </c>
    </row>
    <row r="1097" spans="1:7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  <c r="F1097" s="5">
        <v>4703748</v>
      </c>
      <c r="G1097" s="6">
        <v>1</v>
      </c>
    </row>
    <row r="1098" spans="1:7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  <c r="F1098" s="5">
        <v>6386788</v>
      </c>
      <c r="G1098" s="6">
        <v>1</v>
      </c>
    </row>
    <row r="1099" spans="1:7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  <c r="F1099" s="5">
        <v>4714815</v>
      </c>
      <c r="G1099" s="6">
        <v>1</v>
      </c>
    </row>
    <row r="1100" spans="1:7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  <c r="F1100" s="5">
        <v>6460935</v>
      </c>
      <c r="G1100" s="6">
        <v>1</v>
      </c>
    </row>
    <row r="1101" spans="1:7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  <c r="F1101" s="5">
        <v>4720934</v>
      </c>
      <c r="G1101" s="6">
        <v>1</v>
      </c>
    </row>
    <row r="1102" spans="1:7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  <c r="F1102" s="5">
        <v>6495153</v>
      </c>
      <c r="G1102" s="6">
        <v>1</v>
      </c>
    </row>
    <row r="1103" spans="1:7" x14ac:dyDescent="0.25">
      <c r="A1103">
        <v>1198407</v>
      </c>
      <c r="B1103" s="1">
        <v>42933</v>
      </c>
      <c r="C1103" s="2">
        <v>0.59004629629629635</v>
      </c>
      <c r="D1103" s="2">
        <v>0.59799768518518515</v>
      </c>
      <c r="F1103" s="5">
        <v>4726561</v>
      </c>
      <c r="G1103" s="6">
        <v>1</v>
      </c>
    </row>
    <row r="1104" spans="1:7" x14ac:dyDescent="0.25">
      <c r="A1104">
        <v>4055319</v>
      </c>
      <c r="B1104" s="1">
        <v>42933</v>
      </c>
      <c r="C1104" s="2">
        <v>0.59471064814814811</v>
      </c>
      <c r="D1104" s="2">
        <v>0.60624999999999996</v>
      </c>
      <c r="F1104" s="5">
        <v>6552755</v>
      </c>
      <c r="G1104" s="6">
        <v>1</v>
      </c>
    </row>
    <row r="1105" spans="1:7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  <c r="F1105" s="5">
        <v>4736016</v>
      </c>
      <c r="G1105" s="6">
        <v>1</v>
      </c>
    </row>
    <row r="1106" spans="1:7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  <c r="F1106" s="5">
        <v>4371394</v>
      </c>
      <c r="G1106" s="6">
        <v>1</v>
      </c>
    </row>
    <row r="1107" spans="1:7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  <c r="F1107" s="5">
        <v>4176704</v>
      </c>
      <c r="G1107" s="6">
        <v>1</v>
      </c>
    </row>
    <row r="1108" spans="1:7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  <c r="F1108" s="5">
        <v>6716140</v>
      </c>
      <c r="G1108" s="6">
        <v>1</v>
      </c>
    </row>
    <row r="1109" spans="1:7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  <c r="F1109" s="5">
        <v>4759206</v>
      </c>
      <c r="G1109" s="6">
        <v>1</v>
      </c>
    </row>
    <row r="1110" spans="1:7" x14ac:dyDescent="0.25">
      <c r="A1110">
        <v>4039284</v>
      </c>
      <c r="B1110" s="1">
        <v>42933</v>
      </c>
      <c r="C1110" s="2">
        <v>0.6021643518518518</v>
      </c>
      <c r="D1110" s="2">
        <v>0.60636574074074079</v>
      </c>
      <c r="F1110" s="5">
        <v>4412771</v>
      </c>
      <c r="G1110" s="6">
        <v>1</v>
      </c>
    </row>
    <row r="1111" spans="1:7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  <c r="F1111" s="5">
        <v>4767842</v>
      </c>
      <c r="G1111" s="6">
        <v>1</v>
      </c>
    </row>
    <row r="1112" spans="1:7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  <c r="F1112" s="5">
        <v>4424322</v>
      </c>
      <c r="G1112" s="6">
        <v>1</v>
      </c>
    </row>
    <row r="1113" spans="1:7" x14ac:dyDescent="0.25">
      <c r="A1113">
        <v>9225807</v>
      </c>
      <c r="B1113" s="1">
        <v>42933</v>
      </c>
      <c r="C1113" s="2">
        <v>0.61261574074074077</v>
      </c>
      <c r="D1113" s="2">
        <v>0.62048611111111107</v>
      </c>
      <c r="F1113" s="5">
        <v>4774889</v>
      </c>
      <c r="G1113" s="6">
        <v>1</v>
      </c>
    </row>
    <row r="1114" spans="1:7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  <c r="F1114" s="5">
        <v>4429479</v>
      </c>
      <c r="G1114" s="6">
        <v>1</v>
      </c>
    </row>
    <row r="1115" spans="1:7" x14ac:dyDescent="0.25">
      <c r="A1115">
        <v>54554135</v>
      </c>
      <c r="B1115" s="1">
        <v>42933</v>
      </c>
      <c r="C1115" s="2">
        <v>0.61943287037037043</v>
      </c>
      <c r="D1115" s="2">
        <v>0.62100694444444449</v>
      </c>
      <c r="F1115" s="5">
        <v>4785864</v>
      </c>
      <c r="G1115" s="6">
        <v>1</v>
      </c>
    </row>
    <row r="1116" spans="1:7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  <c r="F1116" s="5">
        <v>6896175</v>
      </c>
      <c r="G1116" s="6">
        <v>1</v>
      </c>
    </row>
    <row r="1117" spans="1:7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  <c r="F1117" s="5">
        <v>4787793</v>
      </c>
      <c r="G1117" s="6">
        <v>1</v>
      </c>
    </row>
    <row r="1118" spans="1:7" x14ac:dyDescent="0.25">
      <c r="A1118">
        <v>9772824</v>
      </c>
      <c r="B1118" s="1">
        <v>42934</v>
      </c>
      <c r="C1118" s="2">
        <v>0.33355324074074072</v>
      </c>
      <c r="D1118" s="2">
        <v>0.33859953703703705</v>
      </c>
      <c r="F1118" s="5">
        <v>6927270</v>
      </c>
      <c r="G1118" s="6">
        <v>1</v>
      </c>
    </row>
    <row r="1119" spans="1:7" x14ac:dyDescent="0.25">
      <c r="A1119">
        <v>1157434</v>
      </c>
      <c r="B1119" s="1">
        <v>42934</v>
      </c>
      <c r="C1119" s="2">
        <v>0.33582175925925928</v>
      </c>
      <c r="D1119" s="2">
        <v>0.34681712962962963</v>
      </c>
      <c r="F1119" s="5">
        <v>4791902</v>
      </c>
      <c r="G1119" s="6">
        <v>1</v>
      </c>
    </row>
    <row r="1120" spans="1:7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  <c r="F1120" s="5">
        <v>6978234</v>
      </c>
      <c r="G1120" s="6">
        <v>1</v>
      </c>
    </row>
    <row r="1121" spans="1:7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  <c r="F1121" s="5">
        <v>4176999</v>
      </c>
      <c r="G1121" s="6">
        <v>1</v>
      </c>
    </row>
    <row r="1122" spans="1:7" x14ac:dyDescent="0.25">
      <c r="A1122">
        <v>2663800</v>
      </c>
      <c r="B1122" s="1">
        <v>42934</v>
      </c>
      <c r="C1122" s="2">
        <v>0.35076388888888888</v>
      </c>
      <c r="D1122" s="2">
        <v>0.35863425925925924</v>
      </c>
      <c r="F1122" s="5">
        <v>7066778</v>
      </c>
      <c r="G1122" s="6">
        <v>1</v>
      </c>
    </row>
    <row r="1123" spans="1:7" x14ac:dyDescent="0.25">
      <c r="A1123">
        <v>32779069</v>
      </c>
      <c r="B1123" s="1">
        <v>42934</v>
      </c>
      <c r="C1123" s="2">
        <v>0.35430555555555554</v>
      </c>
      <c r="D1123" s="2">
        <v>0.36318287037037039</v>
      </c>
      <c r="F1123" s="5">
        <v>4824250</v>
      </c>
      <c r="G1123" s="6">
        <v>1</v>
      </c>
    </row>
    <row r="1124" spans="1:7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  <c r="F1124" s="5">
        <v>7123731</v>
      </c>
      <c r="G1124" s="6">
        <v>1</v>
      </c>
    </row>
    <row r="1125" spans="1:7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  <c r="F1125" s="5">
        <v>4824267</v>
      </c>
      <c r="G1125" s="6">
        <v>1</v>
      </c>
    </row>
    <row r="1126" spans="1:7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  <c r="F1126" s="5">
        <v>7211782</v>
      </c>
      <c r="G1126" s="6">
        <v>1</v>
      </c>
    </row>
    <row r="1127" spans="1:7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  <c r="F1127" s="5">
        <v>4824710</v>
      </c>
      <c r="G1127" s="6">
        <v>1</v>
      </c>
    </row>
    <row r="1128" spans="1:7" x14ac:dyDescent="0.25">
      <c r="A1128">
        <v>1700508</v>
      </c>
      <c r="B1128" s="1">
        <v>42934</v>
      </c>
      <c r="C1128" s="2">
        <v>0.37179398148148146</v>
      </c>
      <c r="D1128" s="2">
        <v>0.3828125</v>
      </c>
      <c r="F1128" s="5">
        <v>7269536</v>
      </c>
      <c r="G1128" s="6">
        <v>1</v>
      </c>
    </row>
    <row r="1129" spans="1:7" x14ac:dyDescent="0.25">
      <c r="A1129">
        <v>7872182</v>
      </c>
      <c r="B1129" s="1">
        <v>42934</v>
      </c>
      <c r="C1129" s="2">
        <v>0.3772800925925926</v>
      </c>
      <c r="D1129" s="2">
        <v>0.3837962962962963</v>
      </c>
      <c r="F1129" s="5">
        <v>4825302</v>
      </c>
      <c r="G1129" s="6">
        <v>1</v>
      </c>
    </row>
    <row r="1130" spans="1:7" x14ac:dyDescent="0.25">
      <c r="A1130">
        <v>84513035</v>
      </c>
      <c r="B1130" s="1">
        <v>42934</v>
      </c>
      <c r="C1130" s="2">
        <v>0.38017361111111109</v>
      </c>
      <c r="D1130" s="2">
        <v>0.38291666666666668</v>
      </c>
      <c r="F1130" s="5">
        <v>5913571</v>
      </c>
      <c r="G1130" s="6">
        <v>1</v>
      </c>
    </row>
    <row r="1131" spans="1:7" x14ac:dyDescent="0.25">
      <c r="A1131">
        <v>1775586</v>
      </c>
      <c r="B1131" s="1">
        <v>42934</v>
      </c>
      <c r="C1131" s="2">
        <v>0.38452546296296297</v>
      </c>
      <c r="D1131" s="2">
        <v>0.38978009259259261</v>
      </c>
      <c r="F1131" s="5">
        <v>4843076</v>
      </c>
      <c r="G1131" s="6">
        <v>1</v>
      </c>
    </row>
    <row r="1132" spans="1:7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  <c r="F1132" s="5">
        <v>5970183</v>
      </c>
      <c r="G1132" s="6">
        <v>1</v>
      </c>
    </row>
    <row r="1133" spans="1:7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  <c r="F1133" s="5">
        <v>4844054</v>
      </c>
      <c r="G1133" s="6">
        <v>1</v>
      </c>
    </row>
    <row r="1134" spans="1:7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  <c r="F1134" s="5">
        <v>5991516</v>
      </c>
      <c r="G1134" s="6">
        <v>1</v>
      </c>
    </row>
    <row r="1135" spans="1:7" x14ac:dyDescent="0.25">
      <c r="A1135">
        <v>2443869</v>
      </c>
      <c r="B1135" s="1">
        <v>42934</v>
      </c>
      <c r="C1135" s="2">
        <v>0.39964120370370371</v>
      </c>
      <c r="D1135" s="2">
        <v>0.4074652777777778</v>
      </c>
      <c r="F1135" s="5">
        <v>4845362</v>
      </c>
      <c r="G1135" s="6">
        <v>1</v>
      </c>
    </row>
    <row r="1136" spans="1:7" x14ac:dyDescent="0.25">
      <c r="A1136">
        <v>7166411</v>
      </c>
      <c r="B1136" s="1">
        <v>42934</v>
      </c>
      <c r="C1136" s="2">
        <v>0.40263888888888888</v>
      </c>
      <c r="D1136" s="2">
        <v>0.40846064814814814</v>
      </c>
      <c r="F1136" s="5">
        <v>6006309</v>
      </c>
      <c r="G1136" s="6">
        <v>1</v>
      </c>
    </row>
    <row r="1137" spans="1:7" x14ac:dyDescent="0.25">
      <c r="A1137">
        <v>4657345</v>
      </c>
      <c r="B1137" s="1">
        <v>42934</v>
      </c>
      <c r="C1137" s="2">
        <v>0.40328703703703705</v>
      </c>
      <c r="D1137" s="2">
        <v>0.4140625</v>
      </c>
      <c r="F1137" s="5">
        <v>4848864</v>
      </c>
      <c r="G1137" s="6">
        <v>1</v>
      </c>
    </row>
    <row r="1138" spans="1:7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  <c r="F1138" s="5">
        <v>6021417</v>
      </c>
      <c r="G1138" s="6">
        <v>1</v>
      </c>
    </row>
    <row r="1139" spans="1:7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  <c r="F1139" s="5">
        <v>4852863</v>
      </c>
      <c r="G1139" s="6">
        <v>1</v>
      </c>
    </row>
    <row r="1140" spans="1:7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  <c r="F1140" s="5">
        <v>6027120</v>
      </c>
      <c r="G1140" s="6">
        <v>1</v>
      </c>
    </row>
    <row r="1141" spans="1:7" x14ac:dyDescent="0.25">
      <c r="A1141">
        <v>5060909</v>
      </c>
      <c r="B1141" s="1">
        <v>42934</v>
      </c>
      <c r="C1141" s="2">
        <v>0.40699074074074076</v>
      </c>
      <c r="D1141" s="2">
        <v>0.41368055555555555</v>
      </c>
      <c r="F1141" s="5">
        <v>4853153</v>
      </c>
      <c r="G1141" s="6">
        <v>1</v>
      </c>
    </row>
    <row r="1142" spans="1:7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  <c r="F1142" s="5">
        <v>6050570</v>
      </c>
      <c r="G1142" s="6">
        <v>1</v>
      </c>
    </row>
    <row r="1143" spans="1:7" x14ac:dyDescent="0.25">
      <c r="A1143">
        <v>3178616</v>
      </c>
      <c r="B1143" s="1">
        <v>42934</v>
      </c>
      <c r="C1143" s="2">
        <v>0.40974537037037034</v>
      </c>
      <c r="D1143" s="2">
        <v>0.41177083333333331</v>
      </c>
      <c r="F1143" s="5">
        <v>4857453</v>
      </c>
      <c r="G1143" s="6">
        <v>1</v>
      </c>
    </row>
    <row r="1144" spans="1:7" x14ac:dyDescent="0.25">
      <c r="A1144">
        <v>2079170589</v>
      </c>
      <c r="B1144" s="1">
        <v>42934</v>
      </c>
      <c r="C1144" s="2">
        <v>0.41120370370370368</v>
      </c>
      <c r="D1144" s="2">
        <v>0.41769675925925925</v>
      </c>
      <c r="F1144" s="5">
        <v>4285095</v>
      </c>
      <c r="G1144" s="6">
        <v>1</v>
      </c>
    </row>
    <row r="1145" spans="1:7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  <c r="F1145" s="5">
        <v>4860618</v>
      </c>
      <c r="G1145" s="6">
        <v>1</v>
      </c>
    </row>
    <row r="1146" spans="1:7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  <c r="F1146" s="5">
        <v>6070329</v>
      </c>
      <c r="G1146" s="6">
        <v>1</v>
      </c>
    </row>
    <row r="1147" spans="1:7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  <c r="F1147" s="5">
        <v>4873703</v>
      </c>
      <c r="G1147" s="6">
        <v>1</v>
      </c>
    </row>
    <row r="1148" spans="1:7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  <c r="F1148" s="5">
        <v>6124638</v>
      </c>
      <c r="G1148" s="6">
        <v>1</v>
      </c>
    </row>
    <row r="1149" spans="1:7" x14ac:dyDescent="0.25">
      <c r="A1149">
        <v>1472682</v>
      </c>
      <c r="B1149" s="1">
        <v>42934</v>
      </c>
      <c r="C1149" s="2">
        <v>0.42533564814814817</v>
      </c>
      <c r="D1149" s="2">
        <v>0.43167824074074074</v>
      </c>
      <c r="F1149" s="5">
        <v>4895290</v>
      </c>
      <c r="G1149" s="6">
        <v>1</v>
      </c>
    </row>
    <row r="1150" spans="1:7" x14ac:dyDescent="0.25">
      <c r="A1150">
        <v>43885630</v>
      </c>
      <c r="B1150" s="1">
        <v>42934</v>
      </c>
      <c r="C1150" s="2">
        <v>0.42988425925925927</v>
      </c>
      <c r="D1150" s="2">
        <v>0.43424768518518519</v>
      </c>
      <c r="F1150" s="5">
        <v>6156594</v>
      </c>
      <c r="G1150" s="6">
        <v>1</v>
      </c>
    </row>
    <row r="1151" spans="1:7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  <c r="F1151" s="5">
        <v>4901642</v>
      </c>
      <c r="G1151" s="6">
        <v>1</v>
      </c>
    </row>
    <row r="1152" spans="1:7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  <c r="F1152" s="5">
        <v>6177366</v>
      </c>
      <c r="G1152" s="6">
        <v>1</v>
      </c>
    </row>
    <row r="1153" spans="1:7" x14ac:dyDescent="0.25">
      <c r="A1153">
        <v>4212838</v>
      </c>
      <c r="B1153" s="1">
        <v>42934</v>
      </c>
      <c r="C1153" s="2">
        <v>0.43420138888888887</v>
      </c>
      <c r="D1153" s="2">
        <v>0.43973379629629628</v>
      </c>
      <c r="F1153" s="5">
        <v>4911005</v>
      </c>
      <c r="G1153" s="6">
        <v>1</v>
      </c>
    </row>
    <row r="1154" spans="1:7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  <c r="F1154" s="5">
        <v>6220398</v>
      </c>
      <c r="G1154" s="6">
        <v>1</v>
      </c>
    </row>
    <row r="1155" spans="1:7" x14ac:dyDescent="0.25">
      <c r="A1155">
        <v>2844911</v>
      </c>
      <c r="B1155" s="1">
        <v>42934</v>
      </c>
      <c r="C1155" s="2">
        <v>0.43821759259259258</v>
      </c>
      <c r="D1155" s="2">
        <v>0.44969907407407406</v>
      </c>
      <c r="F1155" s="5">
        <v>4923459</v>
      </c>
      <c r="G1155" s="6">
        <v>1</v>
      </c>
    </row>
    <row r="1156" spans="1:7" x14ac:dyDescent="0.25">
      <c r="A1156">
        <v>2861766</v>
      </c>
      <c r="B1156" s="1">
        <v>42934</v>
      </c>
      <c r="C1156" s="2">
        <v>0.4403125</v>
      </c>
      <c r="D1156" s="2">
        <v>0.4490972222222222</v>
      </c>
      <c r="F1156" s="5">
        <v>6257971</v>
      </c>
      <c r="G1156" s="6">
        <v>1</v>
      </c>
    </row>
    <row r="1157" spans="1:7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  <c r="F1157" s="5">
        <v>4925279</v>
      </c>
      <c r="G1157" s="6">
        <v>1</v>
      </c>
    </row>
    <row r="1158" spans="1:7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  <c r="F1158" s="5">
        <v>6290575</v>
      </c>
      <c r="G1158" s="6">
        <v>1</v>
      </c>
    </row>
    <row r="1159" spans="1:7" x14ac:dyDescent="0.25">
      <c r="A1159">
        <v>1607422</v>
      </c>
      <c r="B1159" s="1">
        <v>42934</v>
      </c>
      <c r="C1159" s="2">
        <v>0.45238425925925924</v>
      </c>
      <c r="D1159" s="2">
        <v>0.45937499999999998</v>
      </c>
      <c r="F1159" s="5">
        <v>4927402</v>
      </c>
      <c r="G1159" s="6">
        <v>1</v>
      </c>
    </row>
    <row r="1160" spans="1:7" x14ac:dyDescent="0.25">
      <c r="A1160">
        <v>1192412</v>
      </c>
      <c r="B1160" s="1">
        <v>42934</v>
      </c>
      <c r="C1160" s="2">
        <v>0.45417824074074076</v>
      </c>
      <c r="D1160" s="2">
        <v>0.46438657407407408</v>
      </c>
      <c r="F1160" s="5">
        <v>6309138</v>
      </c>
      <c r="G1160" s="6">
        <v>1</v>
      </c>
    </row>
    <row r="1161" spans="1:7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  <c r="F1161" s="5">
        <v>4929499</v>
      </c>
      <c r="G1161" s="6">
        <v>1</v>
      </c>
    </row>
    <row r="1162" spans="1:7" x14ac:dyDescent="0.25">
      <c r="A1162">
        <v>9808221</v>
      </c>
      <c r="B1162" s="1">
        <v>42934</v>
      </c>
      <c r="C1162" s="2">
        <v>0.45680555555555558</v>
      </c>
      <c r="D1162" s="2">
        <v>0.4636689814814815</v>
      </c>
      <c r="F1162" s="5">
        <v>6326108</v>
      </c>
      <c r="G1162" s="6">
        <v>1</v>
      </c>
    </row>
    <row r="1163" spans="1:7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  <c r="F1163" s="5">
        <v>4939683</v>
      </c>
      <c r="G1163" s="6">
        <v>1</v>
      </c>
    </row>
    <row r="1164" spans="1:7" x14ac:dyDescent="0.25">
      <c r="A1164">
        <v>3862016</v>
      </c>
      <c r="B1164" s="1">
        <v>42934</v>
      </c>
      <c r="C1164" s="2">
        <v>0.46127314814814813</v>
      </c>
      <c r="D1164" s="2">
        <v>0.46726851851851853</v>
      </c>
      <c r="F1164" s="5">
        <v>6341482</v>
      </c>
      <c r="G1164" s="6">
        <v>1</v>
      </c>
    </row>
    <row r="1165" spans="1:7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  <c r="F1165" s="5">
        <v>4945889</v>
      </c>
      <c r="G1165" s="6">
        <v>1</v>
      </c>
    </row>
    <row r="1166" spans="1:7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  <c r="F1166" s="5">
        <v>6374704</v>
      </c>
      <c r="G1166" s="6">
        <v>1</v>
      </c>
    </row>
    <row r="1167" spans="1:7" x14ac:dyDescent="0.25">
      <c r="A1167">
        <v>2078150</v>
      </c>
      <c r="B1167" s="1">
        <v>42934</v>
      </c>
      <c r="C1167" s="2">
        <v>0.46872685185185187</v>
      </c>
      <c r="D1167" s="2">
        <v>0.47244212962962961</v>
      </c>
      <c r="F1167" s="5">
        <v>4952685</v>
      </c>
      <c r="G1167" s="6">
        <v>1</v>
      </c>
    </row>
    <row r="1168" spans="1:7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  <c r="F1168" s="5">
        <v>4334364</v>
      </c>
      <c r="G1168" s="6">
        <v>1</v>
      </c>
    </row>
    <row r="1169" spans="1:7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  <c r="F1169" s="5">
        <v>4959594</v>
      </c>
      <c r="G1169" s="6">
        <v>1</v>
      </c>
    </row>
    <row r="1170" spans="1:7" x14ac:dyDescent="0.25">
      <c r="A1170">
        <v>3346801494</v>
      </c>
      <c r="B1170" s="1">
        <v>42934</v>
      </c>
      <c r="C1170" s="2">
        <v>0.47394675925925928</v>
      </c>
      <c r="D1170" s="2">
        <v>0.48170138888888892</v>
      </c>
      <c r="F1170" s="5">
        <v>6434255</v>
      </c>
      <c r="G1170" s="6">
        <v>1</v>
      </c>
    </row>
    <row r="1171" spans="1:7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  <c r="F1171" s="5">
        <v>4960672</v>
      </c>
      <c r="G1171" s="6">
        <v>1</v>
      </c>
    </row>
    <row r="1172" spans="1:7" x14ac:dyDescent="0.25">
      <c r="A1172">
        <v>8723323</v>
      </c>
      <c r="B1172" s="1">
        <v>42934</v>
      </c>
      <c r="C1172" s="2">
        <v>0.47505787037037039</v>
      </c>
      <c r="D1172" s="2">
        <v>0.48318287037037039</v>
      </c>
      <c r="F1172" s="5">
        <v>6465122</v>
      </c>
      <c r="G1172" s="6">
        <v>1</v>
      </c>
    </row>
    <row r="1173" spans="1:7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  <c r="F1173" s="5">
        <v>4960687</v>
      </c>
      <c r="G1173" s="6">
        <v>1</v>
      </c>
    </row>
    <row r="1174" spans="1:7" x14ac:dyDescent="0.25">
      <c r="A1174">
        <v>12063341</v>
      </c>
      <c r="B1174" s="1">
        <v>42934</v>
      </c>
      <c r="C1174" s="2">
        <v>0.48378472222222224</v>
      </c>
      <c r="D1174" s="2">
        <v>0.48681712962962964</v>
      </c>
      <c r="F1174" s="5">
        <v>6493406</v>
      </c>
      <c r="G1174" s="6">
        <v>1</v>
      </c>
    </row>
    <row r="1175" spans="1:7" x14ac:dyDescent="0.25">
      <c r="A1175">
        <v>9866204</v>
      </c>
      <c r="B1175" s="1">
        <v>42934</v>
      </c>
      <c r="C1175" s="2">
        <v>0.48379629629629628</v>
      </c>
      <c r="D1175" s="2">
        <v>0.49018518518518517</v>
      </c>
      <c r="F1175" s="5">
        <v>4187727</v>
      </c>
      <c r="G1175" s="6">
        <v>1</v>
      </c>
    </row>
    <row r="1176" spans="1:7" x14ac:dyDescent="0.25">
      <c r="A1176">
        <v>9364912</v>
      </c>
      <c r="B1176" s="1">
        <v>42934</v>
      </c>
      <c r="C1176" s="2">
        <v>0.48715277777777777</v>
      </c>
      <c r="D1176" s="2">
        <v>0.49586805555555558</v>
      </c>
      <c r="F1176" s="5">
        <v>6510330</v>
      </c>
      <c r="G1176" s="6">
        <v>1</v>
      </c>
    </row>
    <row r="1177" spans="1:7" x14ac:dyDescent="0.25">
      <c r="A1177">
        <v>9975977</v>
      </c>
      <c r="B1177" s="1">
        <v>42934</v>
      </c>
      <c r="C1177" s="2">
        <v>0.48723379629629632</v>
      </c>
      <c r="D1177" s="2">
        <v>0.4914351851851852</v>
      </c>
      <c r="F1177" s="5">
        <v>4965118</v>
      </c>
      <c r="G1177" s="6">
        <v>1</v>
      </c>
    </row>
    <row r="1178" spans="1:7" x14ac:dyDescent="0.25">
      <c r="A1178">
        <v>8802222</v>
      </c>
      <c r="B1178" s="1">
        <v>42934</v>
      </c>
      <c r="C1178" s="2">
        <v>0.48899305555555556</v>
      </c>
      <c r="D1178" s="2">
        <v>0.49456018518518519</v>
      </c>
      <c r="F1178" s="5">
        <v>6530661</v>
      </c>
      <c r="G1178" s="6">
        <v>1</v>
      </c>
    </row>
    <row r="1179" spans="1:7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  <c r="F1179" s="5">
        <v>4983193</v>
      </c>
      <c r="G1179" s="6">
        <v>1</v>
      </c>
    </row>
    <row r="1180" spans="1:7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  <c r="F1180" s="5">
        <v>6578914</v>
      </c>
      <c r="G1180" s="6">
        <v>1</v>
      </c>
    </row>
    <row r="1181" spans="1:7" x14ac:dyDescent="0.25">
      <c r="A1181">
        <v>68647777</v>
      </c>
      <c r="B1181" s="1">
        <v>42934</v>
      </c>
      <c r="C1181" s="2">
        <v>0.49968750000000001</v>
      </c>
      <c r="D1181" s="2">
        <v>0.50692129629629634</v>
      </c>
      <c r="F1181" s="5">
        <v>4995171</v>
      </c>
      <c r="G1181" s="6">
        <v>1</v>
      </c>
    </row>
    <row r="1182" spans="1:7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  <c r="F1182" s="5">
        <v>6616163</v>
      </c>
      <c r="G1182" s="6">
        <v>1</v>
      </c>
    </row>
    <row r="1183" spans="1:7" x14ac:dyDescent="0.25">
      <c r="A1183">
        <v>9127211929</v>
      </c>
      <c r="B1183" s="1">
        <v>42934</v>
      </c>
      <c r="C1183" s="2">
        <v>0.50648148148148153</v>
      </c>
      <c r="D1183" s="2">
        <v>0.51042824074074078</v>
      </c>
      <c r="F1183" s="5">
        <v>5006675</v>
      </c>
      <c r="G1183" s="6">
        <v>1</v>
      </c>
    </row>
    <row r="1184" spans="1:7" x14ac:dyDescent="0.25">
      <c r="A1184">
        <v>9647309</v>
      </c>
      <c r="B1184" s="1">
        <v>42934</v>
      </c>
      <c r="C1184" s="2">
        <v>0.50979166666666664</v>
      </c>
      <c r="D1184" s="2">
        <v>0.51483796296296291</v>
      </c>
      <c r="F1184" s="5">
        <v>4376637</v>
      </c>
      <c r="G1184" s="6">
        <v>1</v>
      </c>
    </row>
    <row r="1185" spans="1:7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  <c r="F1185" s="5">
        <v>5013602</v>
      </c>
      <c r="G1185" s="6">
        <v>1</v>
      </c>
    </row>
    <row r="1186" spans="1:7" x14ac:dyDescent="0.25">
      <c r="A1186">
        <v>12919749</v>
      </c>
      <c r="B1186" s="1">
        <v>42934</v>
      </c>
      <c r="C1186" s="2">
        <v>0.5161458333333333</v>
      </c>
      <c r="D1186" s="2">
        <v>0.5222106481481481</v>
      </c>
      <c r="F1186" s="5">
        <v>4379524</v>
      </c>
      <c r="G1186" s="6">
        <v>1</v>
      </c>
    </row>
    <row r="1187" spans="1:7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  <c r="F1187" s="5">
        <v>5013688</v>
      </c>
      <c r="G1187" s="6">
        <v>1</v>
      </c>
    </row>
    <row r="1188" spans="1:7" x14ac:dyDescent="0.25">
      <c r="A1188">
        <v>9953379</v>
      </c>
      <c r="B1188" s="1">
        <v>42934</v>
      </c>
      <c r="C1188" s="2">
        <v>0.52061342592592597</v>
      </c>
      <c r="D1188" s="2">
        <v>0.52561342592592597</v>
      </c>
      <c r="F1188" s="5">
        <v>4404713</v>
      </c>
      <c r="G1188" s="6">
        <v>1</v>
      </c>
    </row>
    <row r="1189" spans="1:7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  <c r="F1189" s="5">
        <v>5014399</v>
      </c>
      <c r="G1189" s="6">
        <v>1</v>
      </c>
    </row>
    <row r="1190" spans="1:7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  <c r="F1190" s="5">
        <v>4405604</v>
      </c>
      <c r="G1190" s="6">
        <v>1</v>
      </c>
    </row>
    <row r="1191" spans="1:7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  <c r="F1191" s="5">
        <v>5015921</v>
      </c>
      <c r="G1191" s="6">
        <v>1</v>
      </c>
    </row>
    <row r="1192" spans="1:7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  <c r="F1192" s="5">
        <v>6763741</v>
      </c>
      <c r="G1192" s="6">
        <v>1</v>
      </c>
    </row>
    <row r="1193" spans="1:7" x14ac:dyDescent="0.25">
      <c r="A1193">
        <v>7624070</v>
      </c>
      <c r="B1193" s="1">
        <v>42934</v>
      </c>
      <c r="C1193" s="2">
        <v>0.54335648148148152</v>
      </c>
      <c r="D1193" s="2">
        <v>0.55396990740740737</v>
      </c>
      <c r="F1193" s="5">
        <v>5016981</v>
      </c>
      <c r="G1193" s="6">
        <v>1</v>
      </c>
    </row>
    <row r="1194" spans="1:7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  <c r="F1194" s="5">
        <v>6786847</v>
      </c>
      <c r="G1194" s="6">
        <v>1</v>
      </c>
    </row>
    <row r="1195" spans="1:7" x14ac:dyDescent="0.25">
      <c r="A1195">
        <v>5244597</v>
      </c>
      <c r="B1195" s="1">
        <v>42934</v>
      </c>
      <c r="C1195" s="2">
        <v>0.55008101851851854</v>
      </c>
      <c r="D1195" s="2">
        <v>0.55730324074074078</v>
      </c>
      <c r="F1195" s="5">
        <v>5019634</v>
      </c>
      <c r="G1195" s="6">
        <v>1</v>
      </c>
    </row>
    <row r="1196" spans="1:7" x14ac:dyDescent="0.25">
      <c r="A1196">
        <v>2005653</v>
      </c>
      <c r="B1196" s="1">
        <v>42934</v>
      </c>
      <c r="C1196" s="2">
        <v>0.55039351851851848</v>
      </c>
      <c r="D1196" s="2">
        <v>0.5572569444444444</v>
      </c>
      <c r="F1196" s="5">
        <v>6818507</v>
      </c>
      <c r="G1196" s="6">
        <v>1</v>
      </c>
    </row>
    <row r="1197" spans="1:7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  <c r="F1197" s="5">
        <v>5022247</v>
      </c>
      <c r="G1197" s="6">
        <v>1</v>
      </c>
    </row>
    <row r="1198" spans="1:7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  <c r="F1198" s="5">
        <v>6855900</v>
      </c>
      <c r="G1198" s="6">
        <v>1</v>
      </c>
    </row>
    <row r="1199" spans="1:7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  <c r="F1199" s="5">
        <v>5026277</v>
      </c>
      <c r="G1199" s="6">
        <v>1</v>
      </c>
    </row>
    <row r="1200" spans="1:7" x14ac:dyDescent="0.25">
      <c r="A1200">
        <v>6999348</v>
      </c>
      <c r="B1200" s="1">
        <v>42934</v>
      </c>
      <c r="C1200" s="2">
        <v>0.56714120370370369</v>
      </c>
      <c r="D1200" s="2">
        <v>0.56869212962962967</v>
      </c>
      <c r="F1200" s="5">
        <v>6878722</v>
      </c>
      <c r="G1200" s="6">
        <v>1</v>
      </c>
    </row>
    <row r="1201" spans="1:7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  <c r="F1201" s="5">
        <v>5027404</v>
      </c>
      <c r="G1201" s="6">
        <v>1</v>
      </c>
    </row>
    <row r="1202" spans="1:7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  <c r="F1202" s="5">
        <v>6892980</v>
      </c>
      <c r="G1202" s="6">
        <v>1</v>
      </c>
    </row>
    <row r="1203" spans="1:7" x14ac:dyDescent="0.25">
      <c r="A1203">
        <v>5912710</v>
      </c>
      <c r="B1203" s="1">
        <v>42934</v>
      </c>
      <c r="C1203" s="2">
        <v>0.57988425925925924</v>
      </c>
      <c r="D1203" s="2">
        <v>0.58928240740740745</v>
      </c>
      <c r="F1203" s="5">
        <v>5029329</v>
      </c>
      <c r="G1203" s="6">
        <v>1</v>
      </c>
    </row>
    <row r="1204" spans="1:7" x14ac:dyDescent="0.25">
      <c r="A1204">
        <v>7118082</v>
      </c>
      <c r="B1204" s="1">
        <v>42934</v>
      </c>
      <c r="C1204" s="2">
        <v>0.58524305555555556</v>
      </c>
      <c r="D1204" s="2">
        <v>0.591400462962963</v>
      </c>
      <c r="F1204" s="5">
        <v>6897893</v>
      </c>
      <c r="G1204" s="6">
        <v>1</v>
      </c>
    </row>
    <row r="1205" spans="1:7" x14ac:dyDescent="0.25">
      <c r="A1205">
        <v>9100303</v>
      </c>
      <c r="B1205" s="1">
        <v>42934</v>
      </c>
      <c r="C1205" s="2">
        <v>0.58543981481481477</v>
      </c>
      <c r="D1205" s="2">
        <v>0.58929398148148149</v>
      </c>
      <c r="F1205" s="5">
        <v>5036422</v>
      </c>
      <c r="G1205" s="6">
        <v>1</v>
      </c>
    </row>
    <row r="1206" spans="1:7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  <c r="F1206" s="5">
        <v>6920814</v>
      </c>
      <c r="G1206" s="6">
        <v>1</v>
      </c>
    </row>
    <row r="1207" spans="1:7" x14ac:dyDescent="0.25">
      <c r="A1207">
        <v>78976022</v>
      </c>
      <c r="B1207" s="1">
        <v>42934</v>
      </c>
      <c r="C1207" s="2">
        <v>0.59495370370370371</v>
      </c>
      <c r="D1207" s="2">
        <v>0.5965625</v>
      </c>
      <c r="F1207" s="5">
        <v>5039266</v>
      </c>
      <c r="G1207" s="6">
        <v>1</v>
      </c>
    </row>
    <row r="1208" spans="1:7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  <c r="F1208" s="5">
        <v>6940373</v>
      </c>
      <c r="G1208" s="6">
        <v>1</v>
      </c>
    </row>
    <row r="1209" spans="1:7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  <c r="F1209" s="5">
        <v>5060909</v>
      </c>
      <c r="G1209" s="6">
        <v>1</v>
      </c>
    </row>
    <row r="1210" spans="1:7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  <c r="F1210" s="5">
        <v>6956143</v>
      </c>
      <c r="G1210" s="6">
        <v>1</v>
      </c>
    </row>
    <row r="1211" spans="1:7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  <c r="F1211" s="5">
        <v>4191600</v>
      </c>
      <c r="G1211" s="6">
        <v>1</v>
      </c>
    </row>
    <row r="1212" spans="1:7" x14ac:dyDescent="0.25">
      <c r="A1212">
        <v>40395856</v>
      </c>
      <c r="B1212" s="1">
        <v>42934</v>
      </c>
      <c r="C1212" s="2">
        <v>0.61365740740740737</v>
      </c>
      <c r="D1212" s="2">
        <v>0.61829861111111106</v>
      </c>
      <c r="F1212" s="5">
        <v>6980867</v>
      </c>
      <c r="G1212" s="6">
        <v>1</v>
      </c>
    </row>
    <row r="1213" spans="1:7" x14ac:dyDescent="0.25">
      <c r="A1213">
        <v>9728932</v>
      </c>
      <c r="B1213" s="1">
        <v>42934</v>
      </c>
      <c r="C1213" s="2">
        <v>0.61675925925925923</v>
      </c>
      <c r="D1213" s="2">
        <v>0.61790509259259263</v>
      </c>
      <c r="F1213" s="5">
        <v>5082463</v>
      </c>
      <c r="G1213" s="6">
        <v>1</v>
      </c>
    </row>
    <row r="1214" spans="1:7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  <c r="F1214" s="5">
        <v>7060245</v>
      </c>
      <c r="G1214" s="6">
        <v>1</v>
      </c>
    </row>
    <row r="1215" spans="1:7" x14ac:dyDescent="0.25">
      <c r="A1215">
        <v>10093488</v>
      </c>
      <c r="B1215" s="1">
        <v>42934</v>
      </c>
      <c r="C1215" s="2">
        <v>0.62197916666666664</v>
      </c>
      <c r="D1215" s="2">
        <v>0.62238425925925922</v>
      </c>
      <c r="F1215" s="5">
        <v>5086182</v>
      </c>
      <c r="G1215" s="6">
        <v>1</v>
      </c>
    </row>
    <row r="1216" spans="1:7" x14ac:dyDescent="0.25">
      <c r="A1216">
        <v>4203418</v>
      </c>
      <c r="B1216" s="1">
        <v>42934</v>
      </c>
      <c r="C1216" s="2">
        <v>0.62556712962962968</v>
      </c>
      <c r="D1216" s="2">
        <v>0.63491898148148151</v>
      </c>
      <c r="F1216" s="5">
        <v>4454837</v>
      </c>
      <c r="G1216" s="6">
        <v>1</v>
      </c>
    </row>
    <row r="1217" spans="1:7" x14ac:dyDescent="0.25">
      <c r="A1217">
        <v>2456290</v>
      </c>
      <c r="B1217" s="1">
        <v>42935</v>
      </c>
      <c r="C1217" s="2">
        <v>0.33592592592592591</v>
      </c>
      <c r="D1217" s="2">
        <v>0.34680555555555553</v>
      </c>
      <c r="F1217" s="5">
        <v>4195677</v>
      </c>
      <c r="G1217" s="6">
        <v>1</v>
      </c>
    </row>
    <row r="1218" spans="1:7" x14ac:dyDescent="0.25">
      <c r="A1218">
        <v>27610972</v>
      </c>
      <c r="B1218" s="1">
        <v>42935</v>
      </c>
      <c r="C1218" s="2">
        <v>0.33888888888888891</v>
      </c>
      <c r="D1218" s="2">
        <v>0.3502777777777778</v>
      </c>
      <c r="F1218" s="5">
        <v>7114306</v>
      </c>
      <c r="G1218" s="6">
        <v>1</v>
      </c>
    </row>
    <row r="1219" spans="1:7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  <c r="F1219" s="5">
        <v>5087484</v>
      </c>
      <c r="G1219" s="6">
        <v>1</v>
      </c>
    </row>
    <row r="1220" spans="1:7" x14ac:dyDescent="0.25">
      <c r="A1220">
        <v>9776810</v>
      </c>
      <c r="B1220" s="1">
        <v>42935</v>
      </c>
      <c r="C1220" s="2">
        <v>0.34704861111111113</v>
      </c>
      <c r="D1220" s="2">
        <v>0.35386574074074073</v>
      </c>
      <c r="F1220" s="5">
        <v>7151490</v>
      </c>
      <c r="G1220" s="6">
        <v>1</v>
      </c>
    </row>
    <row r="1221" spans="1:7" x14ac:dyDescent="0.25">
      <c r="A1221">
        <v>6763741</v>
      </c>
      <c r="B1221" s="1">
        <v>42935</v>
      </c>
      <c r="C1221" s="2">
        <v>0.35040509259259262</v>
      </c>
      <c r="D1221" s="2">
        <v>0.35600694444444442</v>
      </c>
      <c r="F1221" s="5">
        <v>5089019</v>
      </c>
      <c r="G1221" s="6">
        <v>1</v>
      </c>
    </row>
    <row r="1222" spans="1:7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  <c r="F1222" s="5">
        <v>7203715</v>
      </c>
      <c r="G1222" s="6">
        <v>1</v>
      </c>
    </row>
    <row r="1223" spans="1:7" x14ac:dyDescent="0.25">
      <c r="A1223">
        <v>3131883</v>
      </c>
      <c r="B1223" s="1">
        <v>42935</v>
      </c>
      <c r="C1223" s="2">
        <v>0.35712962962962963</v>
      </c>
      <c r="D1223" s="2">
        <v>0.36243055555555553</v>
      </c>
      <c r="F1223" s="5">
        <v>5092577</v>
      </c>
      <c r="G1223" s="6">
        <v>1</v>
      </c>
    </row>
    <row r="1224" spans="1:7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  <c r="F1224" s="5">
        <v>7219884</v>
      </c>
      <c r="G1224" s="6">
        <v>1</v>
      </c>
    </row>
    <row r="1225" spans="1:7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  <c r="F1225" s="5">
        <v>4203418</v>
      </c>
      <c r="G1225" s="6">
        <v>1</v>
      </c>
    </row>
    <row r="1226" spans="1:7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  <c r="F1226" s="5">
        <v>7230252</v>
      </c>
      <c r="G1226" s="6">
        <v>1</v>
      </c>
    </row>
    <row r="1227" spans="1:7" x14ac:dyDescent="0.25">
      <c r="A1227">
        <v>23300236</v>
      </c>
      <c r="B1227" s="1">
        <v>42935</v>
      </c>
      <c r="C1227" s="2">
        <v>0.37094907407407407</v>
      </c>
      <c r="D1227" s="2">
        <v>0.37517361111111114</v>
      </c>
      <c r="F1227" s="5">
        <v>5104536</v>
      </c>
      <c r="G1227" s="6">
        <v>1</v>
      </c>
    </row>
    <row r="1228" spans="1:7" x14ac:dyDescent="0.25">
      <c r="A1228">
        <v>4714815</v>
      </c>
      <c r="B1228" s="1">
        <v>42935</v>
      </c>
      <c r="C1228" s="2">
        <v>0.37484953703703705</v>
      </c>
      <c r="D1228" s="2">
        <v>0.38143518518518521</v>
      </c>
      <c r="F1228" s="5">
        <v>4471828</v>
      </c>
      <c r="G1228" s="6">
        <v>1</v>
      </c>
    </row>
    <row r="1229" spans="1:7" x14ac:dyDescent="0.25">
      <c r="A1229">
        <v>80038636</v>
      </c>
      <c r="B1229" s="1">
        <v>42935</v>
      </c>
      <c r="C1229" s="2">
        <v>0.38028935185185186</v>
      </c>
      <c r="D1229" s="2">
        <v>0.38239583333333332</v>
      </c>
      <c r="F1229" s="5">
        <v>4100331</v>
      </c>
      <c r="G1229" s="6">
        <v>1</v>
      </c>
    </row>
    <row r="1230" spans="1:7" x14ac:dyDescent="0.25">
      <c r="A1230">
        <v>47596793</v>
      </c>
      <c r="B1230" s="1">
        <v>42935</v>
      </c>
      <c r="C1230" s="2">
        <v>0.38059027777777776</v>
      </c>
      <c r="D1230" s="2">
        <v>0.38280092592592591</v>
      </c>
      <c r="F1230" s="5">
        <v>5913547</v>
      </c>
      <c r="G1230" s="6">
        <v>1</v>
      </c>
    </row>
    <row r="1231" spans="1:7" x14ac:dyDescent="0.25">
      <c r="A1231">
        <v>6574044</v>
      </c>
      <c r="B1231" s="1">
        <v>42935</v>
      </c>
      <c r="C1231" s="2">
        <v>0.38173611111111111</v>
      </c>
      <c r="D1231" s="2">
        <v>0.38915509259259257</v>
      </c>
      <c r="F1231" s="5">
        <v>5136126</v>
      </c>
      <c r="G1231" s="6">
        <v>1</v>
      </c>
    </row>
    <row r="1232" spans="1:7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  <c r="F1232" s="5">
        <v>5926011</v>
      </c>
      <c r="G1232" s="6">
        <v>1</v>
      </c>
    </row>
    <row r="1233" spans="1:7" x14ac:dyDescent="0.25">
      <c r="A1233">
        <v>4458725</v>
      </c>
      <c r="B1233" s="1">
        <v>42935</v>
      </c>
      <c r="C1233" s="2">
        <v>0.38533564814814814</v>
      </c>
      <c r="D1233" s="2">
        <v>0.39521990740740742</v>
      </c>
      <c r="F1233" s="5">
        <v>5138547</v>
      </c>
      <c r="G1233" s="6">
        <v>1</v>
      </c>
    </row>
    <row r="1234" spans="1:7" x14ac:dyDescent="0.25">
      <c r="A1234">
        <v>4785864</v>
      </c>
      <c r="B1234" s="1">
        <v>42935</v>
      </c>
      <c r="C1234" s="2">
        <v>0.38833333333333331</v>
      </c>
      <c r="D1234" s="2">
        <v>0.39069444444444446</v>
      </c>
      <c r="F1234" s="5">
        <v>5960122</v>
      </c>
      <c r="G1234" s="6">
        <v>1</v>
      </c>
    </row>
    <row r="1235" spans="1:7" x14ac:dyDescent="0.25">
      <c r="A1235">
        <v>3109039</v>
      </c>
      <c r="B1235" s="1">
        <v>42935</v>
      </c>
      <c r="C1235" s="2">
        <v>0.38979166666666665</v>
      </c>
      <c r="D1235" s="2">
        <v>0.39171296296296299</v>
      </c>
      <c r="F1235" s="5">
        <v>5146166</v>
      </c>
      <c r="G1235" s="6">
        <v>1</v>
      </c>
    </row>
    <row r="1236" spans="1:7" x14ac:dyDescent="0.25">
      <c r="A1236">
        <v>7340326</v>
      </c>
      <c r="B1236" s="1">
        <v>42935</v>
      </c>
      <c r="C1236" s="2">
        <v>0.3898611111111111</v>
      </c>
      <c r="D1236" s="2">
        <v>0.39067129629629632</v>
      </c>
      <c r="F1236" s="5">
        <v>5980925</v>
      </c>
      <c r="G1236" s="6">
        <v>1</v>
      </c>
    </row>
    <row r="1237" spans="1:7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  <c r="F1237" s="5">
        <v>5147242</v>
      </c>
      <c r="G1237" s="6">
        <v>1</v>
      </c>
    </row>
    <row r="1238" spans="1:7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  <c r="F1238" s="5">
        <v>5984039</v>
      </c>
      <c r="G1238" s="6">
        <v>1</v>
      </c>
    </row>
    <row r="1239" spans="1:7" x14ac:dyDescent="0.25">
      <c r="A1239">
        <v>2475157</v>
      </c>
      <c r="B1239" s="1">
        <v>42935</v>
      </c>
      <c r="C1239" s="2">
        <v>0.39937499999999998</v>
      </c>
      <c r="D1239" s="2">
        <v>0.40332175925925928</v>
      </c>
      <c r="F1239" s="5">
        <v>4221160</v>
      </c>
      <c r="G1239" s="6">
        <v>1</v>
      </c>
    </row>
    <row r="1240" spans="1:7" x14ac:dyDescent="0.25">
      <c r="A1240">
        <v>6023049</v>
      </c>
      <c r="B1240" s="1">
        <v>42935</v>
      </c>
      <c r="C1240" s="2">
        <v>0.39959490740740738</v>
      </c>
      <c r="D1240" s="2">
        <v>0.41099537037037037</v>
      </c>
      <c r="F1240" s="5">
        <v>5997385</v>
      </c>
      <c r="G1240" s="6">
        <v>1</v>
      </c>
    </row>
    <row r="1241" spans="1:7" x14ac:dyDescent="0.25">
      <c r="A1241">
        <v>39210366</v>
      </c>
      <c r="B1241" s="1">
        <v>42935</v>
      </c>
      <c r="C1241" s="2">
        <v>0.40234953703703702</v>
      </c>
      <c r="D1241" s="2">
        <v>0.40469907407407407</v>
      </c>
      <c r="F1241" s="5">
        <v>5162775</v>
      </c>
      <c r="G1241" s="6">
        <v>1</v>
      </c>
    </row>
    <row r="1242" spans="1:7" x14ac:dyDescent="0.25">
      <c r="A1242">
        <v>90880011</v>
      </c>
      <c r="B1242" s="1">
        <v>42935</v>
      </c>
      <c r="C1242" s="2">
        <v>0.40743055555555557</v>
      </c>
      <c r="D1242" s="2">
        <v>0.41255787037037039</v>
      </c>
      <c r="F1242" s="5">
        <v>6005355</v>
      </c>
      <c r="G1242" s="6">
        <v>1</v>
      </c>
    </row>
    <row r="1243" spans="1:7" x14ac:dyDescent="0.25">
      <c r="A1243">
        <v>4469748</v>
      </c>
      <c r="B1243" s="1">
        <v>42935</v>
      </c>
      <c r="C1243" s="2">
        <v>0.41121527777777778</v>
      </c>
      <c r="D1243" s="2">
        <v>0.41483796296296294</v>
      </c>
      <c r="F1243" s="5">
        <v>5199929</v>
      </c>
      <c r="G1243" s="6">
        <v>1</v>
      </c>
    </row>
    <row r="1244" spans="1:7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  <c r="F1244" s="5">
        <v>6009110</v>
      </c>
      <c r="G1244" s="6">
        <v>1</v>
      </c>
    </row>
    <row r="1245" spans="1:7" x14ac:dyDescent="0.25">
      <c r="A1245">
        <v>4079013</v>
      </c>
      <c r="B1245" s="1">
        <v>42935</v>
      </c>
      <c r="C1245" s="2">
        <v>0.41616898148148146</v>
      </c>
      <c r="D1245" s="2">
        <v>0.41717592592592595</v>
      </c>
      <c r="F1245" s="5">
        <v>5205087</v>
      </c>
      <c r="G1245" s="6">
        <v>1</v>
      </c>
    </row>
    <row r="1246" spans="1:7" x14ac:dyDescent="0.25">
      <c r="A1246">
        <v>7751076</v>
      </c>
      <c r="B1246" s="1">
        <v>42935</v>
      </c>
      <c r="C1246" s="2">
        <v>0.41996527777777776</v>
      </c>
      <c r="D1246" s="2">
        <v>0.42766203703703703</v>
      </c>
      <c r="F1246" s="5">
        <v>6018613</v>
      </c>
      <c r="G1246" s="6">
        <v>1</v>
      </c>
    </row>
    <row r="1247" spans="1:7" x14ac:dyDescent="0.25">
      <c r="A1247">
        <v>27684909</v>
      </c>
      <c r="B1247" s="1">
        <v>42935</v>
      </c>
      <c r="C1247" s="2">
        <v>0.42166666666666669</v>
      </c>
      <c r="D1247" s="2">
        <v>0.43111111111111111</v>
      </c>
      <c r="F1247" s="5">
        <v>5215912</v>
      </c>
      <c r="G1247" s="6">
        <v>1</v>
      </c>
    </row>
    <row r="1248" spans="1:7" x14ac:dyDescent="0.25">
      <c r="A1248">
        <v>1588418</v>
      </c>
      <c r="B1248" s="1">
        <v>42935</v>
      </c>
      <c r="C1248" s="2">
        <v>0.42422453703703705</v>
      </c>
      <c r="D1248" s="2">
        <v>0.43512731481481481</v>
      </c>
      <c r="F1248" s="5">
        <v>6023049</v>
      </c>
      <c r="G1248" s="6">
        <v>1</v>
      </c>
    </row>
    <row r="1249" spans="1:7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  <c r="F1249" s="5">
        <v>5220235</v>
      </c>
      <c r="G1249" s="6">
        <v>1</v>
      </c>
    </row>
    <row r="1250" spans="1:7" x14ac:dyDescent="0.25">
      <c r="A1250">
        <v>6305758</v>
      </c>
      <c r="B1250" s="1">
        <v>42935</v>
      </c>
      <c r="C1250" s="2">
        <v>0.42912037037037037</v>
      </c>
      <c r="D1250" s="2">
        <v>0.43425925925925923</v>
      </c>
      <c r="F1250" s="5">
        <v>6026397</v>
      </c>
      <c r="G1250" s="6">
        <v>1</v>
      </c>
    </row>
    <row r="1251" spans="1:7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  <c r="F1251" s="5">
        <v>5221005</v>
      </c>
      <c r="G1251" s="6">
        <v>1</v>
      </c>
    </row>
    <row r="1252" spans="1:7" x14ac:dyDescent="0.25">
      <c r="A1252">
        <v>7589993</v>
      </c>
      <c r="B1252" s="1">
        <v>42935</v>
      </c>
      <c r="C1252" s="2">
        <v>0.43185185185185188</v>
      </c>
      <c r="D1252" s="2">
        <v>0.4382638888888889</v>
      </c>
      <c r="F1252" s="5">
        <v>6045882</v>
      </c>
      <c r="G1252" s="6">
        <v>1</v>
      </c>
    </row>
    <row r="1253" spans="1:7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  <c r="F1253" s="5">
        <v>4222605</v>
      </c>
      <c r="G1253" s="6">
        <v>1</v>
      </c>
    </row>
    <row r="1254" spans="1:7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  <c r="F1254" s="5">
        <v>6050344</v>
      </c>
      <c r="G1254" s="6">
        <v>1</v>
      </c>
    </row>
    <row r="1255" spans="1:7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  <c r="F1255" s="5">
        <v>5228419</v>
      </c>
      <c r="G1255" s="6">
        <v>1</v>
      </c>
    </row>
    <row r="1256" spans="1:7" x14ac:dyDescent="0.25">
      <c r="A1256">
        <v>9305031</v>
      </c>
      <c r="B1256" s="1">
        <v>42935</v>
      </c>
      <c r="C1256" s="2">
        <v>0.43827546296296294</v>
      </c>
      <c r="D1256" s="2">
        <v>0.44968750000000002</v>
      </c>
      <c r="F1256" s="5">
        <v>6051341</v>
      </c>
      <c r="G1256" s="6">
        <v>1</v>
      </c>
    </row>
    <row r="1257" spans="1:7" x14ac:dyDescent="0.25">
      <c r="A1257">
        <v>4911005</v>
      </c>
      <c r="B1257" s="1">
        <v>42935</v>
      </c>
      <c r="C1257" s="2">
        <v>0.44305555555555554</v>
      </c>
      <c r="D1257" s="2">
        <v>0.45006944444444447</v>
      </c>
      <c r="F1257" s="5">
        <v>4230507</v>
      </c>
      <c r="G1257" s="6">
        <v>1</v>
      </c>
    </row>
    <row r="1258" spans="1:7" x14ac:dyDescent="0.25">
      <c r="A1258">
        <v>1391272</v>
      </c>
      <c r="B1258" s="1">
        <v>42935</v>
      </c>
      <c r="C1258" s="2">
        <v>0.44664351851851852</v>
      </c>
      <c r="D1258" s="2">
        <v>0.45725694444444442</v>
      </c>
      <c r="F1258" s="5">
        <v>6056372</v>
      </c>
      <c r="G1258" s="6">
        <v>1</v>
      </c>
    </row>
    <row r="1259" spans="1:7" x14ac:dyDescent="0.25">
      <c r="A1259">
        <v>5027404</v>
      </c>
      <c r="B1259" s="1">
        <v>42935</v>
      </c>
      <c r="C1259" s="2">
        <v>0.45211805555555556</v>
      </c>
      <c r="D1259" s="2">
        <v>0.4598726851851852</v>
      </c>
      <c r="F1259" s="5">
        <v>5233531</v>
      </c>
      <c r="G1259" s="6">
        <v>1</v>
      </c>
    </row>
    <row r="1260" spans="1:7" x14ac:dyDescent="0.25">
      <c r="A1260">
        <v>38244568</v>
      </c>
      <c r="B1260" s="1">
        <v>42935</v>
      </c>
      <c r="C1260" s="2">
        <v>0.45768518518518519</v>
      </c>
      <c r="D1260" s="2">
        <v>0.45837962962962964</v>
      </c>
      <c r="F1260" s="5">
        <v>6062869</v>
      </c>
      <c r="G1260" s="6">
        <v>1</v>
      </c>
    </row>
    <row r="1261" spans="1:7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  <c r="F1261" s="5">
        <v>5244597</v>
      </c>
      <c r="G1261" s="6">
        <v>1</v>
      </c>
    </row>
    <row r="1262" spans="1:7" x14ac:dyDescent="0.25">
      <c r="A1262">
        <v>45015009</v>
      </c>
      <c r="B1262" s="1">
        <v>42935</v>
      </c>
      <c r="C1262" s="2">
        <v>0.46546296296296297</v>
      </c>
      <c r="D1262" s="2">
        <v>0.4740509259259259</v>
      </c>
      <c r="F1262" s="5">
        <v>6070136</v>
      </c>
      <c r="G1262" s="6">
        <v>1</v>
      </c>
    </row>
    <row r="1263" spans="1:7" x14ac:dyDescent="0.25">
      <c r="A1263">
        <v>20424852</v>
      </c>
      <c r="B1263" s="1">
        <v>42935</v>
      </c>
      <c r="C1263" s="2">
        <v>0.46773148148148147</v>
      </c>
      <c r="D1263" s="2">
        <v>0.47054398148148147</v>
      </c>
      <c r="F1263" s="5">
        <v>5251861</v>
      </c>
      <c r="G1263" s="6">
        <v>1</v>
      </c>
    </row>
    <row r="1264" spans="1:7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  <c r="F1264" s="5">
        <v>6087301</v>
      </c>
      <c r="G1264" s="6">
        <v>1</v>
      </c>
    </row>
    <row r="1265" spans="1:7" x14ac:dyDescent="0.25">
      <c r="A1265">
        <v>8250018</v>
      </c>
      <c r="B1265" s="1">
        <v>42935</v>
      </c>
      <c r="C1265" s="2">
        <v>0.47843750000000002</v>
      </c>
      <c r="D1265" s="2">
        <v>0.48951388888888892</v>
      </c>
      <c r="F1265" s="5">
        <v>5252835</v>
      </c>
      <c r="G1265" s="6">
        <v>1</v>
      </c>
    </row>
    <row r="1266" spans="1:7" x14ac:dyDescent="0.25">
      <c r="A1266">
        <v>1161028310</v>
      </c>
      <c r="B1266" s="1">
        <v>42935</v>
      </c>
      <c r="C1266" s="2">
        <v>0.47843750000000002</v>
      </c>
      <c r="D1266" s="2">
        <v>0.48879629629629628</v>
      </c>
      <c r="F1266" s="5">
        <v>6118241</v>
      </c>
      <c r="G1266" s="6">
        <v>1</v>
      </c>
    </row>
    <row r="1267" spans="1:7" x14ac:dyDescent="0.25">
      <c r="A1267">
        <v>66465215</v>
      </c>
      <c r="B1267" s="1">
        <v>42935</v>
      </c>
      <c r="C1267" s="2">
        <v>0.48381944444444447</v>
      </c>
      <c r="D1267" s="2">
        <v>0.49505787037037036</v>
      </c>
      <c r="F1267" s="5">
        <v>5253133</v>
      </c>
      <c r="G1267" s="6">
        <v>1</v>
      </c>
    </row>
    <row r="1268" spans="1:7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  <c r="F1268" s="5">
        <v>6131743</v>
      </c>
      <c r="G1268" s="6">
        <v>1</v>
      </c>
    </row>
    <row r="1269" spans="1:7" x14ac:dyDescent="0.25">
      <c r="A1269">
        <v>3589291</v>
      </c>
      <c r="B1269" s="1">
        <v>42935</v>
      </c>
      <c r="C1269" s="2">
        <v>0.4896064814814815</v>
      </c>
      <c r="D1269" s="2">
        <v>0.49828703703703703</v>
      </c>
      <c r="F1269" s="5">
        <v>5254694</v>
      </c>
      <c r="G1269" s="6">
        <v>1</v>
      </c>
    </row>
    <row r="1270" spans="1:7" x14ac:dyDescent="0.25">
      <c r="A1270">
        <v>9254070</v>
      </c>
      <c r="B1270" s="1">
        <v>42935</v>
      </c>
      <c r="C1270" s="2">
        <v>0.49270833333333336</v>
      </c>
      <c r="D1270" s="2">
        <v>0.49774305555555554</v>
      </c>
      <c r="F1270" s="5">
        <v>6151478</v>
      </c>
      <c r="G1270" s="6">
        <v>1</v>
      </c>
    </row>
    <row r="1271" spans="1:7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  <c r="F1271" s="5">
        <v>5272270</v>
      </c>
      <c r="G1271" s="6">
        <v>1</v>
      </c>
    </row>
    <row r="1272" spans="1:7" x14ac:dyDescent="0.25">
      <c r="A1272">
        <v>3563037</v>
      </c>
      <c r="B1272" s="1">
        <v>42935</v>
      </c>
      <c r="C1272" s="2">
        <v>0.50173611111111116</v>
      </c>
      <c r="D1272" s="2">
        <v>0.5130555555555556</v>
      </c>
      <c r="F1272" s="5">
        <v>6158527</v>
      </c>
      <c r="G1272" s="6">
        <v>1</v>
      </c>
    </row>
    <row r="1273" spans="1:7" x14ac:dyDescent="0.25">
      <c r="A1273">
        <v>2302227</v>
      </c>
      <c r="B1273" s="1">
        <v>42935</v>
      </c>
      <c r="C1273" s="2">
        <v>0.50219907407407405</v>
      </c>
      <c r="D1273" s="2">
        <v>0.50804398148148144</v>
      </c>
      <c r="F1273" s="5">
        <v>4238684</v>
      </c>
      <c r="G1273" s="6">
        <v>1</v>
      </c>
    </row>
    <row r="1274" spans="1:7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  <c r="F1274" s="5">
        <v>4303945</v>
      </c>
      <c r="G1274" s="6">
        <v>1</v>
      </c>
    </row>
    <row r="1275" spans="1:7" x14ac:dyDescent="0.25">
      <c r="A1275">
        <v>6551880</v>
      </c>
      <c r="B1275" s="1">
        <v>42935</v>
      </c>
      <c r="C1275" s="2">
        <v>0.50756944444444441</v>
      </c>
      <c r="D1275" s="2">
        <v>0.51126157407407402</v>
      </c>
      <c r="F1275" s="5">
        <v>5290460</v>
      </c>
      <c r="G1275" s="6">
        <v>1</v>
      </c>
    </row>
    <row r="1276" spans="1:7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  <c r="F1276" s="5">
        <v>6191682</v>
      </c>
      <c r="G1276" s="6">
        <v>1</v>
      </c>
    </row>
    <row r="1277" spans="1:7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  <c r="F1277" s="5">
        <v>5303411</v>
      </c>
      <c r="G1277" s="6">
        <v>1</v>
      </c>
    </row>
    <row r="1278" spans="1:7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  <c r="F1278" s="5">
        <v>6218089</v>
      </c>
      <c r="G1278" s="6">
        <v>1</v>
      </c>
    </row>
    <row r="1279" spans="1:7" x14ac:dyDescent="0.25">
      <c r="A1279">
        <v>5341697748</v>
      </c>
      <c r="B1279" s="1">
        <v>42935</v>
      </c>
      <c r="C1279" s="2">
        <v>0.52349537037037042</v>
      </c>
      <c r="D1279" s="2">
        <v>0.53362268518518519</v>
      </c>
      <c r="F1279" s="5">
        <v>5305478</v>
      </c>
      <c r="G1279" s="6">
        <v>1</v>
      </c>
    </row>
    <row r="1280" spans="1:7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  <c r="F1280" s="5">
        <v>4305632</v>
      </c>
      <c r="G1280" s="6">
        <v>1</v>
      </c>
    </row>
    <row r="1281" spans="1:7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  <c r="F1281" s="5">
        <v>5312081</v>
      </c>
      <c r="G1281" s="6">
        <v>1</v>
      </c>
    </row>
    <row r="1282" spans="1:7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  <c r="F1282" s="5">
        <v>6251788</v>
      </c>
      <c r="G1282" s="6">
        <v>1</v>
      </c>
    </row>
    <row r="1283" spans="1:7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  <c r="F1283" s="5">
        <v>5318850</v>
      </c>
      <c r="G1283" s="6">
        <v>1</v>
      </c>
    </row>
    <row r="1284" spans="1:7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  <c r="F1284" s="5">
        <v>4305960</v>
      </c>
      <c r="G1284" s="6">
        <v>1</v>
      </c>
    </row>
    <row r="1285" spans="1:7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  <c r="F1285" s="5">
        <v>5340881</v>
      </c>
      <c r="G1285" s="6">
        <v>1</v>
      </c>
    </row>
    <row r="1286" spans="1:7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  <c r="F1286" s="5">
        <v>6270159</v>
      </c>
      <c r="G1286" s="6">
        <v>1</v>
      </c>
    </row>
    <row r="1287" spans="1:7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  <c r="F1287" s="5">
        <v>5349562</v>
      </c>
      <c r="G1287" s="6">
        <v>1</v>
      </c>
    </row>
    <row r="1288" spans="1:7" x14ac:dyDescent="0.25">
      <c r="A1288">
        <v>6194112</v>
      </c>
      <c r="B1288" s="1">
        <v>42935</v>
      </c>
      <c r="C1288" s="2">
        <v>0.55174768518518513</v>
      </c>
      <c r="D1288" s="2">
        <v>0.5575</v>
      </c>
      <c r="F1288" s="5">
        <v>6299545</v>
      </c>
      <c r="G1288" s="6">
        <v>1</v>
      </c>
    </row>
    <row r="1289" spans="1:7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  <c r="F1289" s="5">
        <v>5354141</v>
      </c>
      <c r="G1289" s="6">
        <v>1</v>
      </c>
    </row>
    <row r="1290" spans="1:7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  <c r="F1290" s="5">
        <v>6305758</v>
      </c>
      <c r="G1290" s="6">
        <v>1</v>
      </c>
    </row>
    <row r="1291" spans="1:7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  <c r="F1291" s="5">
        <v>5356378</v>
      </c>
      <c r="G1291" s="6">
        <v>1</v>
      </c>
    </row>
    <row r="1292" spans="1:7" x14ac:dyDescent="0.25">
      <c r="A1292">
        <v>7364500</v>
      </c>
      <c r="B1292" s="1">
        <v>42935</v>
      </c>
      <c r="C1292" s="2">
        <v>0.5682638888888889</v>
      </c>
      <c r="D1292" s="2">
        <v>0.57974537037037033</v>
      </c>
      <c r="F1292" s="5">
        <v>6312012</v>
      </c>
      <c r="G1292" s="6">
        <v>1</v>
      </c>
    </row>
    <row r="1293" spans="1:7" x14ac:dyDescent="0.25">
      <c r="A1293">
        <v>69273048</v>
      </c>
      <c r="B1293" s="1">
        <v>42935</v>
      </c>
      <c r="C1293" s="2">
        <v>0.56847222222222227</v>
      </c>
      <c r="D1293" s="2">
        <v>0.57787037037037037</v>
      </c>
      <c r="F1293" s="5">
        <v>5356824</v>
      </c>
      <c r="G1293" s="6">
        <v>1</v>
      </c>
    </row>
    <row r="1294" spans="1:7" x14ac:dyDescent="0.25">
      <c r="A1294">
        <v>1345591</v>
      </c>
      <c r="B1294" s="1">
        <v>42935</v>
      </c>
      <c r="C1294" s="2">
        <v>0.5703125</v>
      </c>
      <c r="D1294" s="2">
        <v>0.57703703703703701</v>
      </c>
      <c r="F1294" s="5">
        <v>6320579</v>
      </c>
      <c r="G1294" s="6">
        <v>1</v>
      </c>
    </row>
    <row r="1295" spans="1:7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  <c r="F1295" s="5">
        <v>5372125</v>
      </c>
      <c r="G1295" s="6">
        <v>1</v>
      </c>
    </row>
    <row r="1296" spans="1:7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  <c r="F1296" s="5">
        <v>6333341</v>
      </c>
      <c r="G1296" s="6">
        <v>1</v>
      </c>
    </row>
    <row r="1297" spans="1:7" x14ac:dyDescent="0.25">
      <c r="A1297">
        <v>5790304</v>
      </c>
      <c r="B1297" s="1">
        <v>42935</v>
      </c>
      <c r="C1297" s="2">
        <v>0.57974537037037033</v>
      </c>
      <c r="D1297" s="2">
        <v>0.58975694444444449</v>
      </c>
      <c r="F1297" s="5">
        <v>5372891</v>
      </c>
      <c r="G1297" s="6">
        <v>1</v>
      </c>
    </row>
    <row r="1298" spans="1:7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  <c r="F1298" s="5">
        <v>6337931</v>
      </c>
      <c r="G1298" s="6">
        <v>1</v>
      </c>
    </row>
    <row r="1299" spans="1:7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  <c r="F1299" s="5">
        <v>5376362</v>
      </c>
      <c r="G1299" s="6">
        <v>1</v>
      </c>
    </row>
    <row r="1300" spans="1:7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  <c r="F1300" s="5">
        <v>6345014</v>
      </c>
      <c r="G1300" s="6">
        <v>1</v>
      </c>
    </row>
    <row r="1301" spans="1:7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  <c r="F1301" s="5">
        <v>5379981</v>
      </c>
      <c r="G1301" s="6">
        <v>1</v>
      </c>
    </row>
    <row r="1302" spans="1:7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  <c r="F1302" s="5">
        <v>6367284</v>
      </c>
      <c r="G1302" s="6">
        <v>1</v>
      </c>
    </row>
    <row r="1303" spans="1:7" x14ac:dyDescent="0.25">
      <c r="A1303">
        <v>2402827</v>
      </c>
      <c r="B1303" s="1">
        <v>42935</v>
      </c>
      <c r="C1303" s="2">
        <v>0.59659722222222222</v>
      </c>
      <c r="D1303" s="2">
        <v>0.60329861111111116</v>
      </c>
      <c r="F1303" s="5">
        <v>5392799</v>
      </c>
      <c r="G1303" s="6">
        <v>1</v>
      </c>
    </row>
    <row r="1304" spans="1:7" x14ac:dyDescent="0.25">
      <c r="A1304">
        <v>6510330</v>
      </c>
      <c r="B1304" s="1">
        <v>42935</v>
      </c>
      <c r="C1304" s="2">
        <v>0.5971643518518519</v>
      </c>
      <c r="D1304" s="2">
        <v>0.60538194444444449</v>
      </c>
      <c r="F1304" s="5">
        <v>6384230</v>
      </c>
      <c r="G1304" s="6">
        <v>1</v>
      </c>
    </row>
    <row r="1305" spans="1:7" x14ac:dyDescent="0.25">
      <c r="A1305">
        <v>9773176</v>
      </c>
      <c r="B1305" s="1">
        <v>42935</v>
      </c>
      <c r="C1305" s="2">
        <v>0.59719907407407402</v>
      </c>
      <c r="D1305" s="2">
        <v>0.60488425925925926</v>
      </c>
      <c r="F1305" s="5">
        <v>5415372</v>
      </c>
      <c r="G1305" s="6">
        <v>1</v>
      </c>
    </row>
    <row r="1306" spans="1:7" x14ac:dyDescent="0.25">
      <c r="A1306">
        <v>4065787</v>
      </c>
      <c r="B1306" s="1">
        <v>42935</v>
      </c>
      <c r="C1306" s="2">
        <v>0.6021643518518518</v>
      </c>
      <c r="D1306" s="2">
        <v>0.61331018518518521</v>
      </c>
      <c r="F1306" s="5">
        <v>4328583</v>
      </c>
      <c r="G1306" s="6">
        <v>1</v>
      </c>
    </row>
    <row r="1307" spans="1:7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  <c r="F1307" s="5">
        <v>5418543</v>
      </c>
      <c r="G1307" s="6">
        <v>1</v>
      </c>
    </row>
    <row r="1308" spans="1:7" x14ac:dyDescent="0.25">
      <c r="A1308">
        <v>3858766</v>
      </c>
      <c r="B1308" s="1">
        <v>42935</v>
      </c>
      <c r="C1308" s="2">
        <v>0.60624999999999996</v>
      </c>
      <c r="D1308" s="2">
        <v>0.6083912037037037</v>
      </c>
      <c r="F1308" s="5">
        <v>6420583</v>
      </c>
      <c r="G1308" s="6">
        <v>1</v>
      </c>
    </row>
    <row r="1309" spans="1:7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  <c r="F1309" s="5">
        <v>5440420</v>
      </c>
      <c r="G1309" s="6">
        <v>1</v>
      </c>
    </row>
    <row r="1310" spans="1:7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  <c r="F1310" s="5">
        <v>6426246</v>
      </c>
      <c r="G1310" s="6">
        <v>1</v>
      </c>
    </row>
    <row r="1311" spans="1:7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  <c r="F1311" s="5">
        <v>5446203</v>
      </c>
      <c r="G1311" s="6">
        <v>1</v>
      </c>
    </row>
    <row r="1312" spans="1:7" x14ac:dyDescent="0.25">
      <c r="A1312">
        <v>8487003</v>
      </c>
      <c r="B1312" s="1">
        <v>42935</v>
      </c>
      <c r="C1312" s="2">
        <v>0.61648148148148152</v>
      </c>
      <c r="D1312" s="2">
        <v>0.62589120370370366</v>
      </c>
      <c r="F1312" s="5">
        <v>6439414</v>
      </c>
      <c r="G1312" s="6">
        <v>1</v>
      </c>
    </row>
    <row r="1313" spans="1:7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  <c r="F1313" s="5">
        <v>5448890</v>
      </c>
      <c r="G1313" s="6">
        <v>1</v>
      </c>
    </row>
    <row r="1314" spans="1:7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  <c r="F1314" s="5">
        <v>6461167</v>
      </c>
      <c r="G1314" s="6">
        <v>1</v>
      </c>
    </row>
    <row r="1315" spans="1:7" x14ac:dyDescent="0.25">
      <c r="A1315">
        <v>1316116</v>
      </c>
      <c r="B1315" s="1">
        <v>42935</v>
      </c>
      <c r="C1315" s="2">
        <v>0.62394675925925924</v>
      </c>
      <c r="D1315" s="2">
        <v>0.62461805555555561</v>
      </c>
      <c r="F1315" s="5">
        <v>5464497</v>
      </c>
      <c r="G1315" s="6">
        <v>1</v>
      </c>
    </row>
    <row r="1316" spans="1:7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  <c r="F1316" s="5">
        <v>6468376</v>
      </c>
      <c r="G1316" s="6">
        <v>1</v>
      </c>
    </row>
    <row r="1317" spans="1:7" x14ac:dyDescent="0.25">
      <c r="A1317">
        <v>3574623</v>
      </c>
      <c r="B1317" s="1">
        <v>42936</v>
      </c>
      <c r="C1317" s="2">
        <v>0.33447916666666666</v>
      </c>
      <c r="D1317" s="2">
        <v>0.33721064814814816</v>
      </c>
      <c r="F1317" s="5">
        <v>5465004</v>
      </c>
      <c r="G1317" s="6">
        <v>1</v>
      </c>
    </row>
    <row r="1318" spans="1:7" x14ac:dyDescent="0.25">
      <c r="A1318">
        <v>71218936</v>
      </c>
      <c r="B1318" s="1">
        <v>42936</v>
      </c>
      <c r="C1318" s="2">
        <v>0.34012731481481484</v>
      </c>
      <c r="D1318" s="2">
        <v>0.34192129629629631</v>
      </c>
      <c r="F1318" s="5">
        <v>6492842</v>
      </c>
      <c r="G1318" s="6">
        <v>1</v>
      </c>
    </row>
    <row r="1319" spans="1:7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  <c r="F1319" s="5">
        <v>5487496</v>
      </c>
      <c r="G1319" s="6">
        <v>1</v>
      </c>
    </row>
    <row r="1320" spans="1:7" x14ac:dyDescent="0.25">
      <c r="A1320">
        <v>1898174</v>
      </c>
      <c r="B1320" s="1">
        <v>42936</v>
      </c>
      <c r="C1320" s="2">
        <v>0.34371527777777777</v>
      </c>
      <c r="D1320" s="2">
        <v>0.34609953703703705</v>
      </c>
      <c r="F1320" s="5">
        <v>6493766</v>
      </c>
      <c r="G1320" s="6">
        <v>1</v>
      </c>
    </row>
    <row r="1321" spans="1:7" x14ac:dyDescent="0.25">
      <c r="A1321">
        <v>4844054</v>
      </c>
      <c r="B1321" s="1">
        <v>42936</v>
      </c>
      <c r="C1321" s="2">
        <v>0.34857638888888887</v>
      </c>
      <c r="D1321" s="2">
        <v>0.34998842592592594</v>
      </c>
      <c r="F1321" s="5">
        <v>5489867</v>
      </c>
      <c r="G1321" s="6">
        <v>1</v>
      </c>
    </row>
    <row r="1322" spans="1:7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  <c r="F1322" s="5">
        <v>6495517</v>
      </c>
      <c r="G1322" s="6">
        <v>1</v>
      </c>
    </row>
    <row r="1323" spans="1:7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  <c r="F1323" s="5">
        <v>4102482</v>
      </c>
      <c r="G1323" s="6">
        <v>1</v>
      </c>
    </row>
    <row r="1324" spans="1:7" x14ac:dyDescent="0.25">
      <c r="A1324">
        <v>4698731</v>
      </c>
      <c r="B1324" s="1">
        <v>42936</v>
      </c>
      <c r="C1324" s="2">
        <v>0.35894675925925928</v>
      </c>
      <c r="D1324" s="2">
        <v>0.3689351851851852</v>
      </c>
      <c r="F1324" s="5">
        <v>6516512</v>
      </c>
      <c r="G1324" s="6">
        <v>1</v>
      </c>
    </row>
    <row r="1325" spans="1:7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  <c r="F1325" s="5">
        <v>4082744</v>
      </c>
      <c r="G1325" s="6">
        <v>1</v>
      </c>
    </row>
    <row r="1326" spans="1:7" x14ac:dyDescent="0.25">
      <c r="A1326">
        <v>3851940</v>
      </c>
      <c r="B1326" s="1">
        <v>42936</v>
      </c>
      <c r="C1326" s="2">
        <v>0.36473379629629632</v>
      </c>
      <c r="D1326" s="2">
        <v>0.36630787037037038</v>
      </c>
      <c r="F1326" s="5">
        <v>6523054</v>
      </c>
      <c r="G1326" s="6">
        <v>1</v>
      </c>
    </row>
    <row r="1327" spans="1:7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  <c r="F1327" s="5">
        <v>5508903</v>
      </c>
      <c r="G1327" s="6">
        <v>1</v>
      </c>
    </row>
    <row r="1328" spans="1:7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  <c r="F1328" s="5">
        <v>4363716</v>
      </c>
      <c r="G1328" s="6">
        <v>1</v>
      </c>
    </row>
    <row r="1329" spans="1:7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  <c r="F1329" s="5">
        <v>4272221</v>
      </c>
      <c r="G1329" s="6">
        <v>1</v>
      </c>
    </row>
    <row r="1330" spans="1:7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  <c r="F1330" s="5">
        <v>6574044</v>
      </c>
      <c r="G1330" s="6">
        <v>1</v>
      </c>
    </row>
    <row r="1331" spans="1:7" x14ac:dyDescent="0.25">
      <c r="A1331">
        <v>3086185</v>
      </c>
      <c r="B1331" s="1">
        <v>42936</v>
      </c>
      <c r="C1331" s="2">
        <v>0.38394675925925925</v>
      </c>
      <c r="D1331" s="2">
        <v>0.39547453703703705</v>
      </c>
      <c r="F1331" s="5">
        <v>5512492</v>
      </c>
      <c r="G1331" s="6">
        <v>1</v>
      </c>
    </row>
    <row r="1332" spans="1:7" x14ac:dyDescent="0.25">
      <c r="A1332">
        <v>7622819</v>
      </c>
      <c r="B1332" s="1">
        <v>42936</v>
      </c>
      <c r="C1332" s="2">
        <v>0.38599537037037035</v>
      </c>
      <c r="D1332" s="2">
        <v>0.39438657407407407</v>
      </c>
      <c r="F1332" s="5">
        <v>6580951</v>
      </c>
      <c r="G1332" s="6">
        <v>1</v>
      </c>
    </row>
    <row r="1333" spans="1:7" x14ac:dyDescent="0.25">
      <c r="A1333">
        <v>5610335</v>
      </c>
      <c r="B1333" s="1">
        <v>42936</v>
      </c>
      <c r="C1333" s="2">
        <v>0.39055555555555554</v>
      </c>
      <c r="D1333" s="2">
        <v>0.39101851851851854</v>
      </c>
      <c r="F1333" s="5">
        <v>4273704</v>
      </c>
      <c r="G1333" s="6">
        <v>1</v>
      </c>
    </row>
    <row r="1334" spans="1:7" x14ac:dyDescent="0.25">
      <c r="A1334">
        <v>97953696</v>
      </c>
      <c r="B1334" s="1">
        <v>42936</v>
      </c>
      <c r="C1334" s="2">
        <v>0.39373842592592595</v>
      </c>
      <c r="D1334" s="2">
        <v>0.40292824074074074</v>
      </c>
      <c r="F1334" s="5">
        <v>4370146</v>
      </c>
      <c r="G1334" s="6">
        <v>1</v>
      </c>
    </row>
    <row r="1335" spans="1:7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  <c r="F1335" s="5">
        <v>5536146</v>
      </c>
      <c r="G1335" s="6">
        <v>1</v>
      </c>
    </row>
    <row r="1336" spans="1:7" x14ac:dyDescent="0.25">
      <c r="A1336">
        <v>2089993</v>
      </c>
      <c r="B1336" s="1">
        <v>42936</v>
      </c>
      <c r="C1336" s="2">
        <v>0.39810185185185187</v>
      </c>
      <c r="D1336" s="2">
        <v>0.39876157407407409</v>
      </c>
      <c r="F1336" s="5">
        <v>6642574</v>
      </c>
      <c r="G1336" s="6">
        <v>1</v>
      </c>
    </row>
    <row r="1337" spans="1:7" x14ac:dyDescent="0.25">
      <c r="A1337">
        <v>2635121</v>
      </c>
      <c r="B1337" s="1">
        <v>42936</v>
      </c>
      <c r="C1337" s="2">
        <v>0.39906249999999999</v>
      </c>
      <c r="D1337" s="2">
        <v>0.40487268518518521</v>
      </c>
      <c r="F1337" s="5">
        <v>5542324</v>
      </c>
      <c r="G1337" s="6">
        <v>1</v>
      </c>
    </row>
    <row r="1338" spans="1:7" x14ac:dyDescent="0.25">
      <c r="A1338">
        <v>6725216</v>
      </c>
      <c r="B1338" s="1">
        <v>42936</v>
      </c>
      <c r="C1338" s="2">
        <v>0.40190972222222221</v>
      </c>
      <c r="D1338" s="2">
        <v>0.40715277777777775</v>
      </c>
      <c r="F1338" s="5">
        <v>6663334</v>
      </c>
      <c r="G1338" s="6">
        <v>1</v>
      </c>
    </row>
    <row r="1339" spans="1:7" x14ac:dyDescent="0.25">
      <c r="A1339">
        <v>6530661</v>
      </c>
      <c r="B1339" s="1">
        <v>42936</v>
      </c>
      <c r="C1339" s="2">
        <v>0.40709490740740739</v>
      </c>
      <c r="D1339" s="2">
        <v>0.40795138888888888</v>
      </c>
      <c r="F1339" s="5">
        <v>5543741</v>
      </c>
      <c r="G1339" s="6">
        <v>1</v>
      </c>
    </row>
    <row r="1340" spans="1:7" x14ac:dyDescent="0.25">
      <c r="A1340">
        <v>8691743</v>
      </c>
      <c r="B1340" s="1">
        <v>42936</v>
      </c>
      <c r="C1340" s="2">
        <v>0.41228009259259257</v>
      </c>
      <c r="D1340" s="2">
        <v>0.42214120370370373</v>
      </c>
      <c r="F1340" s="5">
        <v>4379415</v>
      </c>
      <c r="G1340" s="6">
        <v>1</v>
      </c>
    </row>
    <row r="1341" spans="1:7" x14ac:dyDescent="0.25">
      <c r="A1341">
        <v>2771511</v>
      </c>
      <c r="B1341" s="1">
        <v>42936</v>
      </c>
      <c r="C1341" s="2">
        <v>0.41271990740740738</v>
      </c>
      <c r="D1341" s="2">
        <v>0.41487268518518516</v>
      </c>
      <c r="F1341" s="5">
        <v>5550678</v>
      </c>
      <c r="G1341" s="6">
        <v>1</v>
      </c>
    </row>
    <row r="1342" spans="1:7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  <c r="F1342" s="5">
        <v>6703754</v>
      </c>
      <c r="G1342" s="6">
        <v>1</v>
      </c>
    </row>
    <row r="1343" spans="1:7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  <c r="F1343" s="5">
        <v>5582631</v>
      </c>
      <c r="G1343" s="6">
        <v>1</v>
      </c>
    </row>
    <row r="1344" spans="1:7" x14ac:dyDescent="0.25">
      <c r="A1344">
        <v>5305478</v>
      </c>
      <c r="B1344" s="1">
        <v>42936</v>
      </c>
      <c r="C1344" s="2">
        <v>0.41980324074074077</v>
      </c>
      <c r="D1344" s="2">
        <v>0.42957175925925928</v>
      </c>
      <c r="F1344" s="5">
        <v>6712006</v>
      </c>
      <c r="G1344" s="6">
        <v>1</v>
      </c>
    </row>
    <row r="1345" spans="1:7" x14ac:dyDescent="0.25">
      <c r="A1345">
        <v>4305632</v>
      </c>
      <c r="B1345" s="1">
        <v>42936</v>
      </c>
      <c r="C1345" s="2">
        <v>0.42534722222222221</v>
      </c>
      <c r="D1345" s="2">
        <v>0.43634259259259262</v>
      </c>
      <c r="F1345" s="5">
        <v>5588421</v>
      </c>
      <c r="G1345" s="6">
        <v>1</v>
      </c>
    </row>
    <row r="1346" spans="1:7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  <c r="F1346" s="5">
        <v>4389240</v>
      </c>
      <c r="G1346" s="6">
        <v>1</v>
      </c>
    </row>
    <row r="1347" spans="1:7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  <c r="F1347" s="5">
        <v>5604405</v>
      </c>
      <c r="G1347" s="6">
        <v>1</v>
      </c>
    </row>
    <row r="1348" spans="1:7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  <c r="F1348" s="5">
        <v>6725216</v>
      </c>
      <c r="G1348" s="6">
        <v>1</v>
      </c>
    </row>
    <row r="1349" spans="1:7" x14ac:dyDescent="0.25">
      <c r="A1349">
        <v>53117702</v>
      </c>
      <c r="B1349" s="1">
        <v>42936</v>
      </c>
      <c r="C1349" s="2">
        <v>0.44170138888888888</v>
      </c>
      <c r="D1349" s="2">
        <v>0.44903935185185184</v>
      </c>
      <c r="F1349" s="5">
        <v>5610335</v>
      </c>
      <c r="G1349" s="6">
        <v>1</v>
      </c>
    </row>
    <row r="1350" spans="1:7" x14ac:dyDescent="0.25">
      <c r="A1350">
        <v>10201038</v>
      </c>
      <c r="B1350" s="1">
        <v>42936</v>
      </c>
      <c r="C1350" s="2">
        <v>0.44615740740740739</v>
      </c>
      <c r="D1350" s="2">
        <v>0.45019675925925928</v>
      </c>
      <c r="F1350" s="5">
        <v>6730442</v>
      </c>
      <c r="G1350" s="6">
        <v>1</v>
      </c>
    </row>
    <row r="1351" spans="1:7" x14ac:dyDescent="0.25">
      <c r="A1351">
        <v>4738129</v>
      </c>
      <c r="B1351" s="1">
        <v>42936</v>
      </c>
      <c r="C1351" s="2">
        <v>0.4503935185185185</v>
      </c>
      <c r="D1351" s="2">
        <v>0.46037037037037037</v>
      </c>
      <c r="F1351" s="5">
        <v>5613566</v>
      </c>
      <c r="G1351" s="6">
        <v>1</v>
      </c>
    </row>
    <row r="1352" spans="1:7" x14ac:dyDescent="0.25">
      <c r="A1352">
        <v>3153023</v>
      </c>
      <c r="B1352" s="1">
        <v>42936</v>
      </c>
      <c r="C1352" s="2">
        <v>0.45503472222222224</v>
      </c>
      <c r="D1352" s="2">
        <v>0.45876157407407409</v>
      </c>
      <c r="F1352" s="5">
        <v>6736331</v>
      </c>
      <c r="G1352" s="6">
        <v>1</v>
      </c>
    </row>
    <row r="1353" spans="1:7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  <c r="F1353" s="5">
        <v>5616210</v>
      </c>
      <c r="G1353" s="6">
        <v>1</v>
      </c>
    </row>
    <row r="1354" spans="1:7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  <c r="F1354" s="5">
        <v>6746757</v>
      </c>
      <c r="G1354" s="6">
        <v>1</v>
      </c>
    </row>
    <row r="1355" spans="1:7" x14ac:dyDescent="0.25">
      <c r="A1355">
        <v>93050839</v>
      </c>
      <c r="B1355" s="1">
        <v>42936</v>
      </c>
      <c r="C1355" s="2">
        <v>0.46225694444444443</v>
      </c>
      <c r="D1355" s="2">
        <v>0.46591435185185187</v>
      </c>
      <c r="F1355" s="5">
        <v>5631380</v>
      </c>
      <c r="G1355" s="6">
        <v>1</v>
      </c>
    </row>
    <row r="1356" spans="1:7" x14ac:dyDescent="0.25">
      <c r="A1356">
        <v>1288318920</v>
      </c>
      <c r="B1356" s="1">
        <v>42936</v>
      </c>
      <c r="C1356" s="2">
        <v>0.46606481481481482</v>
      </c>
      <c r="D1356" s="2">
        <v>0.47375</v>
      </c>
      <c r="F1356" s="5">
        <v>6766881</v>
      </c>
      <c r="G1356" s="6">
        <v>1</v>
      </c>
    </row>
    <row r="1357" spans="1:7" x14ac:dyDescent="0.25">
      <c r="A1357">
        <v>5613566</v>
      </c>
      <c r="B1357" s="1">
        <v>42936</v>
      </c>
      <c r="C1357" s="2">
        <v>0.47105324074074073</v>
      </c>
      <c r="D1357" s="2">
        <v>0.47146990740740741</v>
      </c>
      <c r="F1357" s="5">
        <v>5636281</v>
      </c>
      <c r="G1357" s="6">
        <v>1</v>
      </c>
    </row>
    <row r="1358" spans="1:7" x14ac:dyDescent="0.25">
      <c r="A1358">
        <v>2406196</v>
      </c>
      <c r="B1358" s="1">
        <v>42936</v>
      </c>
      <c r="C1358" s="2">
        <v>0.47244212962962961</v>
      </c>
      <c r="D1358" s="2">
        <v>0.48127314814814814</v>
      </c>
      <c r="F1358" s="5">
        <v>6785899</v>
      </c>
      <c r="G1358" s="6">
        <v>1</v>
      </c>
    </row>
    <row r="1359" spans="1:7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  <c r="F1359" s="5">
        <v>5646830</v>
      </c>
      <c r="G1359" s="6">
        <v>1</v>
      </c>
    </row>
    <row r="1360" spans="1:7" x14ac:dyDescent="0.25">
      <c r="A1360">
        <v>5019634</v>
      </c>
      <c r="B1360" s="1">
        <v>42936</v>
      </c>
      <c r="C1360" s="2">
        <v>0.48032407407407407</v>
      </c>
      <c r="D1360" s="2">
        <v>0.4916550925925926</v>
      </c>
      <c r="F1360" s="5">
        <v>6795454</v>
      </c>
      <c r="G1360" s="6">
        <v>1</v>
      </c>
    </row>
    <row r="1361" spans="1:7" x14ac:dyDescent="0.25">
      <c r="A1361">
        <v>90993861</v>
      </c>
      <c r="B1361" s="1">
        <v>42936</v>
      </c>
      <c r="C1361" s="2">
        <v>0.48280092592592594</v>
      </c>
      <c r="D1361" s="2">
        <v>0.48798611111111112</v>
      </c>
      <c r="F1361" s="5">
        <v>5672312</v>
      </c>
      <c r="G1361" s="6">
        <v>1</v>
      </c>
    </row>
    <row r="1362" spans="1:7" x14ac:dyDescent="0.25">
      <c r="A1362">
        <v>4034491</v>
      </c>
      <c r="B1362" s="1">
        <v>42936</v>
      </c>
      <c r="C1362" s="2">
        <v>0.48813657407407407</v>
      </c>
      <c r="D1362" s="2">
        <v>0.49116898148148147</v>
      </c>
      <c r="F1362" s="5">
        <v>6813775</v>
      </c>
      <c r="G1362" s="6">
        <v>1</v>
      </c>
    </row>
    <row r="1363" spans="1:7" x14ac:dyDescent="0.25">
      <c r="A1363">
        <v>57395204</v>
      </c>
      <c r="B1363" s="1">
        <v>42936</v>
      </c>
      <c r="C1363" s="2">
        <v>0.49015046296296294</v>
      </c>
      <c r="D1363" s="2">
        <v>0.49456018518518519</v>
      </c>
      <c r="F1363" s="5">
        <v>5687077</v>
      </c>
      <c r="G1363" s="6">
        <v>1</v>
      </c>
    </row>
    <row r="1364" spans="1:7" x14ac:dyDescent="0.25">
      <c r="A1364">
        <v>9156106</v>
      </c>
      <c r="B1364" s="1">
        <v>42936</v>
      </c>
      <c r="C1364" s="2">
        <v>0.49103009259259262</v>
      </c>
      <c r="D1364" s="2">
        <v>0.4937037037037037</v>
      </c>
      <c r="F1364" s="5">
        <v>6821027</v>
      </c>
      <c r="G1364" s="6">
        <v>1</v>
      </c>
    </row>
    <row r="1365" spans="1:7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  <c r="F1365" s="5">
        <v>5687447</v>
      </c>
      <c r="G1365" s="6">
        <v>1</v>
      </c>
    </row>
    <row r="1366" spans="1:7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  <c r="F1366" s="5">
        <v>6844342</v>
      </c>
      <c r="G1366" s="6">
        <v>1</v>
      </c>
    </row>
    <row r="1367" spans="1:7" x14ac:dyDescent="0.25">
      <c r="A1367">
        <v>7826456</v>
      </c>
      <c r="B1367" s="1">
        <v>42936</v>
      </c>
      <c r="C1367" s="2">
        <v>0.50298611111111113</v>
      </c>
      <c r="D1367" s="2">
        <v>0.50312500000000004</v>
      </c>
      <c r="F1367" s="5">
        <v>4079013</v>
      </c>
      <c r="G1367" s="6">
        <v>1</v>
      </c>
    </row>
    <row r="1368" spans="1:7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  <c r="F1368" s="5">
        <v>6859181</v>
      </c>
      <c r="G1368" s="6">
        <v>1</v>
      </c>
    </row>
    <row r="1369" spans="1:7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  <c r="F1369" s="5">
        <v>5713477</v>
      </c>
      <c r="G1369" s="6">
        <v>1</v>
      </c>
    </row>
    <row r="1370" spans="1:7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  <c r="F1370" s="5">
        <v>6865322</v>
      </c>
      <c r="G1370" s="6">
        <v>1</v>
      </c>
    </row>
    <row r="1371" spans="1:7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  <c r="F1371" s="5">
        <v>5725773</v>
      </c>
      <c r="G1371" s="6">
        <v>1</v>
      </c>
    </row>
    <row r="1372" spans="1:7" x14ac:dyDescent="0.25">
      <c r="A1372">
        <v>28601187</v>
      </c>
      <c r="B1372" s="1">
        <v>42936</v>
      </c>
      <c r="C1372" s="2">
        <v>0.51511574074074074</v>
      </c>
      <c r="D1372" s="2">
        <v>0.51787037037037043</v>
      </c>
      <c r="F1372" s="5">
        <v>6884037</v>
      </c>
      <c r="G1372" s="6">
        <v>1</v>
      </c>
    </row>
    <row r="1373" spans="1:7" x14ac:dyDescent="0.25">
      <c r="A1373">
        <v>2841969</v>
      </c>
      <c r="B1373" s="1">
        <v>42936</v>
      </c>
      <c r="C1373" s="2">
        <v>0.51512731481481477</v>
      </c>
      <c r="D1373" s="2">
        <v>0.51556712962962958</v>
      </c>
      <c r="F1373" s="5">
        <v>5726531</v>
      </c>
      <c r="G1373" s="6">
        <v>1</v>
      </c>
    </row>
    <row r="1374" spans="1:7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  <c r="F1374" s="5">
        <v>6891636</v>
      </c>
      <c r="G1374" s="6">
        <v>1</v>
      </c>
    </row>
    <row r="1375" spans="1:7" x14ac:dyDescent="0.25">
      <c r="A1375">
        <v>6068132</v>
      </c>
      <c r="B1375" s="1">
        <v>42936</v>
      </c>
      <c r="C1375" s="2">
        <v>0.52225694444444448</v>
      </c>
      <c r="D1375" s="2">
        <v>0.5236574074074074</v>
      </c>
      <c r="F1375" s="5">
        <v>5730350</v>
      </c>
      <c r="G1375" s="6">
        <v>1</v>
      </c>
    </row>
    <row r="1376" spans="1:7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  <c r="F1376" s="5">
        <v>6894270</v>
      </c>
      <c r="G1376" s="6">
        <v>1</v>
      </c>
    </row>
    <row r="1377" spans="1:7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  <c r="F1377" s="5">
        <v>5741700</v>
      </c>
      <c r="G1377" s="6">
        <v>1</v>
      </c>
    </row>
    <row r="1378" spans="1:7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  <c r="F1378" s="5">
        <v>6896787</v>
      </c>
      <c r="G1378" s="6">
        <v>1</v>
      </c>
    </row>
    <row r="1379" spans="1:7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  <c r="F1379" s="5">
        <v>5744555</v>
      </c>
      <c r="G1379" s="6">
        <v>1</v>
      </c>
    </row>
    <row r="1380" spans="1:7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  <c r="F1380" s="5">
        <v>6900303</v>
      </c>
      <c r="G1380" s="6">
        <v>1</v>
      </c>
    </row>
    <row r="1381" spans="1:7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  <c r="F1381" s="5">
        <v>5744567</v>
      </c>
      <c r="G1381" s="6">
        <v>1</v>
      </c>
    </row>
    <row r="1382" spans="1:7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  <c r="F1382" s="5">
        <v>6919928</v>
      </c>
      <c r="G1382" s="6">
        <v>1</v>
      </c>
    </row>
    <row r="1383" spans="1:7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  <c r="F1383" s="5">
        <v>5750549</v>
      </c>
      <c r="G1383" s="6">
        <v>1</v>
      </c>
    </row>
    <row r="1384" spans="1:7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  <c r="F1384" s="5">
        <v>6922037</v>
      </c>
      <c r="G1384" s="6">
        <v>1</v>
      </c>
    </row>
    <row r="1385" spans="1:7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  <c r="F1385" s="5">
        <v>5750819</v>
      </c>
      <c r="G1385" s="6">
        <v>1</v>
      </c>
    </row>
    <row r="1386" spans="1:7" x14ac:dyDescent="0.25">
      <c r="A1386">
        <v>6552755</v>
      </c>
      <c r="B1386" s="1">
        <v>42936</v>
      </c>
      <c r="C1386" s="2">
        <v>0.55306712962962967</v>
      </c>
      <c r="D1386" s="2">
        <v>0.56304398148148149</v>
      </c>
      <c r="F1386" s="5">
        <v>6934405</v>
      </c>
      <c r="G1386" s="6">
        <v>1</v>
      </c>
    </row>
    <row r="1387" spans="1:7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  <c r="F1387" s="5">
        <v>5758962</v>
      </c>
      <c r="G1387" s="6">
        <v>1</v>
      </c>
    </row>
    <row r="1388" spans="1:7" x14ac:dyDescent="0.25">
      <c r="A1388">
        <v>8679036</v>
      </c>
      <c r="B1388" s="1">
        <v>42936</v>
      </c>
      <c r="C1388" s="2">
        <v>0.55827546296296293</v>
      </c>
      <c r="D1388" s="2">
        <v>0.55864583333333329</v>
      </c>
      <c r="F1388" s="5">
        <v>6942059</v>
      </c>
      <c r="G1388" s="6">
        <v>1</v>
      </c>
    </row>
    <row r="1389" spans="1:7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  <c r="F1389" s="5">
        <v>5759409</v>
      </c>
      <c r="G1389" s="6">
        <v>1</v>
      </c>
    </row>
    <row r="1390" spans="1:7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  <c r="F1390" s="5">
        <v>6952061</v>
      </c>
      <c r="G1390" s="6">
        <v>1</v>
      </c>
    </row>
    <row r="1391" spans="1:7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  <c r="F1391" s="5">
        <v>5786740</v>
      </c>
      <c r="G1391" s="6">
        <v>1</v>
      </c>
    </row>
    <row r="1392" spans="1:7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  <c r="F1392" s="5">
        <v>6976431</v>
      </c>
      <c r="G1392" s="6">
        <v>1</v>
      </c>
    </row>
    <row r="1393" spans="1:7" x14ac:dyDescent="0.25">
      <c r="A1393">
        <v>8501225</v>
      </c>
      <c r="B1393" s="1">
        <v>42936</v>
      </c>
      <c r="C1393" s="2">
        <v>0.57517361111111109</v>
      </c>
      <c r="D1393" s="2">
        <v>0.57784722222222218</v>
      </c>
      <c r="F1393" s="5">
        <v>5788783</v>
      </c>
      <c r="G1393" s="6">
        <v>1</v>
      </c>
    </row>
    <row r="1394" spans="1:7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  <c r="F1394" s="5">
        <v>6979384</v>
      </c>
      <c r="G1394" s="6">
        <v>1</v>
      </c>
    </row>
    <row r="1395" spans="1:7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  <c r="F1395" s="5">
        <v>4274149</v>
      </c>
      <c r="G1395" s="6">
        <v>1</v>
      </c>
    </row>
    <row r="1396" spans="1:7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  <c r="F1396" s="5">
        <v>6982652</v>
      </c>
      <c r="G1396" s="6">
        <v>1</v>
      </c>
    </row>
    <row r="1397" spans="1:7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  <c r="F1397" s="5">
        <v>5809293</v>
      </c>
      <c r="G1397" s="6">
        <v>1</v>
      </c>
    </row>
    <row r="1398" spans="1:7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  <c r="F1398" s="5">
        <v>4452201</v>
      </c>
      <c r="G1398" s="6">
        <v>1</v>
      </c>
    </row>
    <row r="1399" spans="1:7" x14ac:dyDescent="0.25">
      <c r="A1399">
        <v>3382699</v>
      </c>
      <c r="B1399" s="1">
        <v>42936</v>
      </c>
      <c r="C1399" s="2">
        <v>0.59053240740740742</v>
      </c>
      <c r="D1399" s="2">
        <v>0.59318287037037032</v>
      </c>
      <c r="F1399" s="5">
        <v>5815339</v>
      </c>
      <c r="G1399" s="6">
        <v>1</v>
      </c>
    </row>
    <row r="1400" spans="1:7" x14ac:dyDescent="0.25">
      <c r="A1400">
        <v>9132555</v>
      </c>
      <c r="B1400" s="1">
        <v>42936</v>
      </c>
      <c r="C1400" s="2">
        <v>0.59621527777777783</v>
      </c>
      <c r="D1400" s="2">
        <v>0.59906250000000005</v>
      </c>
      <c r="F1400" s="5">
        <v>7066389</v>
      </c>
      <c r="G1400" s="6">
        <v>1</v>
      </c>
    </row>
    <row r="1401" spans="1:7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  <c r="F1401" s="5">
        <v>4274311</v>
      </c>
      <c r="G1401" s="6">
        <v>1</v>
      </c>
    </row>
    <row r="1402" spans="1:7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  <c r="F1402" s="5">
        <v>7076463</v>
      </c>
      <c r="G1402" s="6">
        <v>1</v>
      </c>
    </row>
    <row r="1403" spans="1:7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  <c r="F1403" s="5">
        <v>5822881</v>
      </c>
      <c r="G1403" s="6">
        <v>1</v>
      </c>
    </row>
    <row r="1404" spans="1:7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  <c r="F1404" s="5">
        <v>7088840</v>
      </c>
      <c r="G1404" s="6">
        <v>1</v>
      </c>
    </row>
    <row r="1405" spans="1:7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  <c r="F1405" s="5">
        <v>5829504</v>
      </c>
      <c r="G1405" s="6">
        <v>1</v>
      </c>
    </row>
    <row r="1406" spans="1:7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  <c r="F1406" s="5">
        <v>7110850</v>
      </c>
      <c r="G1406" s="6">
        <v>1</v>
      </c>
    </row>
    <row r="1407" spans="1:7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  <c r="F1407" s="5">
        <v>4283724</v>
      </c>
      <c r="G1407" s="6">
        <v>1</v>
      </c>
    </row>
    <row r="1408" spans="1:7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  <c r="F1408" s="5">
        <v>4458725</v>
      </c>
      <c r="G1408" s="6">
        <v>1</v>
      </c>
    </row>
    <row r="1409" spans="1:7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  <c r="F1409" s="5">
        <v>5835972</v>
      </c>
      <c r="G1409" s="6">
        <v>1</v>
      </c>
    </row>
    <row r="1410" spans="1:7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  <c r="F1410" s="5">
        <v>7126980</v>
      </c>
      <c r="G1410" s="6">
        <v>1</v>
      </c>
    </row>
    <row r="1411" spans="1:7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  <c r="F1411" s="5">
        <v>5850216</v>
      </c>
      <c r="G1411" s="6">
        <v>1</v>
      </c>
    </row>
    <row r="1412" spans="1:7" x14ac:dyDescent="0.25">
      <c r="A1412">
        <v>6426011</v>
      </c>
      <c r="B1412" s="1">
        <v>42936</v>
      </c>
      <c r="C1412" s="2">
        <v>0.62078703703703708</v>
      </c>
      <c r="D1412" s="2">
        <v>0.62863425925925931</v>
      </c>
      <c r="F1412" s="5">
        <v>7160339</v>
      </c>
      <c r="G1412" s="6">
        <v>1</v>
      </c>
    </row>
    <row r="1413" spans="1:7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  <c r="F1413" s="5">
        <v>5854377</v>
      </c>
      <c r="G1413" s="6">
        <v>1</v>
      </c>
    </row>
    <row r="1414" spans="1:7" x14ac:dyDescent="0.25">
      <c r="A1414">
        <v>6735390</v>
      </c>
      <c r="B1414" s="1">
        <v>42937</v>
      </c>
      <c r="C1414" s="2">
        <v>0.33421296296296299</v>
      </c>
      <c r="D1414" s="2">
        <v>0.33674768518518516</v>
      </c>
      <c r="F1414" s="5">
        <v>7191598</v>
      </c>
      <c r="G1414" s="6">
        <v>1</v>
      </c>
    </row>
    <row r="1415" spans="1:7" x14ac:dyDescent="0.25">
      <c r="A1415">
        <v>7151490</v>
      </c>
      <c r="B1415" s="1">
        <v>42937</v>
      </c>
      <c r="C1415" s="2">
        <v>0.33513888888888888</v>
      </c>
      <c r="D1415" s="2">
        <v>0.33787037037037038</v>
      </c>
      <c r="F1415" s="5">
        <v>5856822</v>
      </c>
      <c r="G1415" s="6">
        <v>1</v>
      </c>
    </row>
    <row r="1416" spans="1:7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  <c r="F1416" s="5">
        <v>7207066</v>
      </c>
      <c r="G1416" s="6">
        <v>1</v>
      </c>
    </row>
    <row r="1417" spans="1:7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  <c r="F1417" s="5">
        <v>5859235</v>
      </c>
      <c r="G1417" s="6">
        <v>1</v>
      </c>
    </row>
    <row r="1418" spans="1:7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  <c r="F1418" s="5">
        <v>4093292</v>
      </c>
      <c r="G1418" s="6">
        <v>1</v>
      </c>
    </row>
    <row r="1419" spans="1:7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  <c r="F1419" s="5">
        <v>5881130</v>
      </c>
      <c r="G1419" s="6">
        <v>1</v>
      </c>
    </row>
    <row r="1420" spans="1:7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  <c r="F1420" s="5">
        <v>7224275</v>
      </c>
      <c r="G1420" s="6">
        <v>1</v>
      </c>
    </row>
    <row r="1421" spans="1:7" x14ac:dyDescent="0.25">
      <c r="A1421">
        <v>4960672</v>
      </c>
      <c r="B1421" s="1">
        <v>42937</v>
      </c>
      <c r="C1421" s="2">
        <v>0.34745370370370371</v>
      </c>
      <c r="D1421" s="2">
        <v>0.3526273148148148</v>
      </c>
      <c r="F1421" s="5">
        <v>5883714</v>
      </c>
      <c r="G1421" s="6">
        <v>1</v>
      </c>
    </row>
    <row r="1422" spans="1:7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  <c r="F1422" s="5">
        <v>7226610</v>
      </c>
      <c r="G1422" s="6">
        <v>1</v>
      </c>
    </row>
    <row r="1423" spans="1:7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  <c r="F1423" s="5">
        <v>5893512</v>
      </c>
      <c r="G1423" s="6">
        <v>1</v>
      </c>
    </row>
    <row r="1424" spans="1:7" x14ac:dyDescent="0.25">
      <c r="A1424">
        <v>6070136</v>
      </c>
      <c r="B1424" s="1">
        <v>42937</v>
      </c>
      <c r="C1424" s="2">
        <v>0.3515625</v>
      </c>
      <c r="D1424" s="2">
        <v>0.35299768518518521</v>
      </c>
      <c r="F1424" s="5">
        <v>4132754</v>
      </c>
      <c r="G1424" s="6">
        <v>1</v>
      </c>
    </row>
    <row r="1425" spans="1:7" x14ac:dyDescent="0.25">
      <c r="A1425">
        <v>3086185</v>
      </c>
      <c r="B1425" s="1">
        <v>42937</v>
      </c>
      <c r="C1425" s="2">
        <v>0.35401620370370368</v>
      </c>
      <c r="D1425" s="2">
        <v>0.35944444444444446</v>
      </c>
      <c r="F1425" s="5">
        <v>5894865</v>
      </c>
      <c r="G1425" s="6">
        <v>1</v>
      </c>
    </row>
    <row r="1426" spans="1:7" x14ac:dyDescent="0.25">
      <c r="A1426">
        <v>6949463</v>
      </c>
      <c r="B1426" s="1">
        <v>42937</v>
      </c>
      <c r="C1426" s="2">
        <v>0.35912037037037037</v>
      </c>
      <c r="D1426" s="2">
        <v>0.36318287037037039</v>
      </c>
      <c r="F1426" s="5">
        <v>7273239</v>
      </c>
      <c r="G1426" s="6">
        <v>1</v>
      </c>
    </row>
    <row r="1427" spans="1:7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  <c r="F1427" s="5">
        <v>5900506</v>
      </c>
      <c r="G1427" s="6">
        <v>1</v>
      </c>
    </row>
    <row r="1428" spans="1:7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  <c r="F1428" s="5">
        <v>5900664</v>
      </c>
      <c r="G1428" s="6">
        <v>1</v>
      </c>
    </row>
    <row r="1429" spans="1:7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  <c r="F1429" s="5">
        <v>1211446</v>
      </c>
      <c r="G1429" s="6">
        <v>1</v>
      </c>
    </row>
    <row r="1430" spans="1:7" x14ac:dyDescent="0.25">
      <c r="A1430">
        <v>3508755</v>
      </c>
      <c r="B1430" s="1">
        <v>42937</v>
      </c>
      <c r="C1430" s="2">
        <v>0.37569444444444444</v>
      </c>
      <c r="D1430" s="2">
        <v>0.38611111111111113</v>
      </c>
      <c r="F1430" s="5">
        <v>3943994</v>
      </c>
      <c r="G1430" s="6">
        <v>1</v>
      </c>
    </row>
    <row r="1431" spans="1:7" x14ac:dyDescent="0.25">
      <c r="A1431">
        <v>14783929</v>
      </c>
      <c r="B1431" s="1">
        <v>42937</v>
      </c>
      <c r="C1431" s="2">
        <v>0.37891203703703702</v>
      </c>
      <c r="D1431" s="2">
        <v>0.38443287037037038</v>
      </c>
      <c r="F1431" s="5">
        <v>1263080</v>
      </c>
      <c r="G1431" s="6">
        <v>1</v>
      </c>
    </row>
    <row r="1432" spans="1:7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  <c r="F1432" s="5">
        <v>1319121</v>
      </c>
      <c r="G1432" s="6">
        <v>1</v>
      </c>
    </row>
    <row r="1433" spans="1:7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  <c r="F1433" s="5">
        <v>2838216</v>
      </c>
      <c r="G1433" s="6">
        <v>1</v>
      </c>
    </row>
    <row r="1434" spans="1:7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  <c r="F1434" s="5">
        <v>1331802</v>
      </c>
      <c r="G1434" s="6">
        <v>1</v>
      </c>
    </row>
    <row r="1435" spans="1:7" x14ac:dyDescent="0.25">
      <c r="A1435">
        <v>8322802</v>
      </c>
      <c r="B1435" s="1">
        <v>42937</v>
      </c>
      <c r="C1435" s="2">
        <v>0.39089120370370373</v>
      </c>
      <c r="D1435" s="2">
        <v>0.39620370370370372</v>
      </c>
      <c r="F1435" s="5">
        <v>3245936</v>
      </c>
      <c r="G1435" s="6">
        <v>1</v>
      </c>
    </row>
    <row r="1436" spans="1:7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  <c r="F1436" s="5">
        <v>1332513</v>
      </c>
      <c r="G1436" s="6">
        <v>1</v>
      </c>
    </row>
    <row r="1437" spans="1:7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  <c r="F1437" s="5">
        <v>3697935</v>
      </c>
      <c r="G1437" s="6">
        <v>1</v>
      </c>
    </row>
    <row r="1438" spans="1:7" x14ac:dyDescent="0.25">
      <c r="A1438">
        <v>13639748</v>
      </c>
      <c r="B1438" s="1">
        <v>42937</v>
      </c>
      <c r="C1438" s="2">
        <v>0.40379629629629632</v>
      </c>
      <c r="D1438" s="2">
        <v>0.40822916666666664</v>
      </c>
      <c r="F1438" s="5">
        <v>1332884</v>
      </c>
      <c r="G1438" s="6">
        <v>1</v>
      </c>
    </row>
    <row r="1439" spans="1:7" x14ac:dyDescent="0.25">
      <c r="A1439">
        <v>8972366</v>
      </c>
      <c r="B1439" s="1">
        <v>42937</v>
      </c>
      <c r="C1439" s="2">
        <v>0.40462962962962962</v>
      </c>
      <c r="D1439" s="2">
        <v>0.40875</v>
      </c>
      <c r="F1439" s="5">
        <v>2723614</v>
      </c>
      <c r="G1439" s="6">
        <v>1</v>
      </c>
    </row>
    <row r="1440" spans="1:7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  <c r="F1440" s="5">
        <v>1337042</v>
      </c>
      <c r="G1440" s="6">
        <v>1</v>
      </c>
    </row>
    <row r="1441" spans="1:7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  <c r="F1441" s="5">
        <v>2947660</v>
      </c>
      <c r="G1441" s="6">
        <v>1</v>
      </c>
    </row>
    <row r="1442" spans="1:7" x14ac:dyDescent="0.25">
      <c r="A1442">
        <v>66377806</v>
      </c>
      <c r="B1442" s="1">
        <v>42937</v>
      </c>
      <c r="C1442" s="2">
        <v>0.40694444444444444</v>
      </c>
      <c r="D1442" s="2">
        <v>0.40991898148148148</v>
      </c>
      <c r="F1442" s="5">
        <v>1340323</v>
      </c>
      <c r="G1442" s="6">
        <v>1</v>
      </c>
    </row>
    <row r="1443" spans="1:7" x14ac:dyDescent="0.25">
      <c r="A1443">
        <v>6357818</v>
      </c>
      <c r="B1443" s="1">
        <v>42937</v>
      </c>
      <c r="C1443" s="2">
        <v>0.41228009259259257</v>
      </c>
      <c r="D1443" s="2">
        <v>0.41648148148148151</v>
      </c>
      <c r="F1443" s="5">
        <v>3153023</v>
      </c>
      <c r="G1443" s="6">
        <v>1</v>
      </c>
    </row>
    <row r="1444" spans="1:7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  <c r="F1444" s="5">
        <v>1345591</v>
      </c>
      <c r="G1444" s="6">
        <v>1</v>
      </c>
    </row>
    <row r="1445" spans="1:7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  <c r="F1445" s="5">
        <v>1233459</v>
      </c>
      <c r="G1445" s="6">
        <v>1</v>
      </c>
    </row>
    <row r="1446" spans="1:7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  <c r="F1446" s="5">
        <v>1355775</v>
      </c>
      <c r="G1446" s="6">
        <v>1</v>
      </c>
    </row>
    <row r="1447" spans="1:7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  <c r="F1447" s="5">
        <v>3590468</v>
      </c>
      <c r="G1447" s="6">
        <v>1</v>
      </c>
    </row>
    <row r="1448" spans="1:7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  <c r="F1448" s="5">
        <v>1365581</v>
      </c>
      <c r="G1448" s="6">
        <v>1</v>
      </c>
    </row>
    <row r="1449" spans="1:7" x14ac:dyDescent="0.25">
      <c r="A1449">
        <v>6942059</v>
      </c>
      <c r="B1449" s="1">
        <v>42937</v>
      </c>
      <c r="C1449" s="2">
        <v>0.43002314814814813</v>
      </c>
      <c r="D1449" s="2">
        <v>0.43030092592592595</v>
      </c>
      <c r="F1449" s="5">
        <v>3824660</v>
      </c>
      <c r="G1449" s="6">
        <v>1</v>
      </c>
    </row>
    <row r="1450" spans="1:7" x14ac:dyDescent="0.25">
      <c r="A1450">
        <v>28282891</v>
      </c>
      <c r="B1450" s="1">
        <v>42937</v>
      </c>
      <c r="C1450" s="2">
        <v>0.4307523148148148</v>
      </c>
      <c r="D1450" s="2">
        <v>0.4412847222222222</v>
      </c>
      <c r="F1450" s="5">
        <v>1384299</v>
      </c>
      <c r="G1450" s="6">
        <v>1</v>
      </c>
    </row>
    <row r="1451" spans="1:7" x14ac:dyDescent="0.25">
      <c r="A1451">
        <v>1617146</v>
      </c>
      <c r="B1451" s="1">
        <v>42937</v>
      </c>
      <c r="C1451" s="2">
        <v>0.43400462962962966</v>
      </c>
      <c r="D1451" s="2">
        <v>0.44041666666666668</v>
      </c>
      <c r="F1451" s="5">
        <v>4030817</v>
      </c>
      <c r="G1451" s="6">
        <v>1</v>
      </c>
    </row>
    <row r="1452" spans="1:7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  <c r="F1452" s="5">
        <v>1390402</v>
      </c>
      <c r="G1452" s="6">
        <v>1</v>
      </c>
    </row>
    <row r="1453" spans="1:7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  <c r="F1453" s="5">
        <v>1166111</v>
      </c>
      <c r="G1453" s="6">
        <v>1</v>
      </c>
    </row>
    <row r="1454" spans="1:7" x14ac:dyDescent="0.25">
      <c r="A1454">
        <v>4657345</v>
      </c>
      <c r="B1454" s="1">
        <v>42937</v>
      </c>
      <c r="C1454" s="2">
        <v>0.44291666666666668</v>
      </c>
      <c r="D1454" s="2">
        <v>0.45256944444444447</v>
      </c>
      <c r="F1454" s="5">
        <v>1391272</v>
      </c>
      <c r="G1454" s="6">
        <v>1</v>
      </c>
    </row>
    <row r="1455" spans="1:7" x14ac:dyDescent="0.25">
      <c r="A1455">
        <v>16775888</v>
      </c>
      <c r="B1455" s="1">
        <v>42937</v>
      </c>
      <c r="C1455" s="2">
        <v>0.4478240740740741</v>
      </c>
      <c r="D1455" s="2">
        <v>0.45548611111111109</v>
      </c>
      <c r="F1455" s="5">
        <v>2890720</v>
      </c>
      <c r="G1455" s="6">
        <v>1</v>
      </c>
    </row>
    <row r="1456" spans="1:7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  <c r="F1456" s="5">
        <v>1405478</v>
      </c>
      <c r="G1456" s="6">
        <v>1</v>
      </c>
    </row>
    <row r="1457" spans="1:7" x14ac:dyDescent="0.25">
      <c r="A1457">
        <v>1166111</v>
      </c>
      <c r="B1457" s="1">
        <v>42937</v>
      </c>
      <c r="C1457" s="2">
        <v>0.45458333333333334</v>
      </c>
      <c r="D1457" s="2">
        <v>0.46295138888888887</v>
      </c>
      <c r="F1457" s="5">
        <v>1035023</v>
      </c>
      <c r="G1457" s="6">
        <v>1</v>
      </c>
    </row>
    <row r="1458" spans="1:7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  <c r="F1458" s="5">
        <v>1409543</v>
      </c>
      <c r="G1458" s="6">
        <v>1</v>
      </c>
    </row>
    <row r="1459" spans="1:7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  <c r="F1459" s="5">
        <v>3121640</v>
      </c>
      <c r="G1459" s="6">
        <v>1</v>
      </c>
    </row>
    <row r="1460" spans="1:7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  <c r="F1460" s="5">
        <v>1415198</v>
      </c>
      <c r="G1460" s="6">
        <v>1</v>
      </c>
    </row>
    <row r="1461" spans="1:7" x14ac:dyDescent="0.25">
      <c r="A1461">
        <v>81010250</v>
      </c>
      <c r="B1461" s="1">
        <v>42937</v>
      </c>
      <c r="C1461" s="2">
        <v>0.47075231481481483</v>
      </c>
      <c r="D1461" s="2">
        <v>0.47239583333333335</v>
      </c>
      <c r="F1461" s="5">
        <v>3198725</v>
      </c>
      <c r="G1461" s="6">
        <v>1</v>
      </c>
    </row>
    <row r="1462" spans="1:7" x14ac:dyDescent="0.25">
      <c r="A1462">
        <v>8596442</v>
      </c>
      <c r="B1462" s="1">
        <v>42937</v>
      </c>
      <c r="C1462" s="2">
        <v>0.47105324074074073</v>
      </c>
      <c r="D1462" s="2">
        <v>0.48011574074074076</v>
      </c>
      <c r="F1462" s="5">
        <v>1418351</v>
      </c>
      <c r="G1462" s="6">
        <v>1</v>
      </c>
    </row>
    <row r="1463" spans="1:7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  <c r="F1463" s="5">
        <v>3326329</v>
      </c>
      <c r="G1463" s="6">
        <v>1</v>
      </c>
    </row>
    <row r="1464" spans="1:7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  <c r="F1464" s="5">
        <v>1431491</v>
      </c>
      <c r="G1464" s="6">
        <v>1</v>
      </c>
    </row>
    <row r="1465" spans="1:7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  <c r="F1465" s="5">
        <v>1047809</v>
      </c>
      <c r="G1465" s="6">
        <v>1</v>
      </c>
    </row>
    <row r="1466" spans="1:7" x14ac:dyDescent="0.25">
      <c r="A1466">
        <v>7322741</v>
      </c>
      <c r="B1466" s="1">
        <v>42937</v>
      </c>
      <c r="C1466" s="2">
        <v>0.47833333333333333</v>
      </c>
      <c r="D1466" s="2">
        <v>0.48989583333333331</v>
      </c>
      <c r="F1466" s="5">
        <v>1435049</v>
      </c>
      <c r="G1466" s="6">
        <v>1</v>
      </c>
    </row>
    <row r="1467" spans="1:7" x14ac:dyDescent="0.25">
      <c r="A1467">
        <v>2354992</v>
      </c>
      <c r="B1467" s="1">
        <v>42937</v>
      </c>
      <c r="C1467" s="2">
        <v>0.4828587962962963</v>
      </c>
      <c r="D1467" s="2">
        <v>0.48295138888888889</v>
      </c>
      <c r="F1467" s="5">
        <v>3533271</v>
      </c>
      <c r="G1467" s="6">
        <v>1</v>
      </c>
    </row>
    <row r="1468" spans="1:7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  <c r="F1468" s="5">
        <v>1439114</v>
      </c>
      <c r="G1468" s="6">
        <v>1</v>
      </c>
    </row>
    <row r="1469" spans="1:7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  <c r="F1469" s="5">
        <v>3638658</v>
      </c>
      <c r="G1469" s="6">
        <v>1</v>
      </c>
    </row>
    <row r="1470" spans="1:7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  <c r="F1470" s="5">
        <v>1451455</v>
      </c>
      <c r="G1470" s="6">
        <v>1</v>
      </c>
    </row>
    <row r="1471" spans="1:7" x14ac:dyDescent="0.25">
      <c r="A1471">
        <v>1469705</v>
      </c>
      <c r="B1471" s="1">
        <v>42937</v>
      </c>
      <c r="C1471" s="2">
        <v>0.49327546296296299</v>
      </c>
      <c r="D1471" s="2">
        <v>0.50351851851851848</v>
      </c>
      <c r="F1471" s="5">
        <v>3765658</v>
      </c>
      <c r="G1471" s="6">
        <v>1</v>
      </c>
    </row>
    <row r="1472" spans="1:7" x14ac:dyDescent="0.25">
      <c r="A1472">
        <v>8079505</v>
      </c>
      <c r="B1472" s="1">
        <v>42937</v>
      </c>
      <c r="C1472" s="2">
        <v>0.49811342592592595</v>
      </c>
      <c r="D1472" s="2">
        <v>0.5065277777777778</v>
      </c>
      <c r="F1472" s="5">
        <v>1454555</v>
      </c>
      <c r="G1472" s="6">
        <v>1</v>
      </c>
    </row>
    <row r="1473" spans="1:7" x14ac:dyDescent="0.25">
      <c r="A1473">
        <v>4661635</v>
      </c>
      <c r="B1473" s="1">
        <v>42937</v>
      </c>
      <c r="C1473" s="2">
        <v>0.50016203703703699</v>
      </c>
      <c r="D1473" s="2">
        <v>0.50506944444444446</v>
      </c>
      <c r="F1473" s="5">
        <v>3908162</v>
      </c>
      <c r="G1473" s="6">
        <v>1</v>
      </c>
    </row>
    <row r="1474" spans="1:7" x14ac:dyDescent="0.25">
      <c r="A1474">
        <v>4497624</v>
      </c>
      <c r="B1474" s="1">
        <v>42937</v>
      </c>
      <c r="C1474" s="2">
        <v>0.50284722222222222</v>
      </c>
      <c r="D1474" s="2">
        <v>0.51432870370370365</v>
      </c>
      <c r="F1474" s="5">
        <v>1457083</v>
      </c>
      <c r="G1474" s="6">
        <v>1</v>
      </c>
    </row>
    <row r="1475" spans="1:7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  <c r="F1475" s="5">
        <v>3983714</v>
      </c>
      <c r="G1475" s="6">
        <v>1</v>
      </c>
    </row>
    <row r="1476" spans="1:7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  <c r="F1476" s="5">
        <v>1458287</v>
      </c>
      <c r="G1476" s="6">
        <v>1</v>
      </c>
    </row>
    <row r="1477" spans="1:7" x14ac:dyDescent="0.25">
      <c r="A1477">
        <v>3914070</v>
      </c>
      <c r="B1477" s="1">
        <v>42937</v>
      </c>
      <c r="C1477" s="2">
        <v>0.51249999999999996</v>
      </c>
      <c r="D1477" s="2">
        <v>0.51405092592592594</v>
      </c>
      <c r="F1477" s="5">
        <v>2684831</v>
      </c>
      <c r="G1477" s="6">
        <v>1</v>
      </c>
    </row>
    <row r="1478" spans="1:7" x14ac:dyDescent="0.25">
      <c r="A1478">
        <v>84684423</v>
      </c>
      <c r="B1478" s="1">
        <v>42937</v>
      </c>
      <c r="C1478" s="2">
        <v>0.51520833333333338</v>
      </c>
      <c r="D1478" s="2">
        <v>0.51918981481481485</v>
      </c>
      <c r="F1478" s="5">
        <v>1462418</v>
      </c>
      <c r="G1478" s="6">
        <v>1</v>
      </c>
    </row>
    <row r="1479" spans="1:7" x14ac:dyDescent="0.25">
      <c r="A1479">
        <v>6493406</v>
      </c>
      <c r="B1479" s="1">
        <v>42937</v>
      </c>
      <c r="C1479" s="2">
        <v>0.51936342592592588</v>
      </c>
      <c r="D1479" s="2">
        <v>0.52559027777777778</v>
      </c>
      <c r="F1479" s="5">
        <v>2750193</v>
      </c>
      <c r="G1479" s="6">
        <v>1</v>
      </c>
    </row>
    <row r="1480" spans="1:7" x14ac:dyDescent="0.25">
      <c r="A1480">
        <v>1563816</v>
      </c>
      <c r="B1480" s="1">
        <v>42937</v>
      </c>
      <c r="C1480" s="2">
        <v>0.52243055555555551</v>
      </c>
      <c r="D1480" s="2">
        <v>0.52681712962962968</v>
      </c>
      <c r="F1480" s="5">
        <v>1055495</v>
      </c>
      <c r="G1480" s="6">
        <v>1</v>
      </c>
    </row>
    <row r="1481" spans="1:7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  <c r="F1481" s="5">
        <v>2825289</v>
      </c>
      <c r="G1481" s="6">
        <v>1</v>
      </c>
    </row>
    <row r="1482" spans="1:7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  <c r="F1482" s="5">
        <v>1469705</v>
      </c>
      <c r="G1482" s="6">
        <v>1</v>
      </c>
    </row>
    <row r="1483" spans="1:7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  <c r="F1483" s="5">
        <v>2853860</v>
      </c>
      <c r="G1483" s="6">
        <v>1</v>
      </c>
    </row>
    <row r="1484" spans="1:7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  <c r="F1484" s="5">
        <v>1472253</v>
      </c>
      <c r="G1484" s="6">
        <v>1</v>
      </c>
    </row>
    <row r="1485" spans="1:7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  <c r="F1485" s="5">
        <v>2920581</v>
      </c>
      <c r="G1485" s="6">
        <v>1</v>
      </c>
    </row>
    <row r="1486" spans="1:7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  <c r="F1486" s="5">
        <v>1472682</v>
      </c>
      <c r="G1486" s="6">
        <v>1</v>
      </c>
    </row>
    <row r="1487" spans="1:7" x14ac:dyDescent="0.25">
      <c r="A1487">
        <v>9500083</v>
      </c>
      <c r="B1487" s="1">
        <v>42937</v>
      </c>
      <c r="C1487" s="2">
        <v>0.54631944444444447</v>
      </c>
      <c r="D1487" s="2">
        <v>0.55652777777777773</v>
      </c>
      <c r="F1487" s="5">
        <v>2985743</v>
      </c>
      <c r="G1487" s="6">
        <v>1</v>
      </c>
    </row>
    <row r="1488" spans="1:7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  <c r="F1488" s="5">
        <v>1475008</v>
      </c>
      <c r="G1488" s="6">
        <v>1</v>
      </c>
    </row>
    <row r="1489" spans="1:7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  <c r="F1489" s="5">
        <v>3029994</v>
      </c>
      <c r="G1489" s="6">
        <v>1</v>
      </c>
    </row>
    <row r="1490" spans="1:7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  <c r="F1490" s="5">
        <v>1475165</v>
      </c>
      <c r="G1490" s="6">
        <v>1</v>
      </c>
    </row>
    <row r="1491" spans="1:7" x14ac:dyDescent="0.25">
      <c r="A1491">
        <v>7275091</v>
      </c>
      <c r="B1491" s="1">
        <v>42937</v>
      </c>
      <c r="C1491" s="2">
        <v>0.55652777777777773</v>
      </c>
      <c r="D1491" s="2">
        <v>0.56657407407407412</v>
      </c>
      <c r="F1491" s="5">
        <v>3102910</v>
      </c>
      <c r="G1491" s="6">
        <v>1</v>
      </c>
    </row>
    <row r="1492" spans="1:7" x14ac:dyDescent="0.25">
      <c r="A1492">
        <v>9021766</v>
      </c>
      <c r="B1492" s="1">
        <v>42937</v>
      </c>
      <c r="C1492" s="2">
        <v>0.5575</v>
      </c>
      <c r="D1492" s="2">
        <v>0.56418981481481478</v>
      </c>
      <c r="F1492" s="5">
        <v>1480206</v>
      </c>
      <c r="G1492" s="6">
        <v>1</v>
      </c>
    </row>
    <row r="1493" spans="1:7" x14ac:dyDescent="0.25">
      <c r="A1493">
        <v>1500342</v>
      </c>
      <c r="B1493" s="1">
        <v>42937</v>
      </c>
      <c r="C1493" s="2">
        <v>0.56297453703703704</v>
      </c>
      <c r="D1493" s="2">
        <v>0.56752314814814819</v>
      </c>
      <c r="F1493" s="5">
        <v>3134379</v>
      </c>
      <c r="G1493" s="6">
        <v>1</v>
      </c>
    </row>
    <row r="1494" spans="1:7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  <c r="F1494" s="5">
        <v>1482340</v>
      </c>
      <c r="G1494" s="6">
        <v>1</v>
      </c>
    </row>
    <row r="1495" spans="1:7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  <c r="F1495" s="5">
        <v>3184339</v>
      </c>
      <c r="G1495" s="6">
        <v>1</v>
      </c>
    </row>
    <row r="1496" spans="1:7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  <c r="F1496" s="5">
        <v>1068000</v>
      </c>
      <c r="G1496" s="6">
        <v>1</v>
      </c>
    </row>
    <row r="1497" spans="1:7" x14ac:dyDescent="0.25">
      <c r="A1497">
        <v>60885211</v>
      </c>
      <c r="B1497" s="1">
        <v>42937</v>
      </c>
      <c r="C1497" s="2">
        <v>0.57828703703703699</v>
      </c>
      <c r="D1497" s="2">
        <v>0.58940972222222221</v>
      </c>
      <c r="F1497" s="5">
        <v>3211876</v>
      </c>
      <c r="G1497" s="6">
        <v>1</v>
      </c>
    </row>
    <row r="1498" spans="1:7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  <c r="F1498" s="5">
        <v>1500342</v>
      </c>
      <c r="G1498" s="6">
        <v>1</v>
      </c>
    </row>
    <row r="1499" spans="1:7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  <c r="F1499" s="5">
        <v>3284714</v>
      </c>
      <c r="G1499" s="6">
        <v>1</v>
      </c>
    </row>
    <row r="1500" spans="1:7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  <c r="F1500" s="5">
        <v>1507196</v>
      </c>
      <c r="G1500" s="6">
        <v>1</v>
      </c>
    </row>
    <row r="1501" spans="1:7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  <c r="F1501" s="5">
        <v>3352943</v>
      </c>
      <c r="G1501" s="6">
        <v>1</v>
      </c>
    </row>
    <row r="1502" spans="1:7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  <c r="F1502" s="5">
        <v>1508356</v>
      </c>
      <c r="G1502" s="6">
        <v>1</v>
      </c>
    </row>
    <row r="1503" spans="1:7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  <c r="F1503" s="5">
        <v>1235622</v>
      </c>
      <c r="G1503" s="6">
        <v>1</v>
      </c>
    </row>
    <row r="1504" spans="1:7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  <c r="F1504" s="5">
        <v>1519891</v>
      </c>
      <c r="G1504" s="6">
        <v>1</v>
      </c>
    </row>
    <row r="1505" spans="1:7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  <c r="F1505" s="5">
        <v>3460208</v>
      </c>
      <c r="G1505" s="6">
        <v>1</v>
      </c>
    </row>
    <row r="1506" spans="1:7" x14ac:dyDescent="0.25">
      <c r="A1506">
        <v>92326393</v>
      </c>
      <c r="B1506" s="1">
        <v>42937</v>
      </c>
      <c r="C1506" s="2">
        <v>0.60782407407407413</v>
      </c>
      <c r="D1506" s="2">
        <v>0.61331018518518521</v>
      </c>
      <c r="F1506" s="5">
        <v>1531672</v>
      </c>
      <c r="G1506" s="6">
        <v>1</v>
      </c>
    </row>
    <row r="1507" spans="1:7" x14ac:dyDescent="0.25">
      <c r="A1507">
        <v>5039266</v>
      </c>
      <c r="B1507" s="1">
        <v>42937</v>
      </c>
      <c r="C1507" s="2">
        <v>0.6121875</v>
      </c>
      <c r="D1507" s="2">
        <v>0.6181712962962963</v>
      </c>
      <c r="F1507" s="5">
        <v>3508755</v>
      </c>
      <c r="G1507" s="6">
        <v>1</v>
      </c>
    </row>
    <row r="1508" spans="1:7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  <c r="F1508" s="5">
        <v>1552302</v>
      </c>
      <c r="G1508" s="6">
        <v>1</v>
      </c>
    </row>
    <row r="1509" spans="1:7" x14ac:dyDescent="0.25">
      <c r="A1509">
        <v>3982833</v>
      </c>
      <c r="B1509" s="1">
        <v>42937</v>
      </c>
      <c r="C1509" s="2">
        <v>0.61690972222222218</v>
      </c>
      <c r="D1509" s="2">
        <v>0.62290509259259264</v>
      </c>
      <c r="F1509" s="5">
        <v>3558582</v>
      </c>
      <c r="G1509" s="6">
        <v>1</v>
      </c>
    </row>
    <row r="1510" spans="1:7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  <c r="F1510" s="5">
        <v>1552877</v>
      </c>
      <c r="G1510" s="6">
        <v>1</v>
      </c>
    </row>
    <row r="1511" spans="1:7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  <c r="F1511" s="5">
        <v>3613950</v>
      </c>
      <c r="G1511" s="6">
        <v>1</v>
      </c>
    </row>
    <row r="1512" spans="1:7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  <c r="F1512" s="5">
        <v>1563816</v>
      </c>
      <c r="G1512" s="6">
        <v>1</v>
      </c>
    </row>
    <row r="1513" spans="1:7" x14ac:dyDescent="0.25">
      <c r="A1513">
        <v>11274735</v>
      </c>
      <c r="B1513" s="1">
        <v>42940</v>
      </c>
      <c r="C1513" s="2">
        <v>0.33624999999999999</v>
      </c>
      <c r="D1513" s="2">
        <v>0.34670138888888891</v>
      </c>
      <c r="F1513" s="5">
        <v>3680072</v>
      </c>
      <c r="G1513" s="6">
        <v>1</v>
      </c>
    </row>
    <row r="1514" spans="1:7" x14ac:dyDescent="0.25">
      <c r="A1514">
        <v>9727873</v>
      </c>
      <c r="B1514" s="1">
        <v>42940</v>
      </c>
      <c r="C1514" s="2">
        <v>0.33728009259259262</v>
      </c>
      <c r="D1514" s="2">
        <v>0.34291666666666665</v>
      </c>
      <c r="F1514" s="5">
        <v>1015521</v>
      </c>
      <c r="G1514" s="6">
        <v>1</v>
      </c>
    </row>
    <row r="1515" spans="1:7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  <c r="F1515" s="5">
        <v>3733011</v>
      </c>
      <c r="G1515" s="6">
        <v>1</v>
      </c>
    </row>
    <row r="1516" spans="1:7" x14ac:dyDescent="0.25">
      <c r="A1516">
        <v>22583033</v>
      </c>
      <c r="B1516" s="1">
        <v>42940</v>
      </c>
      <c r="C1516" s="2">
        <v>0.34495370370370371</v>
      </c>
      <c r="D1516" s="2">
        <v>0.3467824074074074</v>
      </c>
      <c r="F1516" s="5">
        <v>1089768</v>
      </c>
      <c r="G1516" s="6">
        <v>1</v>
      </c>
    </row>
    <row r="1517" spans="1:7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  <c r="F1517" s="5">
        <v>3796958</v>
      </c>
      <c r="G1517" s="6">
        <v>1</v>
      </c>
    </row>
    <row r="1518" spans="1:7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  <c r="F1518" s="5">
        <v>1586675</v>
      </c>
      <c r="G1518" s="6">
        <v>1</v>
      </c>
    </row>
    <row r="1519" spans="1:7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  <c r="F1519" s="5">
        <v>3862016</v>
      </c>
      <c r="G1519" s="6">
        <v>1</v>
      </c>
    </row>
    <row r="1520" spans="1:7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  <c r="F1520" s="5">
        <v>1588418</v>
      </c>
      <c r="G1520" s="6">
        <v>1</v>
      </c>
    </row>
    <row r="1521" spans="1:7" x14ac:dyDescent="0.25">
      <c r="A1521">
        <v>11070759</v>
      </c>
      <c r="B1521" s="1">
        <v>42940</v>
      </c>
      <c r="C1521" s="2">
        <v>0.35653935185185187</v>
      </c>
      <c r="D1521" s="2">
        <v>0.35864583333333333</v>
      </c>
      <c r="F1521" s="5">
        <v>3925701</v>
      </c>
      <c r="G1521" s="6">
        <v>1</v>
      </c>
    </row>
    <row r="1522" spans="1:7" x14ac:dyDescent="0.25">
      <c r="A1522">
        <v>22176115</v>
      </c>
      <c r="B1522" s="1">
        <v>42940</v>
      </c>
      <c r="C1522" s="2">
        <v>0.35991898148148149</v>
      </c>
      <c r="D1522" s="2">
        <v>0.36880787037037038</v>
      </c>
      <c r="F1522" s="5">
        <v>1592822</v>
      </c>
      <c r="G1522" s="6">
        <v>1</v>
      </c>
    </row>
    <row r="1523" spans="1:7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  <c r="F1523" s="5">
        <v>3976931</v>
      </c>
      <c r="G1523" s="6">
        <v>1</v>
      </c>
    </row>
    <row r="1524" spans="1:7" x14ac:dyDescent="0.25">
      <c r="A1524">
        <v>6896787</v>
      </c>
      <c r="B1524" s="1">
        <v>42940</v>
      </c>
      <c r="C1524" s="2">
        <v>0.36243055555555553</v>
      </c>
      <c r="D1524" s="2">
        <v>0.36993055555555554</v>
      </c>
      <c r="F1524" s="5">
        <v>1607422</v>
      </c>
      <c r="G1524" s="6">
        <v>1</v>
      </c>
    </row>
    <row r="1525" spans="1:7" x14ac:dyDescent="0.25">
      <c r="A1525">
        <v>6561564994</v>
      </c>
      <c r="B1525" s="1">
        <v>42940</v>
      </c>
      <c r="C1525" s="2">
        <v>0.36334490740740738</v>
      </c>
      <c r="D1525" s="2">
        <v>0.3696875</v>
      </c>
      <c r="F1525" s="5">
        <v>4002406</v>
      </c>
      <c r="G1525" s="6">
        <v>1</v>
      </c>
    </row>
    <row r="1526" spans="1:7" x14ac:dyDescent="0.25">
      <c r="A1526">
        <v>8414788</v>
      </c>
      <c r="B1526" s="1">
        <v>42940</v>
      </c>
      <c r="C1526" s="2">
        <v>0.36887731481481484</v>
      </c>
      <c r="D1526" s="2">
        <v>0.37443287037037037</v>
      </c>
      <c r="F1526" s="5">
        <v>1611389</v>
      </c>
      <c r="G1526" s="6">
        <v>1</v>
      </c>
    </row>
    <row r="1527" spans="1:7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  <c r="F1527" s="5">
        <v>4056070</v>
      </c>
      <c r="G1527" s="6">
        <v>1</v>
      </c>
    </row>
    <row r="1528" spans="1:7" x14ac:dyDescent="0.25">
      <c r="A1528">
        <v>5970183</v>
      </c>
      <c r="B1528" s="1">
        <v>42940</v>
      </c>
      <c r="C1528" s="2">
        <v>0.37150462962962966</v>
      </c>
      <c r="D1528" s="2">
        <v>0.37246527777777777</v>
      </c>
      <c r="F1528" s="5">
        <v>1616328</v>
      </c>
      <c r="G1528" s="6">
        <v>1</v>
      </c>
    </row>
    <row r="1529" spans="1:7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  <c r="F1529" s="5">
        <v>2701816</v>
      </c>
      <c r="G1529" s="6">
        <v>1</v>
      </c>
    </row>
    <row r="1530" spans="1:7" x14ac:dyDescent="0.25">
      <c r="A1530">
        <v>53378457</v>
      </c>
      <c r="B1530" s="1">
        <v>42940</v>
      </c>
      <c r="C1530" s="2">
        <v>0.3777314814814815</v>
      </c>
      <c r="D1530" s="2">
        <v>0.38680555555555557</v>
      </c>
      <c r="F1530" s="5">
        <v>1092699</v>
      </c>
      <c r="G1530" s="6">
        <v>1</v>
      </c>
    </row>
    <row r="1531" spans="1:7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  <c r="F1531" s="5">
        <v>2733008</v>
      </c>
      <c r="G1531" s="6">
        <v>1</v>
      </c>
    </row>
    <row r="1532" spans="1:7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  <c r="F1532" s="5">
        <v>1626862</v>
      </c>
      <c r="G1532" s="6">
        <v>1</v>
      </c>
    </row>
    <row r="1533" spans="1:7" x14ac:dyDescent="0.25">
      <c r="A1533">
        <v>2928766</v>
      </c>
      <c r="B1533" s="1">
        <v>42940</v>
      </c>
      <c r="C1533" s="2">
        <v>0.38156250000000003</v>
      </c>
      <c r="D1533" s="2">
        <v>0.3893402777777778</v>
      </c>
      <c r="F1533" s="5">
        <v>2771511</v>
      </c>
      <c r="G1533" s="6">
        <v>1</v>
      </c>
    </row>
    <row r="1534" spans="1:7" x14ac:dyDescent="0.25">
      <c r="A1534">
        <v>4334364</v>
      </c>
      <c r="B1534" s="1">
        <v>42940</v>
      </c>
      <c r="C1534" s="2">
        <v>0.3837962962962963</v>
      </c>
      <c r="D1534" s="2">
        <v>0.39385416666666667</v>
      </c>
      <c r="F1534" s="5">
        <v>1639829</v>
      </c>
      <c r="G1534" s="6">
        <v>1</v>
      </c>
    </row>
    <row r="1535" spans="1:7" x14ac:dyDescent="0.25">
      <c r="A1535">
        <v>8405292</v>
      </c>
      <c r="B1535" s="1">
        <v>42940</v>
      </c>
      <c r="C1535" s="2">
        <v>0.38635416666666667</v>
      </c>
      <c r="D1535" s="2">
        <v>0.39378472222222222</v>
      </c>
      <c r="F1535" s="5">
        <v>2808052</v>
      </c>
      <c r="G1535" s="6">
        <v>1</v>
      </c>
    </row>
    <row r="1536" spans="1:7" x14ac:dyDescent="0.25">
      <c r="A1536">
        <v>9870841</v>
      </c>
      <c r="B1536" s="1">
        <v>42940</v>
      </c>
      <c r="C1536" s="2">
        <v>0.39209490740740743</v>
      </c>
      <c r="D1536" s="2">
        <v>0.39672453703703703</v>
      </c>
      <c r="F1536" s="5">
        <v>1640140</v>
      </c>
      <c r="G1536" s="6">
        <v>1</v>
      </c>
    </row>
    <row r="1537" spans="1:7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  <c r="F1537" s="5">
        <v>2828759</v>
      </c>
      <c r="G1537" s="6">
        <v>1</v>
      </c>
    </row>
    <row r="1538" spans="1:7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  <c r="F1538" s="5">
        <v>1640513</v>
      </c>
      <c r="G1538" s="6">
        <v>1</v>
      </c>
    </row>
    <row r="1539" spans="1:7" x14ac:dyDescent="0.25">
      <c r="A1539">
        <v>25194612</v>
      </c>
      <c r="B1539" s="1">
        <v>42940</v>
      </c>
      <c r="C1539" s="2">
        <v>0.39516203703703706</v>
      </c>
      <c r="D1539" s="2">
        <v>0.4057986111111111</v>
      </c>
      <c r="F1539" s="5">
        <v>2844911</v>
      </c>
      <c r="G1539" s="6">
        <v>1</v>
      </c>
    </row>
    <row r="1540" spans="1:7" x14ac:dyDescent="0.25">
      <c r="A1540">
        <v>1117628</v>
      </c>
      <c r="B1540" s="1">
        <v>42940</v>
      </c>
      <c r="C1540" s="2">
        <v>0.39614583333333331</v>
      </c>
      <c r="D1540" s="2">
        <v>0.39976851851851852</v>
      </c>
      <c r="F1540" s="5">
        <v>1649912</v>
      </c>
      <c r="G1540" s="6">
        <v>1</v>
      </c>
    </row>
    <row r="1541" spans="1:7" x14ac:dyDescent="0.25">
      <c r="A1541">
        <v>3624713</v>
      </c>
      <c r="B1541" s="1">
        <v>42940</v>
      </c>
      <c r="C1541" s="2">
        <v>0.39864583333333331</v>
      </c>
      <c r="D1541" s="2">
        <v>0.40440972222222221</v>
      </c>
      <c r="F1541" s="5">
        <v>2866546</v>
      </c>
      <c r="G1541" s="6">
        <v>1</v>
      </c>
    </row>
    <row r="1542" spans="1:7" x14ac:dyDescent="0.25">
      <c r="A1542">
        <v>5616210</v>
      </c>
      <c r="B1542" s="1">
        <v>42940</v>
      </c>
      <c r="C1542" s="2">
        <v>0.39956018518518521</v>
      </c>
      <c r="D1542" s="2">
        <v>0.40803240740740743</v>
      </c>
      <c r="F1542" s="5">
        <v>1659814</v>
      </c>
      <c r="G1542" s="6">
        <v>1</v>
      </c>
    </row>
    <row r="1543" spans="1:7" x14ac:dyDescent="0.25">
      <c r="A1543">
        <v>6772052</v>
      </c>
      <c r="B1543" s="1">
        <v>42940</v>
      </c>
      <c r="C1543" s="2">
        <v>0.40263888888888888</v>
      </c>
      <c r="D1543" s="2">
        <v>0.40825231481481483</v>
      </c>
      <c r="F1543" s="5">
        <v>2912297</v>
      </c>
      <c r="G1543" s="6">
        <v>1</v>
      </c>
    </row>
    <row r="1544" spans="1:7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  <c r="F1544" s="5">
        <v>1100142</v>
      </c>
      <c r="G1544" s="6">
        <v>1</v>
      </c>
    </row>
    <row r="1545" spans="1:7" x14ac:dyDescent="0.25">
      <c r="A1545">
        <v>72701808</v>
      </c>
      <c r="B1545" s="1">
        <v>42940</v>
      </c>
      <c r="C1545" s="2">
        <v>0.40930555555555553</v>
      </c>
      <c r="D1545" s="2">
        <v>0.41968749999999999</v>
      </c>
      <c r="F1545" s="5">
        <v>2928766</v>
      </c>
      <c r="G1545" s="6">
        <v>1</v>
      </c>
    </row>
    <row r="1546" spans="1:7" x14ac:dyDescent="0.25">
      <c r="A1546">
        <v>4285095</v>
      </c>
      <c r="B1546" s="1">
        <v>42940</v>
      </c>
      <c r="C1546" s="2">
        <v>0.41351851851851851</v>
      </c>
      <c r="D1546" s="2">
        <v>0.41790509259259262</v>
      </c>
      <c r="F1546" s="5">
        <v>1677537</v>
      </c>
      <c r="G1546" s="6">
        <v>1</v>
      </c>
    </row>
    <row r="1547" spans="1:7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  <c r="F1547" s="5">
        <v>2963652</v>
      </c>
      <c r="G1547" s="6">
        <v>1</v>
      </c>
    </row>
    <row r="1548" spans="1:7" x14ac:dyDescent="0.25">
      <c r="A1548">
        <v>2947035</v>
      </c>
      <c r="B1548" s="1">
        <v>42940</v>
      </c>
      <c r="C1548" s="2">
        <v>0.42241898148148149</v>
      </c>
      <c r="D1548" s="2">
        <v>0.42863425925925924</v>
      </c>
      <c r="F1548" s="5">
        <v>1679471</v>
      </c>
      <c r="G1548" s="6">
        <v>1</v>
      </c>
    </row>
    <row r="1549" spans="1:7" x14ac:dyDescent="0.25">
      <c r="A1549">
        <v>6615729</v>
      </c>
      <c r="B1549" s="1">
        <v>42940</v>
      </c>
      <c r="C1549" s="2">
        <v>0.42561342592592594</v>
      </c>
      <c r="D1549" s="2">
        <v>0.42799768518518516</v>
      </c>
      <c r="F1549" s="5">
        <v>3004571</v>
      </c>
      <c r="G1549" s="6">
        <v>1</v>
      </c>
    </row>
    <row r="1550" spans="1:7" x14ac:dyDescent="0.25">
      <c r="A1550">
        <v>2135609</v>
      </c>
      <c r="B1550" s="1">
        <v>42940</v>
      </c>
      <c r="C1550" s="2">
        <v>0.42563657407407407</v>
      </c>
      <c r="D1550" s="2">
        <v>0.42670138888888887</v>
      </c>
      <c r="F1550" s="5">
        <v>1689993</v>
      </c>
      <c r="G1550" s="6">
        <v>1</v>
      </c>
    </row>
    <row r="1551" spans="1:7" x14ac:dyDescent="0.25">
      <c r="A1551">
        <v>2697566</v>
      </c>
      <c r="B1551" s="1">
        <v>42940</v>
      </c>
      <c r="C1551" s="2">
        <v>0.42951388888888886</v>
      </c>
      <c r="D1551" s="2">
        <v>0.44059027777777776</v>
      </c>
      <c r="F1551" s="5">
        <v>3025855</v>
      </c>
      <c r="G1551" s="6">
        <v>1</v>
      </c>
    </row>
    <row r="1552" spans="1:7" x14ac:dyDescent="0.25">
      <c r="A1552">
        <v>2569721</v>
      </c>
      <c r="B1552" s="1">
        <v>42940</v>
      </c>
      <c r="C1552" s="2">
        <v>0.43133101851851852</v>
      </c>
      <c r="D1552" s="2">
        <v>0.43762731481481482</v>
      </c>
      <c r="F1552" s="5">
        <v>1692981</v>
      </c>
      <c r="G1552" s="6">
        <v>1</v>
      </c>
    </row>
    <row r="1553" spans="1:7" x14ac:dyDescent="0.25">
      <c r="A1553">
        <v>96375379</v>
      </c>
      <c r="B1553" s="1">
        <v>42940</v>
      </c>
      <c r="C1553" s="2">
        <v>0.43637731481481479</v>
      </c>
      <c r="D1553" s="2">
        <v>0.44526620370370368</v>
      </c>
      <c r="F1553" s="5">
        <v>3072421</v>
      </c>
      <c r="G1553" s="6">
        <v>1</v>
      </c>
    </row>
    <row r="1554" spans="1:7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  <c r="F1554" s="5">
        <v>1700508</v>
      </c>
      <c r="G1554" s="6">
        <v>1</v>
      </c>
    </row>
    <row r="1555" spans="1:7" x14ac:dyDescent="0.25">
      <c r="A1555">
        <v>8133585</v>
      </c>
      <c r="B1555" s="1">
        <v>42940</v>
      </c>
      <c r="C1555" s="2">
        <v>0.44185185185185183</v>
      </c>
      <c r="D1555" s="2">
        <v>0.44634259259259257</v>
      </c>
      <c r="F1555" s="5">
        <v>3093964</v>
      </c>
      <c r="G1555" s="6">
        <v>1</v>
      </c>
    </row>
    <row r="1556" spans="1:7" x14ac:dyDescent="0.25">
      <c r="A1556">
        <v>45232967</v>
      </c>
      <c r="B1556" s="1">
        <v>42940</v>
      </c>
      <c r="C1556" s="2">
        <v>0.4462962962962963</v>
      </c>
      <c r="D1556" s="2">
        <v>0.44753472222222224</v>
      </c>
      <c r="F1556" s="5">
        <v>1701008</v>
      </c>
      <c r="G1556" s="6">
        <v>1</v>
      </c>
    </row>
    <row r="1557" spans="1:7" x14ac:dyDescent="0.25">
      <c r="A1557">
        <v>8900603</v>
      </c>
      <c r="B1557" s="1">
        <v>42940</v>
      </c>
      <c r="C1557" s="2">
        <v>0.44680555555555557</v>
      </c>
      <c r="D1557" s="2">
        <v>0.45518518518518519</v>
      </c>
      <c r="F1557" s="5">
        <v>3109133</v>
      </c>
      <c r="G1557" s="6">
        <v>1</v>
      </c>
    </row>
    <row r="1558" spans="1:7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  <c r="F1558" s="5">
        <v>1709455</v>
      </c>
      <c r="G1558" s="6">
        <v>1</v>
      </c>
    </row>
    <row r="1559" spans="1:7" x14ac:dyDescent="0.25">
      <c r="A1559">
        <v>9781981</v>
      </c>
      <c r="B1559" s="1">
        <v>42940</v>
      </c>
      <c r="C1559" s="2">
        <v>0.45392361111111112</v>
      </c>
      <c r="D1559" s="2">
        <v>0.4582060185185185</v>
      </c>
      <c r="F1559" s="5">
        <v>3127402</v>
      </c>
      <c r="G1559" s="6">
        <v>1</v>
      </c>
    </row>
    <row r="1560" spans="1:7" x14ac:dyDescent="0.25">
      <c r="A1560">
        <v>9527543</v>
      </c>
      <c r="B1560" s="1">
        <v>42940</v>
      </c>
      <c r="C1560" s="2">
        <v>0.45481481481481484</v>
      </c>
      <c r="D1560" s="2">
        <v>0.45863425925925927</v>
      </c>
      <c r="F1560" s="5">
        <v>1714791</v>
      </c>
      <c r="G1560" s="6">
        <v>1</v>
      </c>
    </row>
    <row r="1561" spans="1:7" x14ac:dyDescent="0.25">
      <c r="A1561">
        <v>91626903</v>
      </c>
      <c r="B1561" s="1">
        <v>42940</v>
      </c>
      <c r="C1561" s="2">
        <v>0.45930555555555558</v>
      </c>
      <c r="D1561" s="2">
        <v>0.46885416666666668</v>
      </c>
      <c r="F1561" s="5">
        <v>3136675</v>
      </c>
      <c r="G1561" s="6">
        <v>1</v>
      </c>
    </row>
    <row r="1562" spans="1:7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  <c r="F1562" s="5">
        <v>1715377</v>
      </c>
      <c r="G1562" s="6">
        <v>1</v>
      </c>
    </row>
    <row r="1563" spans="1:7" x14ac:dyDescent="0.25">
      <c r="A1563">
        <v>4767842</v>
      </c>
      <c r="B1563" s="1">
        <v>42940</v>
      </c>
      <c r="C1563" s="2">
        <v>0.46971064814814817</v>
      </c>
      <c r="D1563" s="2">
        <v>0.47116898148148151</v>
      </c>
      <c r="F1563" s="5">
        <v>3177370</v>
      </c>
      <c r="G1563" s="6">
        <v>1</v>
      </c>
    </row>
    <row r="1564" spans="1:7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  <c r="F1564" s="5">
        <v>1721264</v>
      </c>
      <c r="G1564" s="6">
        <v>1</v>
      </c>
    </row>
    <row r="1565" spans="1:7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  <c r="F1565" s="5">
        <v>3192053</v>
      </c>
      <c r="G1565" s="6">
        <v>1</v>
      </c>
    </row>
    <row r="1566" spans="1:7" x14ac:dyDescent="0.25">
      <c r="A1566">
        <v>28791070</v>
      </c>
      <c r="B1566" s="1">
        <v>42940</v>
      </c>
      <c r="C1566" s="2">
        <v>0.48082175925925924</v>
      </c>
      <c r="D1566" s="2">
        <v>0.49135416666666665</v>
      </c>
      <c r="F1566" s="5">
        <v>1734512</v>
      </c>
      <c r="G1566" s="6">
        <v>1</v>
      </c>
    </row>
    <row r="1567" spans="1:7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  <c r="F1567" s="5">
        <v>3202610</v>
      </c>
      <c r="G1567" s="6">
        <v>1</v>
      </c>
    </row>
    <row r="1568" spans="1:7" x14ac:dyDescent="0.25">
      <c r="A1568">
        <v>44882393</v>
      </c>
      <c r="B1568" s="1">
        <v>42940</v>
      </c>
      <c r="C1568" s="2">
        <v>0.4866550925925926</v>
      </c>
      <c r="D1568" s="2">
        <v>0.49528935185185186</v>
      </c>
      <c r="F1568" s="5">
        <v>1739364</v>
      </c>
      <c r="G1568" s="6">
        <v>1</v>
      </c>
    </row>
    <row r="1569" spans="1:7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  <c r="F1569" s="5">
        <v>3232376</v>
      </c>
      <c r="G1569" s="6">
        <v>1</v>
      </c>
    </row>
    <row r="1570" spans="1:7" x14ac:dyDescent="0.25">
      <c r="A1570">
        <v>9892639</v>
      </c>
      <c r="B1570" s="1">
        <v>42940</v>
      </c>
      <c r="C1570" s="2">
        <v>0.48836805555555557</v>
      </c>
      <c r="D1570" s="2">
        <v>0.48893518518518519</v>
      </c>
      <c r="F1570" s="5">
        <v>1740380</v>
      </c>
      <c r="G1570" s="6">
        <v>1</v>
      </c>
    </row>
    <row r="1571" spans="1:7" x14ac:dyDescent="0.25">
      <c r="A1571">
        <v>3979295</v>
      </c>
      <c r="B1571" s="1">
        <v>42940</v>
      </c>
      <c r="C1571" s="2">
        <v>0.49062499999999998</v>
      </c>
      <c r="D1571" s="2">
        <v>0.49767361111111114</v>
      </c>
      <c r="F1571" s="5">
        <v>3263806</v>
      </c>
      <c r="G1571" s="6">
        <v>1</v>
      </c>
    </row>
    <row r="1572" spans="1:7" x14ac:dyDescent="0.25">
      <c r="A1572">
        <v>8471219</v>
      </c>
      <c r="B1572" s="1">
        <v>42940</v>
      </c>
      <c r="C1572" s="2">
        <v>0.49229166666666668</v>
      </c>
      <c r="D1572" s="2">
        <v>0.49554398148148149</v>
      </c>
      <c r="F1572" s="5">
        <v>1747389</v>
      </c>
      <c r="G1572" s="6">
        <v>1</v>
      </c>
    </row>
    <row r="1573" spans="1:7" x14ac:dyDescent="0.25">
      <c r="A1573">
        <v>5631380</v>
      </c>
      <c r="B1573" s="1">
        <v>42940</v>
      </c>
      <c r="C1573" s="2">
        <v>0.49274305555555553</v>
      </c>
      <c r="D1573" s="2">
        <v>0.50315972222222227</v>
      </c>
      <c r="F1573" s="5">
        <v>3300626</v>
      </c>
      <c r="G1573" s="6">
        <v>1</v>
      </c>
    </row>
    <row r="1574" spans="1:7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  <c r="F1574" s="5">
        <v>1761255</v>
      </c>
      <c r="G1574" s="6">
        <v>1</v>
      </c>
    </row>
    <row r="1575" spans="1:7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  <c r="F1575" s="5">
        <v>3328479</v>
      </c>
      <c r="G1575" s="6">
        <v>1</v>
      </c>
    </row>
    <row r="1576" spans="1:7" x14ac:dyDescent="0.25">
      <c r="A1576">
        <v>2515441</v>
      </c>
      <c r="B1576" s="1">
        <v>42940</v>
      </c>
      <c r="C1576" s="2">
        <v>0.49857638888888889</v>
      </c>
      <c r="D1576" s="2">
        <v>0.50195601851851857</v>
      </c>
      <c r="F1576" s="5">
        <v>1766133</v>
      </c>
      <c r="G1576" s="6">
        <v>1</v>
      </c>
    </row>
    <row r="1577" spans="1:7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  <c r="F1577" s="5">
        <v>3363840</v>
      </c>
      <c r="G1577" s="6">
        <v>1</v>
      </c>
    </row>
    <row r="1578" spans="1:7" x14ac:dyDescent="0.25">
      <c r="A1578">
        <v>5489867</v>
      </c>
      <c r="B1578" s="1">
        <v>42940</v>
      </c>
      <c r="C1578" s="2">
        <v>0.50583333333333336</v>
      </c>
      <c r="D1578" s="2">
        <v>0.51407407407407413</v>
      </c>
      <c r="F1578" s="5">
        <v>1775131</v>
      </c>
      <c r="G1578" s="6">
        <v>1</v>
      </c>
    </row>
    <row r="1579" spans="1:7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  <c r="F1579" s="5">
        <v>3382728</v>
      </c>
      <c r="G1579" s="6">
        <v>1</v>
      </c>
    </row>
    <row r="1580" spans="1:7" x14ac:dyDescent="0.25">
      <c r="A1580">
        <v>4293872</v>
      </c>
      <c r="B1580" s="1">
        <v>42940</v>
      </c>
      <c r="C1580" s="2">
        <v>0.50714120370370375</v>
      </c>
      <c r="D1580" s="2">
        <v>0.51232638888888893</v>
      </c>
      <c r="F1580" s="5">
        <v>1025756</v>
      </c>
      <c r="G1580" s="6">
        <v>1</v>
      </c>
    </row>
    <row r="1581" spans="1:7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  <c r="F1581" s="5">
        <v>3429335</v>
      </c>
      <c r="G1581" s="6">
        <v>1</v>
      </c>
    </row>
    <row r="1582" spans="1:7" x14ac:dyDescent="0.25">
      <c r="A1582">
        <v>9827875</v>
      </c>
      <c r="B1582" s="1">
        <v>42940</v>
      </c>
      <c r="C1582" s="2">
        <v>0.51512731481481477</v>
      </c>
      <c r="D1582" s="2">
        <v>0.51954861111111106</v>
      </c>
      <c r="F1582" s="5">
        <v>1117708</v>
      </c>
      <c r="G1582" s="6">
        <v>1</v>
      </c>
    </row>
    <row r="1583" spans="1:7" x14ac:dyDescent="0.25">
      <c r="A1583">
        <v>40120881</v>
      </c>
      <c r="B1583" s="1">
        <v>42940</v>
      </c>
      <c r="C1583" s="2">
        <v>0.51746527777777773</v>
      </c>
      <c r="D1583" s="2">
        <v>0.52686342592592594</v>
      </c>
      <c r="F1583" s="5">
        <v>3444629</v>
      </c>
      <c r="G1583" s="6">
        <v>1</v>
      </c>
    </row>
    <row r="1584" spans="1:7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  <c r="F1584" s="5">
        <v>1797960</v>
      </c>
      <c r="G1584" s="6">
        <v>1</v>
      </c>
    </row>
    <row r="1585" spans="1:7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  <c r="F1585" s="5">
        <v>3473734</v>
      </c>
      <c r="G1585" s="6">
        <v>1</v>
      </c>
    </row>
    <row r="1586" spans="1:7" x14ac:dyDescent="0.25">
      <c r="A1586">
        <v>55464931</v>
      </c>
      <c r="B1586" s="1">
        <v>42940</v>
      </c>
      <c r="C1586" s="2">
        <v>0.5285185185185185</v>
      </c>
      <c r="D1586" s="2">
        <v>0.53349537037037043</v>
      </c>
      <c r="F1586" s="5">
        <v>1808444</v>
      </c>
      <c r="G1586" s="6">
        <v>1</v>
      </c>
    </row>
    <row r="1587" spans="1:7" x14ac:dyDescent="0.25">
      <c r="A1587">
        <v>3616291</v>
      </c>
      <c r="B1587" s="1">
        <v>42940</v>
      </c>
      <c r="C1587" s="2">
        <v>0.53403935185185181</v>
      </c>
      <c r="D1587" s="2">
        <v>0.54538194444444443</v>
      </c>
      <c r="F1587" s="5">
        <v>3494192</v>
      </c>
      <c r="G1587" s="6">
        <v>1</v>
      </c>
    </row>
    <row r="1588" spans="1:7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  <c r="F1588" s="5">
        <v>1809111</v>
      </c>
      <c r="G1588" s="6">
        <v>1</v>
      </c>
    </row>
    <row r="1589" spans="1:7" x14ac:dyDescent="0.25">
      <c r="A1589">
        <v>63492662</v>
      </c>
      <c r="B1589" s="1">
        <v>42940</v>
      </c>
      <c r="C1589" s="2">
        <v>0.54060185185185183</v>
      </c>
      <c r="D1589" s="2">
        <v>0.54240740740740745</v>
      </c>
      <c r="F1589" s="5">
        <v>3524259</v>
      </c>
      <c r="G1589" s="6">
        <v>1</v>
      </c>
    </row>
    <row r="1590" spans="1:7" x14ac:dyDescent="0.25">
      <c r="A1590">
        <v>2104331</v>
      </c>
      <c r="B1590" s="1">
        <v>42940</v>
      </c>
      <c r="C1590" s="2">
        <v>0.54410879629629627</v>
      </c>
      <c r="D1590" s="2">
        <v>0.55207175925925922</v>
      </c>
      <c r="F1590" s="5">
        <v>1811630</v>
      </c>
      <c r="G1590" s="6">
        <v>1</v>
      </c>
    </row>
    <row r="1591" spans="1:7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  <c r="F1591" s="5">
        <v>3537655</v>
      </c>
      <c r="G1591" s="6">
        <v>1</v>
      </c>
    </row>
    <row r="1592" spans="1:7" x14ac:dyDescent="0.25">
      <c r="A1592">
        <v>5220235</v>
      </c>
      <c r="B1592" s="1">
        <v>42940</v>
      </c>
      <c r="C1592" s="2">
        <v>0.54741898148148149</v>
      </c>
      <c r="D1592" s="2">
        <v>0.54915509259259254</v>
      </c>
      <c r="F1592" s="5">
        <v>1814327</v>
      </c>
      <c r="G1592" s="6">
        <v>1</v>
      </c>
    </row>
    <row r="1593" spans="1:7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  <c r="F1593" s="5">
        <v>3574623</v>
      </c>
      <c r="G1593" s="6">
        <v>1</v>
      </c>
    </row>
    <row r="1594" spans="1:7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  <c r="F1594" s="5">
        <v>1816002</v>
      </c>
      <c r="G1594" s="6">
        <v>1</v>
      </c>
    </row>
    <row r="1595" spans="1:7" x14ac:dyDescent="0.25">
      <c r="A1595">
        <v>2853860</v>
      </c>
      <c r="B1595" s="1">
        <v>42940</v>
      </c>
      <c r="C1595" s="2">
        <v>0.55491898148148144</v>
      </c>
      <c r="D1595" s="2">
        <v>0.55787037037037035</v>
      </c>
      <c r="F1595" s="5">
        <v>3599100</v>
      </c>
      <c r="G1595" s="6">
        <v>1</v>
      </c>
    </row>
    <row r="1596" spans="1:7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  <c r="F1596" s="5">
        <v>1829028</v>
      </c>
      <c r="G1596" s="6">
        <v>1</v>
      </c>
    </row>
    <row r="1597" spans="1:7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  <c r="F1597" s="5">
        <v>1279245</v>
      </c>
      <c r="G1597" s="6">
        <v>1</v>
      </c>
    </row>
    <row r="1598" spans="1:7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  <c r="F1598" s="5">
        <v>1830054</v>
      </c>
      <c r="G1598" s="6">
        <v>1</v>
      </c>
    </row>
    <row r="1599" spans="1:7" x14ac:dyDescent="0.25">
      <c r="A1599">
        <v>9282666</v>
      </c>
      <c r="B1599" s="1">
        <v>42940</v>
      </c>
      <c r="C1599" s="2">
        <v>0.56879629629629624</v>
      </c>
      <c r="D1599" s="2">
        <v>0.56934027777777774</v>
      </c>
      <c r="F1599" s="5">
        <v>3654212</v>
      </c>
      <c r="G1599" s="6">
        <v>1</v>
      </c>
    </row>
    <row r="1600" spans="1:7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  <c r="F1600" s="5">
        <v>1830251</v>
      </c>
      <c r="G1600" s="6">
        <v>1</v>
      </c>
    </row>
    <row r="1601" spans="1:7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  <c r="F1601" s="5">
        <v>3691176</v>
      </c>
      <c r="G1601" s="6">
        <v>1</v>
      </c>
    </row>
    <row r="1602" spans="1:7" x14ac:dyDescent="0.25">
      <c r="A1602">
        <v>5221005</v>
      </c>
      <c r="B1602" s="1">
        <v>42940</v>
      </c>
      <c r="C1602" s="2">
        <v>0.57321759259259264</v>
      </c>
      <c r="D1602" s="2">
        <v>0.57461805555555556</v>
      </c>
      <c r="F1602" s="5">
        <v>1837797</v>
      </c>
      <c r="G1602" s="6">
        <v>1</v>
      </c>
    </row>
    <row r="1603" spans="1:7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  <c r="F1603" s="5">
        <v>3707498</v>
      </c>
      <c r="G1603" s="6">
        <v>1</v>
      </c>
    </row>
    <row r="1604" spans="1:7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  <c r="F1604" s="5">
        <v>1859884</v>
      </c>
      <c r="G1604" s="6">
        <v>1</v>
      </c>
    </row>
    <row r="1605" spans="1:7" x14ac:dyDescent="0.25">
      <c r="A1605">
        <v>3720500</v>
      </c>
      <c r="B1605" s="1">
        <v>42940</v>
      </c>
      <c r="C1605" s="2">
        <v>0.57660879629629624</v>
      </c>
      <c r="D1605" s="2">
        <v>0.58250000000000002</v>
      </c>
      <c r="F1605" s="5">
        <v>3759991</v>
      </c>
      <c r="G1605" s="6">
        <v>1</v>
      </c>
    </row>
    <row r="1606" spans="1:7" x14ac:dyDescent="0.25">
      <c r="A1606">
        <v>89419064</v>
      </c>
      <c r="B1606" s="1">
        <v>42940</v>
      </c>
      <c r="C1606" s="2">
        <v>0.57850694444444439</v>
      </c>
      <c r="D1606" s="2">
        <v>0.58456018518518515</v>
      </c>
      <c r="F1606" s="5">
        <v>1867016</v>
      </c>
      <c r="G1606" s="6">
        <v>1</v>
      </c>
    </row>
    <row r="1607" spans="1:7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  <c r="F1607" s="5">
        <v>3776937</v>
      </c>
      <c r="G1607" s="6">
        <v>1</v>
      </c>
    </row>
    <row r="1608" spans="1:7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  <c r="F1608" s="5">
        <v>1879412</v>
      </c>
      <c r="G1608" s="6">
        <v>1</v>
      </c>
    </row>
    <row r="1609" spans="1:7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  <c r="F1609" s="5">
        <v>3811342</v>
      </c>
      <c r="G1609" s="6">
        <v>1</v>
      </c>
    </row>
    <row r="1610" spans="1:7" x14ac:dyDescent="0.25">
      <c r="A1610">
        <v>5850216</v>
      </c>
      <c r="B1610" s="1">
        <v>42940</v>
      </c>
      <c r="C1610" s="2">
        <v>0.59325231481481477</v>
      </c>
      <c r="D1610" s="2">
        <v>0.59866898148148151</v>
      </c>
      <c r="F1610" s="5">
        <v>1119016</v>
      </c>
      <c r="G1610" s="6">
        <v>1</v>
      </c>
    </row>
    <row r="1611" spans="1:7" x14ac:dyDescent="0.25">
      <c r="A1611">
        <v>4927402</v>
      </c>
      <c r="B1611" s="1">
        <v>42940</v>
      </c>
      <c r="C1611" s="2">
        <v>0.59351851851851856</v>
      </c>
      <c r="D1611" s="2">
        <v>0.60163194444444446</v>
      </c>
      <c r="F1611" s="5">
        <v>1302112</v>
      </c>
      <c r="G1611" s="6">
        <v>1</v>
      </c>
    </row>
    <row r="1612" spans="1:7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  <c r="F1612" s="5">
        <v>1890121</v>
      </c>
      <c r="G1612" s="6">
        <v>1</v>
      </c>
    </row>
    <row r="1613" spans="1:7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  <c r="F1613" s="5">
        <v>3897347</v>
      </c>
      <c r="G1613" s="6">
        <v>1</v>
      </c>
    </row>
    <row r="1614" spans="1:7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  <c r="F1614" s="5">
        <v>1898174</v>
      </c>
      <c r="G1614" s="6">
        <v>1</v>
      </c>
    </row>
    <row r="1615" spans="1:7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  <c r="F1615" s="5">
        <v>3914070</v>
      </c>
      <c r="G1615" s="6">
        <v>1</v>
      </c>
    </row>
    <row r="1616" spans="1:7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  <c r="F1616" s="5">
        <v>1908394</v>
      </c>
      <c r="G1616" s="6">
        <v>1</v>
      </c>
    </row>
    <row r="1617" spans="1:7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  <c r="F1617" s="5">
        <v>3931914</v>
      </c>
      <c r="G1617" s="6">
        <v>1</v>
      </c>
    </row>
    <row r="1618" spans="1:7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  <c r="F1618" s="5">
        <v>1909553</v>
      </c>
      <c r="G1618" s="6">
        <v>1</v>
      </c>
    </row>
    <row r="1619" spans="1:7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  <c r="F1619" s="5">
        <v>3954712</v>
      </c>
      <c r="G1619" s="6">
        <v>1</v>
      </c>
    </row>
    <row r="1620" spans="1:7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  <c r="F1620" s="5">
        <v>1911796</v>
      </c>
      <c r="G1620" s="6">
        <v>1</v>
      </c>
    </row>
    <row r="1621" spans="1:7" x14ac:dyDescent="0.25">
      <c r="A1621">
        <v>1740380</v>
      </c>
      <c r="B1621" s="1">
        <v>42940</v>
      </c>
      <c r="C1621" s="2">
        <v>0.62605324074074076</v>
      </c>
      <c r="D1621" s="2">
        <v>0.63655092592592588</v>
      </c>
      <c r="F1621" s="5">
        <v>3979680</v>
      </c>
      <c r="G1621" s="6">
        <v>1</v>
      </c>
    </row>
    <row r="1622" spans="1:7" x14ac:dyDescent="0.25">
      <c r="A1622">
        <v>6005355</v>
      </c>
      <c r="B1622" s="1">
        <v>42941</v>
      </c>
      <c r="C1622" s="2">
        <v>0.33688657407407407</v>
      </c>
      <c r="D1622" s="2">
        <v>0.34452546296296294</v>
      </c>
      <c r="F1622" s="5">
        <v>1922212</v>
      </c>
      <c r="G1622" s="6">
        <v>1</v>
      </c>
    </row>
    <row r="1623" spans="1:7" x14ac:dyDescent="0.25">
      <c r="A1623">
        <v>2400590</v>
      </c>
      <c r="B1623" s="1">
        <v>42941</v>
      </c>
      <c r="C1623" s="2">
        <v>0.34145833333333331</v>
      </c>
      <c r="D1623" s="2">
        <v>0.34645833333333331</v>
      </c>
      <c r="F1623" s="5">
        <v>3990337</v>
      </c>
      <c r="G1623" s="6">
        <v>1</v>
      </c>
    </row>
    <row r="1624" spans="1:7" x14ac:dyDescent="0.25">
      <c r="A1624">
        <v>7918038</v>
      </c>
      <c r="B1624" s="1">
        <v>42941</v>
      </c>
      <c r="C1624" s="2">
        <v>0.34278935185185183</v>
      </c>
      <c r="D1624" s="2">
        <v>0.34370370370370368</v>
      </c>
      <c r="F1624" s="5">
        <v>1026326</v>
      </c>
      <c r="G1624" s="6">
        <v>1</v>
      </c>
    </row>
    <row r="1625" spans="1:7" x14ac:dyDescent="0.25">
      <c r="A1625">
        <v>7969038</v>
      </c>
      <c r="B1625" s="1">
        <v>42941</v>
      </c>
      <c r="C1625" s="2">
        <v>0.34605324074074073</v>
      </c>
      <c r="D1625" s="2">
        <v>0.35744212962962962</v>
      </c>
      <c r="F1625" s="5">
        <v>4017213</v>
      </c>
      <c r="G1625" s="6">
        <v>1</v>
      </c>
    </row>
    <row r="1626" spans="1:7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  <c r="F1626" s="5">
        <v>1927908</v>
      </c>
      <c r="G1626" s="6">
        <v>1</v>
      </c>
    </row>
    <row r="1627" spans="1:7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  <c r="F1627" s="5">
        <v>1309359</v>
      </c>
      <c r="G1627" s="6">
        <v>1</v>
      </c>
    </row>
    <row r="1628" spans="1:7" x14ac:dyDescent="0.25">
      <c r="A1628">
        <v>2900584</v>
      </c>
      <c r="B1628" s="1">
        <v>42941</v>
      </c>
      <c r="C1628" s="2">
        <v>0.35335648148148147</v>
      </c>
      <c r="D1628" s="2">
        <v>0.36329861111111111</v>
      </c>
      <c r="F1628" s="5">
        <v>1951101</v>
      </c>
      <c r="G1628" s="6">
        <v>1</v>
      </c>
    </row>
    <row r="1629" spans="1:7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  <c r="F1629" s="5">
        <v>2675422</v>
      </c>
      <c r="G1629" s="6">
        <v>1</v>
      </c>
    </row>
    <row r="1630" spans="1:7" x14ac:dyDescent="0.25">
      <c r="A1630">
        <v>48497496</v>
      </c>
      <c r="B1630" s="1">
        <v>42941</v>
      </c>
      <c r="C1630" s="2">
        <v>0.35881944444444447</v>
      </c>
      <c r="D1630" s="2">
        <v>0.36379629629629628</v>
      </c>
      <c r="F1630" s="5">
        <v>1959826</v>
      </c>
      <c r="G1630" s="6">
        <v>1</v>
      </c>
    </row>
    <row r="1631" spans="1:7" x14ac:dyDescent="0.25">
      <c r="A1631">
        <v>98695684</v>
      </c>
      <c r="B1631" s="1">
        <v>42941</v>
      </c>
      <c r="C1631" s="2">
        <v>0.3634722222222222</v>
      </c>
      <c r="D1631" s="2">
        <v>0.37498842592592591</v>
      </c>
      <c r="F1631" s="5">
        <v>2697566</v>
      </c>
      <c r="G1631" s="6">
        <v>1</v>
      </c>
    </row>
    <row r="1632" spans="1:7" x14ac:dyDescent="0.25">
      <c r="A1632">
        <v>7712618</v>
      </c>
      <c r="B1632" s="1">
        <v>42941</v>
      </c>
      <c r="C1632" s="2">
        <v>0.36773148148148149</v>
      </c>
      <c r="D1632" s="2">
        <v>0.37118055555555557</v>
      </c>
      <c r="F1632" s="5">
        <v>1992079</v>
      </c>
      <c r="G1632" s="6">
        <v>1</v>
      </c>
    </row>
    <row r="1633" spans="1:7" x14ac:dyDescent="0.25">
      <c r="A1633">
        <v>8872311</v>
      </c>
      <c r="B1633" s="1">
        <v>42941</v>
      </c>
      <c r="C1633" s="2">
        <v>0.36854166666666666</v>
      </c>
      <c r="D1633" s="2">
        <v>0.37072916666666667</v>
      </c>
      <c r="F1633" s="5">
        <v>1165705</v>
      </c>
      <c r="G1633" s="6">
        <v>1</v>
      </c>
    </row>
    <row r="1634" spans="1:7" x14ac:dyDescent="0.25">
      <c r="A1634">
        <v>6056372</v>
      </c>
      <c r="B1634" s="1">
        <v>42941</v>
      </c>
      <c r="C1634" s="2">
        <v>0.36930555555555555</v>
      </c>
      <c r="D1634" s="2">
        <v>0.37615740740740738</v>
      </c>
      <c r="F1634" s="5">
        <v>1997542</v>
      </c>
      <c r="G1634" s="6">
        <v>1</v>
      </c>
    </row>
    <row r="1635" spans="1:7" x14ac:dyDescent="0.25">
      <c r="A1635">
        <v>8936656</v>
      </c>
      <c r="B1635" s="1">
        <v>42941</v>
      </c>
      <c r="C1635" s="2">
        <v>0.37222222222222223</v>
      </c>
      <c r="D1635" s="2">
        <v>0.37883101851851853</v>
      </c>
      <c r="F1635" s="5">
        <v>2731955</v>
      </c>
      <c r="G1635" s="6">
        <v>1</v>
      </c>
    </row>
    <row r="1636" spans="1:7" x14ac:dyDescent="0.25">
      <c r="A1636">
        <v>22966872</v>
      </c>
      <c r="B1636" s="1">
        <v>42941</v>
      </c>
      <c r="C1636" s="2">
        <v>0.37277777777777776</v>
      </c>
      <c r="D1636" s="2">
        <v>0.37791666666666668</v>
      </c>
      <c r="F1636" s="5">
        <v>1138033</v>
      </c>
      <c r="G1636" s="6">
        <v>1</v>
      </c>
    </row>
    <row r="1637" spans="1:7" x14ac:dyDescent="0.25">
      <c r="A1637">
        <v>3908162</v>
      </c>
      <c r="B1637" s="1">
        <v>42941</v>
      </c>
      <c r="C1637" s="2">
        <v>0.37805555555555553</v>
      </c>
      <c r="D1637" s="2">
        <v>0.38770833333333332</v>
      </c>
      <c r="F1637" s="5">
        <v>2741017</v>
      </c>
      <c r="G1637" s="6">
        <v>1</v>
      </c>
    </row>
    <row r="1638" spans="1:7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  <c r="F1638" s="5">
        <v>2025194</v>
      </c>
      <c r="G1638" s="6">
        <v>1</v>
      </c>
    </row>
    <row r="1639" spans="1:7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  <c r="F1639" s="5">
        <v>2753778</v>
      </c>
      <c r="G1639" s="6">
        <v>1</v>
      </c>
    </row>
    <row r="1640" spans="1:7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  <c r="F1640" s="5">
        <v>2028923</v>
      </c>
      <c r="G1640" s="6">
        <v>1</v>
      </c>
    </row>
    <row r="1641" spans="1:7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  <c r="F1641" s="5">
        <v>2780765</v>
      </c>
      <c r="G1641" s="6">
        <v>1</v>
      </c>
    </row>
    <row r="1642" spans="1:7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  <c r="F1642" s="5">
        <v>2054346</v>
      </c>
      <c r="G1642" s="6">
        <v>1</v>
      </c>
    </row>
    <row r="1643" spans="1:7" x14ac:dyDescent="0.25">
      <c r="A1643">
        <v>6013508</v>
      </c>
      <c r="B1643" s="1">
        <v>42941</v>
      </c>
      <c r="C1643" s="2">
        <v>0.39195601851851852</v>
      </c>
      <c r="D1643" s="2">
        <v>0.39401620370370372</v>
      </c>
      <c r="F1643" s="5">
        <v>1177203</v>
      </c>
      <c r="G1643" s="6">
        <v>1</v>
      </c>
    </row>
    <row r="1644" spans="1:7" x14ac:dyDescent="0.25">
      <c r="A1644">
        <v>6175467</v>
      </c>
      <c r="B1644" s="1">
        <v>42941</v>
      </c>
      <c r="C1644" s="2">
        <v>0.39753472222222225</v>
      </c>
      <c r="D1644" s="2">
        <v>0.40424768518518517</v>
      </c>
      <c r="F1644" s="5">
        <v>2056567</v>
      </c>
      <c r="G1644" s="6">
        <v>1</v>
      </c>
    </row>
    <row r="1645" spans="1:7" x14ac:dyDescent="0.25">
      <c r="A1645">
        <v>22416837</v>
      </c>
      <c r="B1645" s="1">
        <v>42941</v>
      </c>
      <c r="C1645" s="2">
        <v>0.39881944444444445</v>
      </c>
      <c r="D1645" s="2">
        <v>0.40244212962962961</v>
      </c>
      <c r="F1645" s="5">
        <v>2814524</v>
      </c>
      <c r="G1645" s="6">
        <v>1</v>
      </c>
    </row>
    <row r="1646" spans="1:7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  <c r="F1646" s="5">
        <v>2071691</v>
      </c>
      <c r="G1646" s="6">
        <v>1</v>
      </c>
    </row>
    <row r="1647" spans="1:7" x14ac:dyDescent="0.25">
      <c r="A1647">
        <v>8849918</v>
      </c>
      <c r="B1647" s="1">
        <v>42941</v>
      </c>
      <c r="C1647" s="2">
        <v>0.40263888888888888</v>
      </c>
      <c r="D1647" s="2">
        <v>0.40636574074074072</v>
      </c>
      <c r="F1647" s="5">
        <v>1183006</v>
      </c>
      <c r="G1647" s="6">
        <v>1</v>
      </c>
    </row>
    <row r="1648" spans="1:7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  <c r="F1648" s="5">
        <v>2076719</v>
      </c>
      <c r="G1648" s="6">
        <v>1</v>
      </c>
    </row>
    <row r="1649" spans="1:7" x14ac:dyDescent="0.25">
      <c r="A1649">
        <v>20349502</v>
      </c>
      <c r="B1649" s="1">
        <v>42941</v>
      </c>
      <c r="C1649" s="2">
        <v>0.40979166666666667</v>
      </c>
      <c r="D1649" s="2">
        <v>0.41252314814814817</v>
      </c>
      <c r="F1649" s="5">
        <v>2835355</v>
      </c>
      <c r="G1649" s="6">
        <v>1</v>
      </c>
    </row>
    <row r="1650" spans="1:7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  <c r="F1650" s="5">
        <v>2078150</v>
      </c>
      <c r="G1650" s="6">
        <v>1</v>
      </c>
    </row>
    <row r="1651" spans="1:7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  <c r="F1651" s="5">
        <v>2841969</v>
      </c>
      <c r="G1651" s="6">
        <v>1</v>
      </c>
    </row>
    <row r="1652" spans="1:7" x14ac:dyDescent="0.25">
      <c r="A1652">
        <v>6741642</v>
      </c>
      <c r="B1652" s="1">
        <v>42941</v>
      </c>
      <c r="C1652" s="2">
        <v>0.41449074074074072</v>
      </c>
      <c r="D1652" s="2">
        <v>0.42371527777777779</v>
      </c>
      <c r="F1652" s="5">
        <v>2089993</v>
      </c>
      <c r="G1652" s="6">
        <v>1</v>
      </c>
    </row>
    <row r="1653" spans="1:7" x14ac:dyDescent="0.25">
      <c r="A1653">
        <v>4824710</v>
      </c>
      <c r="B1653" s="1">
        <v>42941</v>
      </c>
      <c r="C1653" s="2">
        <v>0.42008101851851853</v>
      </c>
      <c r="D1653" s="2">
        <v>0.4206597222222222</v>
      </c>
      <c r="F1653" s="5">
        <v>2849439</v>
      </c>
      <c r="G1653" s="6">
        <v>1</v>
      </c>
    </row>
    <row r="1654" spans="1:7" x14ac:dyDescent="0.25">
      <c r="A1654">
        <v>6465122</v>
      </c>
      <c r="B1654" s="1">
        <v>42941</v>
      </c>
      <c r="C1654" s="2">
        <v>0.42188657407407409</v>
      </c>
      <c r="D1654" s="2">
        <v>0.43138888888888888</v>
      </c>
      <c r="F1654" s="5">
        <v>2092198</v>
      </c>
      <c r="G1654" s="6">
        <v>1</v>
      </c>
    </row>
    <row r="1655" spans="1:7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  <c r="F1655" s="5">
        <v>1192412</v>
      </c>
      <c r="G1655" s="6">
        <v>1</v>
      </c>
    </row>
    <row r="1656" spans="1:7" x14ac:dyDescent="0.25">
      <c r="A1656">
        <v>81613163</v>
      </c>
      <c r="B1656" s="1">
        <v>42941</v>
      </c>
      <c r="C1656" s="2">
        <v>0.43004629629629632</v>
      </c>
      <c r="D1656" s="2">
        <v>0.43855324074074076</v>
      </c>
      <c r="F1656" s="5">
        <v>2096100</v>
      </c>
      <c r="G1656" s="6">
        <v>1</v>
      </c>
    </row>
    <row r="1657" spans="1:7" x14ac:dyDescent="0.25">
      <c r="A1657">
        <v>9894998</v>
      </c>
      <c r="B1657" s="1">
        <v>42941</v>
      </c>
      <c r="C1657" s="2">
        <v>0.4344675925925926</v>
      </c>
      <c r="D1657" s="2">
        <v>0.44442129629629629</v>
      </c>
      <c r="F1657" s="5">
        <v>2873323</v>
      </c>
      <c r="G1657" s="6">
        <v>1</v>
      </c>
    </row>
    <row r="1658" spans="1:7" x14ac:dyDescent="0.25">
      <c r="A1658">
        <v>7663988</v>
      </c>
      <c r="B1658" s="1">
        <v>42941</v>
      </c>
      <c r="C1658" s="2">
        <v>0.43884259259259262</v>
      </c>
      <c r="D1658" s="2">
        <v>0.44464120370370369</v>
      </c>
      <c r="F1658" s="5">
        <v>2096180</v>
      </c>
      <c r="G1658" s="6">
        <v>1</v>
      </c>
    </row>
    <row r="1659" spans="1:7" x14ac:dyDescent="0.25">
      <c r="A1659">
        <v>29555837</v>
      </c>
      <c r="B1659" s="1">
        <v>42941</v>
      </c>
      <c r="C1659" s="2">
        <v>0.44231481481481483</v>
      </c>
      <c r="D1659" s="2">
        <v>0.45185185185185184</v>
      </c>
      <c r="F1659" s="5">
        <v>2900584</v>
      </c>
      <c r="G1659" s="6">
        <v>1</v>
      </c>
    </row>
    <row r="1660" spans="1:7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  <c r="F1660" s="5">
        <v>2104331</v>
      </c>
      <c r="G1660" s="6">
        <v>1</v>
      </c>
    </row>
    <row r="1661" spans="1:7" x14ac:dyDescent="0.25">
      <c r="A1661">
        <v>1992079</v>
      </c>
      <c r="B1661" s="1">
        <v>42941</v>
      </c>
      <c r="C1661" s="2">
        <v>0.45004629629629628</v>
      </c>
      <c r="D1661" s="2">
        <v>0.45568287037037036</v>
      </c>
      <c r="F1661" s="5">
        <v>1197931</v>
      </c>
      <c r="G1661" s="6">
        <v>1</v>
      </c>
    </row>
    <row r="1662" spans="1:7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  <c r="F1662" s="5">
        <v>2107985</v>
      </c>
      <c r="G1662" s="6">
        <v>1</v>
      </c>
    </row>
    <row r="1663" spans="1:7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  <c r="F1663" s="5">
        <v>2922327</v>
      </c>
      <c r="G1663" s="6">
        <v>1</v>
      </c>
    </row>
    <row r="1664" spans="1:7" x14ac:dyDescent="0.25">
      <c r="A1664">
        <v>5883714</v>
      </c>
      <c r="B1664" s="1">
        <v>42941</v>
      </c>
      <c r="C1664" s="2">
        <v>0.45886574074074077</v>
      </c>
      <c r="D1664" s="2">
        <v>0.46630787037037036</v>
      </c>
      <c r="F1664" s="5">
        <v>2111996</v>
      </c>
      <c r="G1664" s="6">
        <v>1</v>
      </c>
    </row>
    <row r="1665" spans="1:7" x14ac:dyDescent="0.25">
      <c r="A1665">
        <v>1457083</v>
      </c>
      <c r="B1665" s="1">
        <v>42941</v>
      </c>
      <c r="C1665" s="2">
        <v>0.46381944444444445</v>
      </c>
      <c r="D1665" s="2">
        <v>0.47520833333333334</v>
      </c>
      <c r="F1665" s="5">
        <v>2947035</v>
      </c>
      <c r="G1665" s="6">
        <v>1</v>
      </c>
    </row>
    <row r="1666" spans="1:7" x14ac:dyDescent="0.25">
      <c r="A1666">
        <v>9948096</v>
      </c>
      <c r="B1666" s="1">
        <v>42941</v>
      </c>
      <c r="C1666" s="2">
        <v>0.46564814814814814</v>
      </c>
      <c r="D1666" s="2">
        <v>0.47028935185185183</v>
      </c>
      <c r="F1666" s="5">
        <v>2114812</v>
      </c>
      <c r="G1666" s="6">
        <v>1</v>
      </c>
    </row>
    <row r="1667" spans="1:7" x14ac:dyDescent="0.25">
      <c r="A1667">
        <v>2567031</v>
      </c>
      <c r="B1667" s="1">
        <v>42941</v>
      </c>
      <c r="C1667" s="2">
        <v>0.47077546296296297</v>
      </c>
      <c r="D1667" s="2">
        <v>0.47538194444444443</v>
      </c>
      <c r="F1667" s="5">
        <v>1198407</v>
      </c>
      <c r="G1667" s="6">
        <v>1</v>
      </c>
    </row>
    <row r="1668" spans="1:7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  <c r="F1668" s="5">
        <v>2117176</v>
      </c>
      <c r="G1668" s="6">
        <v>1</v>
      </c>
    </row>
    <row r="1669" spans="1:7" x14ac:dyDescent="0.25">
      <c r="A1669">
        <v>8284495</v>
      </c>
      <c r="B1669" s="1">
        <v>42941</v>
      </c>
      <c r="C1669" s="2">
        <v>0.47385416666666669</v>
      </c>
      <c r="D1669" s="2">
        <v>0.47505787037037039</v>
      </c>
      <c r="F1669" s="5">
        <v>2969264</v>
      </c>
      <c r="G1669" s="6">
        <v>1</v>
      </c>
    </row>
    <row r="1670" spans="1:7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  <c r="F1670" s="5">
        <v>2128068</v>
      </c>
      <c r="G1670" s="6">
        <v>1</v>
      </c>
    </row>
    <row r="1671" spans="1:7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  <c r="F1671" s="5">
        <v>2989192</v>
      </c>
      <c r="G1671" s="6">
        <v>1</v>
      </c>
    </row>
    <row r="1672" spans="1:7" x14ac:dyDescent="0.25">
      <c r="A1672">
        <v>6865322</v>
      </c>
      <c r="B1672" s="1">
        <v>42941</v>
      </c>
      <c r="C1672" s="2">
        <v>0.47781249999999997</v>
      </c>
      <c r="D1672" s="2">
        <v>0.48425925925925928</v>
      </c>
      <c r="F1672" s="5">
        <v>2128803</v>
      </c>
      <c r="G1672" s="6">
        <v>1</v>
      </c>
    </row>
    <row r="1673" spans="1:7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  <c r="F1673" s="5">
        <v>3004967</v>
      </c>
      <c r="G1673" s="6">
        <v>1</v>
      </c>
    </row>
    <row r="1674" spans="1:7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  <c r="F1674" s="5">
        <v>2134315</v>
      </c>
      <c r="G1674" s="6">
        <v>1</v>
      </c>
    </row>
    <row r="1675" spans="1:7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  <c r="F1675" s="5">
        <v>3018218</v>
      </c>
      <c r="G1675" s="6">
        <v>1</v>
      </c>
    </row>
    <row r="1676" spans="1:7" x14ac:dyDescent="0.25">
      <c r="A1676">
        <v>39848401</v>
      </c>
      <c r="B1676" s="1">
        <v>42941</v>
      </c>
      <c r="C1676" s="2">
        <v>0.48615740740740743</v>
      </c>
      <c r="D1676" s="2">
        <v>0.49478009259259259</v>
      </c>
      <c r="F1676" s="5">
        <v>2135609</v>
      </c>
      <c r="G1676" s="6">
        <v>1</v>
      </c>
    </row>
    <row r="1677" spans="1:7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  <c r="F1677" s="5">
        <v>3028093</v>
      </c>
      <c r="G1677" s="6">
        <v>1</v>
      </c>
    </row>
    <row r="1678" spans="1:7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  <c r="F1678" s="5">
        <v>2145244</v>
      </c>
      <c r="G1678" s="6">
        <v>1</v>
      </c>
    </row>
    <row r="1679" spans="1:7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  <c r="F1679" s="5">
        <v>3040267</v>
      </c>
      <c r="G1679" s="6">
        <v>1</v>
      </c>
    </row>
    <row r="1680" spans="1:7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  <c r="F1680" s="5">
        <v>2150051</v>
      </c>
      <c r="G1680" s="6">
        <v>1</v>
      </c>
    </row>
    <row r="1681" spans="1:7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  <c r="F1681" s="5">
        <v>3073815</v>
      </c>
      <c r="G1681" s="6">
        <v>1</v>
      </c>
    </row>
    <row r="1682" spans="1:7" x14ac:dyDescent="0.25">
      <c r="A1682">
        <v>2355456</v>
      </c>
      <c r="B1682" s="1">
        <v>42941</v>
      </c>
      <c r="C1682" s="2">
        <v>0.50027777777777782</v>
      </c>
      <c r="D1682" s="2">
        <v>0.50983796296296291</v>
      </c>
      <c r="F1682" s="5">
        <v>2157195</v>
      </c>
      <c r="G1682" s="6">
        <v>1</v>
      </c>
    </row>
    <row r="1683" spans="1:7" x14ac:dyDescent="0.25">
      <c r="A1683">
        <v>64932677</v>
      </c>
      <c r="B1683" s="1">
        <v>42941</v>
      </c>
      <c r="C1683" s="2">
        <v>0.50436342592592598</v>
      </c>
      <c r="D1683" s="2">
        <v>0.51339120370370372</v>
      </c>
      <c r="F1683" s="5">
        <v>3087246</v>
      </c>
      <c r="G1683" s="6">
        <v>1</v>
      </c>
    </row>
    <row r="1684" spans="1:7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  <c r="F1684" s="5">
        <v>2158377</v>
      </c>
      <c r="G1684" s="6">
        <v>1</v>
      </c>
    </row>
    <row r="1685" spans="1:7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  <c r="F1685" s="5">
        <v>1219073</v>
      </c>
      <c r="G1685" s="6">
        <v>1</v>
      </c>
    </row>
    <row r="1686" spans="1:7" x14ac:dyDescent="0.25">
      <c r="A1686">
        <v>4505950</v>
      </c>
      <c r="B1686" s="1">
        <v>42941</v>
      </c>
      <c r="C1686" s="2">
        <v>0.51373842592592589</v>
      </c>
      <c r="D1686" s="2">
        <v>0.52304398148148146</v>
      </c>
      <c r="F1686" s="5">
        <v>2163209</v>
      </c>
      <c r="G1686" s="6">
        <v>1</v>
      </c>
    </row>
    <row r="1687" spans="1:7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  <c r="F1687" s="5">
        <v>3109039</v>
      </c>
      <c r="G1687" s="6">
        <v>1</v>
      </c>
    </row>
    <row r="1688" spans="1:7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  <c r="F1688" s="5">
        <v>2184116</v>
      </c>
      <c r="G1688" s="6">
        <v>1</v>
      </c>
    </row>
    <row r="1689" spans="1:7" x14ac:dyDescent="0.25">
      <c r="A1689">
        <v>36929553</v>
      </c>
      <c r="B1689" s="1">
        <v>42941</v>
      </c>
      <c r="C1689" s="2">
        <v>0.52155092592592589</v>
      </c>
      <c r="D1689" s="2">
        <v>0.52667824074074077</v>
      </c>
      <c r="F1689" s="5">
        <v>3120387</v>
      </c>
      <c r="G1689" s="6">
        <v>1</v>
      </c>
    </row>
    <row r="1690" spans="1:7" x14ac:dyDescent="0.25">
      <c r="A1690">
        <v>74135093</v>
      </c>
      <c r="B1690" s="1">
        <v>42941</v>
      </c>
      <c r="C1690" s="2">
        <v>0.52232638888888894</v>
      </c>
      <c r="D1690" s="2">
        <v>0.52666666666666662</v>
      </c>
      <c r="F1690" s="5">
        <v>2185216</v>
      </c>
      <c r="G1690" s="6">
        <v>1</v>
      </c>
    </row>
    <row r="1691" spans="1:7" x14ac:dyDescent="0.25">
      <c r="A1691">
        <v>3505978</v>
      </c>
      <c r="B1691" s="1">
        <v>42941</v>
      </c>
      <c r="C1691" s="2">
        <v>0.52393518518518523</v>
      </c>
      <c r="D1691" s="2">
        <v>0.53479166666666667</v>
      </c>
      <c r="F1691" s="5">
        <v>3121850</v>
      </c>
      <c r="G1691" s="6">
        <v>1</v>
      </c>
    </row>
    <row r="1692" spans="1:7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  <c r="F1692" s="5">
        <v>2186880</v>
      </c>
      <c r="G1692" s="6">
        <v>1</v>
      </c>
    </row>
    <row r="1693" spans="1:7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  <c r="F1693" s="5">
        <v>1223816</v>
      </c>
      <c r="G1693" s="6">
        <v>1</v>
      </c>
    </row>
    <row r="1694" spans="1:7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  <c r="F1694" s="5">
        <v>2188847</v>
      </c>
      <c r="G1694" s="6">
        <v>1</v>
      </c>
    </row>
    <row r="1695" spans="1:7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  <c r="F1695" s="5">
        <v>3135285</v>
      </c>
      <c r="G1695" s="6">
        <v>1</v>
      </c>
    </row>
    <row r="1696" spans="1:7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  <c r="F1696" s="5">
        <v>2193730</v>
      </c>
      <c r="G1696" s="6">
        <v>1</v>
      </c>
    </row>
    <row r="1697" spans="1:7" x14ac:dyDescent="0.25">
      <c r="A1697">
        <v>8840288</v>
      </c>
      <c r="B1697" s="1">
        <v>42941</v>
      </c>
      <c r="C1697" s="2">
        <v>0.53964120370370372</v>
      </c>
      <c r="D1697" s="2">
        <v>0.54101851851851857</v>
      </c>
      <c r="F1697" s="5">
        <v>1043289</v>
      </c>
      <c r="G1697" s="6">
        <v>1</v>
      </c>
    </row>
    <row r="1698" spans="1:7" x14ac:dyDescent="0.25">
      <c r="A1698">
        <v>9007177570</v>
      </c>
      <c r="B1698" s="1">
        <v>42941</v>
      </c>
      <c r="C1698" s="2">
        <v>0.54324074074074069</v>
      </c>
      <c r="D1698" s="2">
        <v>0.54956018518518523</v>
      </c>
      <c r="F1698" s="5">
        <v>2199311</v>
      </c>
      <c r="G1698" s="6">
        <v>1</v>
      </c>
    </row>
    <row r="1699" spans="1:7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  <c r="F1699" s="5">
        <v>3153283</v>
      </c>
      <c r="G1699" s="6">
        <v>1</v>
      </c>
    </row>
    <row r="1700" spans="1:7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  <c r="F1700" s="5">
        <v>2201085</v>
      </c>
      <c r="G1700" s="6">
        <v>1</v>
      </c>
    </row>
    <row r="1701" spans="1:7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  <c r="F1701" s="5">
        <v>1225082</v>
      </c>
      <c r="G1701" s="6">
        <v>1</v>
      </c>
    </row>
    <row r="1702" spans="1:7" x14ac:dyDescent="0.25">
      <c r="A1702">
        <v>96375379</v>
      </c>
      <c r="B1702" s="1">
        <v>42941</v>
      </c>
      <c r="C1702" s="2">
        <v>0.55320601851851847</v>
      </c>
      <c r="D1702" s="2">
        <v>0.55569444444444449</v>
      </c>
      <c r="F1702" s="5">
        <v>2227803</v>
      </c>
      <c r="G1702" s="6">
        <v>1</v>
      </c>
    </row>
    <row r="1703" spans="1:7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  <c r="F1703" s="5">
        <v>3189059</v>
      </c>
      <c r="G1703" s="6">
        <v>1</v>
      </c>
    </row>
    <row r="1704" spans="1:7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  <c r="F1704" s="5">
        <v>1157434</v>
      </c>
      <c r="G1704" s="6">
        <v>1</v>
      </c>
    </row>
    <row r="1705" spans="1:7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  <c r="F1705" s="5">
        <v>3192836</v>
      </c>
      <c r="G1705" s="6">
        <v>1</v>
      </c>
    </row>
    <row r="1706" spans="1:7" x14ac:dyDescent="0.25">
      <c r="A1706">
        <v>2304726</v>
      </c>
      <c r="B1706" s="1">
        <v>42941</v>
      </c>
      <c r="C1706" s="2">
        <v>0.56620370370370365</v>
      </c>
      <c r="D1706" s="2">
        <v>0.57226851851851857</v>
      </c>
      <c r="F1706" s="5">
        <v>2239958</v>
      </c>
      <c r="G1706" s="6">
        <v>1</v>
      </c>
    </row>
    <row r="1707" spans="1:7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  <c r="F1707" s="5">
        <v>3200206</v>
      </c>
      <c r="G1707" s="6">
        <v>1</v>
      </c>
    </row>
    <row r="1708" spans="1:7" x14ac:dyDescent="0.25">
      <c r="A1708">
        <v>2185216</v>
      </c>
      <c r="B1708" s="1">
        <v>42941</v>
      </c>
      <c r="C1708" s="2">
        <v>0.56959490740740737</v>
      </c>
      <c r="D1708" s="2">
        <v>0.57927083333333329</v>
      </c>
      <c r="F1708" s="5">
        <v>2248131</v>
      </c>
      <c r="G1708" s="6">
        <v>1</v>
      </c>
    </row>
    <row r="1709" spans="1:7" x14ac:dyDescent="0.25">
      <c r="A1709">
        <v>9664191</v>
      </c>
      <c r="B1709" s="1">
        <v>42941</v>
      </c>
      <c r="C1709" s="2">
        <v>0.56974537037037032</v>
      </c>
      <c r="D1709" s="2">
        <v>0.57015046296296301</v>
      </c>
      <c r="F1709" s="5">
        <v>3206241</v>
      </c>
      <c r="G1709" s="6">
        <v>1</v>
      </c>
    </row>
    <row r="1710" spans="1:7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  <c r="F1710" s="5">
        <v>2252239</v>
      </c>
      <c r="G1710" s="6">
        <v>1</v>
      </c>
    </row>
    <row r="1711" spans="1:7" x14ac:dyDescent="0.25">
      <c r="A1711">
        <v>97997759</v>
      </c>
      <c r="B1711" s="1">
        <v>42941</v>
      </c>
      <c r="C1711" s="2">
        <v>0.57335648148148144</v>
      </c>
      <c r="D1711" s="2">
        <v>0.5735069444444445</v>
      </c>
      <c r="F1711" s="5">
        <v>3224960</v>
      </c>
      <c r="G1711" s="6">
        <v>1</v>
      </c>
    </row>
    <row r="1712" spans="1:7" x14ac:dyDescent="0.25">
      <c r="A1712">
        <v>4100331</v>
      </c>
      <c r="B1712" s="1">
        <v>42941</v>
      </c>
      <c r="C1712" s="2">
        <v>0.57863425925925926</v>
      </c>
      <c r="D1712" s="2">
        <v>0.58030092592592597</v>
      </c>
      <c r="F1712" s="5">
        <v>2255197</v>
      </c>
      <c r="G1712" s="6">
        <v>1</v>
      </c>
    </row>
    <row r="1713" spans="1:7" x14ac:dyDescent="0.25">
      <c r="A1713">
        <v>7215284</v>
      </c>
      <c r="B1713" s="1">
        <v>42941</v>
      </c>
      <c r="C1713" s="2">
        <v>0.57974537037037033</v>
      </c>
      <c r="D1713" s="2">
        <v>0.59083333333333332</v>
      </c>
      <c r="F1713" s="5">
        <v>3236046</v>
      </c>
      <c r="G1713" s="6">
        <v>1</v>
      </c>
    </row>
    <row r="1714" spans="1:7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  <c r="F1714" s="5">
        <v>2256093</v>
      </c>
      <c r="G1714" s="6">
        <v>1</v>
      </c>
    </row>
    <row r="1715" spans="1:7" x14ac:dyDescent="0.25">
      <c r="A1715">
        <v>3200206</v>
      </c>
      <c r="B1715" s="1">
        <v>42941</v>
      </c>
      <c r="C1715" s="2">
        <v>0.58784722222222219</v>
      </c>
      <c r="D1715" s="2">
        <v>0.59894675925925922</v>
      </c>
      <c r="F1715" s="5">
        <v>3253368</v>
      </c>
      <c r="G1715" s="6">
        <v>1</v>
      </c>
    </row>
    <row r="1716" spans="1:7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  <c r="F1716" s="5">
        <v>2260131</v>
      </c>
      <c r="G1716" s="6">
        <v>1</v>
      </c>
    </row>
    <row r="1717" spans="1:7" x14ac:dyDescent="0.25">
      <c r="A1717">
        <v>3976931</v>
      </c>
      <c r="B1717" s="1">
        <v>42941</v>
      </c>
      <c r="C1717" s="2">
        <v>0.59350694444444441</v>
      </c>
      <c r="D1717" s="2">
        <v>0.59811342592592598</v>
      </c>
      <c r="F1717" s="5">
        <v>3263854</v>
      </c>
      <c r="G1717" s="6">
        <v>1</v>
      </c>
    </row>
    <row r="1718" spans="1:7" x14ac:dyDescent="0.25">
      <c r="A1718">
        <v>6717763</v>
      </c>
      <c r="B1718" s="1">
        <v>42941</v>
      </c>
      <c r="C1718" s="2">
        <v>0.596099537037037</v>
      </c>
      <c r="D1718" s="2">
        <v>0.60069444444444442</v>
      </c>
      <c r="F1718" s="5">
        <v>2289072</v>
      </c>
      <c r="G1718" s="6">
        <v>1</v>
      </c>
    </row>
    <row r="1719" spans="1:7" x14ac:dyDescent="0.25">
      <c r="A1719">
        <v>2117176</v>
      </c>
      <c r="B1719" s="1">
        <v>42941</v>
      </c>
      <c r="C1719" s="2">
        <v>0.5995138888888889</v>
      </c>
      <c r="D1719" s="2">
        <v>0.60322916666666671</v>
      </c>
      <c r="F1719" s="5">
        <v>3287315</v>
      </c>
      <c r="G1719" s="6">
        <v>1</v>
      </c>
    </row>
    <row r="1720" spans="1:7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  <c r="F1720" s="5">
        <v>2302227</v>
      </c>
      <c r="G1720" s="6">
        <v>1</v>
      </c>
    </row>
    <row r="1721" spans="1:7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  <c r="F1721" s="5">
        <v>3305212</v>
      </c>
      <c r="G1721" s="6">
        <v>1</v>
      </c>
    </row>
    <row r="1722" spans="1:7" x14ac:dyDescent="0.25">
      <c r="A1722">
        <v>3025855</v>
      </c>
      <c r="B1722" s="1">
        <v>42941</v>
      </c>
      <c r="C1722" s="2">
        <v>0.60601851851851851</v>
      </c>
      <c r="D1722" s="2">
        <v>0.60782407407407413</v>
      </c>
      <c r="F1722" s="5">
        <v>1158631</v>
      </c>
      <c r="G1722" s="6">
        <v>1</v>
      </c>
    </row>
    <row r="1723" spans="1:7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  <c r="F1723" s="5">
        <v>3326913</v>
      </c>
      <c r="G1723" s="6">
        <v>1</v>
      </c>
    </row>
    <row r="1724" spans="1:7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  <c r="F1724" s="5">
        <v>2309436</v>
      </c>
      <c r="G1724" s="6">
        <v>1</v>
      </c>
    </row>
    <row r="1725" spans="1:7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  <c r="F1725" s="5">
        <v>3348581</v>
      </c>
      <c r="G1725" s="6">
        <v>1</v>
      </c>
    </row>
    <row r="1726" spans="1:7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  <c r="F1726" s="5">
        <v>2325155</v>
      </c>
      <c r="G1726" s="6">
        <v>1</v>
      </c>
    </row>
    <row r="1727" spans="1:7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  <c r="F1727" s="5">
        <v>3360951</v>
      </c>
      <c r="G1727" s="6">
        <v>1</v>
      </c>
    </row>
    <row r="1728" spans="1:7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  <c r="F1728" s="5">
        <v>2327418</v>
      </c>
      <c r="G1728" s="6">
        <v>1</v>
      </c>
    </row>
    <row r="1729" spans="1:7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  <c r="F1729" s="5">
        <v>3370151</v>
      </c>
      <c r="G1729" s="6">
        <v>1</v>
      </c>
    </row>
    <row r="1730" spans="1:7" x14ac:dyDescent="0.25">
      <c r="A1730">
        <v>4804872</v>
      </c>
      <c r="B1730" s="1">
        <v>42941</v>
      </c>
      <c r="C1730" s="2">
        <v>0.62472222222222218</v>
      </c>
      <c r="D1730" s="2">
        <v>0.6360069444444445</v>
      </c>
      <c r="F1730" s="5">
        <v>2329556</v>
      </c>
      <c r="G1730" s="6">
        <v>1</v>
      </c>
    </row>
    <row r="1731" spans="1:7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  <c r="F1731" s="5">
        <v>3382699</v>
      </c>
      <c r="G1731" s="6">
        <v>1</v>
      </c>
    </row>
    <row r="1732" spans="1:7" x14ac:dyDescent="0.25">
      <c r="A1732">
        <v>6493766</v>
      </c>
      <c r="B1732" s="1">
        <v>42942</v>
      </c>
      <c r="C1732" s="2">
        <v>0.33584490740740741</v>
      </c>
      <c r="D1732" s="2">
        <v>0.33677083333333335</v>
      </c>
      <c r="F1732" s="5">
        <v>2341441</v>
      </c>
      <c r="G1732" s="6">
        <v>1</v>
      </c>
    </row>
    <row r="1733" spans="1:7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  <c r="F1733" s="5">
        <v>3390459</v>
      </c>
      <c r="G1733" s="6">
        <v>1</v>
      </c>
    </row>
    <row r="1734" spans="1:7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  <c r="F1734" s="5">
        <v>2354992</v>
      </c>
      <c r="G1734" s="6">
        <v>1</v>
      </c>
    </row>
    <row r="1735" spans="1:7" x14ac:dyDescent="0.25">
      <c r="A1735">
        <v>6642574</v>
      </c>
      <c r="B1735" s="1">
        <v>42942</v>
      </c>
      <c r="C1735" s="2">
        <v>0.34575231481481483</v>
      </c>
      <c r="D1735" s="2">
        <v>0.35645833333333332</v>
      </c>
      <c r="F1735" s="5">
        <v>3422062</v>
      </c>
      <c r="G1735" s="6">
        <v>1</v>
      </c>
    </row>
    <row r="1736" spans="1:7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  <c r="F1736" s="5">
        <v>2355456</v>
      </c>
      <c r="G1736" s="6">
        <v>1</v>
      </c>
    </row>
    <row r="1737" spans="1:7" x14ac:dyDescent="0.25">
      <c r="A1737">
        <v>1340323</v>
      </c>
      <c r="B1737" s="1">
        <v>42942</v>
      </c>
      <c r="C1737" s="2">
        <v>0.34994212962962962</v>
      </c>
      <c r="D1737" s="2">
        <v>0.35781249999999998</v>
      </c>
      <c r="F1737" s="5">
        <v>1240369</v>
      </c>
      <c r="G1737" s="6">
        <v>1</v>
      </c>
    </row>
    <row r="1738" spans="1:7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  <c r="F1738" s="5">
        <v>2366545</v>
      </c>
      <c r="G1738" s="6">
        <v>1</v>
      </c>
    </row>
    <row r="1739" spans="1:7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  <c r="F1739" s="5">
        <v>3443287</v>
      </c>
      <c r="G1739" s="6">
        <v>1</v>
      </c>
    </row>
    <row r="1740" spans="1:7" x14ac:dyDescent="0.25">
      <c r="A1740">
        <v>7894591002</v>
      </c>
      <c r="B1740" s="1">
        <v>42942</v>
      </c>
      <c r="C1740" s="2">
        <v>0.36476851851851849</v>
      </c>
      <c r="D1740" s="2">
        <v>0.37505787037037036</v>
      </c>
      <c r="F1740" s="5">
        <v>2388040</v>
      </c>
      <c r="G1740" s="6">
        <v>1</v>
      </c>
    </row>
    <row r="1741" spans="1:7" x14ac:dyDescent="0.25">
      <c r="A1741">
        <v>26891502</v>
      </c>
      <c r="B1741" s="1">
        <v>42942</v>
      </c>
      <c r="C1741" s="2">
        <v>0.3697685185185185</v>
      </c>
      <c r="D1741" s="2">
        <v>0.37656250000000002</v>
      </c>
      <c r="F1741" s="5">
        <v>3456554</v>
      </c>
      <c r="G1741" s="6">
        <v>1</v>
      </c>
    </row>
    <row r="1742" spans="1:7" x14ac:dyDescent="0.25">
      <c r="A1742">
        <v>71021004</v>
      </c>
      <c r="B1742" s="1">
        <v>42942</v>
      </c>
      <c r="C1742" s="2">
        <v>0.37305555555555553</v>
      </c>
      <c r="D1742" s="2">
        <v>0.38090277777777776</v>
      </c>
      <c r="F1742" s="5">
        <v>2394144</v>
      </c>
      <c r="G1742" s="6">
        <v>1</v>
      </c>
    </row>
    <row r="1743" spans="1:7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  <c r="F1743" s="5">
        <v>3465997</v>
      </c>
      <c r="G1743" s="6">
        <v>1</v>
      </c>
    </row>
    <row r="1744" spans="1:7" x14ac:dyDescent="0.25">
      <c r="A1744">
        <v>3972159</v>
      </c>
      <c r="B1744" s="1">
        <v>42942</v>
      </c>
      <c r="C1744" s="2">
        <v>0.37895833333333334</v>
      </c>
      <c r="D1744" s="2">
        <v>0.38263888888888886</v>
      </c>
      <c r="F1744" s="5">
        <v>2395447</v>
      </c>
      <c r="G1744" s="6">
        <v>1</v>
      </c>
    </row>
    <row r="1745" spans="1:7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  <c r="F1745" s="5">
        <v>3478111</v>
      </c>
      <c r="G1745" s="6">
        <v>1</v>
      </c>
    </row>
    <row r="1746" spans="1:7" x14ac:dyDescent="0.25">
      <c r="A1746">
        <v>4857453</v>
      </c>
      <c r="B1746" s="1">
        <v>42942</v>
      </c>
      <c r="C1746" s="2">
        <v>0.38013888888888892</v>
      </c>
      <c r="D1746" s="2">
        <v>0.385625</v>
      </c>
      <c r="F1746" s="5">
        <v>2400590</v>
      </c>
      <c r="G1746" s="6">
        <v>1</v>
      </c>
    </row>
    <row r="1747" spans="1:7" x14ac:dyDescent="0.25">
      <c r="A1747">
        <v>7980513</v>
      </c>
      <c r="B1747" s="1">
        <v>42942</v>
      </c>
      <c r="C1747" s="2">
        <v>0.38197916666666665</v>
      </c>
      <c r="D1747" s="2">
        <v>0.38288194444444446</v>
      </c>
      <c r="F1747" s="5">
        <v>3493348</v>
      </c>
      <c r="G1747" s="6">
        <v>1</v>
      </c>
    </row>
    <row r="1748" spans="1:7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  <c r="F1748" s="5">
        <v>2402827</v>
      </c>
      <c r="G1748" s="6">
        <v>1</v>
      </c>
    </row>
    <row r="1749" spans="1:7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  <c r="F1749" s="5">
        <v>1268336</v>
      </c>
      <c r="G1749" s="6">
        <v>1</v>
      </c>
    </row>
    <row r="1750" spans="1:7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  <c r="F1750" s="5">
        <v>2406196</v>
      </c>
      <c r="G1750" s="6">
        <v>1</v>
      </c>
    </row>
    <row r="1751" spans="1:7" x14ac:dyDescent="0.25">
      <c r="A1751">
        <v>9446278</v>
      </c>
      <c r="B1751" s="1">
        <v>42942</v>
      </c>
      <c r="C1751" s="2">
        <v>0.38871527777777776</v>
      </c>
      <c r="D1751" s="2">
        <v>0.38982638888888888</v>
      </c>
      <c r="F1751" s="5">
        <v>3520189</v>
      </c>
      <c r="G1751" s="6">
        <v>1</v>
      </c>
    </row>
    <row r="1752" spans="1:7" x14ac:dyDescent="0.25">
      <c r="A1752">
        <v>2445944</v>
      </c>
      <c r="B1752" s="1">
        <v>42942</v>
      </c>
      <c r="C1752" s="2">
        <v>0.3895601851851852</v>
      </c>
      <c r="D1752" s="2">
        <v>0.39548611111111109</v>
      </c>
      <c r="F1752" s="5">
        <v>2412611</v>
      </c>
      <c r="G1752" s="6">
        <v>1</v>
      </c>
    </row>
    <row r="1753" spans="1:7" x14ac:dyDescent="0.25">
      <c r="A1753">
        <v>4404713</v>
      </c>
      <c r="B1753" s="1">
        <v>42942</v>
      </c>
      <c r="C1753" s="2">
        <v>0.39533564814814814</v>
      </c>
      <c r="D1753" s="2">
        <v>0.39599537037037036</v>
      </c>
      <c r="F1753" s="5">
        <v>3525921</v>
      </c>
      <c r="G1753" s="6">
        <v>1</v>
      </c>
    </row>
    <row r="1754" spans="1:7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  <c r="F1754" s="5">
        <v>2419247</v>
      </c>
      <c r="G1754" s="6">
        <v>1</v>
      </c>
    </row>
    <row r="1755" spans="1:7" x14ac:dyDescent="0.25">
      <c r="A1755">
        <v>2684831</v>
      </c>
      <c r="B1755" s="1">
        <v>42942</v>
      </c>
      <c r="C1755" s="2">
        <v>0.40130787037037036</v>
      </c>
      <c r="D1755" s="2">
        <v>0.40658564814814813</v>
      </c>
      <c r="F1755" s="5">
        <v>3533421</v>
      </c>
      <c r="G1755" s="6">
        <v>1</v>
      </c>
    </row>
    <row r="1756" spans="1:7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  <c r="F1756" s="5">
        <v>2419817</v>
      </c>
      <c r="G1756" s="6">
        <v>1</v>
      </c>
    </row>
    <row r="1757" spans="1:7" x14ac:dyDescent="0.25">
      <c r="A1757">
        <v>7230252</v>
      </c>
      <c r="B1757" s="1">
        <v>42942</v>
      </c>
      <c r="C1757" s="2">
        <v>0.40771990740740743</v>
      </c>
      <c r="D1757" s="2">
        <v>0.41290509259259262</v>
      </c>
      <c r="F1757" s="5">
        <v>1269611</v>
      </c>
      <c r="G1757" s="6">
        <v>1</v>
      </c>
    </row>
    <row r="1758" spans="1:7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  <c r="F1758" s="5">
        <v>2434652</v>
      </c>
      <c r="G1758" s="6">
        <v>1</v>
      </c>
    </row>
    <row r="1759" spans="1:7" x14ac:dyDescent="0.25">
      <c r="A1759">
        <v>1830054</v>
      </c>
      <c r="B1759" s="1">
        <v>42942</v>
      </c>
      <c r="C1759" s="2">
        <v>0.41390046296296296</v>
      </c>
      <c r="D1759" s="2">
        <v>0.42016203703703703</v>
      </c>
      <c r="F1759" s="5">
        <v>3563037</v>
      </c>
      <c r="G1759" s="6">
        <v>1</v>
      </c>
    </row>
    <row r="1760" spans="1:7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  <c r="F1760" s="5">
        <v>2435007</v>
      </c>
      <c r="G1760" s="6">
        <v>1</v>
      </c>
    </row>
    <row r="1761" spans="1:7" x14ac:dyDescent="0.25">
      <c r="A1761">
        <v>8369071681</v>
      </c>
      <c r="B1761" s="1">
        <v>42942</v>
      </c>
      <c r="C1761" s="2">
        <v>0.41935185185185186</v>
      </c>
      <c r="D1761" s="2">
        <v>0.42133101851851851</v>
      </c>
      <c r="F1761" s="5">
        <v>3589291</v>
      </c>
      <c r="G1761" s="6">
        <v>1</v>
      </c>
    </row>
    <row r="1762" spans="1:7" x14ac:dyDescent="0.25">
      <c r="A1762">
        <v>5582631</v>
      </c>
      <c r="B1762" s="1">
        <v>42942</v>
      </c>
      <c r="C1762" s="2">
        <v>0.42229166666666668</v>
      </c>
      <c r="D1762" s="2">
        <v>0.42271990740740739</v>
      </c>
      <c r="F1762" s="5">
        <v>2443869</v>
      </c>
      <c r="G1762" s="6">
        <v>1</v>
      </c>
    </row>
    <row r="1763" spans="1:7" x14ac:dyDescent="0.25">
      <c r="A1763">
        <v>68043713</v>
      </c>
      <c r="B1763" s="1">
        <v>42942</v>
      </c>
      <c r="C1763" s="2">
        <v>0.42366898148148147</v>
      </c>
      <c r="D1763" s="2">
        <v>0.42792824074074076</v>
      </c>
      <c r="F1763" s="5">
        <v>3596504</v>
      </c>
      <c r="G1763" s="6">
        <v>1</v>
      </c>
    </row>
    <row r="1764" spans="1:7" x14ac:dyDescent="0.25">
      <c r="A1764">
        <v>89263578</v>
      </c>
      <c r="B1764" s="1">
        <v>42942</v>
      </c>
      <c r="C1764" s="2">
        <v>0.42912037037037037</v>
      </c>
      <c r="D1764" s="2">
        <v>0.43753472222222223</v>
      </c>
      <c r="F1764" s="5">
        <v>2445944</v>
      </c>
      <c r="G1764" s="6">
        <v>1</v>
      </c>
    </row>
    <row r="1765" spans="1:7" x14ac:dyDescent="0.25">
      <c r="A1765">
        <v>7511410</v>
      </c>
      <c r="B1765" s="1">
        <v>42942</v>
      </c>
      <c r="C1765" s="2">
        <v>0.43304398148148149</v>
      </c>
      <c r="D1765" s="2">
        <v>0.43761574074074072</v>
      </c>
      <c r="F1765" s="5">
        <v>3607585</v>
      </c>
      <c r="G1765" s="6">
        <v>1</v>
      </c>
    </row>
    <row r="1766" spans="1:7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  <c r="F1766" s="5">
        <v>2456290</v>
      </c>
      <c r="G1766" s="6">
        <v>1</v>
      </c>
    </row>
    <row r="1767" spans="1:7" x14ac:dyDescent="0.25">
      <c r="A1767">
        <v>3135285</v>
      </c>
      <c r="B1767" s="1">
        <v>42942</v>
      </c>
      <c r="C1767" s="2">
        <v>0.43896990740740743</v>
      </c>
      <c r="D1767" s="2">
        <v>0.44863425925925926</v>
      </c>
      <c r="F1767" s="5">
        <v>3616291</v>
      </c>
      <c r="G1767" s="6">
        <v>1</v>
      </c>
    </row>
    <row r="1768" spans="1:7" x14ac:dyDescent="0.25">
      <c r="A1768">
        <v>5231877</v>
      </c>
      <c r="B1768" s="1">
        <v>42942</v>
      </c>
      <c r="C1768" s="2">
        <v>0.44265046296296295</v>
      </c>
      <c r="D1768" s="2">
        <v>0.45337962962962963</v>
      </c>
      <c r="F1768" s="5">
        <v>2462682</v>
      </c>
      <c r="G1768" s="6">
        <v>1</v>
      </c>
    </row>
    <row r="1769" spans="1:7" x14ac:dyDescent="0.25">
      <c r="A1769">
        <v>98391891</v>
      </c>
      <c r="B1769" s="1">
        <v>42942</v>
      </c>
      <c r="C1769" s="2">
        <v>0.44289351851851849</v>
      </c>
      <c r="D1769" s="2">
        <v>0.44364583333333335</v>
      </c>
      <c r="F1769" s="5">
        <v>3638038</v>
      </c>
      <c r="G1769" s="6">
        <v>1</v>
      </c>
    </row>
    <row r="1770" spans="1:7" x14ac:dyDescent="0.25">
      <c r="A1770">
        <v>9865524</v>
      </c>
      <c r="B1770" s="1">
        <v>42942</v>
      </c>
      <c r="C1770" s="2">
        <v>0.44298611111111114</v>
      </c>
      <c r="D1770" s="2">
        <v>0.45023148148148145</v>
      </c>
      <c r="F1770" s="5">
        <v>2469778</v>
      </c>
      <c r="G1770" s="6">
        <v>1</v>
      </c>
    </row>
    <row r="1771" spans="1:7" x14ac:dyDescent="0.25">
      <c r="A1771">
        <v>7988607</v>
      </c>
      <c r="B1771" s="1">
        <v>42942</v>
      </c>
      <c r="C1771" s="2">
        <v>0.44300925925925927</v>
      </c>
      <c r="D1771" s="2">
        <v>0.4513773148148148</v>
      </c>
      <c r="F1771" s="5">
        <v>3652646</v>
      </c>
      <c r="G1771" s="6">
        <v>1</v>
      </c>
    </row>
    <row r="1772" spans="1:7" x14ac:dyDescent="0.25">
      <c r="A1772">
        <v>4599598</v>
      </c>
      <c r="B1772" s="1">
        <v>42942</v>
      </c>
      <c r="C1772" s="2">
        <v>0.44710648148148147</v>
      </c>
      <c r="D1772" s="2">
        <v>0.45658564814814817</v>
      </c>
      <c r="F1772" s="5">
        <v>2474506</v>
      </c>
      <c r="G1772" s="6">
        <v>1</v>
      </c>
    </row>
    <row r="1773" spans="1:7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  <c r="F1773" s="5">
        <v>1288637</v>
      </c>
      <c r="G1773" s="6">
        <v>1</v>
      </c>
    </row>
    <row r="1774" spans="1:7" x14ac:dyDescent="0.25">
      <c r="A1774">
        <v>9763924</v>
      </c>
      <c r="B1774" s="1">
        <v>42942</v>
      </c>
      <c r="C1774" s="2">
        <v>0.44972222222222225</v>
      </c>
      <c r="D1774" s="2">
        <v>0.45559027777777777</v>
      </c>
      <c r="F1774" s="5">
        <v>2475157</v>
      </c>
      <c r="G1774" s="6">
        <v>1</v>
      </c>
    </row>
    <row r="1775" spans="1:7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  <c r="F1775" s="5">
        <v>3680149</v>
      </c>
      <c r="G1775" s="6">
        <v>1</v>
      </c>
    </row>
    <row r="1776" spans="1:7" x14ac:dyDescent="0.25">
      <c r="A1776">
        <v>59723258</v>
      </c>
      <c r="B1776" s="1">
        <v>42942</v>
      </c>
      <c r="C1776" s="2">
        <v>0.4503125</v>
      </c>
      <c r="D1776" s="2">
        <v>0.4601736111111111</v>
      </c>
      <c r="F1776" s="5">
        <v>2478461</v>
      </c>
      <c r="G1776" s="6">
        <v>1</v>
      </c>
    </row>
    <row r="1777" spans="1:7" x14ac:dyDescent="0.25">
      <c r="A1777">
        <v>6878722</v>
      </c>
      <c r="B1777" s="1">
        <v>42942</v>
      </c>
      <c r="C1777" s="2">
        <v>0.45333333333333331</v>
      </c>
      <c r="D1777" s="2">
        <v>0.45443287037037039</v>
      </c>
      <c r="F1777" s="5">
        <v>1294973</v>
      </c>
      <c r="G1777" s="6">
        <v>1</v>
      </c>
    </row>
    <row r="1778" spans="1:7" x14ac:dyDescent="0.25">
      <c r="A1778">
        <v>49278984</v>
      </c>
      <c r="B1778" s="1">
        <v>42942</v>
      </c>
      <c r="C1778" s="2">
        <v>0.45531250000000001</v>
      </c>
      <c r="D1778" s="2">
        <v>0.45717592592592593</v>
      </c>
      <c r="F1778" s="5">
        <v>2486941</v>
      </c>
      <c r="G1778" s="6">
        <v>1</v>
      </c>
    </row>
    <row r="1779" spans="1:7" x14ac:dyDescent="0.25">
      <c r="A1779">
        <v>5672312</v>
      </c>
      <c r="B1779" s="1">
        <v>42942</v>
      </c>
      <c r="C1779" s="2">
        <v>0.45554398148148151</v>
      </c>
      <c r="D1779" s="2">
        <v>0.45913194444444444</v>
      </c>
      <c r="F1779" s="5">
        <v>3704193</v>
      </c>
      <c r="G1779" s="6">
        <v>1</v>
      </c>
    </row>
    <row r="1780" spans="1:7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  <c r="F1780" s="5">
        <v>2492731</v>
      </c>
      <c r="G1780" s="6">
        <v>1</v>
      </c>
    </row>
    <row r="1781" spans="1:7" x14ac:dyDescent="0.25">
      <c r="A1781">
        <v>97953696</v>
      </c>
      <c r="B1781" s="1">
        <v>42942</v>
      </c>
      <c r="C1781" s="2">
        <v>0.46297453703703706</v>
      </c>
      <c r="D1781" s="2">
        <v>0.47129629629629627</v>
      </c>
      <c r="F1781" s="5">
        <v>3720500</v>
      </c>
      <c r="G1781" s="6">
        <v>1</v>
      </c>
    </row>
    <row r="1782" spans="1:7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  <c r="F1782" s="5">
        <v>4056361</v>
      </c>
      <c r="G1782" s="6">
        <v>1</v>
      </c>
    </row>
    <row r="1783" spans="1:7" x14ac:dyDescent="0.25">
      <c r="A1783">
        <v>2071691</v>
      </c>
      <c r="B1783" s="1">
        <v>42942</v>
      </c>
      <c r="C1783" s="2">
        <v>0.46703703703703703</v>
      </c>
      <c r="D1783" s="2">
        <v>0.47262731481481479</v>
      </c>
      <c r="F1783" s="5">
        <v>3757504</v>
      </c>
      <c r="G1783" s="6">
        <v>1</v>
      </c>
    </row>
    <row r="1784" spans="1:7" x14ac:dyDescent="0.25">
      <c r="A1784">
        <v>8023179</v>
      </c>
      <c r="B1784" s="1">
        <v>42942</v>
      </c>
      <c r="C1784" s="2">
        <v>0.46703703703703703</v>
      </c>
      <c r="D1784" s="2">
        <v>0.47568287037037038</v>
      </c>
      <c r="F1784" s="5">
        <v>4060894</v>
      </c>
      <c r="G1784" s="6">
        <v>1</v>
      </c>
    </row>
    <row r="1785" spans="1:7" x14ac:dyDescent="0.25">
      <c r="A1785">
        <v>3533421</v>
      </c>
      <c r="B1785" s="1">
        <v>42942</v>
      </c>
      <c r="C1785" s="2">
        <v>0.47266203703703702</v>
      </c>
      <c r="D1785" s="2">
        <v>0.48297453703703702</v>
      </c>
      <c r="F1785" s="5">
        <v>3765001</v>
      </c>
      <c r="G1785" s="6">
        <v>1</v>
      </c>
    </row>
    <row r="1786" spans="1:7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  <c r="F1786" s="5">
        <v>4065787</v>
      </c>
      <c r="G1786" s="6">
        <v>1</v>
      </c>
    </row>
    <row r="1787" spans="1:7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  <c r="F1787" s="5">
        <v>3767866</v>
      </c>
      <c r="G1787" s="6">
        <v>1</v>
      </c>
    </row>
    <row r="1788" spans="1:7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  <c r="F1788" s="5">
        <v>1003402</v>
      </c>
      <c r="G1788" s="6">
        <v>1</v>
      </c>
    </row>
    <row r="1789" spans="1:7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  <c r="F1789" s="5">
        <v>1296262</v>
      </c>
      <c r="G1789" s="6">
        <v>1</v>
      </c>
    </row>
    <row r="1790" spans="1:7" x14ac:dyDescent="0.25">
      <c r="A1790">
        <v>7595348</v>
      </c>
      <c r="B1790" s="1">
        <v>42942</v>
      </c>
      <c r="C1790" s="2">
        <v>0.48849537037037039</v>
      </c>
      <c r="D1790" s="2">
        <v>0.49665509259259261</v>
      </c>
      <c r="F1790" s="5">
        <v>2557643</v>
      </c>
      <c r="G1790" s="6">
        <v>1</v>
      </c>
    </row>
    <row r="1791" spans="1:7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  <c r="F1791" s="5">
        <v>3804078</v>
      </c>
      <c r="G1791" s="6">
        <v>1</v>
      </c>
    </row>
    <row r="1792" spans="1:7" x14ac:dyDescent="0.25">
      <c r="A1792">
        <v>8501947</v>
      </c>
      <c r="B1792" s="1">
        <v>42942</v>
      </c>
      <c r="C1792" s="2">
        <v>0.49135416666666665</v>
      </c>
      <c r="D1792" s="2">
        <v>0.49472222222222223</v>
      </c>
      <c r="F1792" s="5">
        <v>2557668</v>
      </c>
      <c r="G1792" s="6">
        <v>1</v>
      </c>
    </row>
    <row r="1793" spans="1:7" x14ac:dyDescent="0.25">
      <c r="A1793">
        <v>85666950</v>
      </c>
      <c r="B1793" s="1">
        <v>42942</v>
      </c>
      <c r="C1793" s="2">
        <v>0.49417824074074074</v>
      </c>
      <c r="D1793" s="2">
        <v>0.50312500000000004</v>
      </c>
      <c r="F1793" s="5">
        <v>1301099</v>
      </c>
      <c r="G1793" s="6">
        <v>1</v>
      </c>
    </row>
    <row r="1794" spans="1:7" x14ac:dyDescent="0.25">
      <c r="A1794">
        <v>72289518</v>
      </c>
      <c r="B1794" s="1">
        <v>42942</v>
      </c>
      <c r="C1794" s="2">
        <v>0.49541666666666667</v>
      </c>
      <c r="D1794" s="2">
        <v>0.49947916666666664</v>
      </c>
      <c r="F1794" s="5">
        <v>2567031</v>
      </c>
      <c r="G1794" s="6">
        <v>1</v>
      </c>
    </row>
    <row r="1795" spans="1:7" x14ac:dyDescent="0.25">
      <c r="A1795">
        <v>4419123</v>
      </c>
      <c r="B1795" s="1">
        <v>42942</v>
      </c>
      <c r="C1795" s="2">
        <v>0.49952546296296296</v>
      </c>
      <c r="D1795" s="2">
        <v>0.50207175925925929</v>
      </c>
      <c r="F1795" s="5">
        <v>3851940</v>
      </c>
      <c r="G1795" s="6">
        <v>1</v>
      </c>
    </row>
    <row r="1796" spans="1:7" x14ac:dyDescent="0.25">
      <c r="A1796">
        <v>75645195</v>
      </c>
      <c r="B1796" s="1">
        <v>42942</v>
      </c>
      <c r="C1796" s="2">
        <v>0.5046180555555555</v>
      </c>
      <c r="D1796" s="2">
        <v>0.50491898148148151</v>
      </c>
      <c r="F1796" s="5">
        <v>2569721</v>
      </c>
      <c r="G1796" s="6">
        <v>1</v>
      </c>
    </row>
    <row r="1797" spans="1:7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  <c r="F1797" s="5">
        <v>3861280</v>
      </c>
      <c r="G1797" s="6">
        <v>1</v>
      </c>
    </row>
    <row r="1798" spans="1:7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  <c r="F1798" s="5">
        <v>2571251</v>
      </c>
      <c r="G1798" s="6">
        <v>1</v>
      </c>
    </row>
    <row r="1799" spans="1:7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  <c r="F1799" s="5">
        <v>3864488</v>
      </c>
      <c r="G1799" s="6">
        <v>1</v>
      </c>
    </row>
    <row r="1800" spans="1:7" x14ac:dyDescent="0.25">
      <c r="A1800">
        <v>1879412</v>
      </c>
      <c r="B1800" s="1">
        <v>42942</v>
      </c>
      <c r="C1800" s="2">
        <v>0.51546296296296301</v>
      </c>
      <c r="D1800" s="2">
        <v>0.52481481481481485</v>
      </c>
      <c r="F1800" s="5">
        <v>2573868</v>
      </c>
      <c r="G1800" s="6">
        <v>1</v>
      </c>
    </row>
    <row r="1801" spans="1:7" x14ac:dyDescent="0.25">
      <c r="A1801">
        <v>6218089</v>
      </c>
      <c r="B1801" s="1">
        <v>42942</v>
      </c>
      <c r="C1801" s="2">
        <v>0.51712962962962961</v>
      </c>
      <c r="D1801" s="2">
        <v>0.52177083333333329</v>
      </c>
      <c r="F1801" s="5">
        <v>3900921</v>
      </c>
      <c r="G1801" s="6">
        <v>1</v>
      </c>
    </row>
    <row r="1802" spans="1:7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  <c r="F1802" s="5">
        <v>2584185</v>
      </c>
      <c r="G1802" s="6">
        <v>1</v>
      </c>
    </row>
    <row r="1803" spans="1:7" x14ac:dyDescent="0.25">
      <c r="A1803">
        <v>9535780</v>
      </c>
      <c r="B1803" s="1">
        <v>42942</v>
      </c>
      <c r="C1803" s="2">
        <v>0.52265046296296291</v>
      </c>
      <c r="D1803" s="2">
        <v>0.53091435185185187</v>
      </c>
      <c r="F1803" s="5">
        <v>3912924</v>
      </c>
      <c r="G1803" s="6">
        <v>1</v>
      </c>
    </row>
    <row r="1804" spans="1:7" x14ac:dyDescent="0.25">
      <c r="A1804">
        <v>4945889</v>
      </c>
      <c r="B1804" s="1">
        <v>42942</v>
      </c>
      <c r="C1804" s="2">
        <v>0.52790509259259255</v>
      </c>
      <c r="D1804" s="2">
        <v>0.53581018518518519</v>
      </c>
      <c r="F1804" s="5">
        <v>2585298</v>
      </c>
      <c r="G1804" s="6">
        <v>1</v>
      </c>
    </row>
    <row r="1805" spans="1:7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  <c r="F1805" s="5">
        <v>3919087</v>
      </c>
      <c r="G1805" s="6">
        <v>1</v>
      </c>
    </row>
    <row r="1806" spans="1:7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  <c r="F1806" s="5">
        <v>2590674</v>
      </c>
      <c r="G1806" s="6">
        <v>1</v>
      </c>
    </row>
    <row r="1807" spans="1:7" x14ac:dyDescent="0.25">
      <c r="A1807">
        <v>9772824</v>
      </c>
      <c r="B1807" s="1">
        <v>42942</v>
      </c>
      <c r="C1807" s="2">
        <v>0.53344907407407405</v>
      </c>
      <c r="D1807" s="2">
        <v>0.54386574074074079</v>
      </c>
      <c r="F1807" s="5">
        <v>3931464</v>
      </c>
      <c r="G1807" s="6">
        <v>1</v>
      </c>
    </row>
    <row r="1808" spans="1:7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  <c r="F1808" s="5">
        <v>2603125</v>
      </c>
      <c r="G1808" s="6">
        <v>1</v>
      </c>
    </row>
    <row r="1809" spans="1:7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  <c r="F1809" s="5">
        <v>3934931</v>
      </c>
      <c r="G1809" s="6">
        <v>1</v>
      </c>
    </row>
    <row r="1810" spans="1:7" x14ac:dyDescent="0.25">
      <c r="A1810">
        <v>24665933</v>
      </c>
      <c r="B1810" s="1">
        <v>42942</v>
      </c>
      <c r="C1810" s="2">
        <v>0.53666666666666663</v>
      </c>
      <c r="D1810" s="2">
        <v>0.5370949074074074</v>
      </c>
      <c r="F1810" s="5">
        <v>2604004</v>
      </c>
      <c r="G1810" s="6">
        <v>1</v>
      </c>
    </row>
    <row r="1811" spans="1:7" x14ac:dyDescent="0.25">
      <c r="A1811">
        <v>5465004</v>
      </c>
      <c r="B1811" s="1">
        <v>42942</v>
      </c>
      <c r="C1811" s="2">
        <v>0.54017361111111106</v>
      </c>
      <c r="D1811" s="2">
        <v>0.54915509259259254</v>
      </c>
      <c r="F1811" s="5">
        <v>3944120</v>
      </c>
      <c r="G1811" s="6">
        <v>1</v>
      </c>
    </row>
    <row r="1812" spans="1:7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  <c r="F1812" s="5">
        <v>2611045</v>
      </c>
      <c r="G1812" s="6">
        <v>1</v>
      </c>
    </row>
    <row r="1813" spans="1:7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  <c r="F1813" s="5">
        <v>3972159</v>
      </c>
      <c r="G1813" s="6">
        <v>1</v>
      </c>
    </row>
    <row r="1814" spans="1:7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  <c r="F1814" s="5">
        <v>1159432</v>
      </c>
      <c r="G1814" s="6">
        <v>1</v>
      </c>
    </row>
    <row r="1815" spans="1:7" x14ac:dyDescent="0.25">
      <c r="A1815">
        <v>3189059</v>
      </c>
      <c r="B1815" s="1">
        <v>42942</v>
      </c>
      <c r="C1815" s="2">
        <v>0.55462962962962958</v>
      </c>
      <c r="D1815" s="2">
        <v>0.56101851851851847</v>
      </c>
      <c r="F1815" s="5">
        <v>3979295</v>
      </c>
      <c r="G1815" s="6">
        <v>1</v>
      </c>
    </row>
    <row r="1816" spans="1:7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  <c r="F1816" s="5">
        <v>2631285</v>
      </c>
      <c r="G1816" s="6">
        <v>1</v>
      </c>
    </row>
    <row r="1817" spans="1:7" x14ac:dyDescent="0.25">
      <c r="A1817">
        <v>2109147679</v>
      </c>
      <c r="B1817" s="1">
        <v>42942</v>
      </c>
      <c r="C1817" s="2">
        <v>0.56098379629629624</v>
      </c>
      <c r="D1817" s="2">
        <v>0.56753472222222223</v>
      </c>
      <c r="F1817" s="5">
        <v>3982833</v>
      </c>
      <c r="G1817" s="6">
        <v>1</v>
      </c>
    </row>
    <row r="1818" spans="1:7" x14ac:dyDescent="0.25">
      <c r="A1818">
        <v>59508384</v>
      </c>
      <c r="B1818" s="1">
        <v>42942</v>
      </c>
      <c r="C1818" s="2">
        <v>0.56232638888888886</v>
      </c>
      <c r="D1818" s="2">
        <v>0.56594907407407402</v>
      </c>
      <c r="F1818" s="5">
        <v>2635121</v>
      </c>
      <c r="G1818" s="6">
        <v>1</v>
      </c>
    </row>
    <row r="1819" spans="1:7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  <c r="F1819" s="5">
        <v>1302842</v>
      </c>
      <c r="G1819" s="6">
        <v>1</v>
      </c>
    </row>
    <row r="1820" spans="1:7" x14ac:dyDescent="0.25">
      <c r="A1820">
        <v>4082744</v>
      </c>
      <c r="B1820" s="1">
        <v>42942</v>
      </c>
      <c r="C1820" s="2">
        <v>0.56481481481481477</v>
      </c>
      <c r="D1820" s="2">
        <v>0.57565972222222217</v>
      </c>
      <c r="F1820" s="5">
        <v>2636055</v>
      </c>
      <c r="G1820" s="6">
        <v>1</v>
      </c>
    </row>
    <row r="1821" spans="1:7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  <c r="F1821" s="5">
        <v>3999937</v>
      </c>
      <c r="G1821" s="6">
        <v>1</v>
      </c>
    </row>
    <row r="1822" spans="1:7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  <c r="F1822" s="5">
        <v>2644526</v>
      </c>
      <c r="G1822" s="6">
        <v>1</v>
      </c>
    </row>
    <row r="1823" spans="1:7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  <c r="F1823" s="5">
        <v>4007464</v>
      </c>
      <c r="G1823" s="6">
        <v>1</v>
      </c>
    </row>
    <row r="1824" spans="1:7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  <c r="F1824" s="5">
        <v>2645518</v>
      </c>
      <c r="G1824" s="6">
        <v>1</v>
      </c>
    </row>
    <row r="1825" spans="1:7" x14ac:dyDescent="0.25">
      <c r="A1825">
        <v>9759222</v>
      </c>
      <c r="B1825" s="1">
        <v>42942</v>
      </c>
      <c r="C1825" s="2">
        <v>0.58021990740740736</v>
      </c>
      <c r="D1825" s="2">
        <v>0.58726851851851847</v>
      </c>
      <c r="F1825" s="5">
        <v>4025325</v>
      </c>
      <c r="G1825" s="6">
        <v>1</v>
      </c>
    </row>
    <row r="1826" spans="1:7" x14ac:dyDescent="0.25">
      <c r="A1826">
        <v>39793981</v>
      </c>
      <c r="B1826" s="1">
        <v>42942</v>
      </c>
      <c r="C1826" s="2">
        <v>0.58101851851851849</v>
      </c>
      <c r="D1826" s="2">
        <v>0.58164351851851848</v>
      </c>
      <c r="F1826" s="5">
        <v>2653312</v>
      </c>
      <c r="G1826" s="6">
        <v>1</v>
      </c>
    </row>
    <row r="1827" spans="1:7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  <c r="F1827" s="5">
        <v>4034491</v>
      </c>
      <c r="G1827" s="6">
        <v>1</v>
      </c>
    </row>
    <row r="1828" spans="1:7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  <c r="F1828" s="5">
        <v>2663800</v>
      </c>
      <c r="G1828" s="6">
        <v>1</v>
      </c>
    </row>
    <row r="1829" spans="1:7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  <c r="F1829" s="5">
        <v>4055319</v>
      </c>
      <c r="G1829" s="6">
        <v>1</v>
      </c>
    </row>
    <row r="1830" spans="1:7" x14ac:dyDescent="0.25">
      <c r="A1830">
        <v>9689833</v>
      </c>
      <c r="B1830" s="1">
        <v>42942</v>
      </c>
      <c r="C1830" s="2">
        <v>0.5932291666666667</v>
      </c>
      <c r="D1830" s="2">
        <v>0.59943287037037041</v>
      </c>
      <c r="F1830" s="5">
        <v>1160932</v>
      </c>
      <c r="G1830" s="6">
        <v>1</v>
      </c>
    </row>
    <row r="1831" spans="1:7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  <c r="F1831" s="5">
        <v>1316116</v>
      </c>
      <c r="G1831" s="6">
        <v>1</v>
      </c>
    </row>
    <row r="1832" spans="1:7" x14ac:dyDescent="0.25">
      <c r="A1832">
        <v>1177203</v>
      </c>
      <c r="B1832" s="1">
        <v>42942</v>
      </c>
      <c r="C1832" s="2">
        <v>0.60384259259259254</v>
      </c>
      <c r="D1832" s="2">
        <v>0.60452546296296295</v>
      </c>
      <c r="F1832" s="5">
        <v>2672229</v>
      </c>
      <c r="G1832" s="6">
        <v>1</v>
      </c>
    </row>
    <row r="1833" spans="1:7" x14ac:dyDescent="0.25">
      <c r="A1833">
        <v>6060835</v>
      </c>
      <c r="B1833" s="1">
        <v>42942</v>
      </c>
      <c r="C1833" s="2">
        <v>0.60623842592592592</v>
      </c>
      <c r="D1833" s="2">
        <v>0.61055555555555552</v>
      </c>
      <c r="F1833" s="5">
        <v>4062215</v>
      </c>
      <c r="G1833" s="6">
        <v>1</v>
      </c>
    </row>
    <row r="1834" spans="1:7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  <c r="F1834" s="5">
        <v>2509631</v>
      </c>
      <c r="G1834" s="6">
        <v>1</v>
      </c>
    </row>
    <row r="1835" spans="1:7" x14ac:dyDescent="0.25">
      <c r="A1835">
        <v>4959594</v>
      </c>
      <c r="B1835" s="1">
        <v>42942</v>
      </c>
      <c r="C1835" s="2">
        <v>0.61371527777777779</v>
      </c>
      <c r="D1835" s="2">
        <v>0.6235532407407407</v>
      </c>
      <c r="F1835" s="5">
        <v>4068728</v>
      </c>
      <c r="G1835" s="6">
        <v>1</v>
      </c>
    </row>
    <row r="1836" spans="1:7" x14ac:dyDescent="0.25">
      <c r="A1836">
        <v>1047809</v>
      </c>
      <c r="B1836" s="1">
        <v>42942</v>
      </c>
      <c r="C1836" s="2">
        <v>0.61724537037037042</v>
      </c>
      <c r="D1836" s="2">
        <v>0.62866898148148154</v>
      </c>
      <c r="F1836" s="5">
        <v>2514802</v>
      </c>
      <c r="G1836" s="6">
        <v>1</v>
      </c>
    </row>
    <row r="1837" spans="1:7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  <c r="F1837" s="5">
        <v>2515441</v>
      </c>
      <c r="G1837" s="6">
        <v>1</v>
      </c>
    </row>
    <row r="1838" spans="1:7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  <c r="F1838" s="5" t="s">
        <v>5</v>
      </c>
      <c r="G1838" s="6">
        <v>2148</v>
      </c>
    </row>
    <row r="1839" spans="1:7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</row>
    <row r="1840" spans="1:7" x14ac:dyDescent="0.25">
      <c r="A1840">
        <v>4379524</v>
      </c>
      <c r="B1840" s="1">
        <v>42943</v>
      </c>
      <c r="C1840" s="2">
        <v>0.33751157407407406</v>
      </c>
      <c r="D1840" s="2">
        <v>0.33754629629629629</v>
      </c>
    </row>
    <row r="1841" spans="1:4" x14ac:dyDescent="0.25">
      <c r="A1841">
        <v>12377650</v>
      </c>
      <c r="B1841" s="1">
        <v>42943</v>
      </c>
      <c r="C1841" s="2">
        <v>0.33943287037037034</v>
      </c>
      <c r="D1841" s="2">
        <v>0.34292824074074074</v>
      </c>
    </row>
    <row r="1842" spans="1:4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</row>
    <row r="1843" spans="1:4" x14ac:dyDescent="0.25">
      <c r="A1843">
        <v>3414247278</v>
      </c>
      <c r="B1843" s="1">
        <v>42943</v>
      </c>
      <c r="C1843" s="2">
        <v>0.34658564814814813</v>
      </c>
      <c r="D1843" s="2">
        <v>0.34666666666666668</v>
      </c>
    </row>
    <row r="1844" spans="1:4" x14ac:dyDescent="0.25">
      <c r="A1844">
        <v>5839324907</v>
      </c>
      <c r="B1844" s="1">
        <v>42943</v>
      </c>
      <c r="C1844" s="2">
        <v>0.3490509259259259</v>
      </c>
      <c r="D1844" s="2">
        <v>0.35481481481481481</v>
      </c>
    </row>
    <row r="1845" spans="1:4" x14ac:dyDescent="0.25">
      <c r="A1845">
        <v>4852863</v>
      </c>
      <c r="B1845" s="1">
        <v>42943</v>
      </c>
      <c r="C1845" s="2">
        <v>0.34975694444444444</v>
      </c>
      <c r="D1845" s="2">
        <v>0.35971064814814813</v>
      </c>
    </row>
    <row r="1846" spans="1:4" x14ac:dyDescent="0.25">
      <c r="A1846">
        <v>3245936</v>
      </c>
      <c r="B1846" s="1">
        <v>42943</v>
      </c>
      <c r="C1846" s="2">
        <v>0.35116898148148146</v>
      </c>
      <c r="D1846" s="2">
        <v>0.35408564814814814</v>
      </c>
    </row>
    <row r="1847" spans="1:4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</row>
    <row r="1848" spans="1:4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</row>
    <row r="1849" spans="1:4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</row>
    <row r="1850" spans="1:4" x14ac:dyDescent="0.25">
      <c r="A1850">
        <v>1405478</v>
      </c>
      <c r="B1850" s="1">
        <v>42943</v>
      </c>
      <c r="C1850" s="2">
        <v>0.35940972222222223</v>
      </c>
      <c r="D1850" s="2">
        <v>0.36412037037037037</v>
      </c>
    </row>
    <row r="1851" spans="1:4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</row>
    <row r="1852" spans="1:4" x14ac:dyDescent="0.25">
      <c r="A1852">
        <v>6060835</v>
      </c>
      <c r="B1852" s="1">
        <v>42943</v>
      </c>
      <c r="C1852" s="2">
        <v>0.36148148148148146</v>
      </c>
      <c r="D1852" s="2">
        <v>0.3721990740740741</v>
      </c>
    </row>
    <row r="1853" spans="1:4" x14ac:dyDescent="0.25">
      <c r="A1853">
        <v>8880275</v>
      </c>
      <c r="B1853" s="1">
        <v>42943</v>
      </c>
      <c r="C1853" s="2">
        <v>0.36598379629629629</v>
      </c>
      <c r="D1853" s="2">
        <v>0.37474537037037037</v>
      </c>
    </row>
    <row r="1854" spans="1:4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</row>
    <row r="1855" spans="1:4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</row>
    <row r="1856" spans="1:4" x14ac:dyDescent="0.25">
      <c r="A1856">
        <v>2366545</v>
      </c>
      <c r="B1856" s="1">
        <v>42943</v>
      </c>
      <c r="C1856" s="2">
        <v>0.3737152777777778</v>
      </c>
      <c r="D1856" s="2">
        <v>0.37967592592592592</v>
      </c>
    </row>
    <row r="1857" spans="1:4" x14ac:dyDescent="0.25">
      <c r="A1857">
        <v>2260131</v>
      </c>
      <c r="B1857" s="1">
        <v>42943</v>
      </c>
      <c r="C1857" s="2">
        <v>0.37664351851851852</v>
      </c>
      <c r="D1857" s="2">
        <v>0.38442129629629629</v>
      </c>
    </row>
    <row r="1858" spans="1:4" x14ac:dyDescent="0.25">
      <c r="A1858">
        <v>75818182</v>
      </c>
      <c r="B1858" s="1">
        <v>42943</v>
      </c>
      <c r="C1858" s="2">
        <v>0.37973379629629628</v>
      </c>
      <c r="D1858" s="2">
        <v>0.38395833333333335</v>
      </c>
    </row>
    <row r="1859" spans="1:4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</row>
    <row r="1860" spans="1:4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</row>
    <row r="1861" spans="1:4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</row>
    <row r="1862" spans="1:4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</row>
    <row r="1863" spans="1:4" x14ac:dyDescent="0.25">
      <c r="A1863">
        <v>8369815</v>
      </c>
      <c r="B1863" s="1">
        <v>42943</v>
      </c>
      <c r="C1863" s="2">
        <v>0.3967013888888889</v>
      </c>
      <c r="D1863" s="2">
        <v>0.40182870370370372</v>
      </c>
    </row>
    <row r="1864" spans="1:4" x14ac:dyDescent="0.25">
      <c r="A1864">
        <v>9304830</v>
      </c>
      <c r="B1864" s="1">
        <v>42943</v>
      </c>
      <c r="C1864" s="2">
        <v>0.39812500000000001</v>
      </c>
      <c r="D1864" s="2">
        <v>0.39895833333333336</v>
      </c>
    </row>
    <row r="1865" spans="1:4" x14ac:dyDescent="0.25">
      <c r="A1865">
        <v>1117708</v>
      </c>
      <c r="B1865" s="1">
        <v>42943</v>
      </c>
      <c r="C1865" s="2">
        <v>0.40266203703703701</v>
      </c>
      <c r="D1865" s="2">
        <v>0.4073148148148148</v>
      </c>
    </row>
    <row r="1866" spans="1:4" x14ac:dyDescent="0.25">
      <c r="A1866">
        <v>6055986</v>
      </c>
      <c r="B1866" s="1">
        <v>42943</v>
      </c>
      <c r="C1866" s="2">
        <v>0.40710648148148149</v>
      </c>
      <c r="D1866" s="2">
        <v>0.40740740740740738</v>
      </c>
    </row>
    <row r="1867" spans="1:4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</row>
    <row r="1868" spans="1:4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</row>
    <row r="1869" spans="1:4" x14ac:dyDescent="0.25">
      <c r="A1869">
        <v>3093964</v>
      </c>
      <c r="B1869" s="1">
        <v>42943</v>
      </c>
      <c r="C1869" s="2">
        <v>0.41363425925925928</v>
      </c>
      <c r="D1869" s="2">
        <v>0.41902777777777778</v>
      </c>
    </row>
    <row r="1870" spans="1:4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</row>
    <row r="1871" spans="1:4" x14ac:dyDescent="0.25">
      <c r="A1871">
        <v>1890121</v>
      </c>
      <c r="B1871" s="1">
        <v>42943</v>
      </c>
      <c r="C1871" s="2">
        <v>0.42357638888888888</v>
      </c>
      <c r="D1871" s="2">
        <v>0.43</v>
      </c>
    </row>
    <row r="1872" spans="1:4" x14ac:dyDescent="0.25">
      <c r="A1872">
        <v>9906846123</v>
      </c>
      <c r="B1872" s="1">
        <v>42943</v>
      </c>
      <c r="C1872" s="2">
        <v>0.424375</v>
      </c>
      <c r="D1872" s="2">
        <v>0.42505787037037035</v>
      </c>
    </row>
    <row r="1873" spans="1:4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</row>
    <row r="1874" spans="1:4" x14ac:dyDescent="0.25">
      <c r="A1874">
        <v>27798660</v>
      </c>
      <c r="B1874" s="1">
        <v>42943</v>
      </c>
      <c r="C1874" s="2">
        <v>0.42925925925925928</v>
      </c>
      <c r="D1874" s="2">
        <v>0.43239583333333331</v>
      </c>
    </row>
    <row r="1875" spans="1:4" x14ac:dyDescent="0.25">
      <c r="A1875">
        <v>37077953</v>
      </c>
      <c r="B1875" s="1">
        <v>42943</v>
      </c>
      <c r="C1875" s="2">
        <v>0.43262731481481481</v>
      </c>
      <c r="D1875" s="2">
        <v>0.43929398148148147</v>
      </c>
    </row>
    <row r="1876" spans="1:4" x14ac:dyDescent="0.25">
      <c r="A1876">
        <v>70606958</v>
      </c>
      <c r="B1876" s="1">
        <v>42943</v>
      </c>
      <c r="C1876" s="2">
        <v>0.43387731481481484</v>
      </c>
      <c r="D1876" s="2">
        <v>0.44252314814814814</v>
      </c>
    </row>
    <row r="1877" spans="1:4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</row>
    <row r="1878" spans="1:4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</row>
    <row r="1879" spans="1:4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</row>
    <row r="1880" spans="1:4" x14ac:dyDescent="0.25">
      <c r="A1880">
        <v>9506446</v>
      </c>
      <c r="B1880" s="1">
        <v>42943</v>
      </c>
      <c r="C1880" s="2">
        <v>0.44490740740740742</v>
      </c>
      <c r="D1880" s="2">
        <v>0.45071759259259259</v>
      </c>
    </row>
    <row r="1881" spans="1:4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</row>
    <row r="1882" spans="1:4" x14ac:dyDescent="0.25">
      <c r="A1882">
        <v>6956143</v>
      </c>
      <c r="B1882" s="1">
        <v>42943</v>
      </c>
      <c r="C1882" s="2">
        <v>0.45157407407407407</v>
      </c>
      <c r="D1882" s="2">
        <v>0.455625</v>
      </c>
    </row>
    <row r="1883" spans="1:4" x14ac:dyDescent="0.25">
      <c r="A1883">
        <v>1472253</v>
      </c>
      <c r="B1883" s="1">
        <v>42943</v>
      </c>
      <c r="C1883" s="2">
        <v>0.45729166666666665</v>
      </c>
      <c r="D1883" s="2">
        <v>0.46041666666666664</v>
      </c>
    </row>
    <row r="1884" spans="1:4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</row>
    <row r="1885" spans="1:4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</row>
    <row r="1886" spans="1:4" x14ac:dyDescent="0.25">
      <c r="A1886">
        <v>6326108</v>
      </c>
      <c r="B1886" s="1">
        <v>42943</v>
      </c>
      <c r="C1886" s="2">
        <v>0.46474537037037039</v>
      </c>
      <c r="D1886" s="2">
        <v>0.47486111111111112</v>
      </c>
    </row>
    <row r="1887" spans="1:4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</row>
    <row r="1888" spans="1:4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</row>
    <row r="1889" spans="1:4" x14ac:dyDescent="0.25">
      <c r="A1889">
        <v>1721264</v>
      </c>
      <c r="B1889" s="1">
        <v>42943</v>
      </c>
      <c r="C1889" s="2">
        <v>0.47394675925925928</v>
      </c>
      <c r="D1889" s="2">
        <v>0.47922453703703705</v>
      </c>
    </row>
    <row r="1890" spans="1:4" x14ac:dyDescent="0.25">
      <c r="A1890">
        <v>5231877</v>
      </c>
      <c r="B1890" s="1">
        <v>42943</v>
      </c>
      <c r="C1890" s="2">
        <v>0.47550925925925924</v>
      </c>
      <c r="D1890" s="2">
        <v>0.47930555555555554</v>
      </c>
    </row>
    <row r="1891" spans="1:4" x14ac:dyDescent="0.25">
      <c r="A1891">
        <v>92414932</v>
      </c>
      <c r="B1891" s="1">
        <v>42943</v>
      </c>
      <c r="C1891" s="2">
        <v>0.48085648148148147</v>
      </c>
      <c r="D1891" s="2">
        <v>0.48893518518518519</v>
      </c>
    </row>
    <row r="1892" spans="1:4" x14ac:dyDescent="0.25">
      <c r="A1892">
        <v>3202610</v>
      </c>
      <c r="B1892" s="1">
        <v>42943</v>
      </c>
      <c r="C1892" s="2">
        <v>0.48528935185185185</v>
      </c>
      <c r="D1892" s="2">
        <v>0.48694444444444446</v>
      </c>
    </row>
    <row r="1893" spans="1:4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</row>
    <row r="1894" spans="1:4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</row>
    <row r="1895" spans="1:4" x14ac:dyDescent="0.25">
      <c r="A1895">
        <v>3680072</v>
      </c>
      <c r="B1895" s="1">
        <v>42943</v>
      </c>
      <c r="C1895" s="2">
        <v>0.49561342592592594</v>
      </c>
      <c r="D1895" s="2">
        <v>0.49716435185185187</v>
      </c>
    </row>
    <row r="1896" spans="1:4" x14ac:dyDescent="0.25">
      <c r="A1896">
        <v>6980867</v>
      </c>
      <c r="B1896" s="1">
        <v>42943</v>
      </c>
      <c r="C1896" s="2">
        <v>0.49716435185185187</v>
      </c>
      <c r="D1896" s="2">
        <v>0.50270833333333331</v>
      </c>
    </row>
    <row r="1897" spans="1:4" x14ac:dyDescent="0.25">
      <c r="A1897">
        <v>3656681</v>
      </c>
      <c r="B1897" s="1">
        <v>42943</v>
      </c>
      <c r="C1897" s="2">
        <v>0.50123842592592593</v>
      </c>
      <c r="D1897" s="2">
        <v>0.5084143518518518</v>
      </c>
    </row>
    <row r="1898" spans="1:4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</row>
    <row r="1899" spans="1:4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</row>
    <row r="1900" spans="1:4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</row>
    <row r="1901" spans="1:4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</row>
    <row r="1902" spans="1:4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</row>
    <row r="1903" spans="1:4" x14ac:dyDescent="0.25">
      <c r="A1903">
        <v>9340299</v>
      </c>
      <c r="B1903" s="1">
        <v>42943</v>
      </c>
      <c r="C1903" s="2">
        <v>0.52034722222222218</v>
      </c>
      <c r="D1903" s="2">
        <v>0.52137731481481486</v>
      </c>
    </row>
    <row r="1904" spans="1:4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</row>
    <row r="1905" spans="1:4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</row>
    <row r="1906" spans="1:4" x14ac:dyDescent="0.25">
      <c r="A1906">
        <v>7467198</v>
      </c>
      <c r="B1906" s="1">
        <v>42943</v>
      </c>
      <c r="C1906" s="2">
        <v>0.52993055555555557</v>
      </c>
      <c r="D1906" s="2">
        <v>0.53739583333333329</v>
      </c>
    </row>
    <row r="1907" spans="1:4" x14ac:dyDescent="0.25">
      <c r="A1907">
        <v>4703748</v>
      </c>
      <c r="B1907" s="1">
        <v>42943</v>
      </c>
      <c r="C1907" s="2">
        <v>0.53315972222222219</v>
      </c>
      <c r="D1907" s="2">
        <v>0.53454861111111107</v>
      </c>
    </row>
    <row r="1908" spans="1:4" x14ac:dyDescent="0.25">
      <c r="A1908">
        <v>1165705</v>
      </c>
      <c r="B1908" s="1">
        <v>42943</v>
      </c>
      <c r="C1908" s="2">
        <v>0.53666666666666663</v>
      </c>
      <c r="D1908" s="2">
        <v>0.54100694444444442</v>
      </c>
    </row>
    <row r="1909" spans="1:4" x14ac:dyDescent="0.25">
      <c r="A1909">
        <v>90762334</v>
      </c>
      <c r="B1909" s="1">
        <v>42943</v>
      </c>
      <c r="C1909" s="2">
        <v>0.54144675925925922</v>
      </c>
      <c r="D1909" s="2">
        <v>0.54313657407407412</v>
      </c>
    </row>
    <row r="1910" spans="1:4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</row>
    <row r="1911" spans="1:4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</row>
    <row r="1912" spans="1:4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</row>
    <row r="1913" spans="1:4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</row>
    <row r="1914" spans="1:4" x14ac:dyDescent="0.25">
      <c r="A1914">
        <v>1025756</v>
      </c>
      <c r="B1914" s="1">
        <v>42943</v>
      </c>
      <c r="C1914" s="2">
        <v>0.55116898148148152</v>
      </c>
      <c r="D1914" s="2">
        <v>0.56047453703703709</v>
      </c>
    </row>
    <row r="1915" spans="1:4" x14ac:dyDescent="0.25">
      <c r="A1915">
        <v>29880225</v>
      </c>
      <c r="B1915" s="1">
        <v>42943</v>
      </c>
      <c r="C1915" s="2">
        <v>0.55174768518518513</v>
      </c>
      <c r="D1915" s="2">
        <v>0.55920138888888893</v>
      </c>
    </row>
    <row r="1916" spans="1:4" x14ac:dyDescent="0.25">
      <c r="A1916">
        <v>4791902</v>
      </c>
      <c r="B1916" s="1">
        <v>42943</v>
      </c>
      <c r="C1916" s="2">
        <v>0.55718749999999995</v>
      </c>
      <c r="D1916" s="2">
        <v>0.55753472222222222</v>
      </c>
    </row>
    <row r="1917" spans="1:4" x14ac:dyDescent="0.25">
      <c r="A1917">
        <v>5228419</v>
      </c>
      <c r="B1917" s="1">
        <v>42943</v>
      </c>
      <c r="C1917" s="2">
        <v>0.55995370370370368</v>
      </c>
      <c r="D1917" s="2">
        <v>0.56405092592592587</v>
      </c>
    </row>
    <row r="1918" spans="1:4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</row>
    <row r="1919" spans="1:4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</row>
    <row r="1920" spans="1:4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</row>
    <row r="1921" spans="1:4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</row>
    <row r="1922" spans="1:4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</row>
    <row r="1923" spans="1:4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</row>
    <row r="1924" spans="1:4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</row>
    <row r="1925" spans="1:4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</row>
    <row r="1926" spans="1:4" x14ac:dyDescent="0.25">
      <c r="A1926">
        <v>4774889</v>
      </c>
      <c r="B1926" s="1">
        <v>42943</v>
      </c>
      <c r="C1926" s="2">
        <v>0.58733796296296292</v>
      </c>
      <c r="D1926" s="2">
        <v>0.59475694444444449</v>
      </c>
    </row>
    <row r="1927" spans="1:4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</row>
    <row r="1928" spans="1:4" x14ac:dyDescent="0.25">
      <c r="A1928">
        <v>4720934</v>
      </c>
      <c r="B1928" s="1">
        <v>42943</v>
      </c>
      <c r="C1928" s="2">
        <v>0.59624999999999995</v>
      </c>
      <c r="D1928" s="2">
        <v>0.59810185185185183</v>
      </c>
    </row>
    <row r="1929" spans="1:4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</row>
    <row r="1930" spans="1:4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</row>
    <row r="1931" spans="1:4" x14ac:dyDescent="0.25">
      <c r="A1931">
        <v>7865609</v>
      </c>
      <c r="B1931" s="1">
        <v>42943</v>
      </c>
      <c r="C1931" s="2">
        <v>0.60826388888888894</v>
      </c>
      <c r="D1931" s="2">
        <v>0.61071759259259262</v>
      </c>
    </row>
    <row r="1932" spans="1:4" x14ac:dyDescent="0.25">
      <c r="A1932">
        <v>5318850</v>
      </c>
      <c r="B1932" s="1">
        <v>42943</v>
      </c>
      <c r="C1932" s="2">
        <v>0.61053240740740744</v>
      </c>
      <c r="D1932" s="2">
        <v>0.61406249999999996</v>
      </c>
    </row>
    <row r="1933" spans="1:4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</row>
    <row r="1934" spans="1:4" x14ac:dyDescent="0.25">
      <c r="A1934">
        <v>2256093</v>
      </c>
      <c r="B1934" s="1">
        <v>42943</v>
      </c>
      <c r="C1934" s="2">
        <v>0.61958333333333337</v>
      </c>
      <c r="D1934" s="2">
        <v>0.62275462962962957</v>
      </c>
    </row>
    <row r="1935" spans="1:4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</row>
    <row r="1936" spans="1:4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</row>
    <row r="1937" spans="1:4" x14ac:dyDescent="0.25">
      <c r="A1937">
        <v>8967842</v>
      </c>
      <c r="B1937" s="1">
        <v>42944</v>
      </c>
      <c r="C1937" s="2">
        <v>0.3369328703703704</v>
      </c>
      <c r="D1937" s="2">
        <v>0.34400462962962963</v>
      </c>
    </row>
    <row r="1938" spans="1:4" x14ac:dyDescent="0.25">
      <c r="A1938">
        <v>76644634</v>
      </c>
      <c r="B1938" s="1">
        <v>42944</v>
      </c>
      <c r="C1938" s="2">
        <v>0.33696759259259257</v>
      </c>
      <c r="D1938" s="2">
        <v>0.33809027777777778</v>
      </c>
    </row>
    <row r="1939" spans="1:4" x14ac:dyDescent="0.25">
      <c r="A1939">
        <v>7622819</v>
      </c>
      <c r="B1939" s="1">
        <v>42944</v>
      </c>
      <c r="C1939" s="2">
        <v>0.33831018518518519</v>
      </c>
      <c r="D1939" s="2">
        <v>0.34758101851851853</v>
      </c>
    </row>
    <row r="1940" spans="1:4" x14ac:dyDescent="0.25">
      <c r="A1940">
        <v>3524259</v>
      </c>
      <c r="B1940" s="1">
        <v>42944</v>
      </c>
      <c r="C1940" s="2">
        <v>0.33927083333333335</v>
      </c>
      <c r="D1940" s="2">
        <v>0.34861111111111109</v>
      </c>
    </row>
    <row r="1941" spans="1:4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</row>
    <row r="1942" spans="1:4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</row>
    <row r="1943" spans="1:4" x14ac:dyDescent="0.25">
      <c r="A1943">
        <v>8799570155</v>
      </c>
      <c r="B1943" s="1">
        <v>42944</v>
      </c>
      <c r="C1943" s="2">
        <v>0.34932870370370372</v>
      </c>
      <c r="D1943" s="2">
        <v>0.35365740740740742</v>
      </c>
    </row>
    <row r="1944" spans="1:4" x14ac:dyDescent="0.25">
      <c r="A1944">
        <v>9329226</v>
      </c>
      <c r="B1944" s="1">
        <v>42944</v>
      </c>
      <c r="C1944" s="2">
        <v>0.34983796296296299</v>
      </c>
      <c r="D1944" s="2">
        <v>0.35505787037037034</v>
      </c>
    </row>
    <row r="1945" spans="1:4" x14ac:dyDescent="0.25">
      <c r="A1945">
        <v>9219408</v>
      </c>
      <c r="B1945" s="1">
        <v>42944</v>
      </c>
      <c r="C1945" s="2">
        <v>0.35519675925925925</v>
      </c>
      <c r="D1945" s="2">
        <v>0.36072916666666666</v>
      </c>
    </row>
    <row r="1946" spans="1:4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</row>
    <row r="1947" spans="1:4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</row>
    <row r="1948" spans="1:4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</row>
    <row r="1949" spans="1:4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</row>
    <row r="1950" spans="1:4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</row>
    <row r="1951" spans="1:4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</row>
    <row r="1952" spans="1:4" x14ac:dyDescent="0.25">
      <c r="A1952">
        <v>8512255</v>
      </c>
      <c r="B1952" s="1">
        <v>42944</v>
      </c>
      <c r="C1952" s="2">
        <v>0.37327546296296299</v>
      </c>
      <c r="D1952" s="2">
        <v>0.37962962962962965</v>
      </c>
    </row>
    <row r="1953" spans="1:4" x14ac:dyDescent="0.25">
      <c r="A1953">
        <v>7488966</v>
      </c>
      <c r="B1953" s="1">
        <v>42944</v>
      </c>
      <c r="C1953" s="2">
        <v>0.37513888888888891</v>
      </c>
      <c r="D1953" s="2">
        <v>0.3775</v>
      </c>
    </row>
    <row r="1954" spans="1:4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</row>
    <row r="1955" spans="1:4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</row>
    <row r="1956" spans="1:4" x14ac:dyDescent="0.25">
      <c r="A1956">
        <v>71564278</v>
      </c>
      <c r="B1956" s="1">
        <v>42944</v>
      </c>
      <c r="C1956" s="2">
        <v>0.38849537037037035</v>
      </c>
      <c r="D1956" s="2">
        <v>0.39708333333333334</v>
      </c>
    </row>
    <row r="1957" spans="1:4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</row>
    <row r="1958" spans="1:4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</row>
    <row r="1959" spans="1:4" x14ac:dyDescent="0.25">
      <c r="A1959">
        <v>3120387</v>
      </c>
      <c r="B1959" s="1">
        <v>42944</v>
      </c>
      <c r="C1959" s="2">
        <v>0.39303240740740741</v>
      </c>
      <c r="D1959" s="2">
        <v>0.39657407407407408</v>
      </c>
    </row>
    <row r="1960" spans="1:4" x14ac:dyDescent="0.25">
      <c r="A1960">
        <v>5726531</v>
      </c>
      <c r="B1960" s="1">
        <v>42944</v>
      </c>
      <c r="C1960" s="2">
        <v>0.39825231481481482</v>
      </c>
      <c r="D1960" s="2">
        <v>0.39855324074074072</v>
      </c>
    </row>
    <row r="1961" spans="1:4" x14ac:dyDescent="0.25">
      <c r="A1961">
        <v>5076649</v>
      </c>
      <c r="B1961" s="1">
        <v>42944</v>
      </c>
      <c r="C1961" s="2">
        <v>0.39922453703703703</v>
      </c>
      <c r="D1961" s="2">
        <v>0.40482638888888889</v>
      </c>
    </row>
    <row r="1962" spans="1:4" x14ac:dyDescent="0.25">
      <c r="A1962">
        <v>98939809</v>
      </c>
      <c r="B1962" s="1">
        <v>42944</v>
      </c>
      <c r="C1962" s="2">
        <v>0.40277777777777779</v>
      </c>
      <c r="D1962" s="2">
        <v>0.40599537037037037</v>
      </c>
    </row>
    <row r="1963" spans="1:4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</row>
    <row r="1964" spans="1:4" x14ac:dyDescent="0.25">
      <c r="A1964">
        <v>4659808</v>
      </c>
      <c r="B1964" s="1">
        <v>42944</v>
      </c>
      <c r="C1964" s="2">
        <v>0.40956018518518517</v>
      </c>
      <c r="D1964" s="2">
        <v>0.41278935185185184</v>
      </c>
    </row>
    <row r="1965" spans="1:4" x14ac:dyDescent="0.25">
      <c r="A1965">
        <v>60113139</v>
      </c>
      <c r="B1965" s="1">
        <v>42944</v>
      </c>
      <c r="C1965" s="2">
        <v>0.41228009259259257</v>
      </c>
      <c r="D1965" s="2">
        <v>0.41718749999999999</v>
      </c>
    </row>
    <row r="1966" spans="1:4" x14ac:dyDescent="0.25">
      <c r="A1966">
        <v>55896338</v>
      </c>
      <c r="B1966" s="1">
        <v>42944</v>
      </c>
      <c r="C1966" s="2">
        <v>0.41521990740740738</v>
      </c>
      <c r="D1966" s="2">
        <v>0.41893518518518519</v>
      </c>
    </row>
    <row r="1967" spans="1:4" x14ac:dyDescent="0.25">
      <c r="A1967">
        <v>9747403</v>
      </c>
      <c r="B1967" s="1">
        <v>42944</v>
      </c>
      <c r="C1967" s="2">
        <v>0.42093750000000002</v>
      </c>
      <c r="D1967" s="2">
        <v>0.42825231481481479</v>
      </c>
    </row>
    <row r="1968" spans="1:4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</row>
    <row r="1969" spans="1:4" x14ac:dyDescent="0.25">
      <c r="A1969">
        <v>78940032</v>
      </c>
      <c r="B1969" s="1">
        <v>42944</v>
      </c>
      <c r="C1969" s="2">
        <v>0.42478009259259258</v>
      </c>
      <c r="D1969" s="2">
        <v>0.43118055555555557</v>
      </c>
    </row>
    <row r="1970" spans="1:4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</row>
    <row r="1971" spans="1:4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</row>
    <row r="1972" spans="1:4" x14ac:dyDescent="0.25">
      <c r="A1972">
        <v>6047761</v>
      </c>
      <c r="B1972" s="1">
        <v>42944</v>
      </c>
      <c r="C1972" s="2">
        <v>0.43351851851851853</v>
      </c>
      <c r="D1972" s="2">
        <v>0.4412152777777778</v>
      </c>
    </row>
    <row r="1973" spans="1:4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</row>
    <row r="1974" spans="1:4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</row>
    <row r="1975" spans="1:4" x14ac:dyDescent="0.25">
      <c r="A1975">
        <v>2199311</v>
      </c>
      <c r="B1975" s="1">
        <v>42944</v>
      </c>
      <c r="C1975" s="2">
        <v>0.44490740740740742</v>
      </c>
      <c r="D1975" s="2">
        <v>0.44578703703703704</v>
      </c>
    </row>
    <row r="1976" spans="1:4" x14ac:dyDescent="0.25">
      <c r="A1976">
        <v>17864361</v>
      </c>
      <c r="B1976" s="1">
        <v>42944</v>
      </c>
      <c r="C1976" s="2">
        <v>0.44605324074074076</v>
      </c>
      <c r="D1976" s="2">
        <v>0.45253472222222224</v>
      </c>
    </row>
    <row r="1977" spans="1:4" x14ac:dyDescent="0.25">
      <c r="A1977">
        <v>6943996503</v>
      </c>
      <c r="B1977" s="1">
        <v>42944</v>
      </c>
      <c r="C1977" s="2">
        <v>0.4506134259259259</v>
      </c>
      <c r="D1977" s="2">
        <v>0.45674768518518516</v>
      </c>
    </row>
    <row r="1978" spans="1:4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</row>
    <row r="1979" spans="1:4" x14ac:dyDescent="0.25">
      <c r="A1979">
        <v>3925701</v>
      </c>
      <c r="B1979" s="1">
        <v>42944</v>
      </c>
      <c r="C1979" s="2">
        <v>0.45756944444444442</v>
      </c>
      <c r="D1979" s="2">
        <v>0.46141203703703704</v>
      </c>
    </row>
    <row r="1980" spans="1:4" x14ac:dyDescent="0.25">
      <c r="A1980">
        <v>97317489</v>
      </c>
      <c r="B1980" s="1">
        <v>42944</v>
      </c>
      <c r="C1980" s="2">
        <v>0.46269675925925924</v>
      </c>
      <c r="D1980" s="2">
        <v>0.46620370370370373</v>
      </c>
    </row>
    <row r="1981" spans="1:4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</row>
    <row r="1982" spans="1:4" x14ac:dyDescent="0.25">
      <c r="A1982">
        <v>8590206</v>
      </c>
      <c r="B1982" s="1">
        <v>42944</v>
      </c>
      <c r="C1982" s="2">
        <v>0.46763888888888888</v>
      </c>
      <c r="D1982" s="2">
        <v>0.47359953703703705</v>
      </c>
    </row>
    <row r="1983" spans="1:4" x14ac:dyDescent="0.25">
      <c r="A1983">
        <v>7273239</v>
      </c>
      <c r="B1983" s="1">
        <v>42944</v>
      </c>
      <c r="C1983" s="2">
        <v>0.47111111111111109</v>
      </c>
      <c r="D1983" s="2">
        <v>0.48017361111111112</v>
      </c>
    </row>
    <row r="1984" spans="1:4" x14ac:dyDescent="0.25">
      <c r="A1984">
        <v>9975967</v>
      </c>
      <c r="B1984" s="1">
        <v>42944</v>
      </c>
      <c r="C1984" s="2">
        <v>0.47454861111111113</v>
      </c>
      <c r="D1984" s="2">
        <v>0.47562500000000002</v>
      </c>
    </row>
    <row r="1985" spans="1:4" x14ac:dyDescent="0.25">
      <c r="A1985">
        <v>2134315</v>
      </c>
      <c r="B1985" s="1">
        <v>42944</v>
      </c>
      <c r="C1985" s="2">
        <v>0.47733796296296294</v>
      </c>
      <c r="D1985" s="2">
        <v>0.48003472222222221</v>
      </c>
    </row>
    <row r="1986" spans="1:4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</row>
    <row r="1987" spans="1:4" x14ac:dyDescent="0.25">
      <c r="A1987">
        <v>45081794</v>
      </c>
      <c r="B1987" s="1">
        <v>42944</v>
      </c>
      <c r="C1987" s="2">
        <v>0.47928240740740741</v>
      </c>
      <c r="D1987" s="2">
        <v>0.481875</v>
      </c>
    </row>
    <row r="1988" spans="1:4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</row>
    <row r="1989" spans="1:4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</row>
    <row r="1990" spans="1:4" x14ac:dyDescent="0.25">
      <c r="A1990">
        <v>8585321</v>
      </c>
      <c r="B1990" s="1">
        <v>42944</v>
      </c>
      <c r="C1990" s="2">
        <v>0.4836111111111111</v>
      </c>
      <c r="D1990" s="2">
        <v>0.48996527777777776</v>
      </c>
    </row>
    <row r="1991" spans="1:4" x14ac:dyDescent="0.25">
      <c r="A1991">
        <v>1661643168</v>
      </c>
      <c r="B1991" s="1">
        <v>42944</v>
      </c>
      <c r="C1991" s="2">
        <v>0.48609953703703701</v>
      </c>
      <c r="D1991" s="2">
        <v>0.48850694444444442</v>
      </c>
    </row>
    <row r="1992" spans="1:4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</row>
    <row r="1993" spans="1:4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</row>
    <row r="1994" spans="1:4" x14ac:dyDescent="0.25">
      <c r="A1994">
        <v>8387594</v>
      </c>
      <c r="B1994" s="1">
        <v>42944</v>
      </c>
      <c r="C1994" s="2">
        <v>0.49401620370370369</v>
      </c>
      <c r="D1994" s="2">
        <v>0.49682870370370369</v>
      </c>
    </row>
    <row r="1995" spans="1:4" x14ac:dyDescent="0.25">
      <c r="A1995">
        <v>65166542</v>
      </c>
      <c r="B1995" s="1">
        <v>42944</v>
      </c>
      <c r="C1995" s="2">
        <v>0.49554398148148149</v>
      </c>
      <c r="D1995" s="2">
        <v>0.49667824074074074</v>
      </c>
    </row>
    <row r="1996" spans="1:4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</row>
    <row r="1997" spans="1:4" x14ac:dyDescent="0.25">
      <c r="A1997">
        <v>9028434625</v>
      </c>
      <c r="B1997" s="1">
        <v>42944</v>
      </c>
      <c r="C1997" s="2">
        <v>0.50208333333333333</v>
      </c>
      <c r="D1997" s="2">
        <v>0.5110069444444445</v>
      </c>
    </row>
    <row r="1998" spans="1:4" x14ac:dyDescent="0.25">
      <c r="A1998">
        <v>7503173</v>
      </c>
      <c r="B1998" s="1">
        <v>42944</v>
      </c>
      <c r="C1998" s="2">
        <v>0.50390046296296298</v>
      </c>
      <c r="D1998" s="2">
        <v>0.50619212962962967</v>
      </c>
    </row>
    <row r="1999" spans="1:4" x14ac:dyDescent="0.25">
      <c r="A1999">
        <v>9039872</v>
      </c>
      <c r="B1999" s="1">
        <v>42944</v>
      </c>
      <c r="C1999" s="2">
        <v>0.50825231481481481</v>
      </c>
      <c r="D1999" s="2">
        <v>0.5168518518518519</v>
      </c>
    </row>
    <row r="2000" spans="1:4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</row>
    <row r="2001" spans="1:4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</row>
    <row r="2002" spans="1:4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</row>
    <row r="2003" spans="1:4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</row>
    <row r="2004" spans="1:4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</row>
    <row r="2005" spans="1:4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</row>
    <row r="2006" spans="1:4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</row>
    <row r="2007" spans="1:4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</row>
    <row r="2008" spans="1:4" x14ac:dyDescent="0.25">
      <c r="A2008">
        <v>9589060</v>
      </c>
      <c r="B2008" s="1">
        <v>42944</v>
      </c>
      <c r="C2008" s="2">
        <v>0.53310185185185188</v>
      </c>
      <c r="D2008" s="2">
        <v>0.53871527777777772</v>
      </c>
    </row>
    <row r="2009" spans="1:4" x14ac:dyDescent="0.25">
      <c r="A2009">
        <v>2603125</v>
      </c>
      <c r="B2009" s="1">
        <v>42944</v>
      </c>
      <c r="C2009" s="2">
        <v>0.53541666666666665</v>
      </c>
      <c r="D2009" s="2">
        <v>0.53666666666666663</v>
      </c>
    </row>
    <row r="2010" spans="1:4" x14ac:dyDescent="0.25">
      <c r="A2010">
        <v>8770898</v>
      </c>
      <c r="B2010" s="1">
        <v>42944</v>
      </c>
      <c r="C2010" s="2">
        <v>0.53773148148148153</v>
      </c>
      <c r="D2010" s="2">
        <v>0.54628472222222224</v>
      </c>
    </row>
    <row r="2011" spans="1:4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</row>
    <row r="2012" spans="1:4" x14ac:dyDescent="0.25">
      <c r="A2012">
        <v>4150421</v>
      </c>
      <c r="B2012" s="1">
        <v>42944</v>
      </c>
      <c r="C2012" s="2">
        <v>0.54599537037037038</v>
      </c>
      <c r="D2012" s="2">
        <v>0.54759259259259263</v>
      </c>
    </row>
    <row r="2013" spans="1:4" x14ac:dyDescent="0.25">
      <c r="A2013">
        <v>44302763</v>
      </c>
      <c r="B2013" s="1">
        <v>42944</v>
      </c>
      <c r="C2013" s="2">
        <v>0.54905092592592597</v>
      </c>
      <c r="D2013" s="2">
        <v>0.55343750000000003</v>
      </c>
    </row>
    <row r="2014" spans="1:4" x14ac:dyDescent="0.25">
      <c r="A2014">
        <v>1922212</v>
      </c>
      <c r="B2014" s="1">
        <v>42944</v>
      </c>
      <c r="C2014" s="2">
        <v>0.55334490740740738</v>
      </c>
      <c r="D2014" s="2">
        <v>0.56339120370370366</v>
      </c>
    </row>
    <row r="2015" spans="1:4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</row>
    <row r="2016" spans="1:4" x14ac:dyDescent="0.25">
      <c r="A2016">
        <v>1640513</v>
      </c>
      <c r="B2016" s="1">
        <v>42944</v>
      </c>
      <c r="C2016" s="2">
        <v>0.56162037037037038</v>
      </c>
      <c r="D2016" s="2">
        <v>0.56876157407407413</v>
      </c>
    </row>
    <row r="2017" spans="1:4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</row>
    <row r="2018" spans="1:4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</row>
    <row r="2019" spans="1:4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</row>
    <row r="2020" spans="1:4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</row>
    <row r="2021" spans="1:4" x14ac:dyDescent="0.25">
      <c r="A2021">
        <v>1462418</v>
      </c>
      <c r="B2021" s="1">
        <v>42944</v>
      </c>
      <c r="C2021" s="2">
        <v>0.57186342592592587</v>
      </c>
      <c r="D2021" s="2">
        <v>0.57379629629629625</v>
      </c>
    </row>
    <row r="2022" spans="1:4" x14ac:dyDescent="0.25">
      <c r="A2022">
        <v>8077806</v>
      </c>
      <c r="B2022" s="1">
        <v>42944</v>
      </c>
      <c r="C2022" s="2">
        <v>0.57629629629629631</v>
      </c>
      <c r="D2022" s="2">
        <v>0.58628472222222228</v>
      </c>
    </row>
    <row r="2023" spans="1:4" x14ac:dyDescent="0.25">
      <c r="A2023">
        <v>5759409</v>
      </c>
      <c r="B2023" s="1">
        <v>42944</v>
      </c>
      <c r="C2023" s="2">
        <v>0.57835648148148144</v>
      </c>
      <c r="D2023" s="2">
        <v>0.58644675925925926</v>
      </c>
    </row>
    <row r="2024" spans="1:4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</row>
    <row r="2025" spans="1:4" x14ac:dyDescent="0.25">
      <c r="A2025">
        <v>91129571</v>
      </c>
      <c r="B2025" s="1">
        <v>42944</v>
      </c>
      <c r="C2025" s="2">
        <v>0.58353009259259259</v>
      </c>
      <c r="D2025" s="2">
        <v>0.58950231481481485</v>
      </c>
    </row>
    <row r="2026" spans="1:4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</row>
    <row r="2027" spans="1:4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</row>
    <row r="2028" spans="1:4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</row>
    <row r="2029" spans="1:4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</row>
    <row r="2030" spans="1:4" x14ac:dyDescent="0.25">
      <c r="A2030">
        <v>4473835</v>
      </c>
      <c r="B2030" s="1">
        <v>42944</v>
      </c>
      <c r="C2030" s="2">
        <v>0.60322916666666671</v>
      </c>
      <c r="D2030" s="2">
        <v>0.60628472222222218</v>
      </c>
    </row>
    <row r="2031" spans="1:4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</row>
    <row r="2032" spans="1:4" x14ac:dyDescent="0.25">
      <c r="A2032">
        <v>9045402</v>
      </c>
      <c r="B2032" s="1">
        <v>42944</v>
      </c>
      <c r="C2032" s="2">
        <v>0.61322916666666671</v>
      </c>
      <c r="D2032" s="2">
        <v>0.62153935185185183</v>
      </c>
    </row>
    <row r="2033" spans="1:4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</row>
    <row r="2034" spans="1:4" x14ac:dyDescent="0.25">
      <c r="A2034">
        <v>2756059784</v>
      </c>
      <c r="B2034" s="1">
        <v>42944</v>
      </c>
      <c r="C2034" s="2">
        <v>0.61962962962962964</v>
      </c>
      <c r="D2034" s="2">
        <v>0.62399305555555551</v>
      </c>
    </row>
    <row r="2035" spans="1:4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</row>
    <row r="2036" spans="1:4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</row>
    <row r="2037" spans="1:4" x14ac:dyDescent="0.25">
      <c r="A2037">
        <v>9357185</v>
      </c>
      <c r="B2037" s="1">
        <v>42947</v>
      </c>
      <c r="C2037" s="2">
        <v>0.3342013888888889</v>
      </c>
      <c r="D2037" s="2">
        <v>0.34159722222222222</v>
      </c>
    </row>
    <row r="2038" spans="1:4" x14ac:dyDescent="0.25">
      <c r="A2038">
        <v>12471534</v>
      </c>
      <c r="B2038" s="1">
        <v>42947</v>
      </c>
      <c r="C2038" s="2">
        <v>0.33929398148148149</v>
      </c>
      <c r="D2038" s="2">
        <v>0.34349537037037037</v>
      </c>
    </row>
    <row r="2039" spans="1:4" x14ac:dyDescent="0.25">
      <c r="A2039">
        <v>1003402</v>
      </c>
      <c r="B2039" s="1">
        <v>42947</v>
      </c>
      <c r="C2039" s="2">
        <v>0.34378472222222223</v>
      </c>
      <c r="D2039" s="2">
        <v>0.34677083333333331</v>
      </c>
    </row>
    <row r="2040" spans="1:4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</row>
    <row r="2041" spans="1:4" x14ac:dyDescent="0.25">
      <c r="A2041">
        <v>5356824</v>
      </c>
      <c r="B2041" s="1">
        <v>42947</v>
      </c>
      <c r="C2041" s="2">
        <v>0.35167824074074072</v>
      </c>
      <c r="D2041" s="2">
        <v>0.35538194444444443</v>
      </c>
    </row>
    <row r="2042" spans="1:4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</row>
    <row r="2043" spans="1:4" x14ac:dyDescent="0.25">
      <c r="A2043">
        <v>5086182</v>
      </c>
      <c r="B2043" s="1">
        <v>42947</v>
      </c>
      <c r="C2043" s="2">
        <v>0.35793981481481479</v>
      </c>
      <c r="D2043" s="2">
        <v>0.36571759259259257</v>
      </c>
    </row>
    <row r="2044" spans="1:4" x14ac:dyDescent="0.25">
      <c r="A2044">
        <v>6175467</v>
      </c>
      <c r="B2044" s="1">
        <v>42947</v>
      </c>
      <c r="C2044" s="2">
        <v>0.35976851851851854</v>
      </c>
      <c r="D2044" s="2">
        <v>0.36883101851851852</v>
      </c>
    </row>
    <row r="2045" spans="1:4" x14ac:dyDescent="0.25">
      <c r="A2045">
        <v>2107985</v>
      </c>
      <c r="B2045" s="1">
        <v>42947</v>
      </c>
      <c r="C2045" s="2">
        <v>0.36394675925925923</v>
      </c>
      <c r="D2045" s="2">
        <v>0.37373842592592593</v>
      </c>
    </row>
    <row r="2046" spans="1:4" x14ac:dyDescent="0.25">
      <c r="A2046">
        <v>9388066</v>
      </c>
      <c r="B2046" s="1">
        <v>42947</v>
      </c>
      <c r="C2046" s="2">
        <v>0.36552083333333335</v>
      </c>
      <c r="D2046" s="2">
        <v>0.3696990740740741</v>
      </c>
    </row>
    <row r="2047" spans="1:4" x14ac:dyDescent="0.25">
      <c r="A2047">
        <v>4614100</v>
      </c>
      <c r="B2047" s="1">
        <v>42947</v>
      </c>
      <c r="C2047" s="2">
        <v>0.36776620370370372</v>
      </c>
      <c r="D2047" s="2">
        <v>0.37584490740740739</v>
      </c>
    </row>
    <row r="2048" spans="1:4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</row>
    <row r="2049" spans="1:4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</row>
    <row r="2050" spans="1:4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</row>
    <row r="2051" spans="1:4" x14ac:dyDescent="0.25">
      <c r="A2051">
        <v>8156713</v>
      </c>
      <c r="B2051" s="1">
        <v>42947</v>
      </c>
      <c r="C2051" s="2">
        <v>0.38130787037037039</v>
      </c>
      <c r="D2051" s="2">
        <v>0.38280092592592591</v>
      </c>
    </row>
    <row r="2052" spans="1:4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</row>
    <row r="2053" spans="1:4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</row>
    <row r="2054" spans="1:4" x14ac:dyDescent="0.25">
      <c r="A2054">
        <v>33166727</v>
      </c>
      <c r="B2054" s="1">
        <v>42947</v>
      </c>
      <c r="C2054" s="2">
        <v>0.38927083333333334</v>
      </c>
      <c r="D2054" s="2">
        <v>0.39721064814814816</v>
      </c>
    </row>
    <row r="2055" spans="1:4" x14ac:dyDescent="0.25">
      <c r="A2055">
        <v>4293872</v>
      </c>
      <c r="B2055" s="1">
        <v>42947</v>
      </c>
      <c r="C2055" s="2">
        <v>0.39023148148148146</v>
      </c>
      <c r="D2055" s="2">
        <v>0.39748842592592593</v>
      </c>
    </row>
    <row r="2056" spans="1:4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</row>
    <row r="2057" spans="1:4" x14ac:dyDescent="0.25">
      <c r="A2057">
        <v>5087484</v>
      </c>
      <c r="B2057" s="1">
        <v>42947</v>
      </c>
      <c r="C2057" s="2">
        <v>0.39766203703703706</v>
      </c>
      <c r="D2057" s="2">
        <v>0.39957175925925925</v>
      </c>
    </row>
    <row r="2058" spans="1:4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</row>
    <row r="2059" spans="1:4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</row>
    <row r="2060" spans="1:4" x14ac:dyDescent="0.25">
      <c r="A2060">
        <v>9533304954</v>
      </c>
      <c r="B2060" s="1">
        <v>42947</v>
      </c>
      <c r="C2060" s="2">
        <v>0.40328703703703705</v>
      </c>
      <c r="D2060" s="2">
        <v>0.41405092592592591</v>
      </c>
    </row>
    <row r="2061" spans="1:4" x14ac:dyDescent="0.25">
      <c r="A2061">
        <v>5147651</v>
      </c>
      <c r="B2061" s="1">
        <v>42947</v>
      </c>
      <c r="C2061" s="2">
        <v>0.40497685185185184</v>
      </c>
      <c r="D2061" s="2">
        <v>0.41167824074074072</v>
      </c>
    </row>
    <row r="2062" spans="1:4" x14ac:dyDescent="0.25">
      <c r="A2062">
        <v>7564861</v>
      </c>
      <c r="B2062" s="1">
        <v>42947</v>
      </c>
      <c r="C2062" s="2">
        <v>0.40725694444444444</v>
      </c>
      <c r="D2062" s="2">
        <v>0.41819444444444442</v>
      </c>
    </row>
    <row r="2063" spans="1:4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</row>
    <row r="2064" spans="1:4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</row>
    <row r="2065" spans="1:4" x14ac:dyDescent="0.25">
      <c r="A2065">
        <v>7518300</v>
      </c>
      <c r="B2065" s="1">
        <v>42947</v>
      </c>
      <c r="C2065" s="2">
        <v>0.41337962962962965</v>
      </c>
      <c r="D2065" s="2">
        <v>0.41743055555555558</v>
      </c>
    </row>
    <row r="2066" spans="1:4" x14ac:dyDescent="0.25">
      <c r="A2066">
        <v>9233918039</v>
      </c>
      <c r="B2066" s="1">
        <v>42947</v>
      </c>
      <c r="C2066" s="2">
        <v>0.41523148148148148</v>
      </c>
      <c r="D2066" s="2">
        <v>0.42322916666666666</v>
      </c>
    </row>
    <row r="2067" spans="1:4" x14ac:dyDescent="0.25">
      <c r="A2067">
        <v>5744555</v>
      </c>
      <c r="B2067" s="1">
        <v>42947</v>
      </c>
      <c r="C2067" s="2">
        <v>0.41841435185185183</v>
      </c>
      <c r="D2067" s="2">
        <v>0.42677083333333332</v>
      </c>
    </row>
    <row r="2068" spans="1:4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</row>
    <row r="2069" spans="1:4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</row>
    <row r="2070" spans="1:4" x14ac:dyDescent="0.25">
      <c r="A2070">
        <v>54840810</v>
      </c>
      <c r="B2070" s="1">
        <v>42947</v>
      </c>
      <c r="C2070" s="2">
        <v>0.4211111111111111</v>
      </c>
      <c r="D2070" s="2">
        <v>0.42442129629629627</v>
      </c>
    </row>
    <row r="2071" spans="1:4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</row>
    <row r="2072" spans="1:4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</row>
    <row r="2073" spans="1:4" x14ac:dyDescent="0.25">
      <c r="A2073">
        <v>6124638</v>
      </c>
      <c r="B2073" s="1">
        <v>42947</v>
      </c>
      <c r="C2073" s="2">
        <v>0.43162037037037038</v>
      </c>
      <c r="D2073" s="2">
        <v>0.44153935185185184</v>
      </c>
    </row>
    <row r="2074" spans="1:4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</row>
    <row r="2075" spans="1:4" x14ac:dyDescent="0.25">
      <c r="A2075">
        <v>9355422</v>
      </c>
      <c r="B2075" s="1">
        <v>42947</v>
      </c>
      <c r="C2075" s="2">
        <v>0.43686342592592592</v>
      </c>
      <c r="D2075" s="2">
        <v>0.44393518518518521</v>
      </c>
    </row>
    <row r="2076" spans="1:4" x14ac:dyDescent="0.25">
      <c r="A2076">
        <v>9950462</v>
      </c>
      <c r="B2076" s="1">
        <v>42947</v>
      </c>
      <c r="C2076" s="2">
        <v>0.44243055555555555</v>
      </c>
      <c r="D2076" s="2">
        <v>0.45349537037037035</v>
      </c>
    </row>
    <row r="2077" spans="1:4" x14ac:dyDescent="0.25">
      <c r="A2077">
        <v>2474506</v>
      </c>
      <c r="B2077" s="1">
        <v>42947</v>
      </c>
      <c r="C2077" s="2">
        <v>0.44802083333333331</v>
      </c>
      <c r="D2077" s="2">
        <v>0.45892361111111113</v>
      </c>
    </row>
    <row r="2078" spans="1:4" x14ac:dyDescent="0.25">
      <c r="A2078">
        <v>2462682</v>
      </c>
      <c r="B2078" s="1">
        <v>42947</v>
      </c>
      <c r="C2078" s="2">
        <v>0.45243055555555556</v>
      </c>
      <c r="D2078" s="2">
        <v>0.45275462962962965</v>
      </c>
    </row>
    <row r="2079" spans="1:4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</row>
    <row r="2080" spans="1:4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</row>
    <row r="2081" spans="1:4" x14ac:dyDescent="0.25">
      <c r="A2081">
        <v>6384230</v>
      </c>
      <c r="B2081" s="1">
        <v>42947</v>
      </c>
      <c r="C2081" s="2">
        <v>0.45846064814814813</v>
      </c>
      <c r="D2081" s="2">
        <v>0.46900462962962963</v>
      </c>
    </row>
    <row r="2082" spans="1:4" x14ac:dyDescent="0.25">
      <c r="A2082">
        <v>48676568</v>
      </c>
      <c r="B2082" s="1">
        <v>42947</v>
      </c>
      <c r="C2082" s="2">
        <v>0.45945601851851853</v>
      </c>
      <c r="D2082" s="2">
        <v>0.46525462962962966</v>
      </c>
    </row>
    <row r="2083" spans="1:4" x14ac:dyDescent="0.25">
      <c r="A2083">
        <v>3691457</v>
      </c>
      <c r="B2083" s="1">
        <v>42947</v>
      </c>
      <c r="C2083" s="2">
        <v>0.46119212962962963</v>
      </c>
      <c r="D2083" s="2">
        <v>0.4725347222222222</v>
      </c>
    </row>
    <row r="2084" spans="1:4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</row>
    <row r="2085" spans="1:4" x14ac:dyDescent="0.25">
      <c r="A2085">
        <v>8489588</v>
      </c>
      <c r="B2085" s="1">
        <v>42947</v>
      </c>
      <c r="C2085" s="2">
        <v>0.46803240740740742</v>
      </c>
      <c r="D2085" s="2">
        <v>0.47423611111111114</v>
      </c>
    </row>
    <row r="2086" spans="1:4" x14ac:dyDescent="0.25">
      <c r="A2086">
        <v>57211290</v>
      </c>
      <c r="B2086" s="1">
        <v>42947</v>
      </c>
      <c r="C2086" s="2">
        <v>0.46987268518518521</v>
      </c>
      <c r="D2086" s="2">
        <v>0.47664351851851849</v>
      </c>
    </row>
    <row r="2087" spans="1:4" x14ac:dyDescent="0.25">
      <c r="A2087">
        <v>67748426</v>
      </c>
      <c r="B2087" s="1">
        <v>42947</v>
      </c>
      <c r="C2087" s="2">
        <v>0.47158564814814813</v>
      </c>
      <c r="D2087" s="2">
        <v>0.47471064814814817</v>
      </c>
    </row>
    <row r="2088" spans="1:4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</row>
    <row r="2089" spans="1:4" x14ac:dyDescent="0.25">
      <c r="A2089">
        <v>5418543</v>
      </c>
      <c r="B2089" s="1">
        <v>42947</v>
      </c>
      <c r="C2089" s="2">
        <v>0.47315972222222225</v>
      </c>
      <c r="D2089" s="2">
        <v>0.47687499999999999</v>
      </c>
    </row>
    <row r="2090" spans="1:4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</row>
    <row r="2091" spans="1:4" x14ac:dyDescent="0.25">
      <c r="A2091">
        <v>3478173</v>
      </c>
      <c r="B2091" s="1">
        <v>42947</v>
      </c>
      <c r="C2091" s="2">
        <v>0.47357638888888887</v>
      </c>
      <c r="D2091" s="2">
        <v>0.47564814814814815</v>
      </c>
    </row>
    <row r="2092" spans="1:4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</row>
    <row r="2093" spans="1:4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</row>
    <row r="2094" spans="1:4" x14ac:dyDescent="0.25">
      <c r="A2094">
        <v>61228399</v>
      </c>
      <c r="B2094" s="1">
        <v>42947</v>
      </c>
      <c r="C2094" s="2">
        <v>0.48053240740740738</v>
      </c>
      <c r="D2094" s="2">
        <v>0.48828703703703702</v>
      </c>
    </row>
    <row r="2095" spans="1:4" x14ac:dyDescent="0.25">
      <c r="A2095">
        <v>9282166</v>
      </c>
      <c r="B2095" s="1">
        <v>42947</v>
      </c>
      <c r="C2095" s="2">
        <v>0.48141203703703705</v>
      </c>
      <c r="D2095" s="2">
        <v>0.49063657407407407</v>
      </c>
    </row>
    <row r="2096" spans="1:4" x14ac:dyDescent="0.25">
      <c r="A2096">
        <v>6426246</v>
      </c>
      <c r="B2096" s="1">
        <v>42947</v>
      </c>
      <c r="C2096" s="2">
        <v>0.48174768518518518</v>
      </c>
      <c r="D2096" s="2">
        <v>0.48682870370370368</v>
      </c>
    </row>
    <row r="2097" spans="1:4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</row>
    <row r="2098" spans="1:4" x14ac:dyDescent="0.25">
      <c r="A2098">
        <v>9791237</v>
      </c>
      <c r="B2098" s="1">
        <v>42947</v>
      </c>
      <c r="C2098" s="2">
        <v>0.48635416666666664</v>
      </c>
      <c r="D2098" s="2">
        <v>0.49025462962962962</v>
      </c>
    </row>
    <row r="2099" spans="1:4" x14ac:dyDescent="0.25">
      <c r="A2099">
        <v>1830251</v>
      </c>
      <c r="B2099" s="1">
        <v>42947</v>
      </c>
      <c r="C2099" s="2">
        <v>0.48893518518518519</v>
      </c>
      <c r="D2099" s="2">
        <v>0.49787037037037035</v>
      </c>
    </row>
    <row r="2100" spans="1:4" x14ac:dyDescent="0.25">
      <c r="A2100">
        <v>42603700</v>
      </c>
      <c r="B2100" s="1">
        <v>42947</v>
      </c>
      <c r="C2100" s="2">
        <v>0.49409722222222224</v>
      </c>
      <c r="D2100" s="2">
        <v>0.50521990740740741</v>
      </c>
    </row>
    <row r="2101" spans="1:4" x14ac:dyDescent="0.25">
      <c r="A2101">
        <v>3983714</v>
      </c>
      <c r="B2101" s="1">
        <v>42947</v>
      </c>
      <c r="C2101" s="2">
        <v>0.49849537037037039</v>
      </c>
      <c r="D2101" s="2">
        <v>0.5092592592592593</v>
      </c>
    </row>
    <row r="2102" spans="1:4" x14ac:dyDescent="0.25">
      <c r="A2102">
        <v>4520226</v>
      </c>
      <c r="B2102" s="1">
        <v>42947</v>
      </c>
      <c r="C2102" s="2">
        <v>0.49903935185185183</v>
      </c>
      <c r="D2102" s="2">
        <v>0.51059027777777777</v>
      </c>
    </row>
    <row r="2103" spans="1:4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</row>
    <row r="2104" spans="1:4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</row>
    <row r="2105" spans="1:4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</row>
    <row r="2106" spans="1:4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</row>
    <row r="2107" spans="1:4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</row>
    <row r="2108" spans="1:4" x14ac:dyDescent="0.25">
      <c r="A2108">
        <v>5356378</v>
      </c>
      <c r="B2108" s="1">
        <v>42947</v>
      </c>
      <c r="C2108" s="2">
        <v>0.51811342592592591</v>
      </c>
      <c r="D2108" s="2">
        <v>0.51965277777777774</v>
      </c>
    </row>
    <row r="2109" spans="1:4" x14ac:dyDescent="0.25">
      <c r="A2109">
        <v>1302842</v>
      </c>
      <c r="B2109" s="1">
        <v>42947</v>
      </c>
      <c r="C2109" s="2">
        <v>0.52203703703703708</v>
      </c>
      <c r="D2109" s="2">
        <v>0.53162037037037035</v>
      </c>
    </row>
    <row r="2110" spans="1:4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</row>
    <row r="2111" spans="1:4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</row>
    <row r="2112" spans="1:4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</row>
    <row r="2113" spans="1:4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</row>
    <row r="2114" spans="1:4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</row>
    <row r="2115" spans="1:4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</row>
    <row r="2116" spans="1:4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</row>
    <row r="2117" spans="1:4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</row>
    <row r="2118" spans="1:4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</row>
    <row r="2119" spans="1:4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</row>
    <row r="2120" spans="1:4" x14ac:dyDescent="0.25">
      <c r="A2120">
        <v>4824250</v>
      </c>
      <c r="B2120" s="1">
        <v>42947</v>
      </c>
      <c r="C2120" s="2">
        <v>0.54670138888888886</v>
      </c>
      <c r="D2120" s="2">
        <v>0.55440972222222218</v>
      </c>
    </row>
    <row r="2121" spans="1:4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</row>
    <row r="2122" spans="1:4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</row>
    <row r="2123" spans="1:4" x14ac:dyDescent="0.25">
      <c r="A2123">
        <v>5387521845</v>
      </c>
      <c r="B2123" s="1">
        <v>42947</v>
      </c>
      <c r="C2123" s="2">
        <v>0.55717592592592591</v>
      </c>
      <c r="D2123" s="2">
        <v>0.56000000000000005</v>
      </c>
    </row>
    <row r="2124" spans="1:4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</row>
    <row r="2125" spans="1:4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</row>
    <row r="2126" spans="1:4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</row>
    <row r="2127" spans="1:4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</row>
    <row r="2128" spans="1:4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</row>
    <row r="2129" spans="1:4" x14ac:dyDescent="0.25">
      <c r="A2129">
        <v>6408952</v>
      </c>
      <c r="B2129" s="1">
        <v>42947</v>
      </c>
      <c r="C2129" s="2">
        <v>0.57740740740740737</v>
      </c>
      <c r="D2129" s="2">
        <v>0.58895833333333336</v>
      </c>
    </row>
    <row r="2130" spans="1:4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</row>
    <row r="2131" spans="1:4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</row>
    <row r="2132" spans="1:4" x14ac:dyDescent="0.25">
      <c r="A2132">
        <v>9147613</v>
      </c>
      <c r="B2132" s="1">
        <v>42947</v>
      </c>
      <c r="C2132" s="2">
        <v>0.57952546296296292</v>
      </c>
      <c r="D2132" s="2">
        <v>0.58090277777777777</v>
      </c>
    </row>
    <row r="2133" spans="1:4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</row>
    <row r="2134" spans="1:4" x14ac:dyDescent="0.25">
      <c r="A2134">
        <v>3537655</v>
      </c>
      <c r="B2134" s="1">
        <v>42947</v>
      </c>
      <c r="C2134" s="2">
        <v>0.58287037037037037</v>
      </c>
      <c r="D2134" s="2">
        <v>0.58347222222222217</v>
      </c>
    </row>
    <row r="2135" spans="1:4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</row>
    <row r="2136" spans="1:4" x14ac:dyDescent="0.25">
      <c r="A2136">
        <v>96302157</v>
      </c>
      <c r="B2136" s="1">
        <v>42947</v>
      </c>
      <c r="C2136" s="2">
        <v>0.59052083333333338</v>
      </c>
      <c r="D2136" s="2">
        <v>0.59702546296296299</v>
      </c>
    </row>
    <row r="2137" spans="1:4" x14ac:dyDescent="0.25">
      <c r="A2137">
        <v>1809111</v>
      </c>
      <c r="B2137" s="1">
        <v>42947</v>
      </c>
      <c r="C2137" s="2">
        <v>0.59290509259259261</v>
      </c>
      <c r="D2137" s="2">
        <v>0.60322916666666671</v>
      </c>
    </row>
    <row r="2138" spans="1:4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</row>
    <row r="2139" spans="1:4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</row>
    <row r="2140" spans="1:4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</row>
    <row r="2141" spans="1:4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</row>
    <row r="2142" spans="1:4" x14ac:dyDescent="0.25">
      <c r="A2142">
        <v>9861652</v>
      </c>
      <c r="B2142" s="1">
        <v>42947</v>
      </c>
      <c r="C2142" s="2">
        <v>0.60519675925925931</v>
      </c>
      <c r="D2142" s="2">
        <v>0.61221064814814818</v>
      </c>
    </row>
    <row r="2143" spans="1:4" x14ac:dyDescent="0.25">
      <c r="A2143">
        <v>5446203</v>
      </c>
      <c r="B2143" s="1">
        <v>42947</v>
      </c>
      <c r="C2143" s="2">
        <v>0.60825231481481479</v>
      </c>
      <c r="D2143" s="2">
        <v>0.61048611111111106</v>
      </c>
    </row>
    <row r="2144" spans="1:4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</row>
    <row r="2145" spans="1:4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</row>
    <row r="2146" spans="1:4" x14ac:dyDescent="0.25">
      <c r="A2146">
        <v>96736796</v>
      </c>
      <c r="B2146" s="1">
        <v>42947</v>
      </c>
      <c r="C2146" s="2">
        <v>0.61524305555555558</v>
      </c>
      <c r="D2146" s="2">
        <v>0.62432870370370375</v>
      </c>
    </row>
    <row r="2147" spans="1:4" x14ac:dyDescent="0.25">
      <c r="A2147">
        <v>1035023</v>
      </c>
      <c r="B2147" s="1">
        <v>42947</v>
      </c>
      <c r="C2147" s="2">
        <v>0.61821759259259257</v>
      </c>
      <c r="D2147" s="2">
        <v>0.62706018518518514</v>
      </c>
    </row>
    <row r="2148" spans="1:4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</row>
    <row r="2149" spans="1:4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22EF-709A-440C-9A48-EBBC2C45EC09}">
  <dimension ref="A1:M2149"/>
  <sheetViews>
    <sheetView topLeftCell="B1" workbookViewId="0">
      <selection activeCell="E1" sqref="E1:E2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4" bestFit="1" customWidth="1"/>
    <col min="4" max="4" width="14.28515625" bestFit="1" customWidth="1"/>
    <col min="5" max="5" width="15.7109375" customWidth="1"/>
    <col min="9" max="9" width="19.28515625" bestFit="1" customWidth="1"/>
    <col min="10" max="10" width="17.85546875" bestFit="1" customWidth="1"/>
    <col min="11" max="11" width="11.42578125" bestFit="1" customWidth="1"/>
    <col min="12" max="12" width="11.28515625" bestFit="1" customWidth="1"/>
    <col min="13" max="13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13" x14ac:dyDescent="0.25">
      <c r="A2">
        <v>3539762</v>
      </c>
      <c r="B2" s="1">
        <v>42919</v>
      </c>
      <c r="C2" s="2">
        <v>0.33673611111111112</v>
      </c>
      <c r="D2" s="2">
        <v>0.34821759259259261</v>
      </c>
      <c r="E2" t="str">
        <f>IF(LEN(telefony4[[#This Row],[nr]])&gt;=10,"zagraniczny",IF(LEN(telefony4[[#This Row],[nr]])=8,"komórkowy","stacjonarny"))</f>
        <v>stacjonarny</v>
      </c>
    </row>
    <row r="3" spans="1:13" x14ac:dyDescent="0.25">
      <c r="A3">
        <v>4546455</v>
      </c>
      <c r="B3" s="1">
        <v>42919</v>
      </c>
      <c r="C3" s="2">
        <v>0.34037037037037038</v>
      </c>
      <c r="D3" s="2">
        <v>0.34983796296296299</v>
      </c>
      <c r="E3" t="str">
        <f>IF(LEN(telefony4[[#This Row],[nr]])&gt;=10,"zagraniczny",IF(LEN(telefony4[[#This Row],[nr]])=8,"komórkowy","stacjonarny"))</f>
        <v>stacjonarny</v>
      </c>
    </row>
    <row r="4" spans="1:13" x14ac:dyDescent="0.25">
      <c r="A4">
        <v>4546455</v>
      </c>
      <c r="B4" s="1">
        <v>42919</v>
      </c>
      <c r="C4" s="2">
        <v>0.34042824074074074</v>
      </c>
      <c r="D4" s="2">
        <v>0.35046296296296298</v>
      </c>
      <c r="E4" t="str">
        <f>IF(LEN(telefony4[[#This Row],[nr]])&gt;=10,"zagraniczny",IF(LEN(telefony4[[#This Row],[nr]])=8,"komórkowy","stacjonarny"))</f>
        <v>stacjonarny</v>
      </c>
    </row>
    <row r="5" spans="1:13" x14ac:dyDescent="0.25">
      <c r="A5">
        <v>6900303</v>
      </c>
      <c r="B5" s="1">
        <v>42919</v>
      </c>
      <c r="C5" s="2">
        <v>0.34362268518518518</v>
      </c>
      <c r="D5" s="2">
        <v>0.3482986111111111</v>
      </c>
      <c r="E5" t="str">
        <f>IF(LEN(telefony4[[#This Row],[nr]])&gt;=10,"zagraniczny",IF(LEN(telefony4[[#This Row],[nr]])=8,"komórkowy","stacjonarny"))</f>
        <v>stacjonarny</v>
      </c>
    </row>
    <row r="6" spans="1:13" x14ac:dyDescent="0.25">
      <c r="A6">
        <v>4250194</v>
      </c>
      <c r="B6" s="1">
        <v>42919</v>
      </c>
      <c r="C6" s="2">
        <v>0.34399305555555554</v>
      </c>
      <c r="D6" s="2">
        <v>0.34872685185185187</v>
      </c>
      <c r="E6" t="str">
        <f>IF(LEN(telefony4[[#This Row],[nr]])&gt;=10,"zagraniczny",IF(LEN(telefony4[[#This Row],[nr]])=8,"komórkowy","stacjonarny"))</f>
        <v>stacjonarny</v>
      </c>
      <c r="I6" s="4" t="s">
        <v>6</v>
      </c>
      <c r="J6" s="4" t="s">
        <v>11</v>
      </c>
    </row>
    <row r="7" spans="1:13" x14ac:dyDescent="0.25">
      <c r="A7">
        <v>54586484</v>
      </c>
      <c r="B7" s="1">
        <v>42919</v>
      </c>
      <c r="C7" s="2">
        <v>0.3460185185185185</v>
      </c>
      <c r="D7" s="2">
        <v>0.34969907407407408</v>
      </c>
      <c r="E7" t="str">
        <f>IF(LEN(telefony4[[#This Row],[nr]])&gt;=10,"zagraniczny",IF(LEN(telefony4[[#This Row],[nr]])=8,"komórkowy","stacjonarny"))</f>
        <v>komórkowy</v>
      </c>
      <c r="I7" s="4" t="s">
        <v>4</v>
      </c>
      <c r="J7" t="s">
        <v>8</v>
      </c>
      <c r="K7" t="s">
        <v>9</v>
      </c>
      <c r="L7" t="s">
        <v>10</v>
      </c>
      <c r="M7" t="s">
        <v>5</v>
      </c>
    </row>
    <row r="8" spans="1:13" x14ac:dyDescent="0.25">
      <c r="A8">
        <v>26204415</v>
      </c>
      <c r="B8" s="1">
        <v>42919</v>
      </c>
      <c r="C8" s="2">
        <v>0.34880787037037037</v>
      </c>
      <c r="D8" s="2">
        <v>0.35023148148148148</v>
      </c>
      <c r="E8" t="str">
        <f>IF(LEN(telefony4[[#This Row],[nr]])&gt;=10,"zagraniczny",IF(LEN(telefony4[[#This Row],[nr]])=8,"komórkowy","stacjonarny"))</f>
        <v>komórkowy</v>
      </c>
      <c r="I8" s="8">
        <v>42919</v>
      </c>
      <c r="J8" s="6">
        <v>27</v>
      </c>
      <c r="K8" s="6">
        <v>67</v>
      </c>
      <c r="L8" s="6">
        <v>3</v>
      </c>
      <c r="M8" s="6">
        <v>97</v>
      </c>
    </row>
    <row r="9" spans="1:13" x14ac:dyDescent="0.25">
      <c r="A9">
        <v>8596929</v>
      </c>
      <c r="B9" s="1">
        <v>42919</v>
      </c>
      <c r="C9" s="2">
        <v>0.35322916666666665</v>
      </c>
      <c r="D9" s="2">
        <v>0.35968749999999999</v>
      </c>
      <c r="E9" t="str">
        <f>IF(LEN(telefony4[[#This Row],[nr]])&gt;=10,"zagraniczny",IF(LEN(telefony4[[#This Row],[nr]])=8,"komórkowy","stacjonarny"))</f>
        <v>stacjonarny</v>
      </c>
      <c r="I9" s="8">
        <v>42920</v>
      </c>
      <c r="J9" s="6">
        <v>23</v>
      </c>
      <c r="K9" s="6">
        <v>68</v>
      </c>
      <c r="L9" s="6">
        <v>6</v>
      </c>
      <c r="M9" s="6">
        <v>97</v>
      </c>
    </row>
    <row r="10" spans="1:13" x14ac:dyDescent="0.25">
      <c r="A10">
        <v>4546455</v>
      </c>
      <c r="B10" s="1">
        <v>42919</v>
      </c>
      <c r="C10" s="2">
        <v>0.35723379629629631</v>
      </c>
      <c r="D10" s="2">
        <v>0.36699074074074073</v>
      </c>
      <c r="E10" t="str">
        <f>IF(LEN(telefony4[[#This Row],[nr]])&gt;=10,"zagraniczny",IF(LEN(telefony4[[#This Row],[nr]])=8,"komórkowy","stacjonarny"))</f>
        <v>stacjonarny</v>
      </c>
      <c r="I10" s="8">
        <v>42921</v>
      </c>
      <c r="J10" s="6">
        <v>24</v>
      </c>
      <c r="K10" s="6">
        <v>79</v>
      </c>
      <c r="L10" s="6">
        <v>10</v>
      </c>
      <c r="M10" s="6">
        <v>113</v>
      </c>
    </row>
    <row r="11" spans="1:13" x14ac:dyDescent="0.25">
      <c r="A11">
        <v>44937926</v>
      </c>
      <c r="B11" s="1">
        <v>42919</v>
      </c>
      <c r="C11" s="2">
        <v>0.36178240740740741</v>
      </c>
      <c r="D11" s="2">
        <v>0.37260416666666668</v>
      </c>
      <c r="E11" t="str">
        <f>IF(LEN(telefony4[[#This Row],[nr]])&gt;=10,"zagraniczny",IF(LEN(telefony4[[#This Row],[nr]])=8,"komórkowy","stacjonarny"))</f>
        <v>komórkowy</v>
      </c>
      <c r="I11" s="8">
        <v>42922</v>
      </c>
      <c r="J11" s="6">
        <v>20</v>
      </c>
      <c r="K11" s="6">
        <v>78</v>
      </c>
      <c r="L11" s="6">
        <v>7</v>
      </c>
      <c r="M11" s="6">
        <v>105</v>
      </c>
    </row>
    <row r="12" spans="1:13" x14ac:dyDescent="0.25">
      <c r="A12">
        <v>5816822</v>
      </c>
      <c r="B12" s="1">
        <v>42919</v>
      </c>
      <c r="C12" s="2">
        <v>0.36702546296296296</v>
      </c>
      <c r="D12" s="2">
        <v>0.37568287037037035</v>
      </c>
      <c r="E12" t="str">
        <f>IF(LEN(telefony4[[#This Row],[nr]])&gt;=10,"zagraniczny",IF(LEN(telefony4[[#This Row],[nr]])=8,"komórkowy","stacjonarny"))</f>
        <v>stacjonarny</v>
      </c>
      <c r="I12" s="8">
        <v>42923</v>
      </c>
      <c r="J12" s="6">
        <v>31</v>
      </c>
      <c r="K12" s="6">
        <v>69</v>
      </c>
      <c r="L12" s="6">
        <v>5</v>
      </c>
      <c r="M12" s="6">
        <v>105</v>
      </c>
    </row>
    <row r="13" spans="1:13" x14ac:dyDescent="0.25">
      <c r="A13">
        <v>96191858</v>
      </c>
      <c r="B13" s="1">
        <v>42919</v>
      </c>
      <c r="C13" s="2">
        <v>0.36861111111111111</v>
      </c>
      <c r="D13" s="2">
        <v>0.37554398148148149</v>
      </c>
      <c r="E13" t="str">
        <f>IF(LEN(telefony4[[#This Row],[nr]])&gt;=10,"zagraniczny",IF(LEN(telefony4[[#This Row],[nr]])=8,"komórkowy","stacjonarny"))</f>
        <v>komórkowy</v>
      </c>
      <c r="I13" s="8">
        <v>42926</v>
      </c>
      <c r="J13" s="6">
        <v>23</v>
      </c>
      <c r="K13" s="6">
        <v>73</v>
      </c>
      <c r="L13" s="6">
        <v>5</v>
      </c>
      <c r="M13" s="6">
        <v>101</v>
      </c>
    </row>
    <row r="14" spans="1:13" x14ac:dyDescent="0.25">
      <c r="A14">
        <v>47261256</v>
      </c>
      <c r="B14" s="1">
        <v>42919</v>
      </c>
      <c r="C14" s="2">
        <v>0.37017361111111113</v>
      </c>
      <c r="D14" s="2">
        <v>0.37328703703703703</v>
      </c>
      <c r="E14" t="str">
        <f>IF(LEN(telefony4[[#This Row],[nr]])&gt;=10,"zagraniczny",IF(LEN(telefony4[[#This Row],[nr]])=8,"komórkowy","stacjonarny"))</f>
        <v>komórkowy</v>
      </c>
      <c r="I14" s="8">
        <v>42927</v>
      </c>
      <c r="J14" s="6">
        <v>27</v>
      </c>
      <c r="K14" s="6">
        <v>60</v>
      </c>
      <c r="L14" s="6">
        <v>6</v>
      </c>
      <c r="M14" s="6">
        <v>93</v>
      </c>
    </row>
    <row r="15" spans="1:13" x14ac:dyDescent="0.25">
      <c r="A15">
        <v>26204415</v>
      </c>
      <c r="B15" s="1">
        <v>42919</v>
      </c>
      <c r="C15" s="2">
        <v>0.37516203703703704</v>
      </c>
      <c r="D15" s="2">
        <v>0.38424768518518521</v>
      </c>
      <c r="E15" t="str">
        <f>IF(LEN(telefony4[[#This Row],[nr]])&gt;=10,"zagraniczny",IF(LEN(telefony4[[#This Row],[nr]])=8,"komórkowy","stacjonarny"))</f>
        <v>komórkowy</v>
      </c>
      <c r="I15" s="8">
        <v>42928</v>
      </c>
      <c r="J15" s="6">
        <v>27</v>
      </c>
      <c r="K15" s="6">
        <v>70</v>
      </c>
      <c r="L15" s="6">
        <v>6</v>
      </c>
      <c r="M15" s="6">
        <v>103</v>
      </c>
    </row>
    <row r="16" spans="1:13" x14ac:dyDescent="0.25">
      <c r="A16">
        <v>22747425</v>
      </c>
      <c r="B16" s="1">
        <v>42919</v>
      </c>
      <c r="C16" s="2">
        <v>0.37719907407407405</v>
      </c>
      <c r="D16" s="2">
        <v>0.38513888888888886</v>
      </c>
      <c r="E16" t="str">
        <f>IF(LEN(telefony4[[#This Row],[nr]])&gt;=10,"zagraniczny",IF(LEN(telefony4[[#This Row],[nr]])=8,"komórkowy","stacjonarny"))</f>
        <v>komórkowy</v>
      </c>
      <c r="I16" s="8">
        <v>42929</v>
      </c>
      <c r="J16" s="6">
        <v>24</v>
      </c>
      <c r="K16" s="6">
        <v>67</v>
      </c>
      <c r="L16" s="6">
        <v>3</v>
      </c>
      <c r="M16" s="6">
        <v>94</v>
      </c>
    </row>
    <row r="17" spans="1:13" x14ac:dyDescent="0.25">
      <c r="A17">
        <v>96191858</v>
      </c>
      <c r="B17" s="1">
        <v>42919</v>
      </c>
      <c r="C17" s="2">
        <v>0.37987268518518519</v>
      </c>
      <c r="D17" s="2">
        <v>0.38802083333333331</v>
      </c>
      <c r="E17" t="str">
        <f>IF(LEN(telefony4[[#This Row],[nr]])&gt;=10,"zagraniczny",IF(LEN(telefony4[[#This Row],[nr]])=8,"komórkowy","stacjonarny"))</f>
        <v>komórkowy</v>
      </c>
      <c r="I17" s="8">
        <v>42930</v>
      </c>
      <c r="J17" s="6">
        <v>24</v>
      </c>
      <c r="K17" s="6">
        <v>74</v>
      </c>
      <c r="L17" s="6">
        <v>4</v>
      </c>
      <c r="M17" s="6">
        <v>102</v>
      </c>
    </row>
    <row r="18" spans="1:13" x14ac:dyDescent="0.25">
      <c r="A18">
        <v>5816822</v>
      </c>
      <c r="B18" s="1">
        <v>42919</v>
      </c>
      <c r="C18" s="2">
        <v>0.38123842592592594</v>
      </c>
      <c r="D18" s="2">
        <v>0.38390046296296299</v>
      </c>
      <c r="E18" t="str">
        <f>IF(LEN(telefony4[[#This Row],[nr]])&gt;=10,"zagraniczny",IF(LEN(telefony4[[#This Row],[nr]])=8,"komórkowy","stacjonarny"))</f>
        <v>stacjonarny</v>
      </c>
      <c r="I18" s="8">
        <v>42933</v>
      </c>
      <c r="J18" s="6">
        <v>26</v>
      </c>
      <c r="K18" s="6">
        <v>76</v>
      </c>
      <c r="L18" s="6">
        <v>4</v>
      </c>
      <c r="M18" s="6">
        <v>106</v>
      </c>
    </row>
    <row r="19" spans="1:13" x14ac:dyDescent="0.25">
      <c r="A19">
        <v>3352943</v>
      </c>
      <c r="B19" s="1">
        <v>42919</v>
      </c>
      <c r="C19" s="2">
        <v>0.38701388888888888</v>
      </c>
      <c r="D19" s="2">
        <v>0.3943402777777778</v>
      </c>
      <c r="E19" t="str">
        <f>IF(LEN(telefony4[[#This Row],[nr]])&gt;=10,"zagraniczny",IF(LEN(telefony4[[#This Row],[nr]])=8,"komórkowy","stacjonarny"))</f>
        <v>stacjonarny</v>
      </c>
      <c r="I19" s="8">
        <v>42934</v>
      </c>
      <c r="J19" s="6">
        <v>17</v>
      </c>
      <c r="K19" s="6">
        <v>74</v>
      </c>
      <c r="L19" s="6">
        <v>8</v>
      </c>
      <c r="M19" s="6">
        <v>99</v>
      </c>
    </row>
    <row r="20" spans="1:13" x14ac:dyDescent="0.25">
      <c r="A20">
        <v>35634368</v>
      </c>
      <c r="B20" s="1">
        <v>42919</v>
      </c>
      <c r="C20" s="2">
        <v>0.39181712962962961</v>
      </c>
      <c r="D20" s="2">
        <v>0.40334490740740742</v>
      </c>
      <c r="E20" t="str">
        <f>IF(LEN(telefony4[[#This Row],[nr]])&gt;=10,"zagraniczny",IF(LEN(telefony4[[#This Row],[nr]])=8,"komórkowy","stacjonarny"))</f>
        <v>komórkowy</v>
      </c>
      <c r="I20" s="8">
        <v>42935</v>
      </c>
      <c r="J20" s="6">
        <v>24</v>
      </c>
      <c r="K20" s="6">
        <v>67</v>
      </c>
      <c r="L20" s="6">
        <v>9</v>
      </c>
      <c r="M20" s="6">
        <v>100</v>
      </c>
    </row>
    <row r="21" spans="1:13" x14ac:dyDescent="0.25">
      <c r="A21">
        <v>8313390</v>
      </c>
      <c r="B21" s="1">
        <v>42919</v>
      </c>
      <c r="C21" s="2">
        <v>0.39571759259259259</v>
      </c>
      <c r="D21" s="2">
        <v>0.39844907407407409</v>
      </c>
      <c r="E21" t="str">
        <f>IF(LEN(telefony4[[#This Row],[nr]])&gt;=10,"zagraniczny",IF(LEN(telefony4[[#This Row],[nr]])=8,"komórkowy","stacjonarny"))</f>
        <v>stacjonarny</v>
      </c>
      <c r="I21" s="8">
        <v>42936</v>
      </c>
      <c r="J21" s="6">
        <v>20</v>
      </c>
      <c r="K21" s="6">
        <v>75</v>
      </c>
      <c r="L21" s="6">
        <v>2</v>
      </c>
      <c r="M21" s="6">
        <v>97</v>
      </c>
    </row>
    <row r="22" spans="1:13" x14ac:dyDescent="0.25">
      <c r="A22">
        <v>3954712</v>
      </c>
      <c r="B22" s="1">
        <v>42919</v>
      </c>
      <c r="C22" s="2">
        <v>0.39876157407407409</v>
      </c>
      <c r="D22" s="2">
        <v>0.40207175925925925</v>
      </c>
      <c r="E22" t="str">
        <f>IF(LEN(telefony4[[#This Row],[nr]])&gt;=10,"zagraniczny",IF(LEN(telefony4[[#This Row],[nr]])=8,"komórkowy","stacjonarny"))</f>
        <v>stacjonarny</v>
      </c>
      <c r="I22" s="8">
        <v>42937</v>
      </c>
      <c r="J22" s="6">
        <v>25</v>
      </c>
      <c r="K22" s="6">
        <v>73</v>
      </c>
      <c r="L22" s="6">
        <v>1</v>
      </c>
      <c r="M22" s="6">
        <v>99</v>
      </c>
    </row>
    <row r="23" spans="1:13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  <c r="E23" t="str">
        <f>IF(LEN(telefony4[[#This Row],[nr]])&gt;=10,"zagraniczny",IF(LEN(telefony4[[#This Row],[nr]])=8,"komórkowy","stacjonarny"))</f>
        <v>zagraniczny</v>
      </c>
      <c r="I23" s="8">
        <v>42940</v>
      </c>
      <c r="J23" s="6">
        <v>30</v>
      </c>
      <c r="K23" s="6">
        <v>77</v>
      </c>
      <c r="L23" s="6">
        <v>2</v>
      </c>
      <c r="M23" s="6">
        <v>109</v>
      </c>
    </row>
    <row r="24" spans="1:13" x14ac:dyDescent="0.25">
      <c r="A24">
        <v>1787732</v>
      </c>
      <c r="B24" s="1">
        <v>42919</v>
      </c>
      <c r="C24" s="2">
        <v>0.4052546296296296</v>
      </c>
      <c r="D24" s="2">
        <v>0.41048611111111111</v>
      </c>
      <c r="E24" t="str">
        <f>IF(LEN(telefony4[[#This Row],[nr]])&gt;=10,"zagraniczny",IF(LEN(telefony4[[#This Row],[nr]])=8,"komórkowy","stacjonarny"))</f>
        <v>stacjonarny</v>
      </c>
      <c r="I24" s="8">
        <v>42941</v>
      </c>
      <c r="J24" s="6">
        <v>27</v>
      </c>
      <c r="K24" s="6">
        <v>79</v>
      </c>
      <c r="L24" s="6">
        <v>4</v>
      </c>
      <c r="M24" s="6">
        <v>110</v>
      </c>
    </row>
    <row r="25" spans="1:13" x14ac:dyDescent="0.25">
      <c r="A25">
        <v>7834807</v>
      </c>
      <c r="B25" s="1">
        <v>42919</v>
      </c>
      <c r="C25" s="2">
        <v>0.40980324074074076</v>
      </c>
      <c r="D25" s="2">
        <v>0.41035879629629629</v>
      </c>
      <c r="E25" t="str">
        <f>IF(LEN(telefony4[[#This Row],[nr]])&gt;=10,"zagraniczny",IF(LEN(telefony4[[#This Row],[nr]])=8,"komórkowy","stacjonarny"))</f>
        <v>stacjonarny</v>
      </c>
      <c r="I25" s="8">
        <v>42942</v>
      </c>
      <c r="J25" s="6">
        <v>24</v>
      </c>
      <c r="K25" s="6">
        <v>78</v>
      </c>
      <c r="L25" s="6">
        <v>6</v>
      </c>
      <c r="M25" s="6">
        <v>108</v>
      </c>
    </row>
    <row r="26" spans="1:13" x14ac:dyDescent="0.25">
      <c r="A26">
        <v>33320202</v>
      </c>
      <c r="B26" s="1">
        <v>42919</v>
      </c>
      <c r="C26" s="2">
        <v>0.41506944444444444</v>
      </c>
      <c r="D26" s="2">
        <v>0.42621527777777779</v>
      </c>
      <c r="E26" t="str">
        <f>IF(LEN(telefony4[[#This Row],[nr]])&gt;=10,"zagraniczny",IF(LEN(telefony4[[#This Row],[nr]])=8,"komórkowy","stacjonarny"))</f>
        <v>komórkowy</v>
      </c>
      <c r="I26" s="8">
        <v>42943</v>
      </c>
      <c r="J26" s="6">
        <v>22</v>
      </c>
      <c r="K26" s="6">
        <v>70</v>
      </c>
      <c r="L26" s="6">
        <v>5</v>
      </c>
      <c r="M26" s="6">
        <v>97</v>
      </c>
    </row>
    <row r="27" spans="1:13" x14ac:dyDescent="0.25">
      <c r="A27">
        <v>1488369</v>
      </c>
      <c r="B27" s="1">
        <v>42919</v>
      </c>
      <c r="C27" s="2">
        <v>0.41612268518518519</v>
      </c>
      <c r="D27" s="2">
        <v>0.41756944444444444</v>
      </c>
      <c r="E27" t="str">
        <f>IF(LEN(telefony4[[#This Row],[nr]])&gt;=10,"zagraniczny",IF(LEN(telefony4[[#This Row],[nr]])=8,"komórkowy","stacjonarny"))</f>
        <v>stacjonarny</v>
      </c>
      <c r="I27" s="8">
        <v>42944</v>
      </c>
      <c r="J27" s="6">
        <v>24</v>
      </c>
      <c r="K27" s="6">
        <v>68</v>
      </c>
      <c r="L27" s="6">
        <v>8</v>
      </c>
      <c r="M27" s="6">
        <v>100</v>
      </c>
    </row>
    <row r="28" spans="1:13" x14ac:dyDescent="0.25">
      <c r="A28">
        <v>2631285</v>
      </c>
      <c r="B28" s="1">
        <v>42919</v>
      </c>
      <c r="C28" s="2">
        <v>0.4176273148148148</v>
      </c>
      <c r="D28" s="2">
        <v>0.42375000000000002</v>
      </c>
      <c r="E28" t="str">
        <f>IF(LEN(telefony4[[#This Row],[nr]])&gt;=10,"zagraniczny",IF(LEN(telefony4[[#This Row],[nr]])=8,"komórkowy","stacjonarny"))</f>
        <v>stacjonarny</v>
      </c>
      <c r="I28" s="8">
        <v>42947</v>
      </c>
      <c r="J28" s="6">
        <v>23</v>
      </c>
      <c r="K28" s="6">
        <v>82</v>
      </c>
      <c r="L28" s="6">
        <v>8</v>
      </c>
      <c r="M28" s="6">
        <v>113</v>
      </c>
    </row>
    <row r="29" spans="1:13" x14ac:dyDescent="0.25">
      <c r="A29">
        <v>7415603</v>
      </c>
      <c r="B29" s="1">
        <v>42919</v>
      </c>
      <c r="C29" s="2">
        <v>0.42078703703703701</v>
      </c>
      <c r="D29" s="2">
        <v>0.43216435185185187</v>
      </c>
      <c r="E29" t="str">
        <f>IF(LEN(telefony4[[#This Row],[nr]])&gt;=10,"zagraniczny",IF(LEN(telefony4[[#This Row],[nr]])=8,"komórkowy","stacjonarny"))</f>
        <v>stacjonarny</v>
      </c>
      <c r="I29" s="8" t="s">
        <v>5</v>
      </c>
      <c r="J29" s="6">
        <v>512</v>
      </c>
      <c r="K29" s="6">
        <v>1524</v>
      </c>
      <c r="L29" s="6">
        <v>112</v>
      </c>
      <c r="M29" s="6">
        <v>2148</v>
      </c>
    </row>
    <row r="30" spans="1:13" x14ac:dyDescent="0.25">
      <c r="A30">
        <v>96375379</v>
      </c>
      <c r="B30" s="1">
        <v>42919</v>
      </c>
      <c r="C30" s="2">
        <v>0.42447916666666669</v>
      </c>
      <c r="D30" s="2">
        <v>0.42660879629629628</v>
      </c>
      <c r="E30" t="str">
        <f>IF(LEN(telefony4[[#This Row],[nr]])&gt;=10,"zagraniczny",IF(LEN(telefony4[[#This Row],[nr]])=8,"komórkowy","stacjonarny"))</f>
        <v>komórkowy</v>
      </c>
    </row>
    <row r="31" spans="1:13" x14ac:dyDescent="0.25">
      <c r="A31">
        <v>6976431</v>
      </c>
      <c r="B31" s="1">
        <v>42919</v>
      </c>
      <c r="C31" s="2">
        <v>0.4281712962962963</v>
      </c>
      <c r="D31" s="2">
        <v>0.43692129629629628</v>
      </c>
      <c r="E31" t="str">
        <f>IF(LEN(telefony4[[#This Row],[nr]])&gt;=10,"zagraniczny",IF(LEN(telefony4[[#This Row],[nr]])=8,"komórkowy","stacjonarny"))</f>
        <v>stacjonarny</v>
      </c>
    </row>
    <row r="32" spans="1:13" x14ac:dyDescent="0.25">
      <c r="A32">
        <v>4093292</v>
      </c>
      <c r="B32" s="1">
        <v>42919</v>
      </c>
      <c r="C32" s="2">
        <v>0.43038194444444444</v>
      </c>
      <c r="D32" s="2">
        <v>0.43494212962962964</v>
      </c>
      <c r="E32" t="str">
        <f>IF(LEN(telefony4[[#This Row],[nr]])&gt;=10,"zagraniczny",IF(LEN(telefony4[[#This Row],[nr]])=8,"komórkowy","stacjonarny"))</f>
        <v>stacjonarny</v>
      </c>
    </row>
    <row r="33" spans="1:11" x14ac:dyDescent="0.25">
      <c r="A33">
        <v>6312575</v>
      </c>
      <c r="B33" s="1">
        <v>42919</v>
      </c>
      <c r="C33" s="2">
        <v>0.4309837962962963</v>
      </c>
      <c r="D33" s="2">
        <v>0.43748842592592591</v>
      </c>
      <c r="E33" t="str">
        <f>IF(LEN(telefony4[[#This Row],[nr]])&gt;=10,"zagraniczny",IF(LEN(telefony4[[#This Row],[nr]])=8,"komórkowy","stacjonarny"))</f>
        <v>stacjonarny</v>
      </c>
    </row>
    <row r="34" spans="1:11" x14ac:dyDescent="0.25">
      <c r="A34">
        <v>38535407</v>
      </c>
      <c r="B34" s="1">
        <v>42919</v>
      </c>
      <c r="C34" s="2">
        <v>0.43593749999999998</v>
      </c>
      <c r="D34" s="2">
        <v>0.44417824074074075</v>
      </c>
      <c r="E34" t="str">
        <f>IF(LEN(telefony4[[#This Row],[nr]])&gt;=10,"zagraniczny",IF(LEN(telefony4[[#This Row],[nr]])=8,"komórkowy","stacjonarny"))</f>
        <v>komórkowy</v>
      </c>
    </row>
    <row r="35" spans="1:11" x14ac:dyDescent="0.25">
      <c r="A35">
        <v>38535407</v>
      </c>
      <c r="B35" s="1">
        <v>42919</v>
      </c>
      <c r="C35" s="2">
        <v>0.43824074074074076</v>
      </c>
      <c r="D35" s="2">
        <v>0.43913194444444442</v>
      </c>
      <c r="E35" t="str">
        <f>IF(LEN(telefony4[[#This Row],[nr]])&gt;=10,"zagraniczny",IF(LEN(telefony4[[#This Row],[nr]])=8,"komórkowy","stacjonarny"))</f>
        <v>komórkowy</v>
      </c>
    </row>
    <row r="36" spans="1:11" x14ac:dyDescent="0.25">
      <c r="A36">
        <v>9413315</v>
      </c>
      <c r="B36" s="1">
        <v>42919</v>
      </c>
      <c r="C36" s="2">
        <v>0.44313657407407409</v>
      </c>
      <c r="D36" s="2">
        <v>0.45300925925925928</v>
      </c>
      <c r="E36" t="str">
        <f>IF(LEN(telefony4[[#This Row],[nr]])&gt;=10,"zagraniczny",IF(LEN(telefony4[[#This Row],[nr]])=8,"komórkowy","stacjonarny"))</f>
        <v>stacjonarny</v>
      </c>
      <c r="I36" s="7" t="s">
        <v>12</v>
      </c>
      <c r="J36" s="7" t="s">
        <v>8</v>
      </c>
      <c r="K36" s="7" t="s">
        <v>9</v>
      </c>
    </row>
    <row r="37" spans="1:11" x14ac:dyDescent="0.25">
      <c r="A37">
        <v>8514016</v>
      </c>
      <c r="B37" s="1">
        <v>42919</v>
      </c>
      <c r="C37" s="2">
        <v>0.44778935185185187</v>
      </c>
      <c r="D37" s="2">
        <v>0.44998842592592592</v>
      </c>
      <c r="E37" t="str">
        <f>IF(LEN(telefony4[[#This Row],[nr]])&gt;=10,"zagraniczny",IF(LEN(telefony4[[#This Row],[nr]])=8,"komórkowy","stacjonarny"))</f>
        <v>stacjonarny</v>
      </c>
      <c r="I37" s="8">
        <v>42919</v>
      </c>
      <c r="J37" s="6">
        <v>27</v>
      </c>
      <c r="K37" s="6">
        <v>67</v>
      </c>
    </row>
    <row r="38" spans="1:11" x14ac:dyDescent="0.25">
      <c r="A38">
        <v>40965486</v>
      </c>
      <c r="B38" s="1">
        <v>42919</v>
      </c>
      <c r="C38" s="2">
        <v>0.44945601851851852</v>
      </c>
      <c r="D38" s="2">
        <v>0.46011574074074074</v>
      </c>
      <c r="E38" t="str">
        <f>IF(LEN(telefony4[[#This Row],[nr]])&gt;=10,"zagraniczny",IF(LEN(telefony4[[#This Row],[nr]])=8,"komórkowy","stacjonarny"))</f>
        <v>komórkowy</v>
      </c>
      <c r="I38" s="8">
        <v>42920</v>
      </c>
      <c r="J38" s="6">
        <v>23</v>
      </c>
      <c r="K38" s="6">
        <v>68</v>
      </c>
    </row>
    <row r="39" spans="1:11" x14ac:dyDescent="0.25">
      <c r="A39">
        <v>4546455</v>
      </c>
      <c r="B39" s="1">
        <v>42919</v>
      </c>
      <c r="C39" s="2">
        <v>0.45270833333333332</v>
      </c>
      <c r="D39" s="2">
        <v>0.45620370370370372</v>
      </c>
      <c r="E39" t="str">
        <f>IF(LEN(telefony4[[#This Row],[nr]])&gt;=10,"zagraniczny",IF(LEN(telefony4[[#This Row],[nr]])=8,"komórkowy","stacjonarny"))</f>
        <v>stacjonarny</v>
      </c>
      <c r="I39" s="8">
        <v>42921</v>
      </c>
      <c r="J39" s="6">
        <v>24</v>
      </c>
      <c r="K39" s="6">
        <v>79</v>
      </c>
    </row>
    <row r="40" spans="1:11" x14ac:dyDescent="0.25">
      <c r="A40">
        <v>1435049</v>
      </c>
      <c r="B40" s="1">
        <v>42919</v>
      </c>
      <c r="C40" s="2">
        <v>0.45494212962962965</v>
      </c>
      <c r="D40" s="2">
        <v>0.45567129629629627</v>
      </c>
      <c r="E40" t="str">
        <f>IF(LEN(telefony4[[#This Row],[nr]])&gt;=10,"zagraniczny",IF(LEN(telefony4[[#This Row],[nr]])=8,"komórkowy","stacjonarny"))</f>
        <v>stacjonarny</v>
      </c>
      <c r="I40" s="8">
        <v>42922</v>
      </c>
      <c r="J40" s="6">
        <v>20</v>
      </c>
      <c r="K40" s="6">
        <v>78</v>
      </c>
    </row>
    <row r="41" spans="1:11" x14ac:dyDescent="0.25">
      <c r="A41">
        <v>85598139</v>
      </c>
      <c r="B41" s="1">
        <v>42919</v>
      </c>
      <c r="C41" s="2">
        <v>0.45608796296296295</v>
      </c>
      <c r="D41" s="2">
        <v>0.46314814814814814</v>
      </c>
      <c r="E41" t="str">
        <f>IF(LEN(telefony4[[#This Row],[nr]])&gt;=10,"zagraniczny",IF(LEN(telefony4[[#This Row],[nr]])=8,"komórkowy","stacjonarny"))</f>
        <v>komórkowy</v>
      </c>
      <c r="I41" s="8">
        <v>42923</v>
      </c>
      <c r="J41" s="6">
        <v>31</v>
      </c>
      <c r="K41" s="6">
        <v>69</v>
      </c>
    </row>
    <row r="42" spans="1:11" x14ac:dyDescent="0.25">
      <c r="A42">
        <v>1787732</v>
      </c>
      <c r="B42" s="1">
        <v>42919</v>
      </c>
      <c r="C42" s="2">
        <v>0.46151620370370372</v>
      </c>
      <c r="D42" s="2">
        <v>0.46546296296296297</v>
      </c>
      <c r="E42" t="str">
        <f>IF(LEN(telefony4[[#This Row],[nr]])&gt;=10,"zagraniczny",IF(LEN(telefony4[[#This Row],[nr]])=8,"komórkowy","stacjonarny"))</f>
        <v>stacjonarny</v>
      </c>
      <c r="I42" s="8">
        <v>42926</v>
      </c>
      <c r="J42" s="6">
        <v>23</v>
      </c>
      <c r="K42" s="6">
        <v>73</v>
      </c>
    </row>
    <row r="43" spans="1:11" x14ac:dyDescent="0.25">
      <c r="A43">
        <v>1926053</v>
      </c>
      <c r="B43" s="1">
        <v>42919</v>
      </c>
      <c r="C43" s="2">
        <v>0.46155092592592595</v>
      </c>
      <c r="D43" s="2">
        <v>0.46766203703703701</v>
      </c>
      <c r="E43" t="str">
        <f>IF(LEN(telefony4[[#This Row],[nr]])&gt;=10,"zagraniczny",IF(LEN(telefony4[[#This Row],[nr]])=8,"komórkowy","stacjonarny"))</f>
        <v>stacjonarny</v>
      </c>
      <c r="I43" s="8">
        <v>42927</v>
      </c>
      <c r="J43" s="6">
        <v>27</v>
      </c>
      <c r="K43" s="6">
        <v>60</v>
      </c>
    </row>
    <row r="44" spans="1:11" x14ac:dyDescent="0.25">
      <c r="A44">
        <v>82949156</v>
      </c>
      <c r="B44" s="1">
        <v>42919</v>
      </c>
      <c r="C44" s="2">
        <v>0.46224537037037039</v>
      </c>
      <c r="D44" s="2">
        <v>0.46390046296296295</v>
      </c>
      <c r="E44" t="str">
        <f>IF(LEN(telefony4[[#This Row],[nr]])&gt;=10,"zagraniczny",IF(LEN(telefony4[[#This Row],[nr]])=8,"komórkowy","stacjonarny"))</f>
        <v>komórkowy</v>
      </c>
      <c r="I44" s="8">
        <v>42928</v>
      </c>
      <c r="J44" s="6">
        <v>27</v>
      </c>
      <c r="K44" s="6">
        <v>70</v>
      </c>
    </row>
    <row r="45" spans="1:11" x14ac:dyDescent="0.25">
      <c r="A45">
        <v>73690742</v>
      </c>
      <c r="B45" s="1">
        <v>42919</v>
      </c>
      <c r="C45" s="2">
        <v>0.46766203703703701</v>
      </c>
      <c r="D45" s="2">
        <v>0.4767939814814815</v>
      </c>
      <c r="E45" t="str">
        <f>IF(LEN(telefony4[[#This Row],[nr]])&gt;=10,"zagraniczny",IF(LEN(telefony4[[#This Row],[nr]])=8,"komórkowy","stacjonarny"))</f>
        <v>komórkowy</v>
      </c>
      <c r="I45" s="8">
        <v>42929</v>
      </c>
      <c r="J45" s="6">
        <v>24</v>
      </c>
      <c r="K45" s="6">
        <v>67</v>
      </c>
    </row>
    <row r="46" spans="1:11" x14ac:dyDescent="0.25">
      <c r="A46">
        <v>5107477025</v>
      </c>
      <c r="B46" s="1">
        <v>42919</v>
      </c>
      <c r="C46" s="2">
        <v>0.47125</v>
      </c>
      <c r="D46" s="2">
        <v>0.47871527777777778</v>
      </c>
      <c r="E46" t="str">
        <f>IF(LEN(telefony4[[#This Row],[nr]])&gt;=10,"zagraniczny",IF(LEN(telefony4[[#This Row],[nr]])=8,"komórkowy","stacjonarny"))</f>
        <v>zagraniczny</v>
      </c>
      <c r="I46" s="8">
        <v>42930</v>
      </c>
      <c r="J46" s="6">
        <v>24</v>
      </c>
      <c r="K46" s="6">
        <v>74</v>
      </c>
    </row>
    <row r="47" spans="1:11" x14ac:dyDescent="0.25">
      <c r="A47">
        <v>4787793</v>
      </c>
      <c r="B47" s="1">
        <v>42919</v>
      </c>
      <c r="C47" s="2">
        <v>0.47584490740740742</v>
      </c>
      <c r="D47" s="2">
        <v>0.48518518518518516</v>
      </c>
      <c r="E47" t="str">
        <f>IF(LEN(telefony4[[#This Row],[nr]])&gt;=10,"zagraniczny",IF(LEN(telefony4[[#This Row],[nr]])=8,"komórkowy","stacjonarny"))</f>
        <v>stacjonarny</v>
      </c>
      <c r="I47" s="8">
        <v>42933</v>
      </c>
      <c r="J47" s="6">
        <v>26</v>
      </c>
      <c r="K47" s="6">
        <v>76</v>
      </c>
    </row>
    <row r="48" spans="1:11" x14ac:dyDescent="0.25">
      <c r="A48">
        <v>79381100</v>
      </c>
      <c r="B48" s="1">
        <v>42919</v>
      </c>
      <c r="C48" s="2">
        <v>0.48078703703703701</v>
      </c>
      <c r="D48" s="2">
        <v>0.48550925925925925</v>
      </c>
      <c r="E48" t="str">
        <f>IF(LEN(telefony4[[#This Row],[nr]])&gt;=10,"zagraniczny",IF(LEN(telefony4[[#This Row],[nr]])=8,"komórkowy","stacjonarny"))</f>
        <v>komórkowy</v>
      </c>
      <c r="I48" s="8">
        <v>42934</v>
      </c>
      <c r="J48" s="6">
        <v>17</v>
      </c>
      <c r="K48" s="6">
        <v>74</v>
      </c>
    </row>
    <row r="49" spans="1:11" x14ac:dyDescent="0.25">
      <c r="A49">
        <v>4146159</v>
      </c>
      <c r="B49" s="1">
        <v>42919</v>
      </c>
      <c r="C49" s="2">
        <v>0.48123842592592592</v>
      </c>
      <c r="D49" s="2">
        <v>0.49261574074074072</v>
      </c>
      <c r="E49" t="str">
        <f>IF(LEN(telefony4[[#This Row],[nr]])&gt;=10,"zagraniczny",IF(LEN(telefony4[[#This Row],[nr]])=8,"komórkowy","stacjonarny"))</f>
        <v>stacjonarny</v>
      </c>
      <c r="I49" s="8">
        <v>42935</v>
      </c>
      <c r="J49" s="6">
        <v>24</v>
      </c>
      <c r="K49" s="6">
        <v>67</v>
      </c>
    </row>
    <row r="50" spans="1:11" x14ac:dyDescent="0.25">
      <c r="A50">
        <v>13484133</v>
      </c>
      <c r="B50" s="1">
        <v>42919</v>
      </c>
      <c r="C50" s="2">
        <v>0.48254629629629631</v>
      </c>
      <c r="D50" s="2">
        <v>0.48739583333333331</v>
      </c>
      <c r="E50" t="str">
        <f>IF(LEN(telefony4[[#This Row],[nr]])&gt;=10,"zagraniczny",IF(LEN(telefony4[[#This Row],[nr]])=8,"komórkowy","stacjonarny"))</f>
        <v>komórkowy</v>
      </c>
      <c r="I50" s="8">
        <v>42936</v>
      </c>
      <c r="J50" s="6">
        <v>20</v>
      </c>
      <c r="K50" s="6">
        <v>75</v>
      </c>
    </row>
    <row r="51" spans="1:11" x14ac:dyDescent="0.25">
      <c r="A51">
        <v>4657345</v>
      </c>
      <c r="B51" s="1">
        <v>42919</v>
      </c>
      <c r="C51" s="2">
        <v>0.48489583333333336</v>
      </c>
      <c r="D51" s="2">
        <v>0.48734953703703704</v>
      </c>
      <c r="E51" t="str">
        <f>IF(LEN(telefony4[[#This Row],[nr]])&gt;=10,"zagraniczny",IF(LEN(telefony4[[#This Row],[nr]])=8,"komórkowy","stacjonarny"))</f>
        <v>stacjonarny</v>
      </c>
      <c r="I51" s="8">
        <v>42937</v>
      </c>
      <c r="J51" s="6">
        <v>25</v>
      </c>
      <c r="K51" s="6">
        <v>73</v>
      </c>
    </row>
    <row r="52" spans="1:11" x14ac:dyDescent="0.25">
      <c r="A52">
        <v>3697935</v>
      </c>
      <c r="B52" s="1">
        <v>42919</v>
      </c>
      <c r="C52" s="2">
        <v>0.49054398148148148</v>
      </c>
      <c r="D52" s="2">
        <v>0.49251157407407409</v>
      </c>
      <c r="E52" t="str">
        <f>IF(LEN(telefony4[[#This Row],[nr]])&gt;=10,"zagraniczny",IF(LEN(telefony4[[#This Row],[nr]])=8,"komórkowy","stacjonarny"))</f>
        <v>stacjonarny</v>
      </c>
      <c r="I52" s="8">
        <v>42940</v>
      </c>
      <c r="J52" s="6">
        <v>30</v>
      </c>
      <c r="K52" s="6">
        <v>77</v>
      </c>
    </row>
    <row r="53" spans="1:11" x14ac:dyDescent="0.25">
      <c r="A53">
        <v>2668991</v>
      </c>
      <c r="B53" s="1">
        <v>42919</v>
      </c>
      <c r="C53" s="2">
        <v>0.49284722222222221</v>
      </c>
      <c r="D53" s="2">
        <v>0.50354166666666667</v>
      </c>
      <c r="E53" t="str">
        <f>IF(LEN(telefony4[[#This Row],[nr]])&gt;=10,"zagraniczny",IF(LEN(telefony4[[#This Row],[nr]])=8,"komórkowy","stacjonarny"))</f>
        <v>stacjonarny</v>
      </c>
      <c r="I53" s="8">
        <v>42941</v>
      </c>
      <c r="J53" s="6">
        <v>27</v>
      </c>
      <c r="K53" s="6">
        <v>79</v>
      </c>
    </row>
    <row r="54" spans="1:11" x14ac:dyDescent="0.25">
      <c r="A54">
        <v>3520189</v>
      </c>
      <c r="B54" s="1">
        <v>42919</v>
      </c>
      <c r="C54" s="2">
        <v>0.49862268518518521</v>
      </c>
      <c r="D54" s="2">
        <v>0.50287037037037041</v>
      </c>
      <c r="E54" t="str">
        <f>IF(LEN(telefony4[[#This Row],[nr]])&gt;=10,"zagraniczny",IF(LEN(telefony4[[#This Row],[nr]])=8,"komórkowy","stacjonarny"))</f>
        <v>stacjonarny</v>
      </c>
      <c r="I54" s="8">
        <v>42942</v>
      </c>
      <c r="J54" s="6">
        <v>24</v>
      </c>
      <c r="K54" s="6">
        <v>78</v>
      </c>
    </row>
    <row r="55" spans="1:11" x14ac:dyDescent="0.25">
      <c r="A55">
        <v>4546455</v>
      </c>
      <c r="B55" s="1">
        <v>42919</v>
      </c>
      <c r="C55" s="2">
        <v>0.50089120370370366</v>
      </c>
      <c r="D55" s="2">
        <v>0.50876157407407407</v>
      </c>
      <c r="E55" t="str">
        <f>IF(LEN(telefony4[[#This Row],[nr]])&gt;=10,"zagraniczny",IF(LEN(telefony4[[#This Row],[nr]])=8,"komórkowy","stacjonarny"))</f>
        <v>stacjonarny</v>
      </c>
      <c r="I55" s="8">
        <v>42943</v>
      </c>
      <c r="J55" s="6">
        <v>22</v>
      </c>
      <c r="K55" s="6">
        <v>70</v>
      </c>
    </row>
    <row r="56" spans="1:11" x14ac:dyDescent="0.25">
      <c r="A56">
        <v>3897347</v>
      </c>
      <c r="B56" s="1">
        <v>42919</v>
      </c>
      <c r="C56" s="2">
        <v>0.50549768518518523</v>
      </c>
      <c r="D56" s="2">
        <v>0.5100231481481482</v>
      </c>
      <c r="E56" t="str">
        <f>IF(LEN(telefony4[[#This Row],[nr]])&gt;=10,"zagraniczny",IF(LEN(telefony4[[#This Row],[nr]])=8,"komórkowy","stacjonarny"))</f>
        <v>stacjonarny</v>
      </c>
      <c r="I56" s="8">
        <v>42944</v>
      </c>
      <c r="J56" s="6">
        <v>24</v>
      </c>
      <c r="K56" s="6">
        <v>68</v>
      </c>
    </row>
    <row r="57" spans="1:11" x14ac:dyDescent="0.25">
      <c r="A57">
        <v>1867016</v>
      </c>
      <c r="B57" s="1">
        <v>42919</v>
      </c>
      <c r="C57" s="2">
        <v>0.50910879629629635</v>
      </c>
      <c r="D57" s="2">
        <v>0.50930555555555557</v>
      </c>
      <c r="E57" t="str">
        <f>IF(LEN(telefony4[[#This Row],[nr]])&gt;=10,"zagraniczny",IF(LEN(telefony4[[#This Row],[nr]])=8,"komórkowy","stacjonarny"))</f>
        <v>stacjonarny</v>
      </c>
      <c r="I57" s="8">
        <v>42947</v>
      </c>
      <c r="J57" s="6">
        <v>23</v>
      </c>
      <c r="K57" s="6">
        <v>82</v>
      </c>
    </row>
    <row r="58" spans="1:11" x14ac:dyDescent="0.25">
      <c r="A58">
        <v>96949751</v>
      </c>
      <c r="B58" s="1">
        <v>42919</v>
      </c>
      <c r="C58" s="2">
        <v>0.51262731481481483</v>
      </c>
      <c r="D58" s="2">
        <v>0.5142592592592593</v>
      </c>
      <c r="E58" t="str">
        <f>IF(LEN(telefony4[[#This Row],[nr]])&gt;=10,"zagraniczny",IF(LEN(telefony4[[#This Row],[nr]])=8,"komórkowy","stacjonarny"))</f>
        <v>komórkowy</v>
      </c>
    </row>
    <row r="59" spans="1:11" x14ac:dyDescent="0.25">
      <c r="A59">
        <v>81613163</v>
      </c>
      <c r="B59" s="1">
        <v>42919</v>
      </c>
      <c r="C59" s="2">
        <v>0.5175925925925926</v>
      </c>
      <c r="D59" s="2">
        <v>0.52021990740740742</v>
      </c>
      <c r="E59" t="str">
        <f>IF(LEN(telefony4[[#This Row],[nr]])&gt;=10,"zagraniczny",IF(LEN(telefony4[[#This Row],[nr]])=8,"komórkowy","stacjonarny"))</f>
        <v>komórkowy</v>
      </c>
    </row>
    <row r="60" spans="1:11" x14ac:dyDescent="0.25">
      <c r="A60">
        <v>4250194</v>
      </c>
      <c r="B60" s="1">
        <v>42919</v>
      </c>
      <c r="C60" s="2">
        <v>0.52217592592592588</v>
      </c>
      <c r="D60" s="2">
        <v>0.52918981481481486</v>
      </c>
      <c r="E60" t="str">
        <f>IF(LEN(telefony4[[#This Row],[nr]])&gt;=10,"zagraniczny",IF(LEN(telefony4[[#This Row],[nr]])=8,"komórkowy","stacjonarny"))</f>
        <v>stacjonarny</v>
      </c>
    </row>
    <row r="61" spans="1:11" x14ac:dyDescent="0.25">
      <c r="A61">
        <v>6050344</v>
      </c>
      <c r="B61" s="1">
        <v>42919</v>
      </c>
      <c r="C61" s="2">
        <v>0.52444444444444449</v>
      </c>
      <c r="D61" s="2">
        <v>0.52681712962962968</v>
      </c>
      <c r="E61" t="str">
        <f>IF(LEN(telefony4[[#This Row],[nr]])&gt;=10,"zagraniczny",IF(LEN(telefony4[[#This Row],[nr]])=8,"komórkowy","stacjonarny"))</f>
        <v>stacjonarny</v>
      </c>
    </row>
    <row r="62" spans="1:11" x14ac:dyDescent="0.25">
      <c r="A62">
        <v>4546455</v>
      </c>
      <c r="B62" s="1">
        <v>42919</v>
      </c>
      <c r="C62" s="2">
        <v>0.5258680555555556</v>
      </c>
      <c r="D62" s="2">
        <v>0.53531249999999997</v>
      </c>
      <c r="E62" t="str">
        <f>IF(LEN(telefony4[[#This Row],[nr]])&gt;=10,"zagraniczny",IF(LEN(telefony4[[#This Row],[nr]])=8,"komórkowy","stacjonarny"))</f>
        <v>stacjonarny</v>
      </c>
    </row>
    <row r="63" spans="1:11" x14ac:dyDescent="0.25">
      <c r="A63">
        <v>7727942</v>
      </c>
      <c r="B63" s="1">
        <v>42919</v>
      </c>
      <c r="C63" s="2">
        <v>0.53013888888888894</v>
      </c>
      <c r="D63" s="2">
        <v>0.53707175925925921</v>
      </c>
      <c r="E63" t="str">
        <f>IF(LEN(telefony4[[#This Row],[nr]])&gt;=10,"zagraniczny",IF(LEN(telefony4[[#This Row],[nr]])=8,"komórkowy","stacjonarny"))</f>
        <v>stacjonarny</v>
      </c>
    </row>
    <row r="64" spans="1:11" x14ac:dyDescent="0.25">
      <c r="A64">
        <v>8249721</v>
      </c>
      <c r="B64" s="1">
        <v>42919</v>
      </c>
      <c r="C64" s="2">
        <v>0.53486111111111112</v>
      </c>
      <c r="D64" s="2">
        <v>0.53756944444444443</v>
      </c>
      <c r="E64" t="str">
        <f>IF(LEN(telefony4[[#This Row],[nr]])&gt;=10,"zagraniczny",IF(LEN(telefony4[[#This Row],[nr]])=8,"komórkowy","stacjonarny"))</f>
        <v>stacjonarny</v>
      </c>
    </row>
    <row r="65" spans="1:5" x14ac:dyDescent="0.25">
      <c r="A65">
        <v>6894270</v>
      </c>
      <c r="B65" s="1">
        <v>42919</v>
      </c>
      <c r="C65" s="2">
        <v>0.53488425925925931</v>
      </c>
      <c r="D65" s="2">
        <v>0.53523148148148147</v>
      </c>
      <c r="E65" t="str">
        <f>IF(LEN(telefony4[[#This Row],[nr]])&gt;=10,"zagraniczny",IF(LEN(telefony4[[#This Row],[nr]])=8,"komórkowy","stacjonarny"))</f>
        <v>stacjonarny</v>
      </c>
    </row>
    <row r="66" spans="1:5" x14ac:dyDescent="0.25">
      <c r="A66">
        <v>3095218</v>
      </c>
      <c r="B66" s="1">
        <v>42919</v>
      </c>
      <c r="C66" s="2">
        <v>0.5358680555555555</v>
      </c>
      <c r="D66" s="2">
        <v>0.54329861111111111</v>
      </c>
      <c r="E66" t="str">
        <f>IF(LEN(telefony4[[#This Row],[nr]])&gt;=10,"zagraniczny",IF(LEN(telefony4[[#This Row],[nr]])=8,"komórkowy","stacjonarny"))</f>
        <v>stacjonarny</v>
      </c>
    </row>
    <row r="67" spans="1:5" x14ac:dyDescent="0.25">
      <c r="A67">
        <v>45081794</v>
      </c>
      <c r="B67" s="1">
        <v>42919</v>
      </c>
      <c r="C67" s="2">
        <v>0.54016203703703702</v>
      </c>
      <c r="D67" s="2">
        <v>0.54297453703703702</v>
      </c>
      <c r="E67" t="str">
        <f>IF(LEN(telefony4[[#This Row],[nr]])&gt;=10,"zagraniczny",IF(LEN(telefony4[[#This Row],[nr]])=8,"komórkowy","stacjonarny"))</f>
        <v>komórkowy</v>
      </c>
    </row>
    <row r="68" spans="1:5" x14ac:dyDescent="0.25">
      <c r="A68">
        <v>3533271</v>
      </c>
      <c r="B68" s="1">
        <v>42919</v>
      </c>
      <c r="C68" s="2">
        <v>0.54280092592592588</v>
      </c>
      <c r="D68" s="2">
        <v>0.54478009259259264</v>
      </c>
      <c r="E68" t="str">
        <f>IF(LEN(telefony4[[#This Row],[nr]])&gt;=10,"zagraniczny",IF(LEN(telefony4[[#This Row],[nr]])=8,"komórkowy","stacjonarny"))</f>
        <v>stacjonarny</v>
      </c>
    </row>
    <row r="69" spans="1:5" x14ac:dyDescent="0.25">
      <c r="A69">
        <v>7415603</v>
      </c>
      <c r="B69" s="1">
        <v>42919</v>
      </c>
      <c r="C69" s="2">
        <v>0.54848379629629629</v>
      </c>
      <c r="D69" s="2">
        <v>0.5578819444444445</v>
      </c>
      <c r="E69" t="str">
        <f>IF(LEN(telefony4[[#This Row],[nr]])&gt;=10,"zagraniczny",IF(LEN(telefony4[[#This Row],[nr]])=8,"komórkowy","stacjonarny"))</f>
        <v>stacjonarny</v>
      </c>
    </row>
    <row r="70" spans="1:5" x14ac:dyDescent="0.25">
      <c r="A70">
        <v>9088452</v>
      </c>
      <c r="B70" s="1">
        <v>42919</v>
      </c>
      <c r="C70" s="2">
        <v>0.55283564814814812</v>
      </c>
      <c r="D70" s="2">
        <v>0.55756944444444445</v>
      </c>
      <c r="E70" t="str">
        <f>IF(LEN(telefony4[[#This Row],[nr]])&gt;=10,"zagraniczny",IF(LEN(telefony4[[#This Row],[nr]])=8,"komórkowy","stacjonarny"))</f>
        <v>stacjonarny</v>
      </c>
    </row>
    <row r="71" spans="1:5" x14ac:dyDescent="0.25">
      <c r="A71">
        <v>3379401</v>
      </c>
      <c r="B71" s="1">
        <v>42919</v>
      </c>
      <c r="C71" s="2">
        <v>0.55576388888888884</v>
      </c>
      <c r="D71" s="2">
        <v>0.56342592592592589</v>
      </c>
      <c r="E71" t="str">
        <f>IF(LEN(telefony4[[#This Row],[nr]])&gt;=10,"zagraniczny",IF(LEN(telefony4[[#This Row],[nr]])=8,"komórkowy","stacjonarny"))</f>
        <v>stacjonarny</v>
      </c>
    </row>
    <row r="72" spans="1:5" x14ac:dyDescent="0.25">
      <c r="A72">
        <v>73350537</v>
      </c>
      <c r="B72" s="1">
        <v>42919</v>
      </c>
      <c r="C72" s="2">
        <v>0.55722222222222217</v>
      </c>
      <c r="D72" s="2">
        <v>0.55787037037037035</v>
      </c>
      <c r="E72" t="str">
        <f>IF(LEN(telefony4[[#This Row],[nr]])&gt;=10,"zagraniczny",IF(LEN(telefony4[[#This Row],[nr]])=8,"komórkowy","stacjonarny"))</f>
        <v>komórkowy</v>
      </c>
    </row>
    <row r="73" spans="1:5" x14ac:dyDescent="0.25">
      <c r="A73">
        <v>83707586</v>
      </c>
      <c r="B73" s="1">
        <v>42919</v>
      </c>
      <c r="C73" s="2">
        <v>0.55803240740740745</v>
      </c>
      <c r="D73" s="2">
        <v>0.56174768518518514</v>
      </c>
      <c r="E73" t="str">
        <f>IF(LEN(telefony4[[#This Row],[nr]])&gt;=10,"zagraniczny",IF(LEN(telefony4[[#This Row],[nr]])=8,"komórkowy","stacjonarny"))</f>
        <v>komórkowy</v>
      </c>
    </row>
    <row r="74" spans="1:5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  <c r="E74" t="str">
        <f>IF(LEN(telefony4[[#This Row],[nr]])&gt;=10,"zagraniczny",IF(LEN(telefony4[[#This Row],[nr]])=8,"komórkowy","stacjonarny"))</f>
        <v>zagraniczny</v>
      </c>
    </row>
    <row r="75" spans="1:5" x14ac:dyDescent="0.25">
      <c r="A75">
        <v>1480206</v>
      </c>
      <c r="B75" s="1">
        <v>42919</v>
      </c>
      <c r="C75" s="2">
        <v>0.5645486111111111</v>
      </c>
      <c r="D75" s="2">
        <v>0.56458333333333333</v>
      </c>
      <c r="E75" t="str">
        <f>IF(LEN(telefony4[[#This Row],[nr]])&gt;=10,"zagraniczny",IF(LEN(telefony4[[#This Row],[nr]])=8,"komórkowy","stacjonarny"))</f>
        <v>stacjonarny</v>
      </c>
    </row>
    <row r="76" spans="1:5" x14ac:dyDescent="0.25">
      <c r="A76">
        <v>3095218</v>
      </c>
      <c r="B76" s="1">
        <v>42919</v>
      </c>
      <c r="C76" s="2">
        <v>0.56555555555555559</v>
      </c>
      <c r="D76" s="2">
        <v>0.56557870370370367</v>
      </c>
      <c r="E76" t="str">
        <f>IF(LEN(telefony4[[#This Row],[nr]])&gt;=10,"zagraniczny",IF(LEN(telefony4[[#This Row],[nr]])=8,"komórkowy","stacjonarny"))</f>
        <v>stacjonarny</v>
      </c>
    </row>
    <row r="77" spans="1:5" x14ac:dyDescent="0.25">
      <c r="A77">
        <v>2028923</v>
      </c>
      <c r="B77" s="1">
        <v>42919</v>
      </c>
      <c r="C77" s="2">
        <v>0.56800925925925927</v>
      </c>
      <c r="D77" s="2">
        <v>0.57093749999999999</v>
      </c>
      <c r="E77" t="str">
        <f>IF(LEN(telefony4[[#This Row],[nr]])&gt;=10,"zagraniczny",IF(LEN(telefony4[[#This Row],[nr]])=8,"komórkowy","stacjonarny"))</f>
        <v>stacjonarny</v>
      </c>
    </row>
    <row r="78" spans="1:5" x14ac:dyDescent="0.25">
      <c r="A78">
        <v>81880891</v>
      </c>
      <c r="B78" s="1">
        <v>42919</v>
      </c>
      <c r="C78" s="2">
        <v>0.57141203703703702</v>
      </c>
      <c r="D78" s="2">
        <v>0.57547453703703699</v>
      </c>
      <c r="E78" t="str">
        <f>IF(LEN(telefony4[[#This Row],[nr]])&gt;=10,"zagraniczny",IF(LEN(telefony4[[#This Row],[nr]])=8,"komórkowy","stacjonarny"))</f>
        <v>komórkowy</v>
      </c>
    </row>
    <row r="79" spans="1:5" x14ac:dyDescent="0.25">
      <c r="A79">
        <v>4274149</v>
      </c>
      <c r="B79" s="1">
        <v>42919</v>
      </c>
      <c r="C79" s="2">
        <v>0.5717592592592593</v>
      </c>
      <c r="D79" s="2">
        <v>0.58065972222222217</v>
      </c>
      <c r="E79" t="str">
        <f>IF(LEN(telefony4[[#This Row],[nr]])&gt;=10,"zagraniczny",IF(LEN(telefony4[[#This Row],[nr]])=8,"komórkowy","stacjonarny"))</f>
        <v>stacjonarny</v>
      </c>
    </row>
    <row r="80" spans="1:5" x14ac:dyDescent="0.25">
      <c r="A80">
        <v>3505978</v>
      </c>
      <c r="B80" s="1">
        <v>42919</v>
      </c>
      <c r="C80" s="2">
        <v>0.57642361111111107</v>
      </c>
      <c r="D80" s="2">
        <v>0.5799305555555555</v>
      </c>
      <c r="E80" t="str">
        <f>IF(LEN(telefony4[[#This Row],[nr]])&gt;=10,"zagraniczny",IF(LEN(telefony4[[#This Row],[nr]])=8,"komórkowy","stacjonarny"))</f>
        <v>stacjonarny</v>
      </c>
    </row>
    <row r="81" spans="1:5" x14ac:dyDescent="0.25">
      <c r="A81">
        <v>8504601</v>
      </c>
      <c r="B81" s="1">
        <v>42919</v>
      </c>
      <c r="C81" s="2">
        <v>0.57958333333333334</v>
      </c>
      <c r="D81" s="2">
        <v>0.58056712962962964</v>
      </c>
      <c r="E81" t="str">
        <f>IF(LEN(telefony4[[#This Row],[nr]])&gt;=10,"zagraniczny",IF(LEN(telefony4[[#This Row],[nr]])=8,"komórkowy","stacjonarny"))</f>
        <v>stacjonarny</v>
      </c>
    </row>
    <row r="82" spans="1:5" x14ac:dyDescent="0.25">
      <c r="A82">
        <v>8214927</v>
      </c>
      <c r="B82" s="1">
        <v>42919</v>
      </c>
      <c r="C82" s="2">
        <v>0.5819212962962963</v>
      </c>
      <c r="D82" s="2">
        <v>0.59106481481481477</v>
      </c>
      <c r="E82" t="str">
        <f>IF(LEN(telefony4[[#This Row],[nr]])&gt;=10,"zagraniczny",IF(LEN(telefony4[[#This Row],[nr]])=8,"komórkowy","stacjonarny"))</f>
        <v>stacjonarny</v>
      </c>
    </row>
    <row r="83" spans="1:5" x14ac:dyDescent="0.25">
      <c r="A83">
        <v>5913547</v>
      </c>
      <c r="B83" s="1">
        <v>42919</v>
      </c>
      <c r="C83" s="2">
        <v>0.58414351851851853</v>
      </c>
      <c r="D83" s="2">
        <v>0.5861574074074074</v>
      </c>
      <c r="E83" t="str">
        <f>IF(LEN(telefony4[[#This Row],[nr]])&gt;=10,"zagraniczny",IF(LEN(telefony4[[#This Row],[nr]])=8,"komórkowy","stacjonarny"))</f>
        <v>stacjonarny</v>
      </c>
    </row>
    <row r="84" spans="1:5" x14ac:dyDescent="0.25">
      <c r="A84">
        <v>3505978</v>
      </c>
      <c r="B84" s="1">
        <v>42919</v>
      </c>
      <c r="C84" s="2">
        <v>0.58699074074074076</v>
      </c>
      <c r="D84" s="2">
        <v>0.59060185185185188</v>
      </c>
      <c r="E84" t="str">
        <f>IF(LEN(telefony4[[#This Row],[nr]])&gt;=10,"zagraniczny",IF(LEN(telefony4[[#This Row],[nr]])=8,"komórkowy","stacjonarny"))</f>
        <v>stacjonarny</v>
      </c>
    </row>
    <row r="85" spans="1:5" x14ac:dyDescent="0.25">
      <c r="A85">
        <v>14783929</v>
      </c>
      <c r="B85" s="1">
        <v>42919</v>
      </c>
      <c r="C85" s="2">
        <v>0.5902546296296296</v>
      </c>
      <c r="D85" s="2">
        <v>0.59516203703703707</v>
      </c>
      <c r="E85" t="str">
        <f>IF(LEN(telefony4[[#This Row],[nr]])&gt;=10,"zagraniczny",IF(LEN(telefony4[[#This Row],[nr]])=8,"komórkowy","stacjonarny"))</f>
        <v>komórkowy</v>
      </c>
    </row>
    <row r="86" spans="1:5" x14ac:dyDescent="0.25">
      <c r="A86">
        <v>2915745</v>
      </c>
      <c r="B86" s="1">
        <v>42919</v>
      </c>
      <c r="C86" s="2">
        <v>0.59324074074074074</v>
      </c>
      <c r="D86" s="2">
        <v>0.6029282407407407</v>
      </c>
      <c r="E86" t="str">
        <f>IF(LEN(telefony4[[#This Row],[nr]])&gt;=10,"zagraniczny",IF(LEN(telefony4[[#This Row],[nr]])=8,"komórkowy","stacjonarny"))</f>
        <v>stacjonarny</v>
      </c>
    </row>
    <row r="87" spans="1:5" x14ac:dyDescent="0.25">
      <c r="A87">
        <v>1100142</v>
      </c>
      <c r="B87" s="1">
        <v>42919</v>
      </c>
      <c r="C87" s="2">
        <v>0.59710648148148149</v>
      </c>
      <c r="D87" s="2">
        <v>0.6003356481481481</v>
      </c>
      <c r="E87" t="str">
        <f>IF(LEN(telefony4[[#This Row],[nr]])&gt;=10,"zagraniczny",IF(LEN(telefony4[[#This Row],[nr]])=8,"komórkowy","stacjonarny"))</f>
        <v>stacjonarny</v>
      </c>
    </row>
    <row r="88" spans="1:5" x14ac:dyDescent="0.25">
      <c r="A88">
        <v>7795911</v>
      </c>
      <c r="B88" s="1">
        <v>42919</v>
      </c>
      <c r="C88" s="2">
        <v>0.60196759259259258</v>
      </c>
      <c r="D88" s="2">
        <v>0.61259259259259258</v>
      </c>
      <c r="E88" t="str">
        <f>IF(LEN(telefony4[[#This Row],[nr]])&gt;=10,"zagraniczny",IF(LEN(telefony4[[#This Row],[nr]])=8,"komórkowy","stacjonarny"))</f>
        <v>stacjonarny</v>
      </c>
    </row>
    <row r="89" spans="1:5" x14ac:dyDescent="0.25">
      <c r="A89">
        <v>1709455</v>
      </c>
      <c r="B89" s="1">
        <v>42919</v>
      </c>
      <c r="C89" s="2">
        <v>0.60313657407407406</v>
      </c>
      <c r="D89" s="2">
        <v>0.60765046296296299</v>
      </c>
      <c r="E89" t="str">
        <f>IF(LEN(telefony4[[#This Row],[nr]])&gt;=10,"zagraniczny",IF(LEN(telefony4[[#This Row],[nr]])=8,"komórkowy","stacjonarny"))</f>
        <v>stacjonarny</v>
      </c>
    </row>
    <row r="90" spans="1:5" x14ac:dyDescent="0.25">
      <c r="A90">
        <v>54586484</v>
      </c>
      <c r="B90" s="1">
        <v>42919</v>
      </c>
      <c r="C90" s="2">
        <v>0.60753472222222227</v>
      </c>
      <c r="D90" s="2">
        <v>0.61120370370370369</v>
      </c>
      <c r="E90" t="str">
        <f>IF(LEN(telefony4[[#This Row],[nr]])&gt;=10,"zagraniczny",IF(LEN(telefony4[[#This Row],[nr]])=8,"komórkowy","stacjonarny"))</f>
        <v>komórkowy</v>
      </c>
    </row>
    <row r="91" spans="1:5" x14ac:dyDescent="0.25">
      <c r="A91">
        <v>6674505</v>
      </c>
      <c r="B91" s="1">
        <v>42919</v>
      </c>
      <c r="C91" s="2">
        <v>0.61243055555555559</v>
      </c>
      <c r="D91" s="2">
        <v>0.62267361111111108</v>
      </c>
      <c r="E91" t="str">
        <f>IF(LEN(telefony4[[#This Row],[nr]])&gt;=10,"zagraniczny",IF(LEN(telefony4[[#This Row],[nr]])=8,"komórkowy","stacjonarny"))</f>
        <v>stacjonarny</v>
      </c>
    </row>
    <row r="92" spans="1:5" x14ac:dyDescent="0.25">
      <c r="A92">
        <v>6920814</v>
      </c>
      <c r="B92" s="1">
        <v>42919</v>
      </c>
      <c r="C92" s="2">
        <v>0.6141550925925926</v>
      </c>
      <c r="D92" s="2">
        <v>0.61440972222222223</v>
      </c>
      <c r="E92" t="str">
        <f>IF(LEN(telefony4[[#This Row],[nr]])&gt;=10,"zagraniczny",IF(LEN(telefony4[[#This Row],[nr]])=8,"komórkowy","stacjonarny"))</f>
        <v>stacjonarny</v>
      </c>
    </row>
    <row r="93" spans="1:5" x14ac:dyDescent="0.25">
      <c r="A93">
        <v>6161675</v>
      </c>
      <c r="B93" s="1">
        <v>42919</v>
      </c>
      <c r="C93" s="2">
        <v>0.61449074074074073</v>
      </c>
      <c r="D93" s="2">
        <v>0.62415509259259261</v>
      </c>
      <c r="E93" t="str">
        <f>IF(LEN(telefony4[[#This Row],[nr]])&gt;=10,"zagraniczny",IF(LEN(telefony4[[#This Row],[nr]])=8,"komórkowy","stacjonarny"))</f>
        <v>stacjonarny</v>
      </c>
    </row>
    <row r="94" spans="1:5" x14ac:dyDescent="0.25">
      <c r="A94">
        <v>8498076</v>
      </c>
      <c r="B94" s="1">
        <v>42919</v>
      </c>
      <c r="C94" s="2">
        <v>0.61523148148148143</v>
      </c>
      <c r="D94" s="2">
        <v>0.62223379629629627</v>
      </c>
      <c r="E94" t="str">
        <f>IF(LEN(telefony4[[#This Row],[nr]])&gt;=10,"zagraniczny",IF(LEN(telefony4[[#This Row],[nr]])=8,"komórkowy","stacjonarny"))</f>
        <v>stacjonarny</v>
      </c>
    </row>
    <row r="95" spans="1:5" x14ac:dyDescent="0.25">
      <c r="A95">
        <v>4174785</v>
      </c>
      <c r="B95" s="1">
        <v>42919</v>
      </c>
      <c r="C95" s="2">
        <v>0.61624999999999996</v>
      </c>
      <c r="D95" s="2">
        <v>0.62702546296296291</v>
      </c>
      <c r="E95" t="str">
        <f>IF(LEN(telefony4[[#This Row],[nr]])&gt;=10,"zagraniczny",IF(LEN(telefony4[[#This Row],[nr]])=8,"komórkowy","stacjonarny"))</f>
        <v>stacjonarny</v>
      </c>
    </row>
    <row r="96" spans="1:5" x14ac:dyDescent="0.25">
      <c r="A96">
        <v>3776937</v>
      </c>
      <c r="B96" s="1">
        <v>42919</v>
      </c>
      <c r="C96" s="2">
        <v>0.61767361111111108</v>
      </c>
      <c r="D96" s="2">
        <v>0.6234143518518519</v>
      </c>
      <c r="E96" t="str">
        <f>IF(LEN(telefony4[[#This Row],[nr]])&gt;=10,"zagraniczny",IF(LEN(telefony4[[#This Row],[nr]])=8,"komórkowy","stacjonarny"))</f>
        <v>stacjonarny</v>
      </c>
    </row>
    <row r="97" spans="1:5" x14ac:dyDescent="0.25">
      <c r="A97">
        <v>2636055</v>
      </c>
      <c r="B97" s="1">
        <v>42919</v>
      </c>
      <c r="C97" s="2">
        <v>0.62174768518518519</v>
      </c>
      <c r="D97" s="2">
        <v>0.62206018518518513</v>
      </c>
      <c r="E97" t="str">
        <f>IF(LEN(telefony4[[#This Row],[nr]])&gt;=10,"zagraniczny",IF(LEN(telefony4[[#This Row],[nr]])=8,"komórkowy","stacjonarny"))</f>
        <v>stacjonarny</v>
      </c>
    </row>
    <row r="98" spans="1:5" x14ac:dyDescent="0.25">
      <c r="A98">
        <v>4555937</v>
      </c>
      <c r="B98" s="1">
        <v>42919</v>
      </c>
      <c r="C98" s="2">
        <v>0.62645833333333334</v>
      </c>
      <c r="D98" s="2">
        <v>0.63792824074074073</v>
      </c>
      <c r="E98" t="str">
        <f>IF(LEN(telefony4[[#This Row],[nr]])&gt;=10,"zagraniczny",IF(LEN(telefony4[[#This Row],[nr]])=8,"komórkowy","stacjonarny"))</f>
        <v>stacjonarny</v>
      </c>
    </row>
    <row r="99" spans="1:5" x14ac:dyDescent="0.25">
      <c r="A99">
        <v>80306197</v>
      </c>
      <c r="B99" s="1">
        <v>42920</v>
      </c>
      <c r="C99" s="2">
        <v>0.33644675925925926</v>
      </c>
      <c r="D99" s="2">
        <v>0.33884259259259258</v>
      </c>
      <c r="E99" t="str">
        <f>IF(LEN(telefony4[[#This Row],[nr]])&gt;=10,"zagraniczny",IF(LEN(telefony4[[#This Row],[nr]])=8,"komórkowy","stacjonarny"))</f>
        <v>komórkowy</v>
      </c>
    </row>
    <row r="100" spans="1:5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  <c r="E100" t="str">
        <f>IF(LEN(telefony4[[#This Row],[nr]])&gt;=10,"zagraniczny",IF(LEN(telefony4[[#This Row],[nr]])=8,"komórkowy","stacjonarny"))</f>
        <v>komórkowy</v>
      </c>
    </row>
    <row r="101" spans="1:5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  <c r="E101" t="str">
        <f>IF(LEN(telefony4[[#This Row],[nr]])&gt;=10,"zagraniczny",IF(LEN(telefony4[[#This Row],[nr]])=8,"komórkowy","stacjonarny"))</f>
        <v>zagraniczny</v>
      </c>
    </row>
    <row r="102" spans="1:5" x14ac:dyDescent="0.25">
      <c r="A102">
        <v>9422310</v>
      </c>
      <c r="B102" s="1">
        <v>42920</v>
      </c>
      <c r="C102" s="2">
        <v>0.35071759259259261</v>
      </c>
      <c r="D102" s="2">
        <v>0.36206018518518518</v>
      </c>
      <c r="E102" t="str">
        <f>IF(LEN(telefony4[[#This Row],[nr]])&gt;=10,"zagraniczny",IF(LEN(telefony4[[#This Row],[nr]])=8,"komórkowy","stacjonarny"))</f>
        <v>stacjonarny</v>
      </c>
    </row>
    <row r="103" spans="1:5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  <c r="E103" t="str">
        <f>IF(LEN(telefony4[[#This Row],[nr]])&gt;=10,"zagraniczny",IF(LEN(telefony4[[#This Row],[nr]])=8,"komórkowy","stacjonarny"))</f>
        <v>komórkowy</v>
      </c>
    </row>
    <row r="104" spans="1:5" x14ac:dyDescent="0.25">
      <c r="A104">
        <v>6087997</v>
      </c>
      <c r="B104" s="1">
        <v>42920</v>
      </c>
      <c r="C104" s="2">
        <v>0.35653935185185187</v>
      </c>
      <c r="D104" s="2">
        <v>0.36062499999999997</v>
      </c>
      <c r="E104" t="str">
        <f>IF(LEN(telefony4[[#This Row],[nr]])&gt;=10,"zagraniczny",IF(LEN(telefony4[[#This Row],[nr]])=8,"komórkowy","stacjonarny"))</f>
        <v>stacjonarny</v>
      </c>
    </row>
    <row r="105" spans="1:5" x14ac:dyDescent="0.25">
      <c r="A105">
        <v>20679187</v>
      </c>
      <c r="B105" s="1">
        <v>42920</v>
      </c>
      <c r="C105" s="2">
        <v>0.35850694444444442</v>
      </c>
      <c r="D105" s="2">
        <v>0.36371527777777779</v>
      </c>
      <c r="E105" t="str">
        <f>IF(LEN(telefony4[[#This Row],[nr]])&gt;=10,"zagraniczny",IF(LEN(telefony4[[#This Row],[nr]])=8,"komórkowy","stacjonarny"))</f>
        <v>komórkowy</v>
      </c>
    </row>
    <row r="106" spans="1:5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  <c r="E106" t="str">
        <f>IF(LEN(telefony4[[#This Row],[nr]])&gt;=10,"zagraniczny",IF(LEN(telefony4[[#This Row],[nr]])=8,"komórkowy","stacjonarny"))</f>
        <v>stacjonarny</v>
      </c>
    </row>
    <row r="107" spans="1:5" x14ac:dyDescent="0.25">
      <c r="A107">
        <v>96949751</v>
      </c>
      <c r="B107" s="1">
        <v>42920</v>
      </c>
      <c r="C107" s="2">
        <v>0.36465277777777777</v>
      </c>
      <c r="D107" s="2">
        <v>0.36525462962962962</v>
      </c>
      <c r="E107" t="str">
        <f>IF(LEN(telefony4[[#This Row],[nr]])&gt;=10,"zagraniczny",IF(LEN(telefony4[[#This Row],[nr]])=8,"komórkowy","stacjonarny"))</f>
        <v>komórkowy</v>
      </c>
    </row>
    <row r="108" spans="1:5" x14ac:dyDescent="0.25">
      <c r="A108">
        <v>1508356</v>
      </c>
      <c r="B108" s="1">
        <v>42920</v>
      </c>
      <c r="C108" s="2">
        <v>0.37013888888888891</v>
      </c>
      <c r="D108" s="2">
        <v>0.38033564814814813</v>
      </c>
      <c r="E108" t="str">
        <f>IF(LEN(telefony4[[#This Row],[nr]])&gt;=10,"zagraniczny",IF(LEN(telefony4[[#This Row],[nr]])=8,"komórkowy","stacjonarny"))</f>
        <v>stacjonarny</v>
      </c>
    </row>
    <row r="109" spans="1:5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  <c r="E109" t="str">
        <f>IF(LEN(telefony4[[#This Row],[nr]])&gt;=10,"zagraniczny",IF(LEN(telefony4[[#This Row],[nr]])=8,"komórkowy","stacjonarny"))</f>
        <v>stacjonarny</v>
      </c>
    </row>
    <row r="110" spans="1:5" x14ac:dyDescent="0.25">
      <c r="A110">
        <v>7191598</v>
      </c>
      <c r="B110" s="1">
        <v>42920</v>
      </c>
      <c r="C110" s="2">
        <v>0.37559027777777776</v>
      </c>
      <c r="D110" s="2">
        <v>0.37986111111111109</v>
      </c>
      <c r="E110" t="str">
        <f>IF(LEN(telefony4[[#This Row],[nr]])&gt;=10,"zagraniczny",IF(LEN(telefony4[[#This Row],[nr]])=8,"komórkowy","stacjonarny"))</f>
        <v>stacjonarny</v>
      </c>
    </row>
    <row r="111" spans="1:5" x14ac:dyDescent="0.25">
      <c r="A111">
        <v>3505978</v>
      </c>
      <c r="B111" s="1">
        <v>42920</v>
      </c>
      <c r="C111" s="2">
        <v>0.37769675925925927</v>
      </c>
      <c r="D111" s="2">
        <v>0.38211805555555556</v>
      </c>
      <c r="E111" t="str">
        <f>IF(LEN(telefony4[[#This Row],[nr]])&gt;=10,"zagraniczny",IF(LEN(telefony4[[#This Row],[nr]])=8,"komórkowy","stacjonarny"))</f>
        <v>stacjonarny</v>
      </c>
    </row>
    <row r="112" spans="1:5" x14ac:dyDescent="0.25">
      <c r="A112">
        <v>90533733</v>
      </c>
      <c r="B112" s="1">
        <v>42920</v>
      </c>
      <c r="C112" s="2">
        <v>0.38092592592592595</v>
      </c>
      <c r="D112" s="2">
        <v>0.38866898148148149</v>
      </c>
      <c r="E112" t="str">
        <f>IF(LEN(telefony4[[#This Row],[nr]])&gt;=10,"zagraniczny",IF(LEN(telefony4[[#This Row],[nr]])=8,"komórkowy","stacjonarny"))</f>
        <v>komórkowy</v>
      </c>
    </row>
    <row r="113" spans="1:5" x14ac:dyDescent="0.25">
      <c r="A113">
        <v>6859181</v>
      </c>
      <c r="B113" s="1">
        <v>42920</v>
      </c>
      <c r="C113" s="2">
        <v>0.38188657407407406</v>
      </c>
      <c r="D113" s="2">
        <v>0.38545138888888891</v>
      </c>
      <c r="E113" t="str">
        <f>IF(LEN(telefony4[[#This Row],[nr]])&gt;=10,"zagraniczny",IF(LEN(telefony4[[#This Row],[nr]])=8,"komórkowy","stacjonarny"))</f>
        <v>stacjonarny</v>
      </c>
    </row>
    <row r="114" spans="1:5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  <c r="E114" t="str">
        <f>IF(LEN(telefony4[[#This Row],[nr]])&gt;=10,"zagraniczny",IF(LEN(telefony4[[#This Row],[nr]])=8,"komórkowy","stacjonarny"))</f>
        <v>stacjonarny</v>
      </c>
    </row>
    <row r="115" spans="1:5" x14ac:dyDescent="0.25">
      <c r="A115">
        <v>4230507</v>
      </c>
      <c r="B115" s="1">
        <v>42920</v>
      </c>
      <c r="C115" s="2">
        <v>0.38763888888888887</v>
      </c>
      <c r="D115" s="2">
        <v>0.39317129629629627</v>
      </c>
      <c r="E115" t="str">
        <f>IF(LEN(telefony4[[#This Row],[nr]])&gt;=10,"zagraniczny",IF(LEN(telefony4[[#This Row],[nr]])=8,"komórkowy","stacjonarny"))</f>
        <v>stacjonarny</v>
      </c>
    </row>
    <row r="116" spans="1:5" x14ac:dyDescent="0.25">
      <c r="A116">
        <v>2915745</v>
      </c>
      <c r="B116" s="1">
        <v>42920</v>
      </c>
      <c r="C116" s="2">
        <v>0.39210648148148147</v>
      </c>
      <c r="D116" s="2">
        <v>0.39277777777777778</v>
      </c>
      <c r="E116" t="str">
        <f>IF(LEN(telefony4[[#This Row],[nr]])&gt;=10,"zagraniczny",IF(LEN(telefony4[[#This Row],[nr]])=8,"komórkowy","stacjonarny"))</f>
        <v>stacjonarny</v>
      </c>
    </row>
    <row r="117" spans="1:5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  <c r="E117" t="str">
        <f>IF(LEN(telefony4[[#This Row],[nr]])&gt;=10,"zagraniczny",IF(LEN(telefony4[[#This Row],[nr]])=8,"komórkowy","stacjonarny"))</f>
        <v>stacjonarny</v>
      </c>
    </row>
    <row r="118" spans="1:5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  <c r="E118" t="str">
        <f>IF(LEN(telefony4[[#This Row],[nr]])&gt;=10,"zagraniczny",IF(LEN(telefony4[[#This Row],[nr]])=8,"komórkowy","stacjonarny"))</f>
        <v>stacjonarny</v>
      </c>
    </row>
    <row r="119" spans="1:5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  <c r="E119" t="str">
        <f>IF(LEN(telefony4[[#This Row],[nr]])&gt;=10,"zagraniczny",IF(LEN(telefony4[[#This Row],[nr]])=8,"komórkowy","stacjonarny"))</f>
        <v>stacjonarny</v>
      </c>
    </row>
    <row r="120" spans="1:5" x14ac:dyDescent="0.25">
      <c r="A120">
        <v>93611539</v>
      </c>
      <c r="B120" s="1">
        <v>42920</v>
      </c>
      <c r="C120" s="2">
        <v>0.40133101851851855</v>
      </c>
      <c r="D120" s="2">
        <v>0.40964120370370372</v>
      </c>
      <c r="E120" t="str">
        <f>IF(LEN(telefony4[[#This Row],[nr]])&gt;=10,"zagraniczny",IF(LEN(telefony4[[#This Row],[nr]])=8,"komórkowy","stacjonarny"))</f>
        <v>komórkowy</v>
      </c>
    </row>
    <row r="121" spans="1:5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  <c r="E121" t="str">
        <f>IF(LEN(telefony4[[#This Row],[nr]])&gt;=10,"zagraniczny",IF(LEN(telefony4[[#This Row],[nr]])=8,"komórkowy","stacjonarny"))</f>
        <v>komórkowy</v>
      </c>
    </row>
    <row r="122" spans="1:5" x14ac:dyDescent="0.25">
      <c r="A122">
        <v>79381100</v>
      </c>
      <c r="B122" s="1">
        <v>42920</v>
      </c>
      <c r="C122" s="2">
        <v>0.40614583333333332</v>
      </c>
      <c r="D122" s="2">
        <v>0.41761574074074076</v>
      </c>
      <c r="E122" t="str">
        <f>IF(LEN(telefony4[[#This Row],[nr]])&gt;=10,"zagraniczny",IF(LEN(telefony4[[#This Row],[nr]])=8,"komórkowy","stacjonarny"))</f>
        <v>komórkowy</v>
      </c>
    </row>
    <row r="123" spans="1:5" x14ac:dyDescent="0.25">
      <c r="A123">
        <v>4697138</v>
      </c>
      <c r="B123" s="1">
        <v>42920</v>
      </c>
      <c r="C123" s="2">
        <v>0.40737268518518521</v>
      </c>
      <c r="D123" s="2">
        <v>0.4102777777777778</v>
      </c>
      <c r="E123" t="str">
        <f>IF(LEN(telefony4[[#This Row],[nr]])&gt;=10,"zagraniczny",IF(LEN(telefony4[[#This Row],[nr]])=8,"komórkowy","stacjonarny"))</f>
        <v>stacjonarny</v>
      </c>
    </row>
    <row r="124" spans="1:5" x14ac:dyDescent="0.25">
      <c r="A124">
        <v>5786740</v>
      </c>
      <c r="B124" s="1">
        <v>42920</v>
      </c>
      <c r="C124" s="2">
        <v>0.40796296296296297</v>
      </c>
      <c r="D124" s="2">
        <v>0.41495370370370371</v>
      </c>
      <c r="E124" t="str">
        <f>IF(LEN(telefony4[[#This Row],[nr]])&gt;=10,"zagraniczny",IF(LEN(telefony4[[#This Row],[nr]])=8,"komórkowy","stacjonarny"))</f>
        <v>stacjonarny</v>
      </c>
    </row>
    <row r="125" spans="1:5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  <c r="E125" t="str">
        <f>IF(LEN(telefony4[[#This Row],[nr]])&gt;=10,"zagraniczny",IF(LEN(telefony4[[#This Row],[nr]])=8,"komórkowy","stacjonarny"))</f>
        <v>stacjonarny</v>
      </c>
    </row>
    <row r="126" spans="1:5" x14ac:dyDescent="0.25">
      <c r="A126">
        <v>8384647</v>
      </c>
      <c r="B126" s="1">
        <v>42920</v>
      </c>
      <c r="C126" s="2">
        <v>0.4110300925925926</v>
      </c>
      <c r="D126" s="2">
        <v>0.42162037037037037</v>
      </c>
      <c r="E126" t="str">
        <f>IF(LEN(telefony4[[#This Row],[nr]])&gt;=10,"zagraniczny",IF(LEN(telefony4[[#This Row],[nr]])=8,"komórkowy","stacjonarny"))</f>
        <v>stacjonarny</v>
      </c>
    </row>
    <row r="127" spans="1:5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  <c r="E127" t="str">
        <f>IF(LEN(telefony4[[#This Row],[nr]])&gt;=10,"zagraniczny",IF(LEN(telefony4[[#This Row],[nr]])=8,"komórkowy","stacjonarny"))</f>
        <v>zagraniczny</v>
      </c>
    </row>
    <row r="128" spans="1:5" x14ac:dyDescent="0.25">
      <c r="A128">
        <v>4546455</v>
      </c>
      <c r="B128" s="1">
        <v>42920</v>
      </c>
      <c r="C128" s="2">
        <v>0.41912037037037037</v>
      </c>
      <c r="D128" s="2">
        <v>0.42031249999999998</v>
      </c>
      <c r="E128" t="str">
        <f>IF(LEN(telefony4[[#This Row],[nr]])&gt;=10,"zagraniczny",IF(LEN(telefony4[[#This Row],[nr]])=8,"komórkowy","stacjonarny"))</f>
        <v>stacjonarny</v>
      </c>
    </row>
    <row r="129" spans="1:5" x14ac:dyDescent="0.25">
      <c r="A129">
        <v>2668991</v>
      </c>
      <c r="B129" s="1">
        <v>42920</v>
      </c>
      <c r="C129" s="2">
        <v>0.42249999999999999</v>
      </c>
      <c r="D129" s="2">
        <v>0.42834490740740738</v>
      </c>
      <c r="E129" t="str">
        <f>IF(LEN(telefony4[[#This Row],[nr]])&gt;=10,"zagraniczny",IF(LEN(telefony4[[#This Row],[nr]])=8,"komórkowy","stacjonarny"))</f>
        <v>stacjonarny</v>
      </c>
    </row>
    <row r="130" spans="1:5" x14ac:dyDescent="0.25">
      <c r="A130">
        <v>5528648</v>
      </c>
      <c r="B130" s="1">
        <v>42920</v>
      </c>
      <c r="C130" s="2">
        <v>0.42591435185185184</v>
      </c>
      <c r="D130" s="2">
        <v>0.43486111111111109</v>
      </c>
      <c r="E130" t="str">
        <f>IF(LEN(telefony4[[#This Row],[nr]])&gt;=10,"zagraniczny",IF(LEN(telefony4[[#This Row],[nr]])=8,"komórkowy","stacjonarny"))</f>
        <v>stacjonarny</v>
      </c>
    </row>
    <row r="131" spans="1:5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  <c r="E131" t="str">
        <f>IF(LEN(telefony4[[#This Row],[nr]])&gt;=10,"zagraniczny",IF(LEN(telefony4[[#This Row],[nr]])=8,"komórkowy","stacjonarny"))</f>
        <v>stacjonarny</v>
      </c>
    </row>
    <row r="132" spans="1:5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  <c r="E132" t="str">
        <f>IF(LEN(telefony4[[#This Row],[nr]])&gt;=10,"zagraniczny",IF(LEN(telefony4[[#This Row],[nr]])=8,"komórkowy","stacjonarny"))</f>
        <v>stacjonarny</v>
      </c>
    </row>
    <row r="133" spans="1:5" x14ac:dyDescent="0.25">
      <c r="A133">
        <v>6865106</v>
      </c>
      <c r="B133" s="1">
        <v>42920</v>
      </c>
      <c r="C133" s="2">
        <v>0.43741898148148151</v>
      </c>
      <c r="D133" s="2">
        <v>0.44848379629629631</v>
      </c>
      <c r="E133" t="str">
        <f>IF(LEN(telefony4[[#This Row],[nr]])&gt;=10,"zagraniczny",IF(LEN(telefony4[[#This Row],[nr]])=8,"komórkowy","stacjonarny"))</f>
        <v>stacjonarny</v>
      </c>
    </row>
    <row r="134" spans="1:5" x14ac:dyDescent="0.25">
      <c r="A134">
        <v>8819206</v>
      </c>
      <c r="B134" s="1">
        <v>42920</v>
      </c>
      <c r="C134" s="2">
        <v>0.44068287037037035</v>
      </c>
      <c r="D134" s="2">
        <v>0.44912037037037039</v>
      </c>
      <c r="E134" t="str">
        <f>IF(LEN(telefony4[[#This Row],[nr]])&gt;=10,"zagraniczny",IF(LEN(telefony4[[#This Row],[nr]])=8,"komórkowy","stacjonarny"))</f>
        <v>stacjonarny</v>
      </c>
    </row>
    <row r="135" spans="1:5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  <c r="E135" t="str">
        <f>IF(LEN(telefony4[[#This Row],[nr]])&gt;=10,"zagraniczny",IF(LEN(telefony4[[#This Row],[nr]])=8,"komórkowy","stacjonarny"))</f>
        <v>stacjonarny</v>
      </c>
    </row>
    <row r="136" spans="1:5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  <c r="E136" t="str">
        <f>IF(LEN(telefony4[[#This Row],[nr]])&gt;=10,"zagraniczny",IF(LEN(telefony4[[#This Row],[nr]])=8,"komórkowy","stacjonarny"))</f>
        <v>stacjonarny</v>
      </c>
    </row>
    <row r="137" spans="1:5" x14ac:dyDescent="0.25">
      <c r="A137">
        <v>86774913</v>
      </c>
      <c r="B137" s="1">
        <v>42920</v>
      </c>
      <c r="C137" s="2">
        <v>0.44548611111111114</v>
      </c>
      <c r="D137" s="2">
        <v>0.4541898148148148</v>
      </c>
      <c r="E137" t="str">
        <f>IF(LEN(telefony4[[#This Row],[nr]])&gt;=10,"zagraniczny",IF(LEN(telefony4[[#This Row],[nr]])=8,"komórkowy","stacjonarny"))</f>
        <v>komórkowy</v>
      </c>
    </row>
    <row r="138" spans="1:5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  <c r="E138" t="str">
        <f>IF(LEN(telefony4[[#This Row],[nr]])&gt;=10,"zagraniczny",IF(LEN(telefony4[[#This Row],[nr]])=8,"komórkowy","stacjonarny"))</f>
        <v>komórkowy</v>
      </c>
    </row>
    <row r="139" spans="1:5" x14ac:dyDescent="0.25">
      <c r="A139">
        <v>1269611</v>
      </c>
      <c r="B139" s="1">
        <v>42920</v>
      </c>
      <c r="C139" s="2">
        <v>0.45596064814814813</v>
      </c>
      <c r="D139" s="2">
        <v>0.46010416666666665</v>
      </c>
      <c r="E139" t="str">
        <f>IF(LEN(telefony4[[#This Row],[nr]])&gt;=10,"zagraniczny",IF(LEN(telefony4[[#This Row],[nr]])=8,"komórkowy","stacjonarny"))</f>
        <v>stacjonarny</v>
      </c>
    </row>
    <row r="140" spans="1:5" x14ac:dyDescent="0.25">
      <c r="A140">
        <v>4623731</v>
      </c>
      <c r="B140" s="1">
        <v>42920</v>
      </c>
      <c r="C140" s="2">
        <v>0.46053240740740742</v>
      </c>
      <c r="D140" s="2">
        <v>0.47131944444444446</v>
      </c>
      <c r="E140" t="str">
        <f>IF(LEN(telefony4[[#This Row],[nr]])&gt;=10,"zagraniczny",IF(LEN(telefony4[[#This Row],[nr]])=8,"komórkowy","stacjonarny"))</f>
        <v>stacjonarny</v>
      </c>
    </row>
    <row r="141" spans="1:5" x14ac:dyDescent="0.25">
      <c r="A141">
        <v>4623731</v>
      </c>
      <c r="B141" s="1">
        <v>42920</v>
      </c>
      <c r="C141" s="2">
        <v>0.46423611111111113</v>
      </c>
      <c r="D141" s="2">
        <v>0.46842592592592591</v>
      </c>
      <c r="E141" t="str">
        <f>IF(LEN(telefony4[[#This Row],[nr]])&gt;=10,"zagraniczny",IF(LEN(telefony4[[#This Row],[nr]])=8,"komórkowy","stacjonarny"))</f>
        <v>stacjonarny</v>
      </c>
    </row>
    <row r="142" spans="1:5" x14ac:dyDescent="0.25">
      <c r="A142">
        <v>3127402</v>
      </c>
      <c r="B142" s="1">
        <v>42920</v>
      </c>
      <c r="C142" s="2">
        <v>0.46861111111111109</v>
      </c>
      <c r="D142" s="2">
        <v>0.47747685185185185</v>
      </c>
      <c r="E142" t="str">
        <f>IF(LEN(telefony4[[#This Row],[nr]])&gt;=10,"zagraniczny",IF(LEN(telefony4[[#This Row],[nr]])=8,"komórkowy","stacjonarny"))</f>
        <v>stacjonarny</v>
      </c>
    </row>
    <row r="143" spans="1:5" x14ac:dyDescent="0.25">
      <c r="A143">
        <v>1714791</v>
      </c>
      <c r="B143" s="1">
        <v>42920</v>
      </c>
      <c r="C143" s="2">
        <v>0.47230324074074076</v>
      </c>
      <c r="D143" s="2">
        <v>0.47288194444444442</v>
      </c>
      <c r="E143" t="str">
        <f>IF(LEN(telefony4[[#This Row],[nr]])&gt;=10,"zagraniczny",IF(LEN(telefony4[[#This Row],[nr]])=8,"komórkowy","stacjonarny"))</f>
        <v>stacjonarny</v>
      </c>
    </row>
    <row r="144" spans="1:5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  <c r="E144" t="str">
        <f>IF(LEN(telefony4[[#This Row],[nr]])&gt;=10,"zagraniczny",IF(LEN(telefony4[[#This Row],[nr]])=8,"komórkowy","stacjonarny"))</f>
        <v>stacjonarny</v>
      </c>
    </row>
    <row r="145" spans="1:5" x14ac:dyDescent="0.25">
      <c r="A145">
        <v>4371394</v>
      </c>
      <c r="B145" s="1">
        <v>42920</v>
      </c>
      <c r="C145" s="2">
        <v>0.47967592592592595</v>
      </c>
      <c r="D145" s="2">
        <v>0.48236111111111113</v>
      </c>
      <c r="E145" t="str">
        <f>IF(LEN(telefony4[[#This Row],[nr]])&gt;=10,"zagraniczny",IF(LEN(telefony4[[#This Row],[nr]])=8,"komórkowy","stacjonarny"))</f>
        <v>stacjonarny</v>
      </c>
    </row>
    <row r="146" spans="1:5" x14ac:dyDescent="0.25">
      <c r="A146">
        <v>9803545</v>
      </c>
      <c r="B146" s="1">
        <v>42920</v>
      </c>
      <c r="C146" s="2">
        <v>0.47978009259259258</v>
      </c>
      <c r="D146" s="2">
        <v>0.49125000000000002</v>
      </c>
      <c r="E146" t="str">
        <f>IF(LEN(telefony4[[#This Row],[nr]])&gt;=10,"zagraniczny",IF(LEN(telefony4[[#This Row],[nr]])=8,"komórkowy","stacjonarny"))</f>
        <v>stacjonarny</v>
      </c>
    </row>
    <row r="147" spans="1:5" x14ac:dyDescent="0.25">
      <c r="A147">
        <v>4176704</v>
      </c>
      <c r="B147" s="1">
        <v>42920</v>
      </c>
      <c r="C147" s="2">
        <v>0.47983796296296294</v>
      </c>
      <c r="D147" s="2">
        <v>0.48949074074074073</v>
      </c>
      <c r="E147" t="str">
        <f>IF(LEN(telefony4[[#This Row],[nr]])&gt;=10,"zagraniczny",IF(LEN(telefony4[[#This Row],[nr]])=8,"komórkowy","stacjonarny"))</f>
        <v>stacjonarny</v>
      </c>
    </row>
    <row r="148" spans="1:5" x14ac:dyDescent="0.25">
      <c r="A148">
        <v>90271112</v>
      </c>
      <c r="B148" s="1">
        <v>42920</v>
      </c>
      <c r="C148" s="2">
        <v>0.4805787037037037</v>
      </c>
      <c r="D148" s="2">
        <v>0.48696759259259259</v>
      </c>
      <c r="E148" t="str">
        <f>IF(LEN(telefony4[[#This Row],[nr]])&gt;=10,"zagraniczny",IF(LEN(telefony4[[#This Row],[nr]])=8,"komórkowy","stacjonarny"))</f>
        <v>komórkowy</v>
      </c>
    </row>
    <row r="149" spans="1:5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  <c r="E149" t="str">
        <f>IF(LEN(telefony4[[#This Row],[nr]])&gt;=10,"zagraniczny",IF(LEN(telefony4[[#This Row],[nr]])=8,"komórkowy","stacjonarny"))</f>
        <v>stacjonarny</v>
      </c>
    </row>
    <row r="150" spans="1:5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  <c r="E150" t="str">
        <f>IF(LEN(telefony4[[#This Row],[nr]])&gt;=10,"zagraniczny",IF(LEN(telefony4[[#This Row],[nr]])=8,"komórkowy","stacjonarny"))</f>
        <v>stacjonarny</v>
      </c>
    </row>
    <row r="151" spans="1:5" x14ac:dyDescent="0.25">
      <c r="A151">
        <v>27791497</v>
      </c>
      <c r="B151" s="1">
        <v>42920</v>
      </c>
      <c r="C151" s="2">
        <v>0.48803240740740739</v>
      </c>
      <c r="D151" s="2">
        <v>0.49682870370370369</v>
      </c>
      <c r="E151" t="str">
        <f>IF(LEN(telefony4[[#This Row],[nr]])&gt;=10,"zagraniczny",IF(LEN(telefony4[[#This Row],[nr]])=8,"komórkowy","stacjonarny"))</f>
        <v>komórkowy</v>
      </c>
    </row>
    <row r="152" spans="1:5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  <c r="E152" t="str">
        <f>IF(LEN(telefony4[[#This Row],[nr]])&gt;=10,"zagraniczny",IF(LEN(telefony4[[#This Row],[nr]])=8,"komórkowy","stacjonarny"))</f>
        <v>stacjonarny</v>
      </c>
    </row>
    <row r="153" spans="1:5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  <c r="E153" t="str">
        <f>IF(LEN(telefony4[[#This Row],[nr]])&gt;=10,"zagraniczny",IF(LEN(telefony4[[#This Row],[nr]])=8,"komórkowy","stacjonarny"))</f>
        <v>komórkowy</v>
      </c>
    </row>
    <row r="154" spans="1:5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  <c r="E154" t="str">
        <f>IF(LEN(telefony4[[#This Row],[nr]])&gt;=10,"zagraniczny",IF(LEN(telefony4[[#This Row],[nr]])=8,"komórkowy","stacjonarny"))</f>
        <v>stacjonarny</v>
      </c>
    </row>
    <row r="155" spans="1:5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  <c r="E155" t="str">
        <f>IF(LEN(telefony4[[#This Row],[nr]])&gt;=10,"zagraniczny",IF(LEN(telefony4[[#This Row],[nr]])=8,"komórkowy","stacjonarny"))</f>
        <v>stacjonarny</v>
      </c>
    </row>
    <row r="156" spans="1:5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  <c r="E156" t="str">
        <f>IF(LEN(telefony4[[#This Row],[nr]])&gt;=10,"zagraniczny",IF(LEN(telefony4[[#This Row],[nr]])=8,"komórkowy","stacjonarny"))</f>
        <v>stacjonarny</v>
      </c>
    </row>
    <row r="157" spans="1:5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  <c r="E157" t="str">
        <f>IF(LEN(telefony4[[#This Row],[nr]])&gt;=10,"zagraniczny",IF(LEN(telefony4[[#This Row],[nr]])=8,"komórkowy","stacjonarny"))</f>
        <v>stacjonarny</v>
      </c>
    </row>
    <row r="158" spans="1:5" x14ac:dyDescent="0.25">
      <c r="A158">
        <v>73284745</v>
      </c>
      <c r="B158" s="1">
        <v>42920</v>
      </c>
      <c r="C158" s="2">
        <v>0.51451388888888894</v>
      </c>
      <c r="D158" s="2">
        <v>0.51857638888888891</v>
      </c>
      <c r="E158" t="str">
        <f>IF(LEN(telefony4[[#This Row],[nr]])&gt;=10,"zagraniczny",IF(LEN(telefony4[[#This Row],[nr]])=8,"komórkowy","stacjonarny"))</f>
        <v>komórkowy</v>
      </c>
    </row>
    <row r="159" spans="1:5" x14ac:dyDescent="0.25">
      <c r="A159">
        <v>1761255</v>
      </c>
      <c r="B159" s="1">
        <v>42920</v>
      </c>
      <c r="C159" s="2">
        <v>0.51958333333333329</v>
      </c>
      <c r="D159" s="2">
        <v>0.52266203703703706</v>
      </c>
      <c r="E159" t="str">
        <f>IF(LEN(telefony4[[#This Row],[nr]])&gt;=10,"zagraniczny",IF(LEN(telefony4[[#This Row],[nr]])=8,"komórkowy","stacjonarny"))</f>
        <v>stacjonarny</v>
      </c>
    </row>
    <row r="160" spans="1:5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  <c r="E160" t="str">
        <f>IF(LEN(telefony4[[#This Row],[nr]])&gt;=10,"zagraniczny",IF(LEN(telefony4[[#This Row],[nr]])=8,"komórkowy","stacjonarny"))</f>
        <v>komórkowy</v>
      </c>
    </row>
    <row r="161" spans="1:5" x14ac:dyDescent="0.25">
      <c r="A161">
        <v>2235911</v>
      </c>
      <c r="B161" s="1">
        <v>42920</v>
      </c>
      <c r="C161" s="2">
        <v>0.52454861111111106</v>
      </c>
      <c r="D161" s="2">
        <v>0.53546296296296292</v>
      </c>
      <c r="E161" t="str">
        <f>IF(LEN(telefony4[[#This Row],[nr]])&gt;=10,"zagraniczny",IF(LEN(telefony4[[#This Row],[nr]])=8,"komórkowy","stacjonarny"))</f>
        <v>stacjonarny</v>
      </c>
    </row>
    <row r="162" spans="1:5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  <c r="E162" t="str">
        <f>IF(LEN(telefony4[[#This Row],[nr]])&gt;=10,"zagraniczny",IF(LEN(telefony4[[#This Row],[nr]])=8,"komórkowy","stacjonarny"))</f>
        <v>komórkowy</v>
      </c>
    </row>
    <row r="163" spans="1:5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  <c r="E163" t="str">
        <f>IF(LEN(telefony4[[#This Row],[nr]])&gt;=10,"zagraniczny",IF(LEN(telefony4[[#This Row],[nr]])=8,"komórkowy","stacjonarny"))</f>
        <v>komórkowy</v>
      </c>
    </row>
    <row r="164" spans="1:5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  <c r="E164" t="str">
        <f>IF(LEN(telefony4[[#This Row],[nr]])&gt;=10,"zagraniczny",IF(LEN(telefony4[[#This Row],[nr]])=8,"komórkowy","stacjonarny"))</f>
        <v>stacjonarny</v>
      </c>
    </row>
    <row r="165" spans="1:5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  <c r="E165" t="str">
        <f>IF(LEN(telefony4[[#This Row],[nr]])&gt;=10,"zagraniczny",IF(LEN(telefony4[[#This Row],[nr]])=8,"komórkowy","stacjonarny"))</f>
        <v>stacjonarny</v>
      </c>
    </row>
    <row r="166" spans="1:5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  <c r="E166" t="str">
        <f>IF(LEN(telefony4[[#This Row],[nr]])&gt;=10,"zagraniczny",IF(LEN(telefony4[[#This Row],[nr]])=8,"komórkowy","stacjonarny"))</f>
        <v>komórkowy</v>
      </c>
    </row>
    <row r="167" spans="1:5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  <c r="E167" t="str">
        <f>IF(LEN(telefony4[[#This Row],[nr]])&gt;=10,"zagraniczny",IF(LEN(telefony4[[#This Row],[nr]])=8,"komórkowy","stacjonarny"))</f>
        <v>stacjonarny</v>
      </c>
    </row>
    <row r="168" spans="1:5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  <c r="E168" t="str">
        <f>IF(LEN(telefony4[[#This Row],[nr]])&gt;=10,"zagraniczny",IF(LEN(telefony4[[#This Row],[nr]])=8,"komórkowy","stacjonarny"))</f>
        <v>stacjonarny</v>
      </c>
    </row>
    <row r="169" spans="1:5" x14ac:dyDescent="0.25">
      <c r="A169">
        <v>5215912</v>
      </c>
      <c r="B169" s="1">
        <v>42920</v>
      </c>
      <c r="C169" s="2">
        <v>0.5512731481481481</v>
      </c>
      <c r="D169" s="2">
        <v>0.55435185185185187</v>
      </c>
      <c r="E169" t="str">
        <f>IF(LEN(telefony4[[#This Row],[nr]])&gt;=10,"zagraniczny",IF(LEN(telefony4[[#This Row],[nr]])=8,"komórkowy","stacjonarny"))</f>
        <v>stacjonarny</v>
      </c>
    </row>
    <row r="170" spans="1:5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  <c r="E170" t="str">
        <f>IF(LEN(telefony4[[#This Row],[nr]])&gt;=10,"zagraniczny",IF(LEN(telefony4[[#This Row],[nr]])=8,"komórkowy","stacjonarny"))</f>
        <v>zagraniczny</v>
      </c>
    </row>
    <row r="171" spans="1:5" x14ac:dyDescent="0.25">
      <c r="A171">
        <v>2255197</v>
      </c>
      <c r="B171" s="1">
        <v>42920</v>
      </c>
      <c r="C171" s="2">
        <v>0.55905092592592598</v>
      </c>
      <c r="D171" s="2">
        <v>0.56342592592592589</v>
      </c>
      <c r="E171" t="str">
        <f>IF(LEN(telefony4[[#This Row],[nr]])&gt;=10,"zagraniczny",IF(LEN(telefony4[[#This Row],[nr]])=8,"komórkowy","stacjonarny"))</f>
        <v>stacjonarny</v>
      </c>
    </row>
    <row r="172" spans="1:5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  <c r="E172" t="str">
        <f>IF(LEN(telefony4[[#This Row],[nr]])&gt;=10,"zagraniczny",IF(LEN(telefony4[[#This Row],[nr]])=8,"komórkowy","stacjonarny"))</f>
        <v>stacjonarny</v>
      </c>
    </row>
    <row r="173" spans="1:5" x14ac:dyDescent="0.25">
      <c r="A173">
        <v>1837797</v>
      </c>
      <c r="B173" s="1">
        <v>42920</v>
      </c>
      <c r="C173" s="2">
        <v>0.5688657407407407</v>
      </c>
      <c r="D173" s="2">
        <v>0.57524305555555555</v>
      </c>
      <c r="E173" t="str">
        <f>IF(LEN(telefony4[[#This Row],[nr]])&gt;=10,"zagraniczny",IF(LEN(telefony4[[#This Row],[nr]])=8,"komórkowy","stacjonarny"))</f>
        <v>stacjonarny</v>
      </c>
    </row>
    <row r="174" spans="1:5" x14ac:dyDescent="0.25">
      <c r="A174">
        <v>6772052</v>
      </c>
      <c r="B174" s="1">
        <v>42920</v>
      </c>
      <c r="C174" s="2">
        <v>0.57204861111111116</v>
      </c>
      <c r="D174" s="2">
        <v>0.57371527777777775</v>
      </c>
      <c r="E174" t="str">
        <f>IF(LEN(telefony4[[#This Row],[nr]])&gt;=10,"zagraniczny",IF(LEN(telefony4[[#This Row],[nr]])=8,"komórkowy","stacjonarny"))</f>
        <v>stacjonarny</v>
      </c>
    </row>
    <row r="175" spans="1:5" x14ac:dyDescent="0.25">
      <c r="A175">
        <v>6495517</v>
      </c>
      <c r="B175" s="1">
        <v>42920</v>
      </c>
      <c r="C175" s="2">
        <v>0.57347222222222227</v>
      </c>
      <c r="D175" s="2">
        <v>0.58420138888888884</v>
      </c>
      <c r="E175" t="str">
        <f>IF(LEN(telefony4[[#This Row],[nr]])&gt;=10,"zagraniczny",IF(LEN(telefony4[[#This Row],[nr]])=8,"komórkowy","stacjonarny"))</f>
        <v>stacjonarny</v>
      </c>
    </row>
    <row r="176" spans="1:5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  <c r="E176" t="str">
        <f>IF(LEN(telefony4[[#This Row],[nr]])&gt;=10,"zagraniczny",IF(LEN(telefony4[[#This Row],[nr]])=8,"komórkowy","stacjonarny"))</f>
        <v>zagraniczny</v>
      </c>
    </row>
    <row r="177" spans="1:5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  <c r="E177" t="str">
        <f>IF(LEN(telefony4[[#This Row],[nr]])&gt;=10,"zagraniczny",IF(LEN(telefony4[[#This Row],[nr]])=8,"komórkowy","stacjonarny"))</f>
        <v>stacjonarny</v>
      </c>
    </row>
    <row r="178" spans="1:5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  <c r="E178" t="str">
        <f>IF(LEN(telefony4[[#This Row],[nr]])&gt;=10,"zagraniczny",IF(LEN(telefony4[[#This Row],[nr]])=8,"komórkowy","stacjonarny"))</f>
        <v>komórkowy</v>
      </c>
    </row>
    <row r="179" spans="1:5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  <c r="E179" t="str">
        <f>IF(LEN(telefony4[[#This Row],[nr]])&gt;=10,"zagraniczny",IF(LEN(telefony4[[#This Row],[nr]])=8,"komórkowy","stacjonarny"))</f>
        <v>stacjonarny</v>
      </c>
    </row>
    <row r="180" spans="1:5" x14ac:dyDescent="0.25">
      <c r="A180">
        <v>1301099</v>
      </c>
      <c r="B180" s="1">
        <v>42920</v>
      </c>
      <c r="C180" s="2">
        <v>0.58452546296296293</v>
      </c>
      <c r="D180" s="2">
        <v>0.58862268518518523</v>
      </c>
      <c r="E180" t="str">
        <f>IF(LEN(telefony4[[#This Row],[nr]])&gt;=10,"zagraniczny",IF(LEN(telefony4[[#This Row],[nr]])=8,"komórkowy","stacjonarny"))</f>
        <v>stacjonarny</v>
      </c>
    </row>
    <row r="181" spans="1:5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  <c r="E181" t="str">
        <f>IF(LEN(telefony4[[#This Row],[nr]])&gt;=10,"zagraniczny",IF(LEN(telefony4[[#This Row],[nr]])=8,"komórkowy","stacjonarny"))</f>
        <v>zagraniczny</v>
      </c>
    </row>
    <row r="182" spans="1:5" x14ac:dyDescent="0.25">
      <c r="A182">
        <v>52165701</v>
      </c>
      <c r="B182" s="1">
        <v>42920</v>
      </c>
      <c r="C182" s="2">
        <v>0.59018518518518515</v>
      </c>
      <c r="D182" s="2">
        <v>0.60047453703703701</v>
      </c>
      <c r="E182" t="str">
        <f>IF(LEN(telefony4[[#This Row],[nr]])&gt;=10,"zagraniczny",IF(LEN(telefony4[[#This Row],[nr]])=8,"komórkowy","stacjonarny"))</f>
        <v>komórkowy</v>
      </c>
    </row>
    <row r="183" spans="1:5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  <c r="E183" t="str">
        <f>IF(LEN(telefony4[[#This Row],[nr]])&gt;=10,"zagraniczny",IF(LEN(telefony4[[#This Row],[nr]])=8,"komórkowy","stacjonarny"))</f>
        <v>komórkowy</v>
      </c>
    </row>
    <row r="184" spans="1:5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  <c r="E184" t="str">
        <f>IF(LEN(telefony4[[#This Row],[nr]])&gt;=10,"zagraniczny",IF(LEN(telefony4[[#This Row],[nr]])=8,"komórkowy","stacjonarny"))</f>
        <v>stacjonarny</v>
      </c>
    </row>
    <row r="185" spans="1:5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  <c r="E185" t="str">
        <f>IF(LEN(telefony4[[#This Row],[nr]])&gt;=10,"zagraniczny",IF(LEN(telefony4[[#This Row],[nr]])=8,"komórkowy","stacjonarny"))</f>
        <v>zagraniczny</v>
      </c>
    </row>
    <row r="186" spans="1:5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  <c r="E186" t="str">
        <f>IF(LEN(telefony4[[#This Row],[nr]])&gt;=10,"zagraniczny",IF(LEN(telefony4[[#This Row],[nr]])=8,"komórkowy","stacjonarny"))</f>
        <v>stacjonarny</v>
      </c>
    </row>
    <row r="187" spans="1:5" x14ac:dyDescent="0.25">
      <c r="A187">
        <v>8831940</v>
      </c>
      <c r="B187" s="1">
        <v>42920</v>
      </c>
      <c r="C187" s="2">
        <v>0.6066435185185185</v>
      </c>
      <c r="D187" s="2">
        <v>0.61133101851851857</v>
      </c>
      <c r="E187" t="str">
        <f>IF(LEN(telefony4[[#This Row],[nr]])&gt;=10,"zagraniczny",IF(LEN(telefony4[[#This Row],[nr]])=8,"komórkowy","stacjonarny"))</f>
        <v>stacjonarny</v>
      </c>
    </row>
    <row r="188" spans="1:5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  <c r="E188" t="str">
        <f>IF(LEN(telefony4[[#This Row],[nr]])&gt;=10,"zagraniczny",IF(LEN(telefony4[[#This Row],[nr]])=8,"komórkowy","stacjonarny"))</f>
        <v>stacjonarny</v>
      </c>
    </row>
    <row r="189" spans="1:5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  <c r="E189" t="str">
        <f>IF(LEN(telefony4[[#This Row],[nr]])&gt;=10,"zagraniczny",IF(LEN(telefony4[[#This Row],[nr]])=8,"komórkowy","stacjonarny"))</f>
        <v>stacjonarny</v>
      </c>
    </row>
    <row r="190" spans="1:5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  <c r="E190" t="str">
        <f>IF(LEN(telefony4[[#This Row],[nr]])&gt;=10,"zagraniczny",IF(LEN(telefony4[[#This Row],[nr]])=8,"komórkowy","stacjonarny"))</f>
        <v>stacjonarny</v>
      </c>
    </row>
    <row r="191" spans="1:5" x14ac:dyDescent="0.25">
      <c r="A191">
        <v>6905863</v>
      </c>
      <c r="B191" s="1">
        <v>42920</v>
      </c>
      <c r="C191" s="2">
        <v>0.6186342592592593</v>
      </c>
      <c r="D191" s="2">
        <v>0.62296296296296294</v>
      </c>
      <c r="E191" t="str">
        <f>IF(LEN(telefony4[[#This Row],[nr]])&gt;=10,"zagraniczny",IF(LEN(telefony4[[#This Row],[nr]])=8,"komórkowy","stacjonarny"))</f>
        <v>stacjonarny</v>
      </c>
    </row>
    <row r="192" spans="1:5" x14ac:dyDescent="0.25">
      <c r="A192">
        <v>2514802</v>
      </c>
      <c r="B192" s="1">
        <v>42920</v>
      </c>
      <c r="C192" s="2">
        <v>0.6186342592592593</v>
      </c>
      <c r="D192" s="2">
        <v>0.6265856481481481</v>
      </c>
      <c r="E192" t="str">
        <f>IF(LEN(telefony4[[#This Row],[nr]])&gt;=10,"zagraniczny",IF(LEN(telefony4[[#This Row],[nr]])=8,"komórkowy","stacjonarny"))</f>
        <v>stacjonarny</v>
      </c>
    </row>
    <row r="193" spans="1:5" x14ac:dyDescent="0.25">
      <c r="A193">
        <v>93696449</v>
      </c>
      <c r="B193" s="1">
        <v>42920</v>
      </c>
      <c r="C193" s="2">
        <v>0.6227314814814815</v>
      </c>
      <c r="D193" s="2">
        <v>0.63056712962962957</v>
      </c>
      <c r="E193" t="str">
        <f>IF(LEN(telefony4[[#This Row],[nr]])&gt;=10,"zagraniczny",IF(LEN(telefony4[[#This Row],[nr]])=8,"komórkowy","stacjonarny"))</f>
        <v>komórkowy</v>
      </c>
    </row>
    <row r="194" spans="1:5" x14ac:dyDescent="0.25">
      <c r="A194">
        <v>3931464</v>
      </c>
      <c r="B194" s="1">
        <v>42920</v>
      </c>
      <c r="C194" s="2">
        <v>0.62381944444444448</v>
      </c>
      <c r="D194" s="2">
        <v>0.6322106481481482</v>
      </c>
      <c r="E194" t="str">
        <f>IF(LEN(telefony4[[#This Row],[nr]])&gt;=10,"zagraniczny",IF(LEN(telefony4[[#This Row],[nr]])=8,"komórkowy","stacjonarny"))</f>
        <v>stacjonarny</v>
      </c>
    </row>
    <row r="195" spans="1:5" x14ac:dyDescent="0.25">
      <c r="A195">
        <v>1583683</v>
      </c>
      <c r="B195" s="1">
        <v>42920</v>
      </c>
      <c r="C195" s="2">
        <v>0.6275694444444444</v>
      </c>
      <c r="D195" s="2">
        <v>0.63215277777777779</v>
      </c>
      <c r="E195" t="str">
        <f>IF(LEN(telefony4[[#This Row],[nr]])&gt;=10,"zagraniczny",IF(LEN(telefony4[[#This Row],[nr]])=8,"komórkowy","stacjonarny"))</f>
        <v>stacjonarny</v>
      </c>
    </row>
    <row r="196" spans="1:5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  <c r="E196" t="str">
        <f>IF(LEN(telefony4[[#This Row],[nr]])&gt;=10,"zagraniczny",IF(LEN(telefony4[[#This Row],[nr]])=8,"komórkowy","stacjonarny"))</f>
        <v>komórkowy</v>
      </c>
    </row>
    <row r="197" spans="1:5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  <c r="E197" t="str">
        <f>IF(LEN(telefony4[[#This Row],[nr]])&gt;=10,"zagraniczny",IF(LEN(telefony4[[#This Row],[nr]])=8,"komórkowy","stacjonarny"))</f>
        <v>zagraniczny</v>
      </c>
    </row>
    <row r="198" spans="1:5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  <c r="E198" t="str">
        <f>IF(LEN(telefony4[[#This Row],[nr]])&gt;=10,"zagraniczny",IF(LEN(telefony4[[#This Row],[nr]])=8,"komórkowy","stacjonarny"))</f>
        <v>stacjonarny</v>
      </c>
    </row>
    <row r="199" spans="1:5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  <c r="E199" t="str">
        <f>IF(LEN(telefony4[[#This Row],[nr]])&gt;=10,"zagraniczny",IF(LEN(telefony4[[#This Row],[nr]])=8,"komórkowy","stacjonarny"))</f>
        <v>stacjonarny</v>
      </c>
    </row>
    <row r="200" spans="1:5" x14ac:dyDescent="0.25">
      <c r="A200">
        <v>8313390</v>
      </c>
      <c r="B200" s="1">
        <v>42921</v>
      </c>
      <c r="C200" s="2">
        <v>0.34903935185185186</v>
      </c>
      <c r="D200" s="2">
        <v>0.35381944444444446</v>
      </c>
      <c r="E200" t="str">
        <f>IF(LEN(telefony4[[#This Row],[nr]])&gt;=10,"zagraniczny",IF(LEN(telefony4[[#This Row],[nr]])=8,"komórkowy","stacjonarny"))</f>
        <v>stacjonarny</v>
      </c>
    </row>
    <row r="201" spans="1:5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  <c r="E201" t="str">
        <f>IF(LEN(telefony4[[#This Row],[nr]])&gt;=10,"zagraniczny",IF(LEN(telefony4[[#This Row],[nr]])=8,"komórkowy","stacjonarny"))</f>
        <v>stacjonarny</v>
      </c>
    </row>
    <row r="202" spans="1:5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  <c r="E202" t="str">
        <f>IF(LEN(telefony4[[#This Row],[nr]])&gt;=10,"zagraniczny",IF(LEN(telefony4[[#This Row],[nr]])=8,"komórkowy","stacjonarny"))</f>
        <v>stacjonarny</v>
      </c>
    </row>
    <row r="203" spans="1:5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  <c r="E203" t="str">
        <f>IF(LEN(telefony4[[#This Row],[nr]])&gt;=10,"zagraniczny",IF(LEN(telefony4[[#This Row],[nr]])=8,"komórkowy","stacjonarny"))</f>
        <v>komórkowy</v>
      </c>
    </row>
    <row r="204" spans="1:5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  <c r="E204" t="str">
        <f>IF(LEN(telefony4[[#This Row],[nr]])&gt;=10,"zagraniczny",IF(LEN(telefony4[[#This Row],[nr]])=8,"komórkowy","stacjonarny"))</f>
        <v>komórkowy</v>
      </c>
    </row>
    <row r="205" spans="1:5" x14ac:dyDescent="0.25">
      <c r="A205">
        <v>58037769</v>
      </c>
      <c r="B205" s="1">
        <v>42921</v>
      </c>
      <c r="C205" s="2">
        <v>0.36261574074074077</v>
      </c>
      <c r="D205" s="2">
        <v>0.36730324074074072</v>
      </c>
      <c r="E205" t="str">
        <f>IF(LEN(telefony4[[#This Row],[nr]])&gt;=10,"zagraniczny",IF(LEN(telefony4[[#This Row],[nr]])=8,"komórkowy","stacjonarny"))</f>
        <v>komórkowy</v>
      </c>
    </row>
    <row r="206" spans="1:5" x14ac:dyDescent="0.25">
      <c r="A206">
        <v>3434934</v>
      </c>
      <c r="B206" s="1">
        <v>42921</v>
      </c>
      <c r="C206" s="2">
        <v>0.36760416666666668</v>
      </c>
      <c r="D206" s="2">
        <v>0.37854166666666667</v>
      </c>
      <c r="E206" t="str">
        <f>IF(LEN(telefony4[[#This Row],[nr]])&gt;=10,"zagraniczny",IF(LEN(telefony4[[#This Row],[nr]])=8,"komórkowy","stacjonarny"))</f>
        <v>stacjonarny</v>
      </c>
    </row>
    <row r="207" spans="1:5" x14ac:dyDescent="0.25">
      <c r="A207">
        <v>4963499</v>
      </c>
      <c r="B207" s="1">
        <v>42921</v>
      </c>
      <c r="C207" s="2">
        <v>0.37008101851851855</v>
      </c>
      <c r="D207" s="2">
        <v>0.37175925925925923</v>
      </c>
      <c r="E207" t="str">
        <f>IF(LEN(telefony4[[#This Row],[nr]])&gt;=10,"zagraniczny",IF(LEN(telefony4[[#This Row],[nr]])=8,"komórkowy","stacjonarny"))</f>
        <v>stacjonarny</v>
      </c>
    </row>
    <row r="208" spans="1:5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  <c r="E208" t="str">
        <f>IF(LEN(telefony4[[#This Row],[nr]])&gt;=10,"zagraniczny",IF(LEN(telefony4[[#This Row],[nr]])=8,"komórkowy","stacjonarny"))</f>
        <v>stacjonarny</v>
      </c>
    </row>
    <row r="209" spans="1:5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  <c r="E209" t="str">
        <f>IF(LEN(telefony4[[#This Row],[nr]])&gt;=10,"zagraniczny",IF(LEN(telefony4[[#This Row],[nr]])=8,"komórkowy","stacjonarny"))</f>
        <v>stacjonarny</v>
      </c>
    </row>
    <row r="210" spans="1:5" x14ac:dyDescent="0.25">
      <c r="A210">
        <v>68647339</v>
      </c>
      <c r="B210" s="1">
        <v>42921</v>
      </c>
      <c r="C210" s="2">
        <v>0.38180555555555556</v>
      </c>
      <c r="D210" s="2">
        <v>0.39295138888888886</v>
      </c>
      <c r="E210" t="str">
        <f>IF(LEN(telefony4[[#This Row],[nr]])&gt;=10,"zagraniczny",IF(LEN(telefony4[[#This Row],[nr]])=8,"komórkowy","stacjonarny"))</f>
        <v>komórkowy</v>
      </c>
    </row>
    <row r="211" spans="1:5" x14ac:dyDescent="0.25">
      <c r="A211">
        <v>8461631</v>
      </c>
      <c r="B211" s="1">
        <v>42921</v>
      </c>
      <c r="C211" s="2">
        <v>0.38335648148148149</v>
      </c>
      <c r="D211" s="2">
        <v>0.38451388888888888</v>
      </c>
      <c r="E211" t="str">
        <f>IF(LEN(telefony4[[#This Row],[nr]])&gt;=10,"zagraniczny",IF(LEN(telefony4[[#This Row],[nr]])=8,"komórkowy","stacjonarny"))</f>
        <v>stacjonarny</v>
      </c>
    </row>
    <row r="212" spans="1:5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  <c r="E212" t="str">
        <f>IF(LEN(telefony4[[#This Row],[nr]])&gt;=10,"zagraniczny",IF(LEN(telefony4[[#This Row],[nr]])=8,"komórkowy","stacjonarny"))</f>
        <v>stacjonarny</v>
      </c>
    </row>
    <row r="213" spans="1:5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  <c r="E213" t="str">
        <f>IF(LEN(telefony4[[#This Row],[nr]])&gt;=10,"zagraniczny",IF(LEN(telefony4[[#This Row],[nr]])=8,"komórkowy","stacjonarny"))</f>
        <v>stacjonarny</v>
      </c>
    </row>
    <row r="214" spans="1:5" x14ac:dyDescent="0.25">
      <c r="A214">
        <v>4941247888</v>
      </c>
      <c r="B214" s="1">
        <v>42921</v>
      </c>
      <c r="C214" s="2">
        <v>0.39114583333333336</v>
      </c>
      <c r="D214" s="2">
        <v>0.39870370370370373</v>
      </c>
      <c r="E214" t="str">
        <f>IF(LEN(telefony4[[#This Row],[nr]])&gt;=10,"zagraniczny",IF(LEN(telefony4[[#This Row],[nr]])=8,"komórkowy","stacjonarny"))</f>
        <v>zagraniczny</v>
      </c>
    </row>
    <row r="215" spans="1:5" x14ac:dyDescent="0.25">
      <c r="A215">
        <v>13484133</v>
      </c>
      <c r="B215" s="1">
        <v>42921</v>
      </c>
      <c r="C215" s="2">
        <v>0.3959375</v>
      </c>
      <c r="D215" s="2">
        <v>0.3982060185185185</v>
      </c>
      <c r="E215" t="str">
        <f>IF(LEN(telefony4[[#This Row],[nr]])&gt;=10,"zagraniczny",IF(LEN(telefony4[[#This Row],[nr]])=8,"komórkowy","stacjonarny"))</f>
        <v>komórkowy</v>
      </c>
    </row>
    <row r="216" spans="1:5" x14ac:dyDescent="0.25">
      <c r="A216">
        <v>9610703</v>
      </c>
      <c r="B216" s="1">
        <v>42921</v>
      </c>
      <c r="C216" s="2">
        <v>0.40074074074074073</v>
      </c>
      <c r="D216" s="2">
        <v>0.40766203703703702</v>
      </c>
      <c r="E216" t="str">
        <f>IF(LEN(telefony4[[#This Row],[nr]])&gt;=10,"zagraniczny",IF(LEN(telefony4[[#This Row],[nr]])=8,"komórkowy","stacjonarny"))</f>
        <v>stacjonarny</v>
      </c>
    </row>
    <row r="217" spans="1:5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  <c r="E217" t="str">
        <f>IF(LEN(telefony4[[#This Row],[nr]])&gt;=10,"zagraniczny",IF(LEN(telefony4[[#This Row],[nr]])=8,"komórkowy","stacjonarny"))</f>
        <v>stacjonarny</v>
      </c>
    </row>
    <row r="218" spans="1:5" x14ac:dyDescent="0.25">
      <c r="A218">
        <v>7236035</v>
      </c>
      <c r="B218" s="1">
        <v>42921</v>
      </c>
      <c r="C218" s="2">
        <v>0.4089814814814815</v>
      </c>
      <c r="D218" s="2">
        <v>0.41927083333333331</v>
      </c>
      <c r="E218" t="str">
        <f>IF(LEN(telefony4[[#This Row],[nr]])&gt;=10,"zagraniczny",IF(LEN(telefony4[[#This Row],[nr]])=8,"komórkowy","stacjonarny"))</f>
        <v>stacjonarny</v>
      </c>
    </row>
    <row r="219" spans="1:5" x14ac:dyDescent="0.25">
      <c r="A219">
        <v>2675422</v>
      </c>
      <c r="B219" s="1">
        <v>42921</v>
      </c>
      <c r="C219" s="2">
        <v>0.41393518518518518</v>
      </c>
      <c r="D219" s="2">
        <v>0.42075231481481479</v>
      </c>
      <c r="E219" t="str">
        <f>IF(LEN(telefony4[[#This Row],[nr]])&gt;=10,"zagraniczny",IF(LEN(telefony4[[#This Row],[nr]])=8,"komórkowy","stacjonarny"))</f>
        <v>stacjonarny</v>
      </c>
    </row>
    <row r="220" spans="1:5" x14ac:dyDescent="0.25">
      <c r="A220">
        <v>99056276</v>
      </c>
      <c r="B220" s="1">
        <v>42921</v>
      </c>
      <c r="C220" s="2">
        <v>0.41749999999999998</v>
      </c>
      <c r="D220" s="2">
        <v>0.42891203703703706</v>
      </c>
      <c r="E220" t="str">
        <f>IF(LEN(telefony4[[#This Row],[nr]])&gt;=10,"zagraniczny",IF(LEN(telefony4[[#This Row],[nr]])=8,"komórkowy","stacjonarny"))</f>
        <v>komórkowy</v>
      </c>
    </row>
    <row r="221" spans="1:5" x14ac:dyDescent="0.25">
      <c r="A221">
        <v>1715377</v>
      </c>
      <c r="B221" s="1">
        <v>42921</v>
      </c>
      <c r="C221" s="2">
        <v>0.41847222222222225</v>
      </c>
      <c r="D221" s="2">
        <v>0.42833333333333334</v>
      </c>
      <c r="E221" t="str">
        <f>IF(LEN(telefony4[[#This Row],[nr]])&gt;=10,"zagraniczny",IF(LEN(telefony4[[#This Row],[nr]])=8,"komórkowy","stacjonarny"))</f>
        <v>stacjonarny</v>
      </c>
    </row>
    <row r="222" spans="1:5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  <c r="E222" t="str">
        <f>IF(LEN(telefony4[[#This Row],[nr]])&gt;=10,"zagraniczny",IF(LEN(telefony4[[#This Row],[nr]])=8,"komórkowy","stacjonarny"))</f>
        <v>zagraniczny</v>
      </c>
    </row>
    <row r="223" spans="1:5" x14ac:dyDescent="0.25">
      <c r="A223">
        <v>2211277198</v>
      </c>
      <c r="B223" s="1">
        <v>42921</v>
      </c>
      <c r="C223" s="2">
        <v>0.42168981481481482</v>
      </c>
      <c r="D223" s="2">
        <v>0.42326388888888888</v>
      </c>
      <c r="E223" t="str">
        <f>IF(LEN(telefony4[[#This Row],[nr]])&gt;=10,"zagraniczny",IF(LEN(telefony4[[#This Row],[nr]])=8,"komórkowy","stacjonarny"))</f>
        <v>zagraniczny</v>
      </c>
    </row>
    <row r="224" spans="1:5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  <c r="E224" t="str">
        <f>IF(LEN(telefony4[[#This Row],[nr]])&gt;=10,"zagraniczny",IF(LEN(telefony4[[#This Row],[nr]])=8,"komórkowy","stacjonarny"))</f>
        <v>stacjonarny</v>
      </c>
    </row>
    <row r="225" spans="1:5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  <c r="E225" t="str">
        <f>IF(LEN(telefony4[[#This Row],[nr]])&gt;=10,"zagraniczny",IF(LEN(telefony4[[#This Row],[nr]])=8,"komórkowy","stacjonarny"))</f>
        <v>stacjonarny</v>
      </c>
    </row>
    <row r="226" spans="1:5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  <c r="E226" t="str">
        <f>IF(LEN(telefony4[[#This Row],[nr]])&gt;=10,"zagraniczny",IF(LEN(telefony4[[#This Row],[nr]])=8,"komórkowy","stacjonarny"))</f>
        <v>komórkowy</v>
      </c>
    </row>
    <row r="227" spans="1:5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  <c r="E227" t="str">
        <f>IF(LEN(telefony4[[#This Row],[nr]])&gt;=10,"zagraniczny",IF(LEN(telefony4[[#This Row],[nr]])=8,"komórkowy","stacjonarny"))</f>
        <v>stacjonarny</v>
      </c>
    </row>
    <row r="228" spans="1:5" x14ac:dyDescent="0.25">
      <c r="A228">
        <v>2506618</v>
      </c>
      <c r="B228" s="1">
        <v>42921</v>
      </c>
      <c r="C228" s="2">
        <v>0.43084490740740738</v>
      </c>
      <c r="D228" s="2">
        <v>0.43738425925925928</v>
      </c>
      <c r="E228" t="str">
        <f>IF(LEN(telefony4[[#This Row],[nr]])&gt;=10,"zagraniczny",IF(LEN(telefony4[[#This Row],[nr]])=8,"komórkowy","stacjonarny"))</f>
        <v>stacjonarny</v>
      </c>
    </row>
    <row r="229" spans="1:5" x14ac:dyDescent="0.25">
      <c r="A229">
        <v>6312575</v>
      </c>
      <c r="B229" s="1">
        <v>42921</v>
      </c>
      <c r="C229" s="2">
        <v>0.43234953703703705</v>
      </c>
      <c r="D229" s="2">
        <v>0.44233796296296296</v>
      </c>
      <c r="E229" t="str">
        <f>IF(LEN(telefony4[[#This Row],[nr]])&gt;=10,"zagraniczny",IF(LEN(telefony4[[#This Row],[nr]])=8,"komórkowy","stacjonarny"))</f>
        <v>stacjonarny</v>
      </c>
    </row>
    <row r="230" spans="1:5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  <c r="E230" t="str">
        <f>IF(LEN(telefony4[[#This Row],[nr]])&gt;=10,"zagraniczny",IF(LEN(telefony4[[#This Row],[nr]])=8,"komórkowy","stacjonarny"))</f>
        <v>stacjonarny</v>
      </c>
    </row>
    <row r="231" spans="1:5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  <c r="E231" t="str">
        <f>IF(LEN(telefony4[[#This Row],[nr]])&gt;=10,"zagraniczny",IF(LEN(telefony4[[#This Row],[nr]])=8,"komórkowy","stacjonarny"))</f>
        <v>stacjonarny</v>
      </c>
    </row>
    <row r="232" spans="1:5" x14ac:dyDescent="0.25">
      <c r="A232">
        <v>4176999</v>
      </c>
      <c r="B232" s="1">
        <v>42921</v>
      </c>
      <c r="C232" s="2">
        <v>0.44148148148148147</v>
      </c>
      <c r="D232" s="2">
        <v>0.45222222222222225</v>
      </c>
      <c r="E232" t="str">
        <f>IF(LEN(telefony4[[#This Row],[nr]])&gt;=10,"zagraniczny",IF(LEN(telefony4[[#This Row],[nr]])=8,"komórkowy","stacjonarny"))</f>
        <v>stacjonarny</v>
      </c>
    </row>
    <row r="233" spans="1:5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  <c r="E233" t="str">
        <f>IF(LEN(telefony4[[#This Row],[nr]])&gt;=10,"zagraniczny",IF(LEN(telefony4[[#This Row],[nr]])=8,"komórkowy","stacjonarny"))</f>
        <v>stacjonarny</v>
      </c>
    </row>
    <row r="234" spans="1:5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  <c r="E234" t="str">
        <f>IF(LEN(telefony4[[#This Row],[nr]])&gt;=10,"zagraniczny",IF(LEN(telefony4[[#This Row],[nr]])=8,"komórkowy","stacjonarny"))</f>
        <v>stacjonarny</v>
      </c>
    </row>
    <row r="235" spans="1:5" x14ac:dyDescent="0.25">
      <c r="A235">
        <v>96323047</v>
      </c>
      <c r="B235" s="1">
        <v>42921</v>
      </c>
      <c r="C235" s="2">
        <v>0.44962962962962966</v>
      </c>
      <c r="D235" s="2">
        <v>0.45341435185185186</v>
      </c>
      <c r="E235" t="str">
        <f>IF(LEN(telefony4[[#This Row],[nr]])&gt;=10,"zagraniczny",IF(LEN(telefony4[[#This Row],[nr]])=8,"komórkowy","stacjonarny"))</f>
        <v>komórkowy</v>
      </c>
    </row>
    <row r="236" spans="1:5" x14ac:dyDescent="0.25">
      <c r="A236">
        <v>2750193</v>
      </c>
      <c r="B236" s="1">
        <v>42921</v>
      </c>
      <c r="C236" s="2">
        <v>0.45445601851851852</v>
      </c>
      <c r="D236" s="2">
        <v>0.455625</v>
      </c>
      <c r="E236" t="str">
        <f>IF(LEN(telefony4[[#This Row],[nr]])&gt;=10,"zagraniczny",IF(LEN(telefony4[[#This Row],[nr]])=8,"komórkowy","stacjonarny"))</f>
        <v>stacjonarny</v>
      </c>
    </row>
    <row r="237" spans="1:5" x14ac:dyDescent="0.25">
      <c r="A237">
        <v>7973319</v>
      </c>
      <c r="B237" s="1">
        <v>42921</v>
      </c>
      <c r="C237" s="2">
        <v>0.45565972222222223</v>
      </c>
      <c r="D237" s="2">
        <v>0.46090277777777777</v>
      </c>
      <c r="E237" t="str">
        <f>IF(LEN(telefony4[[#This Row],[nr]])&gt;=10,"zagraniczny",IF(LEN(telefony4[[#This Row],[nr]])=8,"komórkowy","stacjonarny"))</f>
        <v>stacjonarny</v>
      </c>
    </row>
    <row r="238" spans="1:5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  <c r="E238" t="str">
        <f>IF(LEN(telefony4[[#This Row],[nr]])&gt;=10,"zagraniczny",IF(LEN(telefony4[[#This Row],[nr]])=8,"komórkowy","stacjonarny"))</f>
        <v>stacjonarny</v>
      </c>
    </row>
    <row r="239" spans="1:5" x14ac:dyDescent="0.25">
      <c r="A239">
        <v>19116274</v>
      </c>
      <c r="B239" s="1">
        <v>42921</v>
      </c>
      <c r="C239" s="2">
        <v>0.46032407407407405</v>
      </c>
      <c r="D239" s="2">
        <v>0.46797453703703706</v>
      </c>
      <c r="E239" t="str">
        <f>IF(LEN(telefony4[[#This Row],[nr]])&gt;=10,"zagraniczny",IF(LEN(telefony4[[#This Row],[nr]])=8,"komórkowy","stacjonarny"))</f>
        <v>komórkowy</v>
      </c>
    </row>
    <row r="240" spans="1:5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  <c r="E240" t="str">
        <f>IF(LEN(telefony4[[#This Row],[nr]])&gt;=10,"zagraniczny",IF(LEN(telefony4[[#This Row],[nr]])=8,"komórkowy","stacjonarny"))</f>
        <v>stacjonarny</v>
      </c>
    </row>
    <row r="241" spans="1:5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  <c r="E241" t="str">
        <f>IF(LEN(telefony4[[#This Row],[nr]])&gt;=10,"zagraniczny",IF(LEN(telefony4[[#This Row],[nr]])=8,"komórkowy","stacjonarny"))</f>
        <v>stacjonarny</v>
      </c>
    </row>
    <row r="242" spans="1:5" x14ac:dyDescent="0.25">
      <c r="A242">
        <v>1458287</v>
      </c>
      <c r="B242" s="1">
        <v>42921</v>
      </c>
      <c r="C242" s="2">
        <v>0.47060185185185183</v>
      </c>
      <c r="D242" s="2">
        <v>0.47584490740740742</v>
      </c>
      <c r="E242" t="str">
        <f>IF(LEN(telefony4[[#This Row],[nr]])&gt;=10,"zagraniczny",IF(LEN(telefony4[[#This Row],[nr]])=8,"komórkowy","stacjonarny"))</f>
        <v>stacjonarny</v>
      </c>
    </row>
    <row r="243" spans="1:5" x14ac:dyDescent="0.25">
      <c r="A243">
        <v>3758539398</v>
      </c>
      <c r="B243" s="1">
        <v>42921</v>
      </c>
      <c r="C243" s="2">
        <v>0.47296296296296297</v>
      </c>
      <c r="D243" s="2">
        <v>0.47506944444444443</v>
      </c>
      <c r="E243" t="str">
        <f>IF(LEN(telefony4[[#This Row],[nr]])&gt;=10,"zagraniczny",IF(LEN(telefony4[[#This Row],[nr]])=8,"komórkowy","stacjonarny"))</f>
        <v>zagraniczny</v>
      </c>
    </row>
    <row r="244" spans="1:5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  <c r="E244" t="str">
        <f>IF(LEN(telefony4[[#This Row],[nr]])&gt;=10,"zagraniczny",IF(LEN(telefony4[[#This Row],[nr]])=8,"komórkowy","stacjonarny"))</f>
        <v>stacjonarny</v>
      </c>
    </row>
    <row r="245" spans="1:5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  <c r="E245" t="str">
        <f>IF(LEN(telefony4[[#This Row],[nr]])&gt;=10,"zagraniczny",IF(LEN(telefony4[[#This Row],[nr]])=8,"komórkowy","stacjonarny"))</f>
        <v>stacjonarny</v>
      </c>
    </row>
    <row r="246" spans="1:5" x14ac:dyDescent="0.25">
      <c r="A246">
        <v>3177370</v>
      </c>
      <c r="B246" s="1">
        <v>42921</v>
      </c>
      <c r="C246" s="2">
        <v>0.47972222222222222</v>
      </c>
      <c r="D246" s="2">
        <v>0.48660879629629628</v>
      </c>
      <c r="E246" t="str">
        <f>IF(LEN(telefony4[[#This Row],[nr]])&gt;=10,"zagraniczny",IF(LEN(telefony4[[#This Row],[nr]])=8,"komórkowy","stacjonarny"))</f>
        <v>stacjonarny</v>
      </c>
    </row>
    <row r="247" spans="1:5" x14ac:dyDescent="0.25">
      <c r="A247">
        <v>7236035</v>
      </c>
      <c r="B247" s="1">
        <v>42921</v>
      </c>
      <c r="C247" s="2">
        <v>0.48149305555555555</v>
      </c>
      <c r="D247" s="2">
        <v>0.48582175925925924</v>
      </c>
      <c r="E247" t="str">
        <f>IF(LEN(telefony4[[#This Row],[nr]])&gt;=10,"zagraniczny",IF(LEN(telefony4[[#This Row],[nr]])=8,"komórkowy","stacjonarny"))</f>
        <v>stacjonarny</v>
      </c>
    </row>
    <row r="248" spans="1:5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  <c r="E248" t="str">
        <f>IF(LEN(telefony4[[#This Row],[nr]])&gt;=10,"zagraniczny",IF(LEN(telefony4[[#This Row],[nr]])=8,"komórkowy","stacjonarny"))</f>
        <v>stacjonarny</v>
      </c>
    </row>
    <row r="249" spans="1:5" x14ac:dyDescent="0.25">
      <c r="A249">
        <v>4824267</v>
      </c>
      <c r="B249" s="1">
        <v>42921</v>
      </c>
      <c r="C249" s="2">
        <v>0.4871875</v>
      </c>
      <c r="D249" s="2">
        <v>0.49509259259259258</v>
      </c>
      <c r="E249" t="str">
        <f>IF(LEN(telefony4[[#This Row],[nr]])&gt;=10,"zagraniczny",IF(LEN(telefony4[[#This Row],[nr]])=8,"komórkowy","stacjonarny"))</f>
        <v>stacjonarny</v>
      </c>
    </row>
    <row r="250" spans="1:5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  <c r="E250" t="str">
        <f>IF(LEN(telefony4[[#This Row],[nr]])&gt;=10,"zagraniczny",IF(LEN(telefony4[[#This Row],[nr]])=8,"komórkowy","stacjonarny"))</f>
        <v>stacjonarny</v>
      </c>
    </row>
    <row r="251" spans="1:5" x14ac:dyDescent="0.25">
      <c r="A251">
        <v>2158377</v>
      </c>
      <c r="B251" s="1">
        <v>42921</v>
      </c>
      <c r="C251" s="2">
        <v>0.49149305555555556</v>
      </c>
      <c r="D251" s="2">
        <v>0.49283564814814818</v>
      </c>
      <c r="E251" t="str">
        <f>IF(LEN(telefony4[[#This Row],[nr]])&gt;=10,"zagraniczny",IF(LEN(telefony4[[#This Row],[nr]])=8,"komórkowy","stacjonarny"))</f>
        <v>stacjonarny</v>
      </c>
    </row>
    <row r="252" spans="1:5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  <c r="E252" t="str">
        <f>IF(LEN(telefony4[[#This Row],[nr]])&gt;=10,"zagraniczny",IF(LEN(telefony4[[#This Row],[nr]])=8,"komórkowy","stacjonarny"))</f>
        <v>komórkowy</v>
      </c>
    </row>
    <row r="253" spans="1:5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  <c r="E253" t="str">
        <f>IF(LEN(telefony4[[#This Row],[nr]])&gt;=10,"zagraniczny",IF(LEN(telefony4[[#This Row],[nr]])=8,"komórkowy","stacjonarny"))</f>
        <v>stacjonarny</v>
      </c>
    </row>
    <row r="254" spans="1:5" x14ac:dyDescent="0.25">
      <c r="A254">
        <v>7318247385</v>
      </c>
      <c r="B254" s="1">
        <v>42921</v>
      </c>
      <c r="C254" s="2">
        <v>0.49596064814814816</v>
      </c>
      <c r="D254" s="2">
        <v>0.49886574074074075</v>
      </c>
      <c r="E254" t="str">
        <f>IF(LEN(telefony4[[#This Row],[nr]])&gt;=10,"zagraniczny",IF(LEN(telefony4[[#This Row],[nr]])=8,"komórkowy","stacjonarny"))</f>
        <v>zagraniczny</v>
      </c>
    </row>
    <row r="255" spans="1:5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  <c r="E255" t="str">
        <f>IF(LEN(telefony4[[#This Row],[nr]])&gt;=10,"zagraniczny",IF(LEN(telefony4[[#This Row],[nr]])=8,"komórkowy","stacjonarny"))</f>
        <v>stacjonarny</v>
      </c>
    </row>
    <row r="256" spans="1:5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  <c r="E256" t="str">
        <f>IF(LEN(telefony4[[#This Row],[nr]])&gt;=10,"zagraniczny",IF(LEN(telefony4[[#This Row],[nr]])=8,"komórkowy","stacjonarny"))</f>
        <v>stacjonarny</v>
      </c>
    </row>
    <row r="257" spans="1:5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  <c r="E257" t="str">
        <f>IF(LEN(telefony4[[#This Row],[nr]])&gt;=10,"zagraniczny",IF(LEN(telefony4[[#This Row],[nr]])=8,"komórkowy","stacjonarny"))</f>
        <v>stacjonarny</v>
      </c>
    </row>
    <row r="258" spans="1:5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  <c r="E258" t="str">
        <f>IF(LEN(telefony4[[#This Row],[nr]])&gt;=10,"zagraniczny",IF(LEN(telefony4[[#This Row],[nr]])=8,"komórkowy","stacjonarny"))</f>
        <v>stacjonarny</v>
      </c>
    </row>
    <row r="259" spans="1:5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  <c r="E259" t="str">
        <f>IF(LEN(telefony4[[#This Row],[nr]])&gt;=10,"zagraniczny",IF(LEN(telefony4[[#This Row],[nr]])=8,"komórkowy","stacjonarny"))</f>
        <v>stacjonarny</v>
      </c>
    </row>
    <row r="260" spans="1:5" x14ac:dyDescent="0.25">
      <c r="A260">
        <v>65923776</v>
      </c>
      <c r="B260" s="1">
        <v>42921</v>
      </c>
      <c r="C260" s="2">
        <v>0.51388888888888884</v>
      </c>
      <c r="D260" s="2">
        <v>0.51673611111111106</v>
      </c>
      <c r="E260" t="str">
        <f>IF(LEN(telefony4[[#This Row],[nr]])&gt;=10,"zagraniczny",IF(LEN(telefony4[[#This Row],[nr]])=8,"komórkowy","stacjonarny"))</f>
        <v>komórkowy</v>
      </c>
    </row>
    <row r="261" spans="1:5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  <c r="E261" t="str">
        <f>IF(LEN(telefony4[[#This Row],[nr]])&gt;=10,"zagraniczny",IF(LEN(telefony4[[#This Row],[nr]])=8,"komórkowy","stacjonarny"))</f>
        <v>stacjonarny</v>
      </c>
    </row>
    <row r="262" spans="1:5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  <c r="E262" t="str">
        <f>IF(LEN(telefony4[[#This Row],[nr]])&gt;=10,"zagraniczny",IF(LEN(telefony4[[#This Row],[nr]])=8,"komórkowy","stacjonarny"))</f>
        <v>stacjonarny</v>
      </c>
    </row>
    <row r="263" spans="1:5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  <c r="E263" t="str">
        <f>IF(LEN(telefony4[[#This Row],[nr]])&gt;=10,"zagraniczny",IF(LEN(telefony4[[#This Row],[nr]])=8,"komórkowy","stacjonarny"))</f>
        <v>stacjonarny</v>
      </c>
    </row>
    <row r="264" spans="1:5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  <c r="E264" t="str">
        <f>IF(LEN(telefony4[[#This Row],[nr]])&gt;=10,"zagraniczny",IF(LEN(telefony4[[#This Row],[nr]])=8,"komórkowy","stacjonarny"))</f>
        <v>stacjonarny</v>
      </c>
    </row>
    <row r="265" spans="1:5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  <c r="E265" t="str">
        <f>IF(LEN(telefony4[[#This Row],[nr]])&gt;=10,"zagraniczny",IF(LEN(telefony4[[#This Row],[nr]])=8,"komórkowy","stacjonarny"))</f>
        <v>komórkowy</v>
      </c>
    </row>
    <row r="266" spans="1:5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  <c r="E266" t="str">
        <f>IF(LEN(telefony4[[#This Row],[nr]])&gt;=10,"zagraniczny",IF(LEN(telefony4[[#This Row],[nr]])=8,"komórkowy","stacjonarny"))</f>
        <v>zagraniczny</v>
      </c>
    </row>
    <row r="267" spans="1:5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  <c r="E267" t="str">
        <f>IF(LEN(telefony4[[#This Row],[nr]])&gt;=10,"zagraniczny",IF(LEN(telefony4[[#This Row],[nr]])=8,"komórkowy","stacjonarny"))</f>
        <v>stacjonarny</v>
      </c>
    </row>
    <row r="268" spans="1:5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  <c r="E268" t="str">
        <f>IF(LEN(telefony4[[#This Row],[nr]])&gt;=10,"zagraniczny",IF(LEN(telefony4[[#This Row],[nr]])=8,"komórkowy","stacjonarny"))</f>
        <v>stacjonarny</v>
      </c>
    </row>
    <row r="269" spans="1:5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  <c r="E269" t="str">
        <f>IF(LEN(telefony4[[#This Row],[nr]])&gt;=10,"zagraniczny",IF(LEN(telefony4[[#This Row],[nr]])=8,"komórkowy","stacjonarny"))</f>
        <v>stacjonarny</v>
      </c>
    </row>
    <row r="270" spans="1:5" x14ac:dyDescent="0.25">
      <c r="A270">
        <v>7594764</v>
      </c>
      <c r="B270" s="1">
        <v>42921</v>
      </c>
      <c r="C270" s="2">
        <v>0.53850694444444447</v>
      </c>
      <c r="D270" s="2">
        <v>0.53944444444444439</v>
      </c>
      <c r="E270" t="str">
        <f>IF(LEN(telefony4[[#This Row],[nr]])&gt;=10,"zagraniczny",IF(LEN(telefony4[[#This Row],[nr]])=8,"komórkowy","stacjonarny"))</f>
        <v>stacjonarny</v>
      </c>
    </row>
    <row r="271" spans="1:5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  <c r="E271" t="str">
        <f>IF(LEN(telefony4[[#This Row],[nr]])&gt;=10,"zagraniczny",IF(LEN(telefony4[[#This Row],[nr]])=8,"komórkowy","stacjonarny"))</f>
        <v>stacjonarny</v>
      </c>
    </row>
    <row r="272" spans="1:5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  <c r="E272" t="str">
        <f>IF(LEN(telefony4[[#This Row],[nr]])&gt;=10,"zagraniczny",IF(LEN(telefony4[[#This Row],[nr]])=8,"komórkowy","stacjonarny"))</f>
        <v>stacjonarny</v>
      </c>
    </row>
    <row r="273" spans="1:5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  <c r="E273" t="str">
        <f>IF(LEN(telefony4[[#This Row],[nr]])&gt;=10,"zagraniczny",IF(LEN(telefony4[[#This Row],[nr]])=8,"komórkowy","stacjonarny"))</f>
        <v>stacjonarny</v>
      </c>
    </row>
    <row r="274" spans="1:5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  <c r="E274" t="str">
        <f>IF(LEN(telefony4[[#This Row],[nr]])&gt;=10,"zagraniczny",IF(LEN(telefony4[[#This Row],[nr]])=8,"komórkowy","stacjonarny"))</f>
        <v>komórkowy</v>
      </c>
    </row>
    <row r="275" spans="1:5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  <c r="E275" t="str">
        <f>IF(LEN(telefony4[[#This Row],[nr]])&gt;=10,"zagraniczny",IF(LEN(telefony4[[#This Row],[nr]])=8,"komórkowy","stacjonarny"))</f>
        <v>komórkowy</v>
      </c>
    </row>
    <row r="276" spans="1:5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  <c r="E276" t="str">
        <f>IF(LEN(telefony4[[#This Row],[nr]])&gt;=10,"zagraniczny",IF(LEN(telefony4[[#This Row],[nr]])=8,"komórkowy","stacjonarny"))</f>
        <v>zagraniczny</v>
      </c>
    </row>
    <row r="277" spans="1:5" x14ac:dyDescent="0.25">
      <c r="A277">
        <v>1579531</v>
      </c>
      <c r="B277" s="1">
        <v>42921</v>
      </c>
      <c r="C277" s="2">
        <v>0.55266203703703709</v>
      </c>
      <c r="D277" s="2">
        <v>0.56405092592592587</v>
      </c>
      <c r="E277" t="str">
        <f>IF(LEN(telefony4[[#This Row],[nr]])&gt;=10,"zagraniczny",IF(LEN(telefony4[[#This Row],[nr]])=8,"komórkowy","stacjonarny"))</f>
        <v>stacjonarny</v>
      </c>
    </row>
    <row r="278" spans="1:5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  <c r="E278" t="str">
        <f>IF(LEN(telefony4[[#This Row],[nr]])&gt;=10,"zagraniczny",IF(LEN(telefony4[[#This Row],[nr]])=8,"komórkowy","stacjonarny"))</f>
        <v>stacjonarny</v>
      </c>
    </row>
    <row r="279" spans="1:5" x14ac:dyDescent="0.25">
      <c r="A279">
        <v>18036364</v>
      </c>
      <c r="B279" s="1">
        <v>42921</v>
      </c>
      <c r="C279" s="2">
        <v>0.55847222222222226</v>
      </c>
      <c r="D279" s="2">
        <v>0.56166666666666665</v>
      </c>
      <c r="E279" t="str">
        <f>IF(LEN(telefony4[[#This Row],[nr]])&gt;=10,"zagraniczny",IF(LEN(telefony4[[#This Row],[nr]])=8,"komórkowy","stacjonarny"))</f>
        <v>komórkowy</v>
      </c>
    </row>
    <row r="280" spans="1:5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  <c r="E280" t="str">
        <f>IF(LEN(telefony4[[#This Row],[nr]])&gt;=10,"zagraniczny",IF(LEN(telefony4[[#This Row],[nr]])=8,"komórkowy","stacjonarny"))</f>
        <v>stacjonarny</v>
      </c>
    </row>
    <row r="281" spans="1:5" x14ac:dyDescent="0.25">
      <c r="A281">
        <v>5646830</v>
      </c>
      <c r="B281" s="1">
        <v>42921</v>
      </c>
      <c r="C281" s="2">
        <v>0.56361111111111106</v>
      </c>
      <c r="D281" s="2">
        <v>0.57469907407407406</v>
      </c>
      <c r="E281" t="str">
        <f>IF(LEN(telefony4[[#This Row],[nr]])&gt;=10,"zagraniczny",IF(LEN(telefony4[[#This Row],[nr]])=8,"komórkowy","stacjonarny"))</f>
        <v>stacjonarny</v>
      </c>
    </row>
    <row r="282" spans="1:5" x14ac:dyDescent="0.25">
      <c r="A282">
        <v>38535407</v>
      </c>
      <c r="B282" s="1">
        <v>42921</v>
      </c>
      <c r="C282" s="2">
        <v>0.56568287037037035</v>
      </c>
      <c r="D282" s="2">
        <v>0.56981481481481477</v>
      </c>
      <c r="E282" t="str">
        <f>IF(LEN(telefony4[[#This Row],[nr]])&gt;=10,"zagraniczny",IF(LEN(telefony4[[#This Row],[nr]])=8,"komórkowy","stacjonarny"))</f>
        <v>komórkowy</v>
      </c>
    </row>
    <row r="283" spans="1:5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  <c r="E283" t="str">
        <f>IF(LEN(telefony4[[#This Row],[nr]])&gt;=10,"zagraniczny",IF(LEN(telefony4[[#This Row],[nr]])=8,"komórkowy","stacjonarny"))</f>
        <v>komórkowy</v>
      </c>
    </row>
    <row r="284" spans="1:5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  <c r="E284" t="str">
        <f>IF(LEN(telefony4[[#This Row],[nr]])&gt;=10,"zagraniczny",IF(LEN(telefony4[[#This Row],[nr]])=8,"komórkowy","stacjonarny"))</f>
        <v>stacjonarny</v>
      </c>
    </row>
    <row r="285" spans="1:5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  <c r="E285" t="str">
        <f>IF(LEN(telefony4[[#This Row],[nr]])&gt;=10,"zagraniczny",IF(LEN(telefony4[[#This Row],[nr]])=8,"komórkowy","stacjonarny"))</f>
        <v>stacjonarny</v>
      </c>
    </row>
    <row r="286" spans="1:5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  <c r="E286" t="str">
        <f>IF(LEN(telefony4[[#This Row],[nr]])&gt;=10,"zagraniczny",IF(LEN(telefony4[[#This Row],[nr]])=8,"komórkowy","stacjonarny"))</f>
        <v>stacjonarny</v>
      </c>
    </row>
    <row r="287" spans="1:5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  <c r="E287" t="str">
        <f>IF(LEN(telefony4[[#This Row],[nr]])&gt;=10,"zagraniczny",IF(LEN(telefony4[[#This Row],[nr]])=8,"komórkowy","stacjonarny"))</f>
        <v>stacjonarny</v>
      </c>
    </row>
    <row r="288" spans="1:5" x14ac:dyDescent="0.25">
      <c r="A288">
        <v>3796958</v>
      </c>
      <c r="B288" s="1">
        <v>42921</v>
      </c>
      <c r="C288" s="2">
        <v>0.57901620370370366</v>
      </c>
      <c r="D288" s="2">
        <v>0.58940972222222221</v>
      </c>
      <c r="E288" t="str">
        <f>IF(LEN(telefony4[[#This Row],[nr]])&gt;=10,"zagraniczny",IF(LEN(telefony4[[#This Row],[nr]])=8,"komórkowy","stacjonarny"))</f>
        <v>stacjonarny</v>
      </c>
    </row>
    <row r="289" spans="1:5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  <c r="E289" t="str">
        <f>IF(LEN(telefony4[[#This Row],[nr]])&gt;=10,"zagraniczny",IF(LEN(telefony4[[#This Row],[nr]])=8,"komórkowy","stacjonarny"))</f>
        <v>stacjonarny</v>
      </c>
    </row>
    <row r="290" spans="1:5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  <c r="E290" t="str">
        <f>IF(LEN(telefony4[[#This Row],[nr]])&gt;=10,"zagraniczny",IF(LEN(telefony4[[#This Row],[nr]])=8,"komórkowy","stacjonarny"))</f>
        <v>komórkowy</v>
      </c>
    </row>
    <row r="291" spans="1:5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  <c r="E291" t="str">
        <f>IF(LEN(telefony4[[#This Row],[nr]])&gt;=10,"zagraniczny",IF(LEN(telefony4[[#This Row],[nr]])=8,"komórkowy","stacjonarny"))</f>
        <v>zagraniczny</v>
      </c>
    </row>
    <row r="292" spans="1:5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  <c r="E292" t="str">
        <f>IF(LEN(telefony4[[#This Row],[nr]])&gt;=10,"zagraniczny",IF(LEN(telefony4[[#This Row],[nr]])=8,"komórkowy","stacjonarny"))</f>
        <v>zagraniczny</v>
      </c>
    </row>
    <row r="293" spans="1:5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  <c r="E293" t="str">
        <f>IF(LEN(telefony4[[#This Row],[nr]])&gt;=10,"zagraniczny",IF(LEN(telefony4[[#This Row],[nr]])=8,"komórkowy","stacjonarny"))</f>
        <v>komórkowy</v>
      </c>
    </row>
    <row r="294" spans="1:5" x14ac:dyDescent="0.25">
      <c r="A294">
        <v>5076649</v>
      </c>
      <c r="B294" s="1">
        <v>42921</v>
      </c>
      <c r="C294" s="2">
        <v>0.59803240740740737</v>
      </c>
      <c r="D294" s="2">
        <v>0.60223379629629625</v>
      </c>
      <c r="E294" t="str">
        <f>IF(LEN(telefony4[[#This Row],[nr]])&gt;=10,"zagraniczny",IF(LEN(telefony4[[#This Row],[nr]])=8,"komórkowy","stacjonarny"))</f>
        <v>stacjonarny</v>
      </c>
    </row>
    <row r="295" spans="1:5" x14ac:dyDescent="0.25">
      <c r="A295">
        <v>70367818</v>
      </c>
      <c r="B295" s="1">
        <v>42921</v>
      </c>
      <c r="C295" s="2">
        <v>0.5982291666666667</v>
      </c>
      <c r="D295" s="2">
        <v>0.60077546296296291</v>
      </c>
      <c r="E295" t="str">
        <f>IF(LEN(telefony4[[#This Row],[nr]])&gt;=10,"zagraniczny",IF(LEN(telefony4[[#This Row],[nr]])=8,"komórkowy","stacjonarny"))</f>
        <v>komórkowy</v>
      </c>
    </row>
    <row r="296" spans="1:5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  <c r="E296" t="str">
        <f>IF(LEN(telefony4[[#This Row],[nr]])&gt;=10,"zagraniczny",IF(LEN(telefony4[[#This Row],[nr]])=8,"komórkowy","stacjonarny"))</f>
        <v>stacjonarny</v>
      </c>
    </row>
    <row r="297" spans="1:5" x14ac:dyDescent="0.25">
      <c r="A297">
        <v>1951101</v>
      </c>
      <c r="B297" s="1">
        <v>42921</v>
      </c>
      <c r="C297" s="2">
        <v>0.60379629629629628</v>
      </c>
      <c r="D297" s="2">
        <v>0.6139930555555555</v>
      </c>
      <c r="E297" t="str">
        <f>IF(LEN(telefony4[[#This Row],[nr]])&gt;=10,"zagraniczny",IF(LEN(telefony4[[#This Row],[nr]])=8,"komórkowy","stacjonarny"))</f>
        <v>stacjonarny</v>
      </c>
    </row>
    <row r="298" spans="1:5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  <c r="E298" t="str">
        <f>IF(LEN(telefony4[[#This Row],[nr]])&gt;=10,"zagraniczny",IF(LEN(telefony4[[#This Row],[nr]])=8,"komórkowy","stacjonarny"))</f>
        <v>stacjonarny</v>
      </c>
    </row>
    <row r="299" spans="1:5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  <c r="E299" t="str">
        <f>IF(LEN(telefony4[[#This Row],[nr]])&gt;=10,"zagraniczny",IF(LEN(telefony4[[#This Row],[nr]])=8,"komórkowy","stacjonarny"))</f>
        <v>komórkowy</v>
      </c>
    </row>
    <row r="300" spans="1:5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  <c r="E300" t="str">
        <f>IF(LEN(telefony4[[#This Row],[nr]])&gt;=10,"zagraniczny",IF(LEN(telefony4[[#This Row],[nr]])=8,"komórkowy","stacjonarny"))</f>
        <v>stacjonarny</v>
      </c>
    </row>
    <row r="301" spans="1:5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  <c r="E301" t="str">
        <f>IF(LEN(telefony4[[#This Row],[nr]])&gt;=10,"zagraniczny",IF(LEN(telefony4[[#This Row],[nr]])=8,"komórkowy","stacjonarny"))</f>
        <v>stacjonarny</v>
      </c>
    </row>
    <row r="302" spans="1:5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  <c r="E302" t="str">
        <f>IF(LEN(telefony4[[#This Row],[nr]])&gt;=10,"zagraniczny",IF(LEN(telefony4[[#This Row],[nr]])=8,"komórkowy","stacjonarny"))</f>
        <v>komórkowy</v>
      </c>
    </row>
    <row r="303" spans="1:5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  <c r="E303" t="str">
        <f>IF(LEN(telefony4[[#This Row],[nr]])&gt;=10,"zagraniczny",IF(LEN(telefony4[[#This Row],[nr]])=8,"komórkowy","stacjonarny"))</f>
        <v>stacjonarny</v>
      </c>
    </row>
    <row r="304" spans="1:5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  <c r="E304" t="str">
        <f>IF(LEN(telefony4[[#This Row],[nr]])&gt;=10,"zagraniczny",IF(LEN(telefony4[[#This Row],[nr]])=8,"komórkowy","stacjonarny"))</f>
        <v>stacjonarny</v>
      </c>
    </row>
    <row r="305" spans="1:5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  <c r="E305" t="str">
        <f>IF(LEN(telefony4[[#This Row],[nr]])&gt;=10,"zagraniczny",IF(LEN(telefony4[[#This Row],[nr]])=8,"komórkowy","stacjonarny"))</f>
        <v>komórkowy</v>
      </c>
    </row>
    <row r="306" spans="1:5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  <c r="E306" t="str">
        <f>IF(LEN(telefony4[[#This Row],[nr]])&gt;=10,"zagraniczny",IF(LEN(telefony4[[#This Row],[nr]])=8,"komórkowy","stacjonarny"))</f>
        <v>stacjonarny</v>
      </c>
    </row>
    <row r="307" spans="1:5" x14ac:dyDescent="0.25">
      <c r="A307">
        <v>4471203</v>
      </c>
      <c r="B307" s="1">
        <v>42921</v>
      </c>
      <c r="C307" s="2">
        <v>0.62403935185185189</v>
      </c>
      <c r="D307" s="2">
        <v>0.62936342592592598</v>
      </c>
      <c r="E307" t="str">
        <f>IF(LEN(telefony4[[#This Row],[nr]])&gt;=10,"zagraniczny",IF(LEN(telefony4[[#This Row],[nr]])=8,"komórkowy","stacjonarny"))</f>
        <v>stacjonarny</v>
      </c>
    </row>
    <row r="308" spans="1:5" x14ac:dyDescent="0.25">
      <c r="A308">
        <v>1439114</v>
      </c>
      <c r="B308" s="1">
        <v>42921</v>
      </c>
      <c r="C308" s="2">
        <v>0.62589120370370366</v>
      </c>
      <c r="D308" s="2">
        <v>0.62774305555555554</v>
      </c>
      <c r="E308" t="str">
        <f>IF(LEN(telefony4[[#This Row],[nr]])&gt;=10,"zagraniczny",IF(LEN(telefony4[[#This Row],[nr]])=8,"komórkowy","stacjonarny"))</f>
        <v>stacjonarny</v>
      </c>
    </row>
    <row r="309" spans="1:5" x14ac:dyDescent="0.25">
      <c r="A309">
        <v>5822881</v>
      </c>
      <c r="B309" s="1">
        <v>42922</v>
      </c>
      <c r="C309" s="2">
        <v>0.33555555555555555</v>
      </c>
      <c r="D309" s="2">
        <v>0.34137731481481481</v>
      </c>
      <c r="E309" t="str">
        <f>IF(LEN(telefony4[[#This Row],[nr]])&gt;=10,"zagraniczny",IF(LEN(telefony4[[#This Row],[nr]])=8,"komórkowy","stacjonarny"))</f>
        <v>stacjonarny</v>
      </c>
    </row>
    <row r="310" spans="1:5" x14ac:dyDescent="0.25">
      <c r="A310">
        <v>6027120</v>
      </c>
      <c r="B310" s="1">
        <v>42922</v>
      </c>
      <c r="C310" s="2">
        <v>0.33814814814814814</v>
      </c>
      <c r="D310" s="2">
        <v>0.34232638888888889</v>
      </c>
      <c r="E310" t="str">
        <f>IF(LEN(telefony4[[#This Row],[nr]])&gt;=10,"zagraniczny",IF(LEN(telefony4[[#This Row],[nr]])=8,"komórkowy","stacjonarny"))</f>
        <v>stacjonarny</v>
      </c>
    </row>
    <row r="311" spans="1:5" x14ac:dyDescent="0.25">
      <c r="A311">
        <v>2790475</v>
      </c>
      <c r="B311" s="1">
        <v>42922</v>
      </c>
      <c r="C311" s="2">
        <v>0.34349537037037037</v>
      </c>
      <c r="D311" s="2">
        <v>0.34965277777777776</v>
      </c>
      <c r="E311" t="str">
        <f>IF(LEN(telefony4[[#This Row],[nr]])&gt;=10,"zagraniczny",IF(LEN(telefony4[[#This Row],[nr]])=8,"komórkowy","stacjonarny"))</f>
        <v>stacjonarny</v>
      </c>
    </row>
    <row r="312" spans="1:5" x14ac:dyDescent="0.25">
      <c r="A312">
        <v>30893038</v>
      </c>
      <c r="B312" s="1">
        <v>42922</v>
      </c>
      <c r="C312" s="2">
        <v>0.34708333333333335</v>
      </c>
      <c r="D312" s="2">
        <v>0.34912037037037036</v>
      </c>
      <c r="E312" t="str">
        <f>IF(LEN(telefony4[[#This Row],[nr]])&gt;=10,"zagraniczny",IF(LEN(telefony4[[#This Row],[nr]])=8,"komórkowy","stacjonarny"))</f>
        <v>komórkowy</v>
      </c>
    </row>
    <row r="313" spans="1:5" x14ac:dyDescent="0.25">
      <c r="A313">
        <v>5076649</v>
      </c>
      <c r="B313" s="1">
        <v>42922</v>
      </c>
      <c r="C313" s="2">
        <v>0.35163194444444446</v>
      </c>
      <c r="D313" s="2">
        <v>0.35670138888888892</v>
      </c>
      <c r="E313" t="str">
        <f>IF(LEN(telefony4[[#This Row],[nr]])&gt;=10,"zagraniczny",IF(LEN(telefony4[[#This Row],[nr]])=8,"komórkowy","stacjonarny"))</f>
        <v>stacjonarny</v>
      </c>
    </row>
    <row r="314" spans="1:5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  <c r="E314" t="str">
        <f>IF(LEN(telefony4[[#This Row],[nr]])&gt;=10,"zagraniczny",IF(LEN(telefony4[[#This Row],[nr]])=8,"komórkowy","stacjonarny"))</f>
        <v>stacjonarny</v>
      </c>
    </row>
    <row r="315" spans="1:5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  <c r="E315" t="str">
        <f>IF(LEN(telefony4[[#This Row],[nr]])&gt;=10,"zagraniczny",IF(LEN(telefony4[[#This Row],[nr]])=8,"komórkowy","stacjonarny"))</f>
        <v>stacjonarny</v>
      </c>
    </row>
    <row r="316" spans="1:5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  <c r="E316" t="str">
        <f>IF(LEN(telefony4[[#This Row],[nr]])&gt;=10,"zagraniczny",IF(LEN(telefony4[[#This Row],[nr]])=8,"komórkowy","stacjonarny"))</f>
        <v>komórkowy</v>
      </c>
    </row>
    <row r="317" spans="1:5" x14ac:dyDescent="0.25">
      <c r="A317">
        <v>1158631</v>
      </c>
      <c r="B317" s="1">
        <v>42922</v>
      </c>
      <c r="C317" s="2">
        <v>0.3664351851851852</v>
      </c>
      <c r="D317" s="2">
        <v>0.37646990740740743</v>
      </c>
      <c r="E317" t="str">
        <f>IF(LEN(telefony4[[#This Row],[nr]])&gt;=10,"zagraniczny",IF(LEN(telefony4[[#This Row],[nr]])=8,"komórkowy","stacjonarny"))</f>
        <v>stacjonarny</v>
      </c>
    </row>
    <row r="318" spans="1:5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  <c r="E318" t="str">
        <f>IF(LEN(telefony4[[#This Row],[nr]])&gt;=10,"zagraniczny",IF(LEN(telefony4[[#This Row],[nr]])=8,"komórkowy","stacjonarny"))</f>
        <v>stacjonarny</v>
      </c>
    </row>
    <row r="319" spans="1:5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  <c r="E319" t="str">
        <f>IF(LEN(telefony4[[#This Row],[nr]])&gt;=10,"zagraniczny",IF(LEN(telefony4[[#This Row],[nr]])=8,"komórkowy","stacjonarny"))</f>
        <v>zagraniczny</v>
      </c>
    </row>
    <row r="320" spans="1:5" x14ac:dyDescent="0.25">
      <c r="A320">
        <v>6045882</v>
      </c>
      <c r="B320" s="1">
        <v>42922</v>
      </c>
      <c r="C320" s="2">
        <v>0.37799768518518517</v>
      </c>
      <c r="D320" s="2">
        <v>0.38377314814814817</v>
      </c>
      <c r="E320" t="str">
        <f>IF(LEN(telefony4[[#This Row],[nr]])&gt;=10,"zagraniczny",IF(LEN(telefony4[[#This Row],[nr]])=8,"komórkowy","stacjonarny"))</f>
        <v>stacjonarny</v>
      </c>
    </row>
    <row r="321" spans="1:5" x14ac:dyDescent="0.25">
      <c r="A321">
        <v>4113351</v>
      </c>
      <c r="B321" s="1">
        <v>42922</v>
      </c>
      <c r="C321" s="2">
        <v>0.37913194444444442</v>
      </c>
      <c r="D321" s="2">
        <v>0.3800115740740741</v>
      </c>
      <c r="E321" t="str">
        <f>IF(LEN(telefony4[[#This Row],[nr]])&gt;=10,"zagraniczny",IF(LEN(telefony4[[#This Row],[nr]])=8,"komórkowy","stacjonarny"))</f>
        <v>stacjonarny</v>
      </c>
    </row>
    <row r="322" spans="1:5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  <c r="E322" t="str">
        <f>IF(LEN(telefony4[[#This Row],[nr]])&gt;=10,"zagraniczny",IF(LEN(telefony4[[#This Row],[nr]])=8,"komórkowy","stacjonarny"))</f>
        <v>stacjonarny</v>
      </c>
    </row>
    <row r="323" spans="1:5" x14ac:dyDescent="0.25">
      <c r="A323">
        <v>1659814</v>
      </c>
      <c r="B323" s="1">
        <v>42922</v>
      </c>
      <c r="C323" s="2">
        <v>0.38416666666666666</v>
      </c>
      <c r="D323" s="2">
        <v>0.39554398148148145</v>
      </c>
      <c r="E323" t="str">
        <f>IF(LEN(telefony4[[#This Row],[nr]])&gt;=10,"zagraniczny",IF(LEN(telefony4[[#This Row],[nr]])=8,"komórkowy","stacjonarny"))</f>
        <v>stacjonarny</v>
      </c>
    </row>
    <row r="324" spans="1:5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  <c r="E324" t="str">
        <f>IF(LEN(telefony4[[#This Row],[nr]])&gt;=10,"zagraniczny",IF(LEN(telefony4[[#This Row],[nr]])=8,"komórkowy","stacjonarny"))</f>
        <v>komórkowy</v>
      </c>
    </row>
    <row r="325" spans="1:5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  <c r="E325" t="str">
        <f>IF(LEN(telefony4[[#This Row],[nr]])&gt;=10,"zagraniczny",IF(LEN(telefony4[[#This Row],[nr]])=8,"komórkowy","stacjonarny"))</f>
        <v>stacjonarny</v>
      </c>
    </row>
    <row r="326" spans="1:5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  <c r="E326" t="str">
        <f>IF(LEN(telefony4[[#This Row],[nr]])&gt;=10,"zagraniczny",IF(LEN(telefony4[[#This Row],[nr]])=8,"komórkowy","stacjonarny"))</f>
        <v>stacjonarny</v>
      </c>
    </row>
    <row r="327" spans="1:5" x14ac:dyDescent="0.25">
      <c r="A327">
        <v>5912377607</v>
      </c>
      <c r="B327" s="1">
        <v>42922</v>
      </c>
      <c r="C327" s="2">
        <v>0.39613425925925927</v>
      </c>
      <c r="D327" s="2">
        <v>0.39868055555555554</v>
      </c>
      <c r="E327" t="str">
        <f>IF(LEN(telefony4[[#This Row],[nr]])&gt;=10,"zagraniczny",IF(LEN(telefony4[[#This Row],[nr]])=8,"komórkowy","stacjonarny"))</f>
        <v>zagraniczny</v>
      </c>
    </row>
    <row r="328" spans="1:5" x14ac:dyDescent="0.25">
      <c r="A328">
        <v>77705897</v>
      </c>
      <c r="B328" s="1">
        <v>42922</v>
      </c>
      <c r="C328" s="2">
        <v>0.39956018518518521</v>
      </c>
      <c r="D328" s="2">
        <v>0.40025462962962965</v>
      </c>
      <c r="E328" t="str">
        <f>IF(LEN(telefony4[[#This Row],[nr]])&gt;=10,"zagraniczny",IF(LEN(telefony4[[#This Row],[nr]])=8,"komórkowy","stacjonarny"))</f>
        <v>komórkowy</v>
      </c>
    </row>
    <row r="329" spans="1:5" x14ac:dyDescent="0.25">
      <c r="A329">
        <v>5894865</v>
      </c>
      <c r="B329" s="1">
        <v>42922</v>
      </c>
      <c r="C329" s="2">
        <v>0.40255787037037039</v>
      </c>
      <c r="D329" s="2">
        <v>0.40554398148148146</v>
      </c>
      <c r="E329" t="str">
        <f>IF(LEN(telefony4[[#This Row],[nr]])&gt;=10,"zagraniczny",IF(LEN(telefony4[[#This Row],[nr]])=8,"komórkowy","stacjonarny"))</f>
        <v>stacjonarny</v>
      </c>
    </row>
    <row r="330" spans="1:5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  <c r="E330" t="str">
        <f>IF(LEN(telefony4[[#This Row],[nr]])&gt;=10,"zagraniczny",IF(LEN(telefony4[[#This Row],[nr]])=8,"komórkowy","stacjonarny"))</f>
        <v>stacjonarny</v>
      </c>
    </row>
    <row r="331" spans="1:5" x14ac:dyDescent="0.25">
      <c r="A331">
        <v>49390412</v>
      </c>
      <c r="B331" s="1">
        <v>42922</v>
      </c>
      <c r="C331" s="2">
        <v>0.40645833333333331</v>
      </c>
      <c r="D331" s="2">
        <v>0.41598379629629628</v>
      </c>
      <c r="E331" t="str">
        <f>IF(LEN(telefony4[[#This Row],[nr]])&gt;=10,"zagraniczny",IF(LEN(telefony4[[#This Row],[nr]])=8,"komórkowy","stacjonarny"))</f>
        <v>komórkowy</v>
      </c>
    </row>
    <row r="332" spans="1:5" x14ac:dyDescent="0.25">
      <c r="A332">
        <v>6156594</v>
      </c>
      <c r="B332" s="1">
        <v>42922</v>
      </c>
      <c r="C332" s="2">
        <v>0.41142361111111109</v>
      </c>
      <c r="D332" s="2">
        <v>0.42168981481481482</v>
      </c>
      <c r="E332" t="str">
        <f>IF(LEN(telefony4[[#This Row],[nr]])&gt;=10,"zagraniczny",IF(LEN(telefony4[[#This Row],[nr]])=8,"komórkowy","stacjonarny"))</f>
        <v>stacjonarny</v>
      </c>
    </row>
    <row r="333" spans="1:5" x14ac:dyDescent="0.25">
      <c r="A333">
        <v>5006675</v>
      </c>
      <c r="B333" s="1">
        <v>42922</v>
      </c>
      <c r="C333" s="2">
        <v>0.4129976851851852</v>
      </c>
      <c r="D333" s="2">
        <v>0.41953703703703704</v>
      </c>
      <c r="E333" t="str">
        <f>IF(LEN(telefony4[[#This Row],[nr]])&gt;=10,"zagraniczny",IF(LEN(telefony4[[#This Row],[nr]])=8,"komórkowy","stacjonarny"))</f>
        <v>stacjonarny</v>
      </c>
    </row>
    <row r="334" spans="1:5" x14ac:dyDescent="0.25">
      <c r="A334">
        <v>2096180</v>
      </c>
      <c r="B334" s="1">
        <v>42922</v>
      </c>
      <c r="C334" s="2">
        <v>0.41351851851851851</v>
      </c>
      <c r="D334" s="2">
        <v>0.41670138888888891</v>
      </c>
      <c r="E334" t="str">
        <f>IF(LEN(telefony4[[#This Row],[nr]])&gt;=10,"zagraniczny",IF(LEN(telefony4[[#This Row],[nr]])=8,"komórkowy","stacjonarny"))</f>
        <v>stacjonarny</v>
      </c>
    </row>
    <row r="335" spans="1:5" x14ac:dyDescent="0.25">
      <c r="A335">
        <v>8214927</v>
      </c>
      <c r="B335" s="1">
        <v>42922</v>
      </c>
      <c r="C335" s="2">
        <v>0.41638888888888886</v>
      </c>
      <c r="D335" s="2">
        <v>0.42116898148148146</v>
      </c>
      <c r="E335" t="str">
        <f>IF(LEN(telefony4[[#This Row],[nr]])&gt;=10,"zagraniczny",IF(LEN(telefony4[[#This Row],[nr]])=8,"komórkowy","stacjonarny"))</f>
        <v>stacjonarny</v>
      </c>
    </row>
    <row r="336" spans="1:5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  <c r="E336" t="str">
        <f>IF(LEN(telefony4[[#This Row],[nr]])&gt;=10,"zagraniczny",IF(LEN(telefony4[[#This Row],[nr]])=8,"komórkowy","stacjonarny"))</f>
        <v>stacjonarny</v>
      </c>
    </row>
    <row r="337" spans="1:5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  <c r="E337" t="str">
        <f>IF(LEN(telefony4[[#This Row],[nr]])&gt;=10,"zagraniczny",IF(LEN(telefony4[[#This Row],[nr]])=8,"komórkowy","stacjonarny"))</f>
        <v>stacjonarny</v>
      </c>
    </row>
    <row r="338" spans="1:5" x14ac:dyDescent="0.25">
      <c r="A338">
        <v>2808052</v>
      </c>
      <c r="B338" s="1">
        <v>42922</v>
      </c>
      <c r="C338" s="2">
        <v>0.42144675925925928</v>
      </c>
      <c r="D338" s="2">
        <v>0.43079861111111112</v>
      </c>
      <c r="E338" t="str">
        <f>IF(LEN(telefony4[[#This Row],[nr]])&gt;=10,"zagraniczny",IF(LEN(telefony4[[#This Row],[nr]])=8,"komórkowy","stacjonarny"))</f>
        <v>stacjonarny</v>
      </c>
    </row>
    <row r="339" spans="1:5" x14ac:dyDescent="0.25">
      <c r="A339">
        <v>18084593</v>
      </c>
      <c r="B339" s="1">
        <v>42922</v>
      </c>
      <c r="C339" s="2">
        <v>0.42482638888888891</v>
      </c>
      <c r="D339" s="2">
        <v>0.43292824074074077</v>
      </c>
      <c r="E339" t="str">
        <f>IF(LEN(telefony4[[#This Row],[nr]])&gt;=10,"zagraniczny",IF(LEN(telefony4[[#This Row],[nr]])=8,"komórkowy","stacjonarny"))</f>
        <v>komórkowy</v>
      </c>
    </row>
    <row r="340" spans="1:5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  <c r="E340" t="str">
        <f>IF(LEN(telefony4[[#This Row],[nr]])&gt;=10,"zagraniczny",IF(LEN(telefony4[[#This Row],[nr]])=8,"komórkowy","stacjonarny"))</f>
        <v>stacjonarny</v>
      </c>
    </row>
    <row r="341" spans="1:5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  <c r="E341" t="str">
        <f>IF(LEN(telefony4[[#This Row],[nr]])&gt;=10,"zagraniczny",IF(LEN(telefony4[[#This Row],[nr]])=8,"komórkowy","stacjonarny"))</f>
        <v>komórkowy</v>
      </c>
    </row>
    <row r="342" spans="1:5" x14ac:dyDescent="0.25">
      <c r="A342">
        <v>5859235</v>
      </c>
      <c r="B342" s="1">
        <v>42922</v>
      </c>
      <c r="C342" s="2">
        <v>0.43037037037037035</v>
      </c>
      <c r="D342" s="2">
        <v>0.4344675925925926</v>
      </c>
      <c r="E342" t="str">
        <f>IF(LEN(telefony4[[#This Row],[nr]])&gt;=10,"zagraniczny",IF(LEN(telefony4[[#This Row],[nr]])=8,"komórkowy","stacjonarny"))</f>
        <v>stacjonarny</v>
      </c>
    </row>
    <row r="343" spans="1:5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  <c r="E343" t="str">
        <f>IF(LEN(telefony4[[#This Row],[nr]])&gt;=10,"zagraniczny",IF(LEN(telefony4[[#This Row],[nr]])=8,"komórkowy","stacjonarny"))</f>
        <v>komórkowy</v>
      </c>
    </row>
    <row r="344" spans="1:5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  <c r="E344" t="str">
        <f>IF(LEN(telefony4[[#This Row],[nr]])&gt;=10,"zagraniczny",IF(LEN(telefony4[[#This Row],[nr]])=8,"komórkowy","stacjonarny"))</f>
        <v>stacjonarny</v>
      </c>
    </row>
    <row r="345" spans="1:5" x14ac:dyDescent="0.25">
      <c r="A345">
        <v>9088045</v>
      </c>
      <c r="B345" s="1">
        <v>42922</v>
      </c>
      <c r="C345" s="2">
        <v>0.44063657407407408</v>
      </c>
      <c r="D345" s="2">
        <v>0.44285879629629632</v>
      </c>
      <c r="E345" t="str">
        <f>IF(LEN(telefony4[[#This Row],[nr]])&gt;=10,"zagraniczny",IF(LEN(telefony4[[#This Row],[nr]])=8,"komórkowy","stacjonarny"))</f>
        <v>stacjonarny</v>
      </c>
    </row>
    <row r="346" spans="1:5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  <c r="E346" t="str">
        <f>IF(LEN(telefony4[[#This Row],[nr]])&gt;=10,"zagraniczny",IF(LEN(telefony4[[#This Row],[nr]])=8,"komórkowy","stacjonarny"))</f>
        <v>stacjonarny</v>
      </c>
    </row>
    <row r="347" spans="1:5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  <c r="E347" t="str">
        <f>IF(LEN(telefony4[[#This Row],[nr]])&gt;=10,"zagraniczny",IF(LEN(telefony4[[#This Row],[nr]])=8,"komórkowy","stacjonarny"))</f>
        <v>stacjonarny</v>
      </c>
    </row>
    <row r="348" spans="1:5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  <c r="E348" t="str">
        <f>IF(LEN(telefony4[[#This Row],[nr]])&gt;=10,"zagraniczny",IF(LEN(telefony4[[#This Row],[nr]])=8,"komórkowy","stacjonarny"))</f>
        <v>stacjonarny</v>
      </c>
    </row>
    <row r="349" spans="1:5" x14ac:dyDescent="0.25">
      <c r="A349">
        <v>1488369</v>
      </c>
      <c r="B349" s="1">
        <v>42922</v>
      </c>
      <c r="C349" s="2">
        <v>0.44871527777777775</v>
      </c>
      <c r="D349" s="2">
        <v>0.45627314814814812</v>
      </c>
      <c r="E349" t="str">
        <f>IF(LEN(telefony4[[#This Row],[nr]])&gt;=10,"zagraniczny",IF(LEN(telefony4[[#This Row],[nr]])=8,"komórkowy","stacjonarny"))</f>
        <v>stacjonarny</v>
      </c>
    </row>
    <row r="350" spans="1:5" x14ac:dyDescent="0.25">
      <c r="A350">
        <v>4132754</v>
      </c>
      <c r="B350" s="1">
        <v>42922</v>
      </c>
      <c r="C350" s="2">
        <v>0.45281250000000001</v>
      </c>
      <c r="D350" s="2">
        <v>0.45374999999999999</v>
      </c>
      <c r="E350" t="str">
        <f>IF(LEN(telefony4[[#This Row],[nr]])&gt;=10,"zagraniczny",IF(LEN(telefony4[[#This Row],[nr]])=8,"komórkowy","stacjonarny"))</f>
        <v>stacjonarny</v>
      </c>
    </row>
    <row r="351" spans="1:5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  <c r="E351" t="str">
        <f>IF(LEN(telefony4[[#This Row],[nr]])&gt;=10,"zagraniczny",IF(LEN(telefony4[[#This Row],[nr]])=8,"komórkowy","stacjonarny"))</f>
        <v>komórkowy</v>
      </c>
    </row>
    <row r="352" spans="1:5" x14ac:dyDescent="0.25">
      <c r="A352">
        <v>6818507</v>
      </c>
      <c r="B352" s="1">
        <v>42922</v>
      </c>
      <c r="C352" s="2">
        <v>0.4584259259259259</v>
      </c>
      <c r="D352" s="2">
        <v>0.46380787037037036</v>
      </c>
      <c r="E352" t="str">
        <f>IF(LEN(telefony4[[#This Row],[nr]])&gt;=10,"zagraniczny",IF(LEN(telefony4[[#This Row],[nr]])=8,"komórkowy","stacjonarny"))</f>
        <v>stacjonarny</v>
      </c>
    </row>
    <row r="353" spans="1:5" x14ac:dyDescent="0.25">
      <c r="A353">
        <v>93611539</v>
      </c>
      <c r="B353" s="1">
        <v>42922</v>
      </c>
      <c r="C353" s="2">
        <v>0.45853009259259259</v>
      </c>
      <c r="D353" s="2">
        <v>0.46674768518518517</v>
      </c>
      <c r="E353" t="str">
        <f>IF(LEN(telefony4[[#This Row],[nr]])&gt;=10,"zagraniczny",IF(LEN(telefony4[[#This Row],[nr]])=8,"komórkowy","stacjonarny"))</f>
        <v>komórkowy</v>
      </c>
    </row>
    <row r="354" spans="1:5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  <c r="E354" t="str">
        <f>IF(LEN(telefony4[[#This Row],[nr]])&gt;=10,"zagraniczny",IF(LEN(telefony4[[#This Row],[nr]])=8,"komórkowy","stacjonarny"))</f>
        <v>zagraniczny</v>
      </c>
    </row>
    <row r="355" spans="1:5" x14ac:dyDescent="0.25">
      <c r="A355">
        <v>66336445</v>
      </c>
      <c r="B355" s="1">
        <v>42922</v>
      </c>
      <c r="C355" s="2">
        <v>0.46322916666666669</v>
      </c>
      <c r="D355" s="2">
        <v>0.4642013888888889</v>
      </c>
      <c r="E355" t="str">
        <f>IF(LEN(telefony4[[#This Row],[nr]])&gt;=10,"zagraniczny",IF(LEN(telefony4[[#This Row],[nr]])=8,"komórkowy","stacjonarny"))</f>
        <v>komórkowy</v>
      </c>
    </row>
    <row r="356" spans="1:5" x14ac:dyDescent="0.25">
      <c r="A356">
        <v>9356324</v>
      </c>
      <c r="B356" s="1">
        <v>42922</v>
      </c>
      <c r="C356" s="2">
        <v>0.46339120370370368</v>
      </c>
      <c r="D356" s="2">
        <v>0.47425925925925927</v>
      </c>
      <c r="E356" t="str">
        <f>IF(LEN(telefony4[[#This Row],[nr]])&gt;=10,"zagraniczny",IF(LEN(telefony4[[#This Row],[nr]])=8,"komórkowy","stacjonarny"))</f>
        <v>stacjonarny</v>
      </c>
    </row>
    <row r="357" spans="1:5" x14ac:dyDescent="0.25">
      <c r="A357">
        <v>5111892302</v>
      </c>
      <c r="B357" s="1">
        <v>42922</v>
      </c>
      <c r="C357" s="2">
        <v>0.46871527777777777</v>
      </c>
      <c r="D357" s="2">
        <v>0.47319444444444442</v>
      </c>
      <c r="E357" t="str">
        <f>IF(LEN(telefony4[[#This Row],[nr]])&gt;=10,"zagraniczny",IF(LEN(telefony4[[#This Row],[nr]])=8,"komórkowy","stacjonarny"))</f>
        <v>zagraniczny</v>
      </c>
    </row>
    <row r="358" spans="1:5" x14ac:dyDescent="0.25">
      <c r="A358">
        <v>2435007</v>
      </c>
      <c r="B358" s="1">
        <v>42922</v>
      </c>
      <c r="C358" s="2">
        <v>0.47395833333333331</v>
      </c>
      <c r="D358" s="2">
        <v>0.47423611111111114</v>
      </c>
      <c r="E358" t="str">
        <f>IF(LEN(telefony4[[#This Row],[nr]])&gt;=10,"zagraniczny",IF(LEN(telefony4[[#This Row],[nr]])=8,"komórkowy","stacjonarny"))</f>
        <v>stacjonarny</v>
      </c>
    </row>
    <row r="359" spans="1:5" x14ac:dyDescent="0.25">
      <c r="A359">
        <v>6694568</v>
      </c>
      <c r="B359" s="1">
        <v>42922</v>
      </c>
      <c r="C359" s="2">
        <v>0.47865740740740742</v>
      </c>
      <c r="D359" s="2">
        <v>0.48923611111111109</v>
      </c>
      <c r="E359" t="str">
        <f>IF(LEN(telefony4[[#This Row],[nr]])&gt;=10,"zagraniczny",IF(LEN(telefony4[[#This Row],[nr]])=8,"komórkowy","stacjonarny"))</f>
        <v>stacjonarny</v>
      </c>
    </row>
    <row r="360" spans="1:5" x14ac:dyDescent="0.25">
      <c r="A360">
        <v>6420583</v>
      </c>
      <c r="B360" s="1">
        <v>42922</v>
      </c>
      <c r="C360" s="2">
        <v>0.48</v>
      </c>
      <c r="D360" s="2">
        <v>0.48539351851851853</v>
      </c>
      <c r="E360" t="str">
        <f>IF(LEN(telefony4[[#This Row],[nr]])&gt;=10,"zagraniczny",IF(LEN(telefony4[[#This Row],[nr]])=8,"komórkowy","stacjonarny"))</f>
        <v>stacjonarny</v>
      </c>
    </row>
    <row r="361" spans="1:5" x14ac:dyDescent="0.25">
      <c r="A361">
        <v>19835498</v>
      </c>
      <c r="B361" s="1">
        <v>42922</v>
      </c>
      <c r="C361" s="2">
        <v>0.48478009259259258</v>
      </c>
      <c r="D361" s="2">
        <v>0.49233796296296295</v>
      </c>
      <c r="E361" t="str">
        <f>IF(LEN(telefony4[[#This Row],[nr]])&gt;=10,"zagraniczny",IF(LEN(telefony4[[#This Row],[nr]])=8,"komórkowy","stacjonarny"))</f>
        <v>komórkowy</v>
      </c>
    </row>
    <row r="362" spans="1:5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  <c r="E362" t="str">
        <f>IF(LEN(telefony4[[#This Row],[nr]])&gt;=10,"zagraniczny",IF(LEN(telefony4[[#This Row],[nr]])=8,"komórkowy","stacjonarny"))</f>
        <v>stacjonarny</v>
      </c>
    </row>
    <row r="363" spans="1:5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  <c r="E363" t="str">
        <f>IF(LEN(telefony4[[#This Row],[nr]])&gt;=10,"zagraniczny",IF(LEN(telefony4[[#This Row],[nr]])=8,"komórkowy","stacjonarny"))</f>
        <v>komórkowy</v>
      </c>
    </row>
    <row r="364" spans="1:5" x14ac:dyDescent="0.25">
      <c r="A364">
        <v>2469778</v>
      </c>
      <c r="B364" s="1">
        <v>42922</v>
      </c>
      <c r="C364" s="2">
        <v>0.49236111111111114</v>
      </c>
      <c r="D364" s="2">
        <v>0.49780092592592595</v>
      </c>
      <c r="E364" t="str">
        <f>IF(LEN(telefony4[[#This Row],[nr]])&gt;=10,"zagraniczny",IF(LEN(telefony4[[#This Row],[nr]])=8,"komórkowy","stacjonarny"))</f>
        <v>stacjonarny</v>
      </c>
    </row>
    <row r="365" spans="1:5" x14ac:dyDescent="0.25">
      <c r="A365">
        <v>1959826</v>
      </c>
      <c r="B365" s="1">
        <v>42922</v>
      </c>
      <c r="C365" s="2">
        <v>0.49372685185185183</v>
      </c>
      <c r="D365" s="2">
        <v>0.50436342592592598</v>
      </c>
      <c r="E365" t="str">
        <f>IF(LEN(telefony4[[#This Row],[nr]])&gt;=10,"zagraniczny",IF(LEN(telefony4[[#This Row],[nr]])=8,"komórkowy","stacjonarny"))</f>
        <v>stacjonarny</v>
      </c>
    </row>
    <row r="366" spans="1:5" x14ac:dyDescent="0.25">
      <c r="A366">
        <v>37032078</v>
      </c>
      <c r="B366" s="1">
        <v>42922</v>
      </c>
      <c r="C366" s="2">
        <v>0.49387731481481484</v>
      </c>
      <c r="D366" s="2">
        <v>0.50420138888888888</v>
      </c>
      <c r="E366" t="str">
        <f>IF(LEN(telefony4[[#This Row],[nr]])&gt;=10,"zagraniczny",IF(LEN(telefony4[[#This Row],[nr]])=8,"komórkowy","stacjonarny"))</f>
        <v>komórkowy</v>
      </c>
    </row>
    <row r="367" spans="1:5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  <c r="E367" t="str">
        <f>IF(LEN(telefony4[[#This Row],[nr]])&gt;=10,"zagraniczny",IF(LEN(telefony4[[#This Row],[nr]])=8,"komórkowy","stacjonarny"))</f>
        <v>stacjonarny</v>
      </c>
    </row>
    <row r="368" spans="1:5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  <c r="E368" t="str">
        <f>IF(LEN(telefony4[[#This Row],[nr]])&gt;=10,"zagraniczny",IF(LEN(telefony4[[#This Row],[nr]])=8,"komórkowy","stacjonarny"))</f>
        <v>stacjonarny</v>
      </c>
    </row>
    <row r="369" spans="1:5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  <c r="E369" t="str">
        <f>IF(LEN(telefony4[[#This Row],[nr]])&gt;=10,"zagraniczny",IF(LEN(telefony4[[#This Row],[nr]])=8,"komórkowy","stacjonarny"))</f>
        <v>stacjonarny</v>
      </c>
    </row>
    <row r="370" spans="1:5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  <c r="E370" t="str">
        <f>IF(LEN(telefony4[[#This Row],[nr]])&gt;=10,"zagraniczny",IF(LEN(telefony4[[#This Row],[nr]])=8,"komórkowy","stacjonarny"))</f>
        <v>stacjonarny</v>
      </c>
    </row>
    <row r="371" spans="1:5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  <c r="E371" t="str">
        <f>IF(LEN(telefony4[[#This Row],[nr]])&gt;=10,"zagraniczny",IF(LEN(telefony4[[#This Row],[nr]])=8,"komórkowy","stacjonarny"))</f>
        <v>stacjonarny</v>
      </c>
    </row>
    <row r="372" spans="1:5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  <c r="E372" t="str">
        <f>IF(LEN(telefony4[[#This Row],[nr]])&gt;=10,"zagraniczny",IF(LEN(telefony4[[#This Row],[nr]])=8,"komórkowy","stacjonarny"))</f>
        <v>stacjonarny</v>
      </c>
    </row>
    <row r="373" spans="1:5" x14ac:dyDescent="0.25">
      <c r="A373">
        <v>3590468</v>
      </c>
      <c r="B373" s="1">
        <v>42922</v>
      </c>
      <c r="C373" s="2">
        <v>0.51556712962962958</v>
      </c>
      <c r="D373" s="2">
        <v>0.52572916666666669</v>
      </c>
      <c r="E373" t="str">
        <f>IF(LEN(telefony4[[#This Row],[nr]])&gt;=10,"zagraniczny",IF(LEN(telefony4[[#This Row],[nr]])=8,"komórkowy","stacjonarny"))</f>
        <v>stacjonarny</v>
      </c>
    </row>
    <row r="374" spans="1:5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  <c r="E374" t="str">
        <f>IF(LEN(telefony4[[#This Row],[nr]])&gt;=10,"zagraniczny",IF(LEN(telefony4[[#This Row],[nr]])=8,"komórkowy","stacjonarny"))</f>
        <v>stacjonarny</v>
      </c>
    </row>
    <row r="375" spans="1:5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  <c r="E375" t="str">
        <f>IF(LEN(telefony4[[#This Row],[nr]])&gt;=10,"zagraniczny",IF(LEN(telefony4[[#This Row],[nr]])=8,"komórkowy","stacjonarny"))</f>
        <v>stacjonarny</v>
      </c>
    </row>
    <row r="376" spans="1:5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  <c r="E376" t="str">
        <f>IF(LEN(telefony4[[#This Row],[nr]])&gt;=10,"zagraniczny",IF(LEN(telefony4[[#This Row],[nr]])=8,"komórkowy","stacjonarny"))</f>
        <v>stacjonarny</v>
      </c>
    </row>
    <row r="377" spans="1:5" x14ac:dyDescent="0.25">
      <c r="A377">
        <v>25133293</v>
      </c>
      <c r="B377" s="1">
        <v>42922</v>
      </c>
      <c r="C377" s="2">
        <v>0.528900462962963</v>
      </c>
      <c r="D377" s="2">
        <v>0.53740740740740744</v>
      </c>
      <c r="E377" t="str">
        <f>IF(LEN(telefony4[[#This Row],[nr]])&gt;=10,"zagraniczny",IF(LEN(telefony4[[#This Row],[nr]])=8,"komórkowy","stacjonarny"))</f>
        <v>komórkowy</v>
      </c>
    </row>
    <row r="378" spans="1:5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  <c r="E378" t="str">
        <f>IF(LEN(telefony4[[#This Row],[nr]])&gt;=10,"zagraniczny",IF(LEN(telefony4[[#This Row],[nr]])=8,"komórkowy","stacjonarny"))</f>
        <v>stacjonarny</v>
      </c>
    </row>
    <row r="379" spans="1:5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  <c r="E379" t="str">
        <f>IF(LEN(telefony4[[#This Row],[nr]])&gt;=10,"zagraniczny",IF(LEN(telefony4[[#This Row],[nr]])=8,"komórkowy","stacjonarny"))</f>
        <v>stacjonarny</v>
      </c>
    </row>
    <row r="380" spans="1:5" x14ac:dyDescent="0.25">
      <c r="A380">
        <v>5856822</v>
      </c>
      <c r="B380" s="1">
        <v>42922</v>
      </c>
      <c r="C380" s="2">
        <v>0.533599537037037</v>
      </c>
      <c r="D380" s="2">
        <v>0.53469907407407402</v>
      </c>
      <c r="E380" t="str">
        <f>IF(LEN(telefony4[[#This Row],[nr]])&gt;=10,"zagraniczny",IF(LEN(telefony4[[#This Row],[nr]])=8,"komórkowy","stacjonarny"))</f>
        <v>stacjonarny</v>
      </c>
    </row>
    <row r="381" spans="1:5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  <c r="E381" t="str">
        <f>IF(LEN(telefony4[[#This Row],[nr]])&gt;=10,"zagraniczny",IF(LEN(telefony4[[#This Row],[nr]])=8,"komórkowy","stacjonarny"))</f>
        <v>stacjonarny</v>
      </c>
    </row>
    <row r="382" spans="1:5" x14ac:dyDescent="0.25">
      <c r="A382">
        <v>2201085</v>
      </c>
      <c r="B382" s="1">
        <v>42922</v>
      </c>
      <c r="C382" s="2">
        <v>0.54072916666666671</v>
      </c>
      <c r="D382" s="2">
        <v>0.544525462962963</v>
      </c>
      <c r="E382" t="str">
        <f>IF(LEN(telefony4[[#This Row],[nr]])&gt;=10,"zagraniczny",IF(LEN(telefony4[[#This Row],[nr]])=8,"komórkowy","stacjonarny"))</f>
        <v>stacjonarny</v>
      </c>
    </row>
    <row r="383" spans="1:5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  <c r="E383" t="str">
        <f>IF(LEN(telefony4[[#This Row],[nr]])&gt;=10,"zagraniczny",IF(LEN(telefony4[[#This Row],[nr]])=8,"komórkowy","stacjonarny"))</f>
        <v>komórkowy</v>
      </c>
    </row>
    <row r="384" spans="1:5" x14ac:dyDescent="0.25">
      <c r="A384">
        <v>9319894</v>
      </c>
      <c r="B384" s="1">
        <v>42922</v>
      </c>
      <c r="C384" s="2">
        <v>0.54207175925925921</v>
      </c>
      <c r="D384" s="2">
        <v>0.54953703703703705</v>
      </c>
      <c r="E384" t="str">
        <f>IF(LEN(telefony4[[#This Row],[nr]])&gt;=10,"zagraniczny",IF(LEN(telefony4[[#This Row],[nr]])=8,"komórkowy","stacjonarny"))</f>
        <v>stacjonarny</v>
      </c>
    </row>
    <row r="385" spans="1:5" x14ac:dyDescent="0.25">
      <c r="A385">
        <v>3211876</v>
      </c>
      <c r="B385" s="1">
        <v>42922</v>
      </c>
      <c r="C385" s="2">
        <v>0.54693287037037042</v>
      </c>
      <c r="D385" s="2">
        <v>0.54781250000000004</v>
      </c>
      <c r="E385" t="str">
        <f>IF(LEN(telefony4[[#This Row],[nr]])&gt;=10,"zagraniczny",IF(LEN(telefony4[[#This Row],[nr]])=8,"komórkowy","stacjonarny"))</f>
        <v>stacjonarny</v>
      </c>
    </row>
    <row r="386" spans="1:5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  <c r="E386" t="str">
        <f>IF(LEN(telefony4[[#This Row],[nr]])&gt;=10,"zagraniczny",IF(LEN(telefony4[[#This Row],[nr]])=8,"komórkowy","stacjonarny"))</f>
        <v>stacjonarny</v>
      </c>
    </row>
    <row r="387" spans="1:5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  <c r="E387" t="str">
        <f>IF(LEN(telefony4[[#This Row],[nr]])&gt;=10,"zagraniczny",IF(LEN(telefony4[[#This Row],[nr]])=8,"komórkowy","stacjonarny"))</f>
        <v>stacjonarny</v>
      </c>
    </row>
    <row r="388" spans="1:5" x14ac:dyDescent="0.25">
      <c r="A388">
        <v>1319121</v>
      </c>
      <c r="B388" s="1">
        <v>42922</v>
      </c>
      <c r="C388" s="2">
        <v>0.55652777777777773</v>
      </c>
      <c r="D388" s="2">
        <v>0.55682870370370374</v>
      </c>
      <c r="E388" t="str">
        <f>IF(LEN(telefony4[[#This Row],[nr]])&gt;=10,"zagraniczny",IF(LEN(telefony4[[#This Row],[nr]])=8,"komórkowy","stacjonarny"))</f>
        <v>stacjonarny</v>
      </c>
    </row>
    <row r="389" spans="1:5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  <c r="E389" t="str">
        <f>IF(LEN(telefony4[[#This Row],[nr]])&gt;=10,"zagraniczny",IF(LEN(telefony4[[#This Row],[nr]])=8,"komórkowy","stacjonarny"))</f>
        <v>stacjonarny</v>
      </c>
    </row>
    <row r="390" spans="1:5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  <c r="E390" t="str">
        <f>IF(LEN(telefony4[[#This Row],[nr]])&gt;=10,"zagraniczny",IF(LEN(telefony4[[#This Row],[nr]])=8,"komórkowy","stacjonarny"))</f>
        <v>stacjonarny</v>
      </c>
    </row>
    <row r="391" spans="1:5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  <c r="E391" t="str">
        <f>IF(LEN(telefony4[[#This Row],[nr]])&gt;=10,"zagraniczny",IF(LEN(telefony4[[#This Row],[nr]])=8,"komórkowy","stacjonarny"))</f>
        <v>komórkowy</v>
      </c>
    </row>
    <row r="392" spans="1:5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  <c r="E392" t="str">
        <f>IF(LEN(telefony4[[#This Row],[nr]])&gt;=10,"zagraniczny",IF(LEN(telefony4[[#This Row],[nr]])=8,"komórkowy","stacjonarny"))</f>
        <v>stacjonarny</v>
      </c>
    </row>
    <row r="393" spans="1:5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  <c r="E393" t="str">
        <f>IF(LEN(telefony4[[#This Row],[nr]])&gt;=10,"zagraniczny",IF(LEN(telefony4[[#This Row],[nr]])=8,"komórkowy","stacjonarny"))</f>
        <v>stacjonarny</v>
      </c>
    </row>
    <row r="394" spans="1:5" x14ac:dyDescent="0.25">
      <c r="A394">
        <v>8405954</v>
      </c>
      <c r="B394" s="1">
        <v>42922</v>
      </c>
      <c r="C394" s="2">
        <v>0.57164351851851847</v>
      </c>
      <c r="D394" s="2">
        <v>0.57528935185185182</v>
      </c>
      <c r="E394" t="str">
        <f>IF(LEN(telefony4[[#This Row],[nr]])&gt;=10,"zagraniczny",IF(LEN(telefony4[[#This Row],[nr]])=8,"komórkowy","stacjonarny"))</f>
        <v>stacjonarny</v>
      </c>
    </row>
    <row r="395" spans="1:5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  <c r="E395" t="str">
        <f>IF(LEN(telefony4[[#This Row],[nr]])&gt;=10,"zagraniczny",IF(LEN(telefony4[[#This Row],[nr]])=8,"komórkowy","stacjonarny"))</f>
        <v>komórkowy</v>
      </c>
    </row>
    <row r="396" spans="1:5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  <c r="E396" t="str">
        <f>IF(LEN(telefony4[[#This Row],[nr]])&gt;=10,"zagraniczny",IF(LEN(telefony4[[#This Row],[nr]])=8,"komórkowy","stacjonarny"))</f>
        <v>stacjonarny</v>
      </c>
    </row>
    <row r="397" spans="1:5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  <c r="E397" t="str">
        <f>IF(LEN(telefony4[[#This Row],[nr]])&gt;=10,"zagraniczny",IF(LEN(telefony4[[#This Row],[nr]])=8,"komórkowy","stacjonarny"))</f>
        <v>stacjonarny</v>
      </c>
    </row>
    <row r="398" spans="1:5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  <c r="E398" t="str">
        <f>IF(LEN(telefony4[[#This Row],[nr]])&gt;=10,"zagraniczny",IF(LEN(telefony4[[#This Row],[nr]])=8,"komórkowy","stacjonarny"))</f>
        <v>stacjonarny</v>
      </c>
    </row>
    <row r="399" spans="1:5" x14ac:dyDescent="0.25">
      <c r="A399">
        <v>9415767851</v>
      </c>
      <c r="B399" s="1">
        <v>42922</v>
      </c>
      <c r="C399" s="2">
        <v>0.5827430555555555</v>
      </c>
      <c r="D399" s="2">
        <v>0.58309027777777778</v>
      </c>
      <c r="E399" t="str">
        <f>IF(LEN(telefony4[[#This Row],[nr]])&gt;=10,"zagraniczny",IF(LEN(telefony4[[#This Row],[nr]])=8,"komórkowy","stacjonarny"))</f>
        <v>zagraniczny</v>
      </c>
    </row>
    <row r="400" spans="1:5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  <c r="E400" t="str">
        <f>IF(LEN(telefony4[[#This Row],[nr]])&gt;=10,"zagraniczny",IF(LEN(telefony4[[#This Row],[nr]])=8,"komórkowy","stacjonarny"))</f>
        <v>stacjonarny</v>
      </c>
    </row>
    <row r="401" spans="1:5" x14ac:dyDescent="0.25">
      <c r="A401">
        <v>41974998</v>
      </c>
      <c r="B401" s="1">
        <v>42922</v>
      </c>
      <c r="C401" s="2">
        <v>0.58890046296296295</v>
      </c>
      <c r="D401" s="2">
        <v>0.59614583333333337</v>
      </c>
      <c r="E401" t="str">
        <f>IF(LEN(telefony4[[#This Row],[nr]])&gt;=10,"zagraniczny",IF(LEN(telefony4[[#This Row],[nr]])=8,"komórkowy","stacjonarny"))</f>
        <v>komórkowy</v>
      </c>
    </row>
    <row r="402" spans="1:5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  <c r="E402" t="str">
        <f>IF(LEN(telefony4[[#This Row],[nr]])&gt;=10,"zagraniczny",IF(LEN(telefony4[[#This Row],[nr]])=8,"komórkowy","stacjonarny"))</f>
        <v>stacjonarny</v>
      </c>
    </row>
    <row r="403" spans="1:5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  <c r="E403" t="str">
        <f>IF(LEN(telefony4[[#This Row],[nr]])&gt;=10,"zagraniczny",IF(LEN(telefony4[[#This Row],[nr]])=8,"komórkowy","stacjonarny"))</f>
        <v>zagraniczny</v>
      </c>
    </row>
    <row r="404" spans="1:5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  <c r="E404" t="str">
        <f>IF(LEN(telefony4[[#This Row],[nr]])&gt;=10,"zagraniczny",IF(LEN(telefony4[[#This Row],[nr]])=8,"komórkowy","stacjonarny"))</f>
        <v>komórkowy</v>
      </c>
    </row>
    <row r="405" spans="1:5" x14ac:dyDescent="0.25">
      <c r="A405">
        <v>4002406</v>
      </c>
      <c r="B405" s="1">
        <v>42922</v>
      </c>
      <c r="C405" s="2">
        <v>0.60247685185185185</v>
      </c>
      <c r="D405" s="2">
        <v>0.60782407407407413</v>
      </c>
      <c r="E405" t="str">
        <f>IF(LEN(telefony4[[#This Row],[nr]])&gt;=10,"zagraniczny",IF(LEN(telefony4[[#This Row],[nr]])=8,"komórkowy","stacjonarny"))</f>
        <v>stacjonarny</v>
      </c>
    </row>
    <row r="406" spans="1:5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  <c r="E406" t="str">
        <f>IF(LEN(telefony4[[#This Row],[nr]])&gt;=10,"zagraniczny",IF(LEN(telefony4[[#This Row],[nr]])=8,"komórkowy","stacjonarny"))</f>
        <v>stacjonarny</v>
      </c>
    </row>
    <row r="407" spans="1:5" x14ac:dyDescent="0.25">
      <c r="A407">
        <v>9763924</v>
      </c>
      <c r="B407" s="1">
        <v>42922</v>
      </c>
      <c r="C407" s="2">
        <v>0.611724537037037</v>
      </c>
      <c r="D407" s="2">
        <v>0.62217592592592597</v>
      </c>
      <c r="E407" t="str">
        <f>IF(LEN(telefony4[[#This Row],[nr]])&gt;=10,"zagraniczny",IF(LEN(telefony4[[#This Row],[nr]])=8,"komórkowy","stacjonarny"))</f>
        <v>stacjonarny</v>
      </c>
    </row>
    <row r="408" spans="1:5" x14ac:dyDescent="0.25">
      <c r="A408">
        <v>7977726</v>
      </c>
      <c r="B408" s="1">
        <v>42922</v>
      </c>
      <c r="C408" s="2">
        <v>0.6139930555555555</v>
      </c>
      <c r="D408" s="2">
        <v>0.62364583333333334</v>
      </c>
      <c r="E408" t="str">
        <f>IF(LEN(telefony4[[#This Row],[nr]])&gt;=10,"zagraniczny",IF(LEN(telefony4[[#This Row],[nr]])=8,"komórkowy","stacjonarny"))</f>
        <v>stacjonarny</v>
      </c>
    </row>
    <row r="409" spans="1:5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  <c r="E409" t="str">
        <f>IF(LEN(telefony4[[#This Row],[nr]])&gt;=10,"zagraniczny",IF(LEN(telefony4[[#This Row],[nr]])=8,"komórkowy","stacjonarny"))</f>
        <v>stacjonarny</v>
      </c>
    </row>
    <row r="410" spans="1:5" x14ac:dyDescent="0.25">
      <c r="A410">
        <v>8211396842</v>
      </c>
      <c r="B410" s="1">
        <v>42922</v>
      </c>
      <c r="C410" s="2">
        <v>0.6237731481481481</v>
      </c>
      <c r="D410" s="2">
        <v>0.63299768518518518</v>
      </c>
      <c r="E410" t="str">
        <f>IF(LEN(telefony4[[#This Row],[nr]])&gt;=10,"zagraniczny",IF(LEN(telefony4[[#This Row],[nr]])=8,"komórkowy","stacjonarny"))</f>
        <v>zagraniczny</v>
      </c>
    </row>
    <row r="411" spans="1:5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  <c r="E411" t="str">
        <f>IF(LEN(telefony4[[#This Row],[nr]])&gt;=10,"zagraniczny",IF(LEN(telefony4[[#This Row],[nr]])=8,"komórkowy","stacjonarny"))</f>
        <v>stacjonarny</v>
      </c>
    </row>
    <row r="412" spans="1:5" x14ac:dyDescent="0.25">
      <c r="A412">
        <v>6772052</v>
      </c>
      <c r="B412" s="1">
        <v>42922</v>
      </c>
      <c r="C412" s="2">
        <v>0.62491898148148151</v>
      </c>
      <c r="D412" s="2">
        <v>0.63265046296296301</v>
      </c>
      <c r="E412" t="str">
        <f>IF(LEN(telefony4[[#This Row],[nr]])&gt;=10,"zagraniczny",IF(LEN(telefony4[[#This Row],[nr]])=8,"komórkowy","stacjonarny"))</f>
        <v>stacjonarny</v>
      </c>
    </row>
    <row r="413" spans="1:5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  <c r="E413" t="str">
        <f>IF(LEN(telefony4[[#This Row],[nr]])&gt;=10,"zagraniczny",IF(LEN(telefony4[[#This Row],[nr]])=8,"komórkowy","stacjonarny"))</f>
        <v>stacjonarny</v>
      </c>
    </row>
    <row r="414" spans="1:5" x14ac:dyDescent="0.25">
      <c r="A414">
        <v>13972929</v>
      </c>
      <c r="B414" s="1">
        <v>42923</v>
      </c>
      <c r="C414" s="2">
        <v>0.33677083333333335</v>
      </c>
      <c r="D414" s="2">
        <v>0.34700231481481481</v>
      </c>
      <c r="E414" t="str">
        <f>IF(LEN(telefony4[[#This Row],[nr]])&gt;=10,"zagraniczny",IF(LEN(telefony4[[#This Row],[nr]])=8,"komórkowy","stacjonarny"))</f>
        <v>komórkowy</v>
      </c>
    </row>
    <row r="415" spans="1:5" x14ac:dyDescent="0.25">
      <c r="A415">
        <v>7663988</v>
      </c>
      <c r="B415" s="1">
        <v>42923</v>
      </c>
      <c r="C415" s="2">
        <v>0.34092592592592591</v>
      </c>
      <c r="D415" s="2">
        <v>0.3448148148148148</v>
      </c>
      <c r="E415" t="str">
        <f>IF(LEN(telefony4[[#This Row],[nr]])&gt;=10,"zagraniczny",IF(LEN(telefony4[[#This Row],[nr]])=8,"komórkowy","stacjonarny"))</f>
        <v>stacjonarny</v>
      </c>
    </row>
    <row r="416" spans="1:5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  <c r="E416" t="str">
        <f>IF(LEN(telefony4[[#This Row],[nr]])&gt;=10,"zagraniczny",IF(LEN(telefony4[[#This Row],[nr]])=8,"komórkowy","stacjonarny"))</f>
        <v>komórkowy</v>
      </c>
    </row>
    <row r="417" spans="1:5" x14ac:dyDescent="0.25">
      <c r="A417">
        <v>5505912</v>
      </c>
      <c r="B417" s="1">
        <v>42923</v>
      </c>
      <c r="C417" s="2">
        <v>0.34465277777777775</v>
      </c>
      <c r="D417" s="2">
        <v>0.34819444444444442</v>
      </c>
      <c r="E417" t="str">
        <f>IF(LEN(telefony4[[#This Row],[nr]])&gt;=10,"zagraniczny",IF(LEN(telefony4[[#This Row],[nr]])=8,"komórkowy","stacjonarny"))</f>
        <v>stacjonarny</v>
      </c>
    </row>
    <row r="418" spans="1:5" x14ac:dyDescent="0.25">
      <c r="A418">
        <v>5505912</v>
      </c>
      <c r="B418" s="1">
        <v>42923</v>
      </c>
      <c r="C418" s="2">
        <v>0.34848379629629628</v>
      </c>
      <c r="D418" s="2">
        <v>0.35015046296296298</v>
      </c>
      <c r="E418" t="str">
        <f>IF(LEN(telefony4[[#This Row],[nr]])&gt;=10,"zagraniczny",IF(LEN(telefony4[[#This Row],[nr]])=8,"komórkowy","stacjonarny"))</f>
        <v>stacjonarny</v>
      </c>
    </row>
    <row r="419" spans="1:5" x14ac:dyDescent="0.25">
      <c r="A419">
        <v>70678482</v>
      </c>
      <c r="B419" s="1">
        <v>42923</v>
      </c>
      <c r="C419" s="2">
        <v>0.35130787037037037</v>
      </c>
      <c r="D419" s="2">
        <v>0.35899305555555555</v>
      </c>
      <c r="E419" t="str">
        <f>IF(LEN(telefony4[[#This Row],[nr]])&gt;=10,"zagraniczny",IF(LEN(telefony4[[#This Row],[nr]])=8,"komórkowy","stacjonarny"))</f>
        <v>komórkowy</v>
      </c>
    </row>
    <row r="420" spans="1:5" x14ac:dyDescent="0.25">
      <c r="A420">
        <v>6578914</v>
      </c>
      <c r="B420" s="1">
        <v>42923</v>
      </c>
      <c r="C420" s="2">
        <v>0.35699074074074072</v>
      </c>
      <c r="D420" s="2">
        <v>0.36546296296296299</v>
      </c>
      <c r="E420" t="str">
        <f>IF(LEN(telefony4[[#This Row],[nr]])&gt;=10,"zagraniczny",IF(LEN(telefony4[[#This Row],[nr]])=8,"komórkowy","stacjonarny"))</f>
        <v>stacjonarny</v>
      </c>
    </row>
    <row r="421" spans="1:5" x14ac:dyDescent="0.25">
      <c r="A421">
        <v>3444629</v>
      </c>
      <c r="B421" s="1">
        <v>42923</v>
      </c>
      <c r="C421" s="2">
        <v>0.36015046296296294</v>
      </c>
      <c r="D421" s="2">
        <v>0.36656250000000001</v>
      </c>
      <c r="E421" t="str">
        <f>IF(LEN(telefony4[[#This Row],[nr]])&gt;=10,"zagraniczny",IF(LEN(telefony4[[#This Row],[nr]])=8,"komórkowy","stacjonarny"))</f>
        <v>stacjonarny</v>
      </c>
    </row>
    <row r="422" spans="1:5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  <c r="E422" t="str">
        <f>IF(LEN(telefony4[[#This Row],[nr]])&gt;=10,"zagraniczny",IF(LEN(telefony4[[#This Row],[nr]])=8,"komórkowy","stacjonarny"))</f>
        <v>komórkowy</v>
      </c>
    </row>
    <row r="423" spans="1:5" x14ac:dyDescent="0.25">
      <c r="A423">
        <v>9468070</v>
      </c>
      <c r="B423" s="1">
        <v>42923</v>
      </c>
      <c r="C423" s="2">
        <v>0.36225694444444445</v>
      </c>
      <c r="D423" s="2">
        <v>0.36364583333333333</v>
      </c>
      <c r="E423" t="str">
        <f>IF(LEN(telefony4[[#This Row],[nr]])&gt;=10,"zagraniczny",IF(LEN(telefony4[[#This Row],[nr]])=8,"komórkowy","stacjonarny"))</f>
        <v>stacjonarny</v>
      </c>
    </row>
    <row r="424" spans="1:5" x14ac:dyDescent="0.25">
      <c r="A424">
        <v>31516318</v>
      </c>
      <c r="B424" s="1">
        <v>42923</v>
      </c>
      <c r="C424" s="2">
        <v>0.36267361111111113</v>
      </c>
      <c r="D424" s="2">
        <v>0.36622685185185183</v>
      </c>
      <c r="E424" t="str">
        <f>IF(LEN(telefony4[[#This Row],[nr]])&gt;=10,"zagraniczny",IF(LEN(telefony4[[#This Row],[nr]])=8,"komórkowy","stacjonarny"))</f>
        <v>komórkowy</v>
      </c>
    </row>
    <row r="425" spans="1:5" x14ac:dyDescent="0.25">
      <c r="A425">
        <v>9865716</v>
      </c>
      <c r="B425" s="1">
        <v>42923</v>
      </c>
      <c r="C425" s="2">
        <v>0.36584490740740738</v>
      </c>
      <c r="D425" s="2">
        <v>0.37709490740740742</v>
      </c>
      <c r="E425" t="str">
        <f>IF(LEN(telefony4[[#This Row],[nr]])&gt;=10,"zagraniczny",IF(LEN(telefony4[[#This Row],[nr]])=8,"komórkowy","stacjonarny"))</f>
        <v>stacjonarny</v>
      </c>
    </row>
    <row r="426" spans="1:5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  <c r="E426" t="str">
        <f>IF(LEN(telefony4[[#This Row],[nr]])&gt;=10,"zagraniczny",IF(LEN(telefony4[[#This Row],[nr]])=8,"komórkowy","stacjonarny"))</f>
        <v>stacjonarny</v>
      </c>
    </row>
    <row r="427" spans="1:5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  <c r="E427" t="str">
        <f>IF(LEN(telefony4[[#This Row],[nr]])&gt;=10,"zagraniczny",IF(LEN(telefony4[[#This Row],[nr]])=8,"komórkowy","stacjonarny"))</f>
        <v>komórkowy</v>
      </c>
    </row>
    <row r="428" spans="1:5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  <c r="E428" t="str">
        <f>IF(LEN(telefony4[[#This Row],[nr]])&gt;=10,"zagraniczny",IF(LEN(telefony4[[#This Row],[nr]])=8,"komórkowy","stacjonarny"))</f>
        <v>stacjonarny</v>
      </c>
    </row>
    <row r="429" spans="1:5" x14ac:dyDescent="0.25">
      <c r="A429">
        <v>94634526</v>
      </c>
      <c r="B429" s="1">
        <v>42923</v>
      </c>
      <c r="C429" s="2">
        <v>0.3721990740740741</v>
      </c>
      <c r="D429" s="2">
        <v>0.37956018518518519</v>
      </c>
      <c r="E429" t="str">
        <f>IF(LEN(telefony4[[#This Row],[nr]])&gt;=10,"zagraniczny",IF(LEN(telefony4[[#This Row],[nr]])=8,"komórkowy","stacjonarny"))</f>
        <v>komórkowy</v>
      </c>
    </row>
    <row r="430" spans="1:5" x14ac:dyDescent="0.25">
      <c r="A430">
        <v>67964973</v>
      </c>
      <c r="B430" s="1">
        <v>42923</v>
      </c>
      <c r="C430" s="2">
        <v>0.37445601851851851</v>
      </c>
      <c r="D430" s="2">
        <v>0.38145833333333334</v>
      </c>
      <c r="E430" t="str">
        <f>IF(LEN(telefony4[[#This Row],[nr]])&gt;=10,"zagraniczny",IF(LEN(telefony4[[#This Row],[nr]])=8,"komórkowy","stacjonarny"))</f>
        <v>komórkowy</v>
      </c>
    </row>
    <row r="431" spans="1:5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  <c r="E431" t="str">
        <f>IF(LEN(telefony4[[#This Row],[nr]])&gt;=10,"zagraniczny",IF(LEN(telefony4[[#This Row],[nr]])=8,"komórkowy","stacjonarny"))</f>
        <v>stacjonarny</v>
      </c>
    </row>
    <row r="432" spans="1:5" x14ac:dyDescent="0.25">
      <c r="A432">
        <v>8685299481</v>
      </c>
      <c r="B432" s="1">
        <v>42923</v>
      </c>
      <c r="C432" s="2">
        <v>0.3778009259259259</v>
      </c>
      <c r="D432" s="2">
        <v>0.37927083333333333</v>
      </c>
      <c r="E432" t="str">
        <f>IF(LEN(telefony4[[#This Row],[nr]])&gt;=10,"zagraniczny",IF(LEN(telefony4[[#This Row],[nr]])=8,"komórkowy","stacjonarny"))</f>
        <v>zagraniczny</v>
      </c>
    </row>
    <row r="433" spans="1:5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  <c r="E433" t="str">
        <f>IF(LEN(telefony4[[#This Row],[nr]])&gt;=10,"zagraniczny",IF(LEN(telefony4[[#This Row],[nr]])=8,"komórkowy","stacjonarny"))</f>
        <v>stacjonarny</v>
      </c>
    </row>
    <row r="434" spans="1:5" x14ac:dyDescent="0.25">
      <c r="A434">
        <v>29121099</v>
      </c>
      <c r="B434" s="1">
        <v>42923</v>
      </c>
      <c r="C434" s="2">
        <v>0.3835763888888889</v>
      </c>
      <c r="D434" s="2">
        <v>0.38965277777777779</v>
      </c>
      <c r="E434" t="str">
        <f>IF(LEN(telefony4[[#This Row],[nr]])&gt;=10,"zagraniczny",IF(LEN(telefony4[[#This Row],[nr]])=8,"komórkowy","stacjonarny"))</f>
        <v>komórkowy</v>
      </c>
    </row>
    <row r="435" spans="1:5" x14ac:dyDescent="0.25">
      <c r="A435">
        <v>2814524</v>
      </c>
      <c r="B435" s="1">
        <v>42923</v>
      </c>
      <c r="C435" s="2">
        <v>0.38922453703703702</v>
      </c>
      <c r="D435" s="2">
        <v>0.39096064814814813</v>
      </c>
      <c r="E435" t="str">
        <f>IF(LEN(telefony4[[#This Row],[nr]])&gt;=10,"zagraniczny",IF(LEN(telefony4[[#This Row],[nr]])=8,"komórkowy","stacjonarny"))</f>
        <v>stacjonarny</v>
      </c>
    </row>
    <row r="436" spans="1:5" x14ac:dyDescent="0.25">
      <c r="A436">
        <v>5341697748</v>
      </c>
      <c r="B436" s="1">
        <v>42923</v>
      </c>
      <c r="C436" s="2">
        <v>0.39091435185185186</v>
      </c>
      <c r="D436" s="2">
        <v>0.39620370370370372</v>
      </c>
      <c r="E436" t="str">
        <f>IF(LEN(telefony4[[#This Row],[nr]])&gt;=10,"zagraniczny",IF(LEN(telefony4[[#This Row],[nr]])=8,"komórkowy","stacjonarny"))</f>
        <v>zagraniczny</v>
      </c>
    </row>
    <row r="437" spans="1:5" x14ac:dyDescent="0.25">
      <c r="A437">
        <v>4102482</v>
      </c>
      <c r="B437" s="1">
        <v>42923</v>
      </c>
      <c r="C437" s="2">
        <v>0.39196759259259262</v>
      </c>
      <c r="D437" s="2">
        <v>0.39486111111111111</v>
      </c>
      <c r="E437" t="str">
        <f>IF(LEN(telefony4[[#This Row],[nr]])&gt;=10,"zagraniczny",IF(LEN(telefony4[[#This Row],[nr]])=8,"komórkowy","stacjonarny"))</f>
        <v>stacjonarny</v>
      </c>
    </row>
    <row r="438" spans="1:5" x14ac:dyDescent="0.25">
      <c r="A438">
        <v>5636281</v>
      </c>
      <c r="B438" s="1">
        <v>42923</v>
      </c>
      <c r="C438" s="2">
        <v>0.39731481481481479</v>
      </c>
      <c r="D438" s="2">
        <v>0.40688657407407408</v>
      </c>
      <c r="E438" t="str">
        <f>IF(LEN(telefony4[[#This Row],[nr]])&gt;=10,"zagraniczny",IF(LEN(telefony4[[#This Row],[nr]])=8,"komórkowy","stacjonarny"))</f>
        <v>stacjonarny</v>
      </c>
    </row>
    <row r="439" spans="1:5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  <c r="E439" t="str">
        <f>IF(LEN(telefony4[[#This Row],[nr]])&gt;=10,"zagraniczny",IF(LEN(telefony4[[#This Row],[nr]])=8,"komórkowy","stacjonarny"))</f>
        <v>stacjonarny</v>
      </c>
    </row>
    <row r="440" spans="1:5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  <c r="E440" t="str">
        <f>IF(LEN(telefony4[[#This Row],[nr]])&gt;=10,"zagraniczny",IF(LEN(telefony4[[#This Row],[nr]])=8,"komórkowy","stacjonarny"))</f>
        <v>stacjonarny</v>
      </c>
    </row>
    <row r="441" spans="1:5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  <c r="E441" t="str">
        <f>IF(LEN(telefony4[[#This Row],[nr]])&gt;=10,"zagraniczny",IF(LEN(telefony4[[#This Row],[nr]])=8,"komórkowy","stacjonarny"))</f>
        <v>stacjonarny</v>
      </c>
    </row>
    <row r="442" spans="1:5" x14ac:dyDescent="0.25">
      <c r="A442">
        <v>51367705</v>
      </c>
      <c r="B442" s="1">
        <v>42923</v>
      </c>
      <c r="C442" s="2">
        <v>0.41025462962962961</v>
      </c>
      <c r="D442" s="2">
        <v>0.41064814814814815</v>
      </c>
      <c r="E442" t="str">
        <f>IF(LEN(telefony4[[#This Row],[nr]])&gt;=10,"zagraniczny",IF(LEN(telefony4[[#This Row],[nr]])=8,"komórkowy","stacjonarny"))</f>
        <v>komórkowy</v>
      </c>
    </row>
    <row r="443" spans="1:5" x14ac:dyDescent="0.25">
      <c r="A443">
        <v>7646265</v>
      </c>
      <c r="B443" s="1">
        <v>42923</v>
      </c>
      <c r="C443" s="2">
        <v>0.4103472222222222</v>
      </c>
      <c r="D443" s="2">
        <v>0.41578703703703701</v>
      </c>
      <c r="E443" t="str">
        <f>IF(LEN(telefony4[[#This Row],[nr]])&gt;=10,"zagraniczny",IF(LEN(telefony4[[#This Row],[nr]])=8,"komórkowy","stacjonarny"))</f>
        <v>stacjonarny</v>
      </c>
    </row>
    <row r="444" spans="1:5" x14ac:dyDescent="0.25">
      <c r="A444">
        <v>37906881</v>
      </c>
      <c r="B444" s="1">
        <v>42923</v>
      </c>
      <c r="C444" s="2">
        <v>0.41248842592592594</v>
      </c>
      <c r="D444" s="2">
        <v>0.41328703703703706</v>
      </c>
      <c r="E444" t="str">
        <f>IF(LEN(telefony4[[#This Row],[nr]])&gt;=10,"zagraniczny",IF(LEN(telefony4[[#This Row],[nr]])=8,"komórkowy","stacjonarny"))</f>
        <v>komórkowy</v>
      </c>
    </row>
    <row r="445" spans="1:5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  <c r="E445" t="str">
        <f>IF(LEN(telefony4[[#This Row],[nr]])&gt;=10,"zagraniczny",IF(LEN(telefony4[[#This Row],[nr]])=8,"komórkowy","stacjonarny"))</f>
        <v>stacjonarny</v>
      </c>
    </row>
    <row r="446" spans="1:5" x14ac:dyDescent="0.25">
      <c r="A446">
        <v>45948073</v>
      </c>
      <c r="B446" s="1">
        <v>42923</v>
      </c>
      <c r="C446" s="2">
        <v>0.41680555555555554</v>
      </c>
      <c r="D446" s="2">
        <v>0.4243865740740741</v>
      </c>
      <c r="E446" t="str">
        <f>IF(LEN(telefony4[[#This Row],[nr]])&gt;=10,"zagraniczny",IF(LEN(telefony4[[#This Row],[nr]])=8,"komórkowy","stacjonarny"))</f>
        <v>komórkowy</v>
      </c>
    </row>
    <row r="447" spans="1:5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  <c r="E447" t="str">
        <f>IF(LEN(telefony4[[#This Row],[nr]])&gt;=10,"zagraniczny",IF(LEN(telefony4[[#This Row],[nr]])=8,"komórkowy","stacjonarny"))</f>
        <v>stacjonarny</v>
      </c>
    </row>
    <row r="448" spans="1:5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  <c r="E448" t="str">
        <f>IF(LEN(telefony4[[#This Row],[nr]])&gt;=10,"zagraniczny",IF(LEN(telefony4[[#This Row],[nr]])=8,"komórkowy","stacjonarny"))</f>
        <v>komórkowy</v>
      </c>
    </row>
    <row r="449" spans="1:5" x14ac:dyDescent="0.25">
      <c r="A449">
        <v>8434044</v>
      </c>
      <c r="B449" s="1">
        <v>42923</v>
      </c>
      <c r="C449" s="2">
        <v>0.42149305555555555</v>
      </c>
      <c r="D449" s="2">
        <v>0.42736111111111114</v>
      </c>
      <c r="E449" t="str">
        <f>IF(LEN(telefony4[[#This Row],[nr]])&gt;=10,"zagraniczny",IF(LEN(telefony4[[#This Row],[nr]])=8,"komórkowy","stacjonarny"))</f>
        <v>stacjonarny</v>
      </c>
    </row>
    <row r="450" spans="1:5" x14ac:dyDescent="0.25">
      <c r="A450">
        <v>4702334</v>
      </c>
      <c r="B450" s="1">
        <v>42923</v>
      </c>
      <c r="C450" s="2">
        <v>0.4255902777777778</v>
      </c>
      <c r="D450" s="2">
        <v>0.43464120370370368</v>
      </c>
      <c r="E450" t="str">
        <f>IF(LEN(telefony4[[#This Row],[nr]])&gt;=10,"zagraniczny",IF(LEN(telefony4[[#This Row],[nr]])=8,"komórkowy","stacjonarny"))</f>
        <v>stacjonarny</v>
      </c>
    </row>
    <row r="451" spans="1:5" x14ac:dyDescent="0.25">
      <c r="A451">
        <v>1308483040</v>
      </c>
      <c r="B451" s="1">
        <v>42923</v>
      </c>
      <c r="C451" s="2">
        <v>0.43016203703703704</v>
      </c>
      <c r="D451" s="2">
        <v>0.44123842592592594</v>
      </c>
      <c r="E451" t="str">
        <f>IF(LEN(telefony4[[#This Row],[nr]])&gt;=10,"zagraniczny",IF(LEN(telefony4[[#This Row],[nr]])=8,"komórkowy","stacjonarny"))</f>
        <v>zagraniczny</v>
      </c>
    </row>
    <row r="452" spans="1:5" x14ac:dyDescent="0.25">
      <c r="A452">
        <v>34556399</v>
      </c>
      <c r="B452" s="1">
        <v>42923</v>
      </c>
      <c r="C452" s="2">
        <v>0.43146990740740743</v>
      </c>
      <c r="D452" s="2">
        <v>0.43192129629629628</v>
      </c>
      <c r="E452" t="str">
        <f>IF(LEN(telefony4[[#This Row],[nr]])&gt;=10,"zagraniczny",IF(LEN(telefony4[[#This Row],[nr]])=8,"komórkowy","stacjonarny"))</f>
        <v>komórkowy</v>
      </c>
    </row>
    <row r="453" spans="1:5" x14ac:dyDescent="0.25">
      <c r="A453">
        <v>48676568</v>
      </c>
      <c r="B453" s="1">
        <v>42923</v>
      </c>
      <c r="C453" s="2">
        <v>0.43313657407407408</v>
      </c>
      <c r="D453" s="2">
        <v>0.43811342592592595</v>
      </c>
      <c r="E453" t="str">
        <f>IF(LEN(telefony4[[#This Row],[nr]])&gt;=10,"zagraniczny",IF(LEN(telefony4[[#This Row],[nr]])=8,"komórkowy","stacjonarny"))</f>
        <v>komórkowy</v>
      </c>
    </row>
    <row r="454" spans="1:5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  <c r="E454" t="str">
        <f>IF(LEN(telefony4[[#This Row],[nr]])&gt;=10,"zagraniczny",IF(LEN(telefony4[[#This Row],[nr]])=8,"komórkowy","stacjonarny"))</f>
        <v>stacjonarny</v>
      </c>
    </row>
    <row r="455" spans="1:5" x14ac:dyDescent="0.25">
      <c r="A455">
        <v>3505978</v>
      </c>
      <c r="B455" s="1">
        <v>42923</v>
      </c>
      <c r="C455" s="2">
        <v>0.44184027777777779</v>
      </c>
      <c r="D455" s="2">
        <v>0.44582175925925926</v>
      </c>
      <c r="E455" t="str">
        <f>IF(LEN(telefony4[[#This Row],[nr]])&gt;=10,"zagraniczny",IF(LEN(telefony4[[#This Row],[nr]])=8,"komórkowy","stacjonarny"))</f>
        <v>stacjonarny</v>
      </c>
    </row>
    <row r="456" spans="1:5" x14ac:dyDescent="0.25">
      <c r="A456">
        <v>4405604</v>
      </c>
      <c r="B456" s="1">
        <v>42923</v>
      </c>
      <c r="C456" s="2">
        <v>0.44543981481481482</v>
      </c>
      <c r="D456" s="2">
        <v>0.45271990740740742</v>
      </c>
      <c r="E456" t="str">
        <f>IF(LEN(telefony4[[#This Row],[nr]])&gt;=10,"zagraniczny",IF(LEN(telefony4[[#This Row],[nr]])=8,"komórkowy","stacjonarny"))</f>
        <v>stacjonarny</v>
      </c>
    </row>
    <row r="457" spans="1:5" x14ac:dyDescent="0.25">
      <c r="A457">
        <v>2327418</v>
      </c>
      <c r="B457" s="1">
        <v>42923</v>
      </c>
      <c r="C457" s="2">
        <v>0.44775462962962964</v>
      </c>
      <c r="D457" s="2">
        <v>0.45450231481481479</v>
      </c>
      <c r="E457" t="str">
        <f>IF(LEN(telefony4[[#This Row],[nr]])&gt;=10,"zagraniczny",IF(LEN(telefony4[[#This Row],[nr]])=8,"komórkowy","stacjonarny"))</f>
        <v>stacjonarny</v>
      </c>
    </row>
    <row r="458" spans="1:5" x14ac:dyDescent="0.25">
      <c r="A458">
        <v>5205087</v>
      </c>
      <c r="B458" s="1">
        <v>42923</v>
      </c>
      <c r="C458" s="2">
        <v>0.44927083333333334</v>
      </c>
      <c r="D458" s="2">
        <v>0.45666666666666667</v>
      </c>
      <c r="E458" t="str">
        <f>IF(LEN(telefony4[[#This Row],[nr]])&gt;=10,"zagraniczny",IF(LEN(telefony4[[#This Row],[nr]])=8,"komórkowy","stacjonarny"))</f>
        <v>stacjonarny</v>
      </c>
    </row>
    <row r="459" spans="1:5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  <c r="E459" t="str">
        <f>IF(LEN(telefony4[[#This Row],[nr]])&gt;=10,"zagraniczny",IF(LEN(telefony4[[#This Row],[nr]])=8,"komórkowy","stacjonarny"))</f>
        <v>zagraniczny</v>
      </c>
    </row>
    <row r="460" spans="1:5" x14ac:dyDescent="0.25">
      <c r="A460">
        <v>2722706</v>
      </c>
      <c r="B460" s="1">
        <v>42923</v>
      </c>
      <c r="C460" s="2">
        <v>0.45416666666666666</v>
      </c>
      <c r="D460" s="2">
        <v>0.46155092592592595</v>
      </c>
      <c r="E460" t="str">
        <f>IF(LEN(telefony4[[#This Row],[nr]])&gt;=10,"zagraniczny",IF(LEN(telefony4[[#This Row],[nr]])=8,"komórkowy","stacjonarny"))</f>
        <v>stacjonarny</v>
      </c>
    </row>
    <row r="461" spans="1:5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  <c r="E461" t="str">
        <f>IF(LEN(telefony4[[#This Row],[nr]])&gt;=10,"zagraniczny",IF(LEN(telefony4[[#This Row],[nr]])=8,"komórkowy","stacjonarny"))</f>
        <v>stacjonarny</v>
      </c>
    </row>
    <row r="462" spans="1:5" x14ac:dyDescent="0.25">
      <c r="A462">
        <v>3765658</v>
      </c>
      <c r="B462" s="1">
        <v>42923</v>
      </c>
      <c r="C462" s="2">
        <v>0.45981481481481479</v>
      </c>
      <c r="D462" s="2">
        <v>0.46148148148148149</v>
      </c>
      <c r="E462" t="str">
        <f>IF(LEN(telefony4[[#This Row],[nr]])&gt;=10,"zagraniczny",IF(LEN(telefony4[[#This Row],[nr]])=8,"komórkowy","stacjonarny"))</f>
        <v>stacjonarny</v>
      </c>
    </row>
    <row r="463" spans="1:5" x14ac:dyDescent="0.25">
      <c r="A463">
        <v>43109897</v>
      </c>
      <c r="B463" s="1">
        <v>42923</v>
      </c>
      <c r="C463" s="2">
        <v>0.46357638888888891</v>
      </c>
      <c r="D463" s="2">
        <v>0.46807870370370369</v>
      </c>
      <c r="E463" t="str">
        <f>IF(LEN(telefony4[[#This Row],[nr]])&gt;=10,"zagraniczny",IF(LEN(telefony4[[#This Row],[nr]])=8,"komórkowy","stacjonarny"))</f>
        <v>komórkowy</v>
      </c>
    </row>
    <row r="464" spans="1:5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  <c r="E464" t="str">
        <f>IF(LEN(telefony4[[#This Row],[nr]])&gt;=10,"zagraniczny",IF(LEN(telefony4[[#This Row],[nr]])=8,"komórkowy","stacjonarny"))</f>
        <v>stacjonarny</v>
      </c>
    </row>
    <row r="465" spans="1:5" x14ac:dyDescent="0.25">
      <c r="A465">
        <v>71207090</v>
      </c>
      <c r="B465" s="1">
        <v>42923</v>
      </c>
      <c r="C465" s="2">
        <v>0.47127314814814814</v>
      </c>
      <c r="D465" s="2">
        <v>0.47475694444444444</v>
      </c>
      <c r="E465" t="str">
        <f>IF(LEN(telefony4[[#This Row],[nr]])&gt;=10,"zagraniczny",IF(LEN(telefony4[[#This Row],[nr]])=8,"komórkowy","stacjonarny"))</f>
        <v>komórkowy</v>
      </c>
    </row>
    <row r="466" spans="1:5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  <c r="E466" t="str">
        <f>IF(LEN(telefony4[[#This Row],[nr]])&gt;=10,"zagraniczny",IF(LEN(telefony4[[#This Row],[nr]])=8,"komórkowy","stacjonarny"))</f>
        <v>stacjonarny</v>
      </c>
    </row>
    <row r="467" spans="1:5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  <c r="E467" t="str">
        <f>IF(LEN(telefony4[[#This Row],[nr]])&gt;=10,"zagraniczny",IF(LEN(telefony4[[#This Row],[nr]])=8,"komórkowy","stacjonarny"))</f>
        <v>komórkowy</v>
      </c>
    </row>
    <row r="468" spans="1:5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  <c r="E468" t="str">
        <f>IF(LEN(telefony4[[#This Row],[nr]])&gt;=10,"zagraniczny",IF(LEN(telefony4[[#This Row],[nr]])=8,"komórkowy","stacjonarny"))</f>
        <v>stacjonarny</v>
      </c>
    </row>
    <row r="469" spans="1:5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  <c r="E469" t="str">
        <f>IF(LEN(telefony4[[#This Row],[nr]])&gt;=10,"zagraniczny",IF(LEN(telefony4[[#This Row],[nr]])=8,"komórkowy","stacjonarny"))</f>
        <v>stacjonarny</v>
      </c>
    </row>
    <row r="470" spans="1:5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  <c r="E470" t="str">
        <f>IF(LEN(telefony4[[#This Row],[nr]])&gt;=10,"zagraniczny",IF(LEN(telefony4[[#This Row],[nr]])=8,"komórkowy","stacjonarny"))</f>
        <v>stacjonarny</v>
      </c>
    </row>
    <row r="471" spans="1:5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  <c r="E471" t="str">
        <f>IF(LEN(telefony4[[#This Row],[nr]])&gt;=10,"zagraniczny",IF(LEN(telefony4[[#This Row],[nr]])=8,"komórkowy","stacjonarny"))</f>
        <v>komórkowy</v>
      </c>
    </row>
    <row r="472" spans="1:5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  <c r="E472" t="str">
        <f>IF(LEN(telefony4[[#This Row],[nr]])&gt;=10,"zagraniczny",IF(LEN(telefony4[[#This Row],[nr]])=8,"komórkowy","stacjonarny"))</f>
        <v>stacjonarny</v>
      </c>
    </row>
    <row r="473" spans="1:5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  <c r="E473" t="str">
        <f>IF(LEN(telefony4[[#This Row],[nr]])&gt;=10,"zagraniczny",IF(LEN(telefony4[[#This Row],[nr]])=8,"komórkowy","stacjonarny"))</f>
        <v>komórkowy</v>
      </c>
    </row>
    <row r="474" spans="1:5" x14ac:dyDescent="0.25">
      <c r="A474">
        <v>16303399</v>
      </c>
      <c r="B474" s="1">
        <v>42923</v>
      </c>
      <c r="C474" s="2">
        <v>0.50232638888888892</v>
      </c>
      <c r="D474" s="2">
        <v>0.50351851851851848</v>
      </c>
      <c r="E474" t="str">
        <f>IF(LEN(telefony4[[#This Row],[nr]])&gt;=10,"zagraniczny",IF(LEN(telefony4[[#This Row],[nr]])=8,"komórkowy","stacjonarny"))</f>
        <v>komórkowy</v>
      </c>
    </row>
    <row r="475" spans="1:5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  <c r="E475" t="str">
        <f>IF(LEN(telefony4[[#This Row],[nr]])&gt;=10,"zagraniczny",IF(LEN(telefony4[[#This Row],[nr]])=8,"komórkowy","stacjonarny"))</f>
        <v>stacjonarny</v>
      </c>
    </row>
    <row r="476" spans="1:5" x14ac:dyDescent="0.25">
      <c r="A476">
        <v>5512237</v>
      </c>
      <c r="B476" s="1">
        <v>42923</v>
      </c>
      <c r="C476" s="2">
        <v>0.50883101851851853</v>
      </c>
      <c r="D476" s="2">
        <v>0.50998842592592597</v>
      </c>
      <c r="E476" t="str">
        <f>IF(LEN(telefony4[[#This Row],[nr]])&gt;=10,"zagraniczny",IF(LEN(telefony4[[#This Row],[nr]])=8,"komórkowy","stacjonarny"))</f>
        <v>stacjonarny</v>
      </c>
    </row>
    <row r="477" spans="1:5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  <c r="E477" t="str">
        <f>IF(LEN(telefony4[[#This Row],[nr]])&gt;=10,"zagraniczny",IF(LEN(telefony4[[#This Row],[nr]])=8,"komórkowy","stacjonarny"))</f>
        <v>stacjonarny</v>
      </c>
    </row>
    <row r="478" spans="1:5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  <c r="E478" t="str">
        <f>IF(LEN(telefony4[[#This Row],[nr]])&gt;=10,"zagraniczny",IF(LEN(telefony4[[#This Row],[nr]])=8,"komórkowy","stacjonarny"))</f>
        <v>stacjonarny</v>
      </c>
    </row>
    <row r="479" spans="1:5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  <c r="E479" t="str">
        <f>IF(LEN(telefony4[[#This Row],[nr]])&gt;=10,"zagraniczny",IF(LEN(telefony4[[#This Row],[nr]])=8,"komórkowy","stacjonarny"))</f>
        <v>stacjonarny</v>
      </c>
    </row>
    <row r="480" spans="1:5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  <c r="E480" t="str">
        <f>IF(LEN(telefony4[[#This Row],[nr]])&gt;=10,"zagraniczny",IF(LEN(telefony4[[#This Row],[nr]])=8,"komórkowy","stacjonarny"))</f>
        <v>stacjonarny</v>
      </c>
    </row>
    <row r="481" spans="1:5" x14ac:dyDescent="0.25">
      <c r="A481">
        <v>1640140</v>
      </c>
      <c r="B481" s="1">
        <v>42923</v>
      </c>
      <c r="C481" s="2">
        <v>0.52484953703703707</v>
      </c>
      <c r="D481" s="2">
        <v>0.53331018518518514</v>
      </c>
      <c r="E481" t="str">
        <f>IF(LEN(telefony4[[#This Row],[nr]])&gt;=10,"zagraniczny",IF(LEN(telefony4[[#This Row],[nr]])=8,"komórkowy","stacjonarny"))</f>
        <v>stacjonarny</v>
      </c>
    </row>
    <row r="482" spans="1:5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  <c r="E482" t="str">
        <f>IF(LEN(telefony4[[#This Row],[nr]])&gt;=10,"zagraniczny",IF(LEN(telefony4[[#This Row],[nr]])=8,"komórkowy","stacjonarny"))</f>
        <v>stacjonarny</v>
      </c>
    </row>
    <row r="483" spans="1:5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  <c r="E483" t="str">
        <f>IF(LEN(telefony4[[#This Row],[nr]])&gt;=10,"zagraniczny",IF(LEN(telefony4[[#This Row],[nr]])=8,"komórkowy","stacjonarny"))</f>
        <v>komórkowy</v>
      </c>
    </row>
    <row r="484" spans="1:5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  <c r="E484" t="str">
        <f>IF(LEN(telefony4[[#This Row],[nr]])&gt;=10,"zagraniczny",IF(LEN(telefony4[[#This Row],[nr]])=8,"komórkowy","stacjonarny"))</f>
        <v>stacjonarny</v>
      </c>
    </row>
    <row r="485" spans="1:5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  <c r="E485" t="str">
        <f>IF(LEN(telefony4[[#This Row],[nr]])&gt;=10,"zagraniczny",IF(LEN(telefony4[[#This Row],[nr]])=8,"komórkowy","stacjonarny"))</f>
        <v>stacjonarny</v>
      </c>
    </row>
    <row r="486" spans="1:5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  <c r="E486" t="str">
        <f>IF(LEN(telefony4[[#This Row],[nr]])&gt;=10,"zagraniczny",IF(LEN(telefony4[[#This Row],[nr]])=8,"komórkowy","stacjonarny"))</f>
        <v>stacjonarny</v>
      </c>
    </row>
    <row r="487" spans="1:5" x14ac:dyDescent="0.25">
      <c r="A487">
        <v>9176754</v>
      </c>
      <c r="B487" s="1">
        <v>42923</v>
      </c>
      <c r="C487" s="2">
        <v>0.5345833333333333</v>
      </c>
      <c r="D487" s="2">
        <v>0.54532407407407413</v>
      </c>
      <c r="E487" t="str">
        <f>IF(LEN(telefony4[[#This Row],[nr]])&gt;=10,"zagraniczny",IF(LEN(telefony4[[#This Row],[nr]])=8,"komórkowy","stacjonarny"))</f>
        <v>stacjonarny</v>
      </c>
    </row>
    <row r="488" spans="1:5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  <c r="E488" t="str">
        <f>IF(LEN(telefony4[[#This Row],[nr]])&gt;=10,"zagraniczny",IF(LEN(telefony4[[#This Row],[nr]])=8,"komórkowy","stacjonarny"))</f>
        <v>stacjonarny</v>
      </c>
    </row>
    <row r="489" spans="1:5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  <c r="E489" t="str">
        <f>IF(LEN(telefony4[[#This Row],[nr]])&gt;=10,"zagraniczny",IF(LEN(telefony4[[#This Row],[nr]])=8,"komórkowy","stacjonarny"))</f>
        <v>komórkowy</v>
      </c>
    </row>
    <row r="490" spans="1:5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  <c r="E490" t="str">
        <f>IF(LEN(telefony4[[#This Row],[nr]])&gt;=10,"zagraniczny",IF(LEN(telefony4[[#This Row],[nr]])=8,"komórkowy","stacjonarny"))</f>
        <v>stacjonarny</v>
      </c>
    </row>
    <row r="491" spans="1:5" x14ac:dyDescent="0.25">
      <c r="A491">
        <v>97798921</v>
      </c>
      <c r="B491" s="1">
        <v>42923</v>
      </c>
      <c r="C491" s="2">
        <v>0.5434606481481481</v>
      </c>
      <c r="D491" s="2">
        <v>0.55003472222222227</v>
      </c>
      <c r="E491" t="str">
        <f>IF(LEN(telefony4[[#This Row],[nr]])&gt;=10,"zagraniczny",IF(LEN(telefony4[[#This Row],[nr]])=8,"komórkowy","stacjonarny"))</f>
        <v>komórkowy</v>
      </c>
    </row>
    <row r="492" spans="1:5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  <c r="E492" t="str">
        <f>IF(LEN(telefony4[[#This Row],[nr]])&gt;=10,"zagraniczny",IF(LEN(telefony4[[#This Row],[nr]])=8,"komórkowy","stacjonarny"))</f>
        <v>komórkowy</v>
      </c>
    </row>
    <row r="493" spans="1:5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  <c r="E493" t="str">
        <f>IF(LEN(telefony4[[#This Row],[nr]])&gt;=10,"zagraniczny",IF(LEN(telefony4[[#This Row],[nr]])=8,"komórkowy","stacjonarny"))</f>
        <v>stacjonarny</v>
      </c>
    </row>
    <row r="494" spans="1:5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  <c r="E494" t="str">
        <f>IF(LEN(telefony4[[#This Row],[nr]])&gt;=10,"zagraniczny",IF(LEN(telefony4[[#This Row],[nr]])=8,"komórkowy","stacjonarny"))</f>
        <v>stacjonarny</v>
      </c>
    </row>
    <row r="495" spans="1:5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  <c r="E495" t="str">
        <f>IF(LEN(telefony4[[#This Row],[nr]])&gt;=10,"zagraniczny",IF(LEN(telefony4[[#This Row],[nr]])=8,"komórkowy","stacjonarny"))</f>
        <v>komórkowy</v>
      </c>
    </row>
    <row r="496" spans="1:5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  <c r="E496" t="str">
        <f>IF(LEN(telefony4[[#This Row],[nr]])&gt;=10,"zagraniczny",IF(LEN(telefony4[[#This Row],[nr]])=8,"komórkowy","stacjonarny"))</f>
        <v>stacjonarny</v>
      </c>
    </row>
    <row r="497" spans="1:5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  <c r="E497" t="str">
        <f>IF(LEN(telefony4[[#This Row],[nr]])&gt;=10,"zagraniczny",IF(LEN(telefony4[[#This Row],[nr]])=8,"komórkowy","stacjonarny"))</f>
        <v>komórkowy</v>
      </c>
    </row>
    <row r="498" spans="1:5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  <c r="E498" t="str">
        <f>IF(LEN(telefony4[[#This Row],[nr]])&gt;=10,"zagraniczny",IF(LEN(telefony4[[#This Row],[nr]])=8,"komórkowy","stacjonarny"))</f>
        <v>stacjonarny</v>
      </c>
    </row>
    <row r="499" spans="1:5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  <c r="E499" t="str">
        <f>IF(LEN(telefony4[[#This Row],[nr]])&gt;=10,"zagraniczny",IF(LEN(telefony4[[#This Row],[nr]])=8,"komórkowy","stacjonarny"))</f>
        <v>zagraniczny</v>
      </c>
    </row>
    <row r="500" spans="1:5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  <c r="E500" t="str">
        <f>IF(LEN(telefony4[[#This Row],[nr]])&gt;=10,"zagraniczny",IF(LEN(telefony4[[#This Row],[nr]])=8,"komórkowy","stacjonarny"))</f>
        <v>stacjonarny</v>
      </c>
    </row>
    <row r="501" spans="1:5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  <c r="E501" t="str">
        <f>IF(LEN(telefony4[[#This Row],[nr]])&gt;=10,"zagraniczny",IF(LEN(telefony4[[#This Row],[nr]])=8,"komórkowy","stacjonarny"))</f>
        <v>stacjonarny</v>
      </c>
    </row>
    <row r="502" spans="1:5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  <c r="E502" t="str">
        <f>IF(LEN(telefony4[[#This Row],[nr]])&gt;=10,"zagraniczny",IF(LEN(telefony4[[#This Row],[nr]])=8,"komórkowy","stacjonarny"))</f>
        <v>stacjonarny</v>
      </c>
    </row>
    <row r="503" spans="1:5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  <c r="E503" t="str">
        <f>IF(LEN(telefony4[[#This Row],[nr]])&gt;=10,"zagraniczny",IF(LEN(telefony4[[#This Row],[nr]])=8,"komórkowy","stacjonarny"))</f>
        <v>komórkowy</v>
      </c>
    </row>
    <row r="504" spans="1:5" x14ac:dyDescent="0.25">
      <c r="A504">
        <v>25147401</v>
      </c>
      <c r="B504" s="1">
        <v>42923</v>
      </c>
      <c r="C504" s="2">
        <v>0.57922453703703702</v>
      </c>
      <c r="D504" s="2">
        <v>0.58821759259259254</v>
      </c>
      <c r="E504" t="str">
        <f>IF(LEN(telefony4[[#This Row],[nr]])&gt;=10,"zagraniczny",IF(LEN(telefony4[[#This Row],[nr]])=8,"komórkowy","stacjonarny"))</f>
        <v>komórkowy</v>
      </c>
    </row>
    <row r="505" spans="1:5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  <c r="E505" t="str">
        <f>IF(LEN(telefony4[[#This Row],[nr]])&gt;=10,"zagraniczny",IF(LEN(telefony4[[#This Row],[nr]])=8,"komórkowy","stacjonarny"))</f>
        <v>stacjonarny</v>
      </c>
    </row>
    <row r="506" spans="1:5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  <c r="E506" t="str">
        <f>IF(LEN(telefony4[[#This Row],[nr]])&gt;=10,"zagraniczny",IF(LEN(telefony4[[#This Row],[nr]])=8,"komórkowy","stacjonarny"))</f>
        <v>stacjonarny</v>
      </c>
    </row>
    <row r="507" spans="1:5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  <c r="E507" t="str">
        <f>IF(LEN(telefony4[[#This Row],[nr]])&gt;=10,"zagraniczny",IF(LEN(telefony4[[#This Row],[nr]])=8,"komórkowy","stacjonarny"))</f>
        <v>stacjonarny</v>
      </c>
    </row>
    <row r="508" spans="1:5" x14ac:dyDescent="0.25">
      <c r="A508">
        <v>8251878</v>
      </c>
      <c r="B508" s="1">
        <v>42923</v>
      </c>
      <c r="C508" s="2">
        <v>0.59281249999999996</v>
      </c>
      <c r="D508" s="2">
        <v>0.59375</v>
      </c>
      <c r="E508" t="str">
        <f>IF(LEN(telefony4[[#This Row],[nr]])&gt;=10,"zagraniczny",IF(LEN(telefony4[[#This Row],[nr]])=8,"komórkowy","stacjonarny"))</f>
        <v>stacjonarny</v>
      </c>
    </row>
    <row r="509" spans="1:5" x14ac:dyDescent="0.25">
      <c r="A509">
        <v>2826868</v>
      </c>
      <c r="B509" s="1">
        <v>42923</v>
      </c>
      <c r="C509" s="2">
        <v>0.59672453703703698</v>
      </c>
      <c r="D509" s="2">
        <v>0.60435185185185181</v>
      </c>
      <c r="E509" t="str">
        <f>IF(LEN(telefony4[[#This Row],[nr]])&gt;=10,"zagraniczny",IF(LEN(telefony4[[#This Row],[nr]])=8,"komórkowy","stacjonarny"))</f>
        <v>stacjonarny</v>
      </c>
    </row>
    <row r="510" spans="1:5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  <c r="E510" t="str">
        <f>IF(LEN(telefony4[[#This Row],[nr]])&gt;=10,"zagraniczny",IF(LEN(telefony4[[#This Row],[nr]])=8,"komórkowy","stacjonarny"))</f>
        <v>komórkowy</v>
      </c>
    </row>
    <row r="511" spans="1:5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  <c r="E511" t="str">
        <f>IF(LEN(telefony4[[#This Row],[nr]])&gt;=10,"zagraniczny",IF(LEN(telefony4[[#This Row],[nr]])=8,"komórkowy","stacjonarny"))</f>
        <v>stacjonarny</v>
      </c>
    </row>
    <row r="512" spans="1:5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  <c r="E512" t="str">
        <f>IF(LEN(telefony4[[#This Row],[nr]])&gt;=10,"zagraniczny",IF(LEN(telefony4[[#This Row],[nr]])=8,"komórkowy","stacjonarny"))</f>
        <v>stacjonarny</v>
      </c>
    </row>
    <row r="513" spans="1:5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  <c r="E513" t="str">
        <f>IF(LEN(telefony4[[#This Row],[nr]])&gt;=10,"zagraniczny",IF(LEN(telefony4[[#This Row],[nr]])=8,"komórkowy","stacjonarny"))</f>
        <v>stacjonarny</v>
      </c>
    </row>
    <row r="514" spans="1:5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  <c r="E514" t="str">
        <f>IF(LEN(telefony4[[#This Row],[nr]])&gt;=10,"zagraniczny",IF(LEN(telefony4[[#This Row],[nr]])=8,"komórkowy","stacjonarny"))</f>
        <v>stacjonarny</v>
      </c>
    </row>
    <row r="515" spans="1:5" x14ac:dyDescent="0.25">
      <c r="A515">
        <v>3525921</v>
      </c>
      <c r="B515" s="1">
        <v>42923</v>
      </c>
      <c r="C515" s="2">
        <v>0.61557870370370371</v>
      </c>
      <c r="D515" s="2">
        <v>0.61946759259259254</v>
      </c>
      <c r="E515" t="str">
        <f>IF(LEN(telefony4[[#This Row],[nr]])&gt;=10,"zagraniczny",IF(LEN(telefony4[[#This Row],[nr]])=8,"komórkowy","stacjonarny"))</f>
        <v>stacjonarny</v>
      </c>
    </row>
    <row r="516" spans="1:5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  <c r="E516" t="str">
        <f>IF(LEN(telefony4[[#This Row],[nr]])&gt;=10,"zagraniczny",IF(LEN(telefony4[[#This Row],[nr]])=8,"komórkowy","stacjonarny"))</f>
        <v>stacjonarny</v>
      </c>
    </row>
    <row r="517" spans="1:5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  <c r="E517" t="str">
        <f>IF(LEN(telefony4[[#This Row],[nr]])&gt;=10,"zagraniczny",IF(LEN(telefony4[[#This Row],[nr]])=8,"komórkowy","stacjonarny"))</f>
        <v>stacjonarny</v>
      </c>
    </row>
    <row r="518" spans="1:5" x14ac:dyDescent="0.25">
      <c r="A518">
        <v>73042148</v>
      </c>
      <c r="B518" s="1">
        <v>42923</v>
      </c>
      <c r="C518" s="2">
        <v>0.62537037037037035</v>
      </c>
      <c r="D518" s="2">
        <v>0.63498842592592597</v>
      </c>
      <c r="E518" t="str">
        <f>IF(LEN(telefony4[[#This Row],[nr]])&gt;=10,"zagraniczny",IF(LEN(telefony4[[#This Row],[nr]])=8,"komórkowy","stacjonarny"))</f>
        <v>komórkowy</v>
      </c>
    </row>
    <row r="519" spans="1:5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  <c r="E519" t="str">
        <f>IF(LEN(telefony4[[#This Row],[nr]])&gt;=10,"zagraniczny",IF(LEN(telefony4[[#This Row],[nr]])=8,"komórkowy","stacjonarny"))</f>
        <v>stacjonarny</v>
      </c>
    </row>
    <row r="520" spans="1:5" x14ac:dyDescent="0.25">
      <c r="A520">
        <v>1775586</v>
      </c>
      <c r="B520" s="1">
        <v>42926</v>
      </c>
      <c r="C520" s="2">
        <v>0.34016203703703701</v>
      </c>
      <c r="D520" s="2">
        <v>0.3495138888888889</v>
      </c>
      <c r="E520" t="str">
        <f>IF(LEN(telefony4[[#This Row],[nr]])&gt;=10,"zagraniczny",IF(LEN(telefony4[[#This Row],[nr]])=8,"komórkowy","stacjonarny"))</f>
        <v>stacjonarny</v>
      </c>
    </row>
    <row r="521" spans="1:5" x14ac:dyDescent="0.25">
      <c r="A521">
        <v>27791497</v>
      </c>
      <c r="B521" s="1">
        <v>42926</v>
      </c>
      <c r="C521" s="2">
        <v>0.34312500000000001</v>
      </c>
      <c r="D521" s="2">
        <v>0.34373842592592591</v>
      </c>
      <c r="E521" t="str">
        <f>IF(LEN(telefony4[[#This Row],[nr]])&gt;=10,"zagraniczny",IF(LEN(telefony4[[#This Row],[nr]])=8,"komórkowy","stacjonarny"))</f>
        <v>komórkowy</v>
      </c>
    </row>
    <row r="522" spans="1:5" x14ac:dyDescent="0.25">
      <c r="A522">
        <v>5162775</v>
      </c>
      <c r="B522" s="1">
        <v>42926</v>
      </c>
      <c r="C522" s="2">
        <v>0.34364583333333332</v>
      </c>
      <c r="D522" s="2">
        <v>0.3492824074074074</v>
      </c>
      <c r="E522" t="str">
        <f>IF(LEN(telefony4[[#This Row],[nr]])&gt;=10,"zagraniczny",IF(LEN(telefony4[[#This Row],[nr]])=8,"komórkowy","stacjonarny"))</f>
        <v>stacjonarny</v>
      </c>
    </row>
    <row r="523" spans="1:5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  <c r="E523" t="str">
        <f>IF(LEN(telefony4[[#This Row],[nr]])&gt;=10,"zagraniczny",IF(LEN(telefony4[[#This Row],[nr]])=8,"komórkowy","stacjonarny"))</f>
        <v>komórkowy</v>
      </c>
    </row>
    <row r="524" spans="1:5" x14ac:dyDescent="0.25">
      <c r="A524">
        <v>6766881</v>
      </c>
      <c r="B524" s="1">
        <v>42926</v>
      </c>
      <c r="C524" s="2">
        <v>0.35249999999999998</v>
      </c>
      <c r="D524" s="2">
        <v>0.35278935185185184</v>
      </c>
      <c r="E524" t="str">
        <f>IF(LEN(telefony4[[#This Row],[nr]])&gt;=10,"zagraniczny",IF(LEN(telefony4[[#This Row],[nr]])=8,"komórkowy","stacjonarny"))</f>
        <v>stacjonarny</v>
      </c>
    </row>
    <row r="525" spans="1:5" x14ac:dyDescent="0.25">
      <c r="A525">
        <v>9502975</v>
      </c>
      <c r="B525" s="1">
        <v>42926</v>
      </c>
      <c r="C525" s="2">
        <v>0.35483796296296294</v>
      </c>
      <c r="D525" s="2">
        <v>0.35699074074074072</v>
      </c>
      <c r="E525" t="str">
        <f>IF(LEN(telefony4[[#This Row],[nr]])&gt;=10,"zagraniczny",IF(LEN(telefony4[[#This Row],[nr]])=8,"komórkowy","stacjonarny"))</f>
        <v>stacjonarny</v>
      </c>
    </row>
    <row r="526" spans="1:5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  <c r="E526" t="str">
        <f>IF(LEN(telefony4[[#This Row],[nr]])&gt;=10,"zagraniczny",IF(LEN(telefony4[[#This Row],[nr]])=8,"komórkowy","stacjonarny"))</f>
        <v>stacjonarny</v>
      </c>
    </row>
    <row r="527" spans="1:5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  <c r="E527" t="str">
        <f>IF(LEN(telefony4[[#This Row],[nr]])&gt;=10,"zagraniczny",IF(LEN(telefony4[[#This Row],[nr]])=8,"komórkowy","stacjonarny"))</f>
        <v>stacjonarny</v>
      </c>
    </row>
    <row r="528" spans="1:5" x14ac:dyDescent="0.25">
      <c r="A528">
        <v>56127547</v>
      </c>
      <c r="B528" s="1">
        <v>42926</v>
      </c>
      <c r="C528" s="2">
        <v>0.36803240740740739</v>
      </c>
      <c r="D528" s="2">
        <v>0.37565972222222221</v>
      </c>
      <c r="E528" t="str">
        <f>IF(LEN(telefony4[[#This Row],[nr]])&gt;=10,"zagraniczny",IF(LEN(telefony4[[#This Row],[nr]])=8,"komórkowy","stacjonarny"))</f>
        <v>komórkowy</v>
      </c>
    </row>
    <row r="529" spans="1:5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  <c r="E529" t="str">
        <f>IF(LEN(telefony4[[#This Row],[nr]])&gt;=10,"zagraniczny",IF(LEN(telefony4[[#This Row],[nr]])=8,"komórkowy","stacjonarny"))</f>
        <v>stacjonarny</v>
      </c>
    </row>
    <row r="530" spans="1:5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  <c r="E530" t="str">
        <f>IF(LEN(telefony4[[#This Row],[nr]])&gt;=10,"zagraniczny",IF(LEN(telefony4[[#This Row],[nr]])=8,"komórkowy","stacjonarny"))</f>
        <v>stacjonarny</v>
      </c>
    </row>
    <row r="531" spans="1:5" x14ac:dyDescent="0.25">
      <c r="A531">
        <v>7320123</v>
      </c>
      <c r="B531" s="1">
        <v>42926</v>
      </c>
      <c r="C531" s="2">
        <v>0.37015046296296295</v>
      </c>
      <c r="D531" s="2">
        <v>0.37528935185185186</v>
      </c>
      <c r="E531" t="str">
        <f>IF(LEN(telefony4[[#This Row],[nr]])&gt;=10,"zagraniczny",IF(LEN(telefony4[[#This Row],[nr]])=8,"komórkowy","stacjonarny"))</f>
        <v>stacjonarny</v>
      </c>
    </row>
    <row r="532" spans="1:5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  <c r="E532" t="str">
        <f>IF(LEN(telefony4[[#This Row],[nr]])&gt;=10,"zagraniczny",IF(LEN(telefony4[[#This Row],[nr]])=8,"komórkowy","stacjonarny"))</f>
        <v>zagraniczny</v>
      </c>
    </row>
    <row r="533" spans="1:5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  <c r="E533" t="str">
        <f>IF(LEN(telefony4[[#This Row],[nr]])&gt;=10,"zagraniczny",IF(LEN(telefony4[[#This Row],[nr]])=8,"komórkowy","stacjonarny"))</f>
        <v>komórkowy</v>
      </c>
    </row>
    <row r="534" spans="1:5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  <c r="E534" t="str">
        <f>IF(LEN(telefony4[[#This Row],[nr]])&gt;=10,"zagraniczny",IF(LEN(telefony4[[#This Row],[nr]])=8,"komórkowy","stacjonarny"))</f>
        <v>stacjonarny</v>
      </c>
    </row>
    <row r="535" spans="1:5" x14ac:dyDescent="0.25">
      <c r="A535">
        <v>39669014</v>
      </c>
      <c r="B535" s="1">
        <v>42926</v>
      </c>
      <c r="C535" s="2">
        <v>0.37930555555555556</v>
      </c>
      <c r="D535" s="2">
        <v>0.38686342592592593</v>
      </c>
      <c r="E535" t="str">
        <f>IF(LEN(telefony4[[#This Row],[nr]])&gt;=10,"zagraniczny",IF(LEN(telefony4[[#This Row],[nr]])=8,"komórkowy","stacjonarny"))</f>
        <v>komórkowy</v>
      </c>
    </row>
    <row r="536" spans="1:5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  <c r="E536" t="str">
        <f>IF(LEN(telefony4[[#This Row],[nr]])&gt;=10,"zagraniczny",IF(LEN(telefony4[[#This Row],[nr]])=8,"komórkowy","stacjonarny"))</f>
        <v>komórkowy</v>
      </c>
    </row>
    <row r="537" spans="1:5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  <c r="E537" t="str">
        <f>IF(LEN(telefony4[[#This Row],[nr]])&gt;=10,"zagraniczny",IF(LEN(telefony4[[#This Row],[nr]])=8,"komórkowy","stacjonarny"))</f>
        <v>stacjonarny</v>
      </c>
    </row>
    <row r="538" spans="1:5" x14ac:dyDescent="0.25">
      <c r="A538">
        <v>41156424</v>
      </c>
      <c r="B538" s="1">
        <v>42926</v>
      </c>
      <c r="C538" s="2">
        <v>0.38715277777777779</v>
      </c>
      <c r="D538" s="2">
        <v>0.39293981481481483</v>
      </c>
      <c r="E538" t="str">
        <f>IF(LEN(telefony4[[#This Row],[nr]])&gt;=10,"zagraniczny",IF(LEN(telefony4[[#This Row],[nr]])=8,"komórkowy","stacjonarny"))</f>
        <v>komórkowy</v>
      </c>
    </row>
    <row r="539" spans="1:5" x14ac:dyDescent="0.25">
      <c r="A539">
        <v>5087066</v>
      </c>
      <c r="B539" s="1">
        <v>42926</v>
      </c>
      <c r="C539" s="2">
        <v>0.3894097222222222</v>
      </c>
      <c r="D539" s="2">
        <v>0.39869212962962963</v>
      </c>
      <c r="E539" t="str">
        <f>IF(LEN(telefony4[[#This Row],[nr]])&gt;=10,"zagraniczny",IF(LEN(telefony4[[#This Row],[nr]])=8,"komórkowy","stacjonarny"))</f>
        <v>stacjonarny</v>
      </c>
    </row>
    <row r="540" spans="1:5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  <c r="E540" t="str">
        <f>IF(LEN(telefony4[[#This Row],[nr]])&gt;=10,"zagraniczny",IF(LEN(telefony4[[#This Row],[nr]])=8,"komórkowy","stacjonarny"))</f>
        <v>stacjonarny</v>
      </c>
    </row>
    <row r="541" spans="1:5" x14ac:dyDescent="0.25">
      <c r="A541">
        <v>3944120</v>
      </c>
      <c r="B541" s="1">
        <v>42926</v>
      </c>
      <c r="C541" s="2">
        <v>0.39307870370370368</v>
      </c>
      <c r="D541" s="2">
        <v>0.39380787037037035</v>
      </c>
      <c r="E541" t="str">
        <f>IF(LEN(telefony4[[#This Row],[nr]])&gt;=10,"zagraniczny",IF(LEN(telefony4[[#This Row],[nr]])=8,"komórkowy","stacjonarny"))</f>
        <v>stacjonarny</v>
      </c>
    </row>
    <row r="542" spans="1:5" x14ac:dyDescent="0.25">
      <c r="A542">
        <v>5960122</v>
      </c>
      <c r="B542" s="1">
        <v>42926</v>
      </c>
      <c r="C542" s="2">
        <v>0.3984375</v>
      </c>
      <c r="D542" s="2">
        <v>0.40802083333333333</v>
      </c>
      <c r="E542" t="str">
        <f>IF(LEN(telefony4[[#This Row],[nr]])&gt;=10,"zagraniczny",IF(LEN(telefony4[[#This Row],[nr]])=8,"komórkowy","stacjonarny"))</f>
        <v>stacjonarny</v>
      </c>
    </row>
    <row r="543" spans="1:5" x14ac:dyDescent="0.25">
      <c r="A543">
        <v>6795454</v>
      </c>
      <c r="B543" s="1">
        <v>42926</v>
      </c>
      <c r="C543" s="2">
        <v>0.40265046296296297</v>
      </c>
      <c r="D543" s="2">
        <v>0.40284722222222225</v>
      </c>
      <c r="E543" t="str">
        <f>IF(LEN(telefony4[[#This Row],[nr]])&gt;=10,"zagraniczny",IF(LEN(telefony4[[#This Row],[nr]])=8,"komórkowy","stacjonarny"))</f>
        <v>stacjonarny</v>
      </c>
    </row>
    <row r="544" spans="1:5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  <c r="E544" t="str">
        <f>IF(LEN(telefony4[[#This Row],[nr]])&gt;=10,"zagraniczny",IF(LEN(telefony4[[#This Row],[nr]])=8,"komórkowy","stacjonarny"))</f>
        <v>stacjonarny</v>
      </c>
    </row>
    <row r="545" spans="1:5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  <c r="E545" t="str">
        <f>IF(LEN(telefony4[[#This Row],[nr]])&gt;=10,"zagraniczny",IF(LEN(telefony4[[#This Row],[nr]])=8,"komórkowy","stacjonarny"))</f>
        <v>stacjonarny</v>
      </c>
    </row>
    <row r="546" spans="1:5" x14ac:dyDescent="0.25">
      <c r="A546">
        <v>1592822</v>
      </c>
      <c r="B546" s="1">
        <v>42926</v>
      </c>
      <c r="C546" s="2">
        <v>0.41422453703703704</v>
      </c>
      <c r="D546" s="2">
        <v>0.42549768518518516</v>
      </c>
      <c r="E546" t="str">
        <f>IF(LEN(telefony4[[#This Row],[nr]])&gt;=10,"zagraniczny",IF(LEN(telefony4[[#This Row],[nr]])=8,"komórkowy","stacjonarny"))</f>
        <v>stacjonarny</v>
      </c>
    </row>
    <row r="547" spans="1:5" x14ac:dyDescent="0.25">
      <c r="A547">
        <v>9084978</v>
      </c>
      <c r="B547" s="1">
        <v>42926</v>
      </c>
      <c r="C547" s="2">
        <v>0.41553240740740743</v>
      </c>
      <c r="D547" s="2">
        <v>0.42593750000000002</v>
      </c>
      <c r="E547" t="str">
        <f>IF(LEN(telefony4[[#This Row],[nr]])&gt;=10,"zagraniczny",IF(LEN(telefony4[[#This Row],[nr]])=8,"komórkowy","stacjonarny"))</f>
        <v>stacjonarny</v>
      </c>
    </row>
    <row r="548" spans="1:5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  <c r="E548" t="str">
        <f>IF(LEN(telefony4[[#This Row],[nr]])&gt;=10,"zagraniczny",IF(LEN(telefony4[[#This Row],[nr]])=8,"komórkowy","stacjonarny"))</f>
        <v>komórkowy</v>
      </c>
    </row>
    <row r="549" spans="1:5" x14ac:dyDescent="0.25">
      <c r="A549">
        <v>2021941339</v>
      </c>
      <c r="B549" s="1">
        <v>42926</v>
      </c>
      <c r="C549" s="2">
        <v>0.41863425925925923</v>
      </c>
      <c r="D549" s="2">
        <v>0.42877314814814815</v>
      </c>
      <c r="E549" t="str">
        <f>IF(LEN(telefony4[[#This Row],[nr]])&gt;=10,"zagraniczny",IF(LEN(telefony4[[#This Row],[nr]])=8,"komórkowy","stacjonarny"))</f>
        <v>zagraniczny</v>
      </c>
    </row>
    <row r="550" spans="1:5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  <c r="E550" t="str">
        <f>IF(LEN(telefony4[[#This Row],[nr]])&gt;=10,"zagraniczny",IF(LEN(telefony4[[#This Row],[nr]])=8,"komórkowy","stacjonarny"))</f>
        <v>stacjonarny</v>
      </c>
    </row>
    <row r="551" spans="1:5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  <c r="E551" t="str">
        <f>IF(LEN(telefony4[[#This Row],[nr]])&gt;=10,"zagraniczny",IF(LEN(telefony4[[#This Row],[nr]])=8,"komórkowy","stacjonarny"))</f>
        <v>stacjonarny</v>
      </c>
    </row>
    <row r="552" spans="1:5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  <c r="E552" t="str">
        <f>IF(LEN(telefony4[[#This Row],[nr]])&gt;=10,"zagraniczny",IF(LEN(telefony4[[#This Row],[nr]])=8,"komórkowy","stacjonarny"))</f>
        <v>stacjonarny</v>
      </c>
    </row>
    <row r="553" spans="1:5" x14ac:dyDescent="0.25">
      <c r="A553">
        <v>67964973</v>
      </c>
      <c r="B553" s="1">
        <v>42926</v>
      </c>
      <c r="C553" s="2">
        <v>0.43475694444444446</v>
      </c>
      <c r="D553" s="2">
        <v>0.43590277777777775</v>
      </c>
      <c r="E553" t="str">
        <f>IF(LEN(telefony4[[#This Row],[nr]])&gt;=10,"zagraniczny",IF(LEN(telefony4[[#This Row],[nr]])=8,"komórkowy","stacjonarny"))</f>
        <v>komórkowy</v>
      </c>
    </row>
    <row r="554" spans="1:5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  <c r="E554" t="str">
        <f>IF(LEN(telefony4[[#This Row],[nr]])&gt;=10,"zagraniczny",IF(LEN(telefony4[[#This Row],[nr]])=8,"komórkowy","stacjonarny"))</f>
        <v>stacjonarny</v>
      </c>
    </row>
    <row r="555" spans="1:5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  <c r="E555" t="str">
        <f>IF(LEN(telefony4[[#This Row],[nr]])&gt;=10,"zagraniczny",IF(LEN(telefony4[[#This Row],[nr]])=8,"komórkowy","stacjonarny"))</f>
        <v>stacjonarny</v>
      </c>
    </row>
    <row r="556" spans="1:5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  <c r="E556" t="str">
        <f>IF(LEN(telefony4[[#This Row],[nr]])&gt;=10,"zagraniczny",IF(LEN(telefony4[[#This Row],[nr]])=8,"komórkowy","stacjonarny"))</f>
        <v>stacjonarny</v>
      </c>
    </row>
    <row r="557" spans="1:5" x14ac:dyDescent="0.25">
      <c r="A557">
        <v>99625315</v>
      </c>
      <c r="B557" s="1">
        <v>42926</v>
      </c>
      <c r="C557" s="2">
        <v>0.44592592592592595</v>
      </c>
      <c r="D557" s="2">
        <v>0.45026620370370368</v>
      </c>
      <c r="E557" t="str">
        <f>IF(LEN(telefony4[[#This Row],[nr]])&gt;=10,"zagraniczny",IF(LEN(telefony4[[#This Row],[nr]])=8,"komórkowy","stacjonarny"))</f>
        <v>komórkowy</v>
      </c>
    </row>
    <row r="558" spans="1:5" x14ac:dyDescent="0.25">
      <c r="A558">
        <v>9728932</v>
      </c>
      <c r="B558" s="1">
        <v>42926</v>
      </c>
      <c r="C558" s="2">
        <v>0.44641203703703702</v>
      </c>
      <c r="D558" s="2">
        <v>0.45089120370370372</v>
      </c>
      <c r="E558" t="str">
        <f>IF(LEN(telefony4[[#This Row],[nr]])&gt;=10,"zagraniczny",IF(LEN(telefony4[[#This Row],[nr]])=8,"komórkowy","stacjonarny"))</f>
        <v>stacjonarny</v>
      </c>
    </row>
    <row r="559" spans="1:5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  <c r="E559" t="str">
        <f>IF(LEN(telefony4[[#This Row],[nr]])&gt;=10,"zagraniczny",IF(LEN(telefony4[[#This Row],[nr]])=8,"komórkowy","stacjonarny"))</f>
        <v>stacjonarny</v>
      </c>
    </row>
    <row r="560" spans="1:5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  <c r="E560" t="str">
        <f>IF(LEN(telefony4[[#This Row],[nr]])&gt;=10,"zagraniczny",IF(LEN(telefony4[[#This Row],[nr]])=8,"komórkowy","stacjonarny"))</f>
        <v>stacjonarny</v>
      </c>
    </row>
    <row r="561" spans="1:5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  <c r="E561" t="str">
        <f>IF(LEN(telefony4[[#This Row],[nr]])&gt;=10,"zagraniczny",IF(LEN(telefony4[[#This Row],[nr]])=8,"komórkowy","stacjonarny"))</f>
        <v>stacjonarny</v>
      </c>
    </row>
    <row r="562" spans="1:5" x14ac:dyDescent="0.25">
      <c r="A562">
        <v>55462392</v>
      </c>
      <c r="B562" s="1">
        <v>42926</v>
      </c>
      <c r="C562" s="2">
        <v>0.46597222222222223</v>
      </c>
      <c r="D562" s="2">
        <v>0.46732638888888889</v>
      </c>
      <c r="E562" t="str">
        <f>IF(LEN(telefony4[[#This Row],[nr]])&gt;=10,"zagraniczny",IF(LEN(telefony4[[#This Row],[nr]])=8,"komórkowy","stacjonarny"))</f>
        <v>komórkowy</v>
      </c>
    </row>
    <row r="563" spans="1:5" x14ac:dyDescent="0.25">
      <c r="A563">
        <v>8130722</v>
      </c>
      <c r="B563" s="1">
        <v>42926</v>
      </c>
      <c r="C563" s="2">
        <v>0.46649305555555554</v>
      </c>
      <c r="D563" s="2">
        <v>0.47717592592592595</v>
      </c>
      <c r="E563" t="str">
        <f>IF(LEN(telefony4[[#This Row],[nr]])&gt;=10,"zagraniczny",IF(LEN(telefony4[[#This Row],[nr]])=8,"komórkowy","stacjonarny"))</f>
        <v>stacjonarny</v>
      </c>
    </row>
    <row r="564" spans="1:5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  <c r="E564" t="str">
        <f>IF(LEN(telefony4[[#This Row],[nr]])&gt;=10,"zagraniczny",IF(LEN(telefony4[[#This Row],[nr]])=8,"komórkowy","stacjonarny"))</f>
        <v>stacjonarny</v>
      </c>
    </row>
    <row r="565" spans="1:5" x14ac:dyDescent="0.25">
      <c r="A565">
        <v>6118241</v>
      </c>
      <c r="B565" s="1">
        <v>42926</v>
      </c>
      <c r="C565" s="2">
        <v>0.47462962962962962</v>
      </c>
      <c r="D565" s="2">
        <v>0.47839120370370369</v>
      </c>
      <c r="E565" t="str">
        <f>IF(LEN(telefony4[[#This Row],[nr]])&gt;=10,"zagraniczny",IF(LEN(telefony4[[#This Row],[nr]])=8,"komórkowy","stacjonarny"))</f>
        <v>stacjonarny</v>
      </c>
    </row>
    <row r="566" spans="1:5" x14ac:dyDescent="0.25">
      <c r="A566">
        <v>1088377750</v>
      </c>
      <c r="B566" s="1">
        <v>42926</v>
      </c>
      <c r="C566" s="2">
        <v>0.47535879629629629</v>
      </c>
      <c r="D566" s="2">
        <v>0.48454861111111114</v>
      </c>
      <c r="E566" t="str">
        <f>IF(LEN(telefony4[[#This Row],[nr]])&gt;=10,"zagraniczny",IF(LEN(telefony4[[#This Row],[nr]])=8,"komórkowy","stacjonarny"))</f>
        <v>zagraniczny</v>
      </c>
    </row>
    <row r="567" spans="1:5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  <c r="E567" t="str">
        <f>IF(LEN(telefony4[[#This Row],[nr]])&gt;=10,"zagraniczny",IF(LEN(telefony4[[#This Row],[nr]])=8,"komórkowy","stacjonarny"))</f>
        <v>komórkowy</v>
      </c>
    </row>
    <row r="568" spans="1:5" x14ac:dyDescent="0.25">
      <c r="A568">
        <v>9524588</v>
      </c>
      <c r="B568" s="1">
        <v>42926</v>
      </c>
      <c r="C568" s="2">
        <v>0.4846759259259259</v>
      </c>
      <c r="D568" s="2">
        <v>0.49550925925925926</v>
      </c>
      <c r="E568" t="str">
        <f>IF(LEN(telefony4[[#This Row],[nr]])&gt;=10,"zagraniczny",IF(LEN(telefony4[[#This Row],[nr]])=8,"komórkowy","stacjonarny"))</f>
        <v>stacjonarny</v>
      </c>
    </row>
    <row r="569" spans="1:5" x14ac:dyDescent="0.25">
      <c r="A569">
        <v>96375379</v>
      </c>
      <c r="B569" s="1">
        <v>42926</v>
      </c>
      <c r="C569" s="2">
        <v>0.4881712962962963</v>
      </c>
      <c r="D569" s="2">
        <v>0.49769675925925927</v>
      </c>
      <c r="E569" t="str">
        <f>IF(LEN(telefony4[[#This Row],[nr]])&gt;=10,"zagraniczny",IF(LEN(telefony4[[#This Row],[nr]])=8,"komórkowy","stacjonarny"))</f>
        <v>komórkowy</v>
      </c>
    </row>
    <row r="570" spans="1:5" x14ac:dyDescent="0.25">
      <c r="A570">
        <v>4759206</v>
      </c>
      <c r="B570" s="1">
        <v>42926</v>
      </c>
      <c r="C570" s="2">
        <v>0.49055555555555558</v>
      </c>
      <c r="D570" s="2">
        <v>0.49449074074074073</v>
      </c>
      <c r="E570" t="str">
        <f>IF(LEN(telefony4[[#This Row],[nr]])&gt;=10,"zagraniczny",IF(LEN(telefony4[[#This Row],[nr]])=8,"komórkowy","stacjonarny"))</f>
        <v>stacjonarny</v>
      </c>
    </row>
    <row r="571" spans="1:5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  <c r="E571" t="str">
        <f>IF(LEN(telefony4[[#This Row],[nr]])&gt;=10,"zagraniczny",IF(LEN(telefony4[[#This Row],[nr]])=8,"komórkowy","stacjonarny"))</f>
        <v>stacjonarny</v>
      </c>
    </row>
    <row r="572" spans="1:5" x14ac:dyDescent="0.25">
      <c r="A572">
        <v>8322522</v>
      </c>
      <c r="B572" s="1">
        <v>42926</v>
      </c>
      <c r="C572" s="2">
        <v>0.49674768518518519</v>
      </c>
      <c r="D572" s="2">
        <v>0.50796296296296295</v>
      </c>
      <c r="E572" t="str">
        <f>IF(LEN(telefony4[[#This Row],[nr]])&gt;=10,"zagraniczny",IF(LEN(telefony4[[#This Row],[nr]])=8,"komórkowy","stacjonarny"))</f>
        <v>stacjonarny</v>
      </c>
    </row>
    <row r="573" spans="1:5" x14ac:dyDescent="0.25">
      <c r="A573">
        <v>4264808</v>
      </c>
      <c r="B573" s="1">
        <v>42926</v>
      </c>
      <c r="C573" s="2">
        <v>0.50089120370370366</v>
      </c>
      <c r="D573" s="2">
        <v>0.50109953703703702</v>
      </c>
      <c r="E573" t="str">
        <f>IF(LEN(telefony4[[#This Row],[nr]])&gt;=10,"zagraniczny",IF(LEN(telefony4[[#This Row],[nr]])=8,"komórkowy","stacjonarny"))</f>
        <v>stacjonarny</v>
      </c>
    </row>
    <row r="574" spans="1:5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  <c r="E574" t="str">
        <f>IF(LEN(telefony4[[#This Row],[nr]])&gt;=10,"zagraniczny",IF(LEN(telefony4[[#This Row],[nr]])=8,"komórkowy","stacjonarny"))</f>
        <v>stacjonarny</v>
      </c>
    </row>
    <row r="575" spans="1:5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  <c r="E575" t="str">
        <f>IF(LEN(telefony4[[#This Row],[nr]])&gt;=10,"zagraniczny",IF(LEN(telefony4[[#This Row],[nr]])=8,"komórkowy","stacjonarny"))</f>
        <v>zagraniczny</v>
      </c>
    </row>
    <row r="576" spans="1:5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  <c r="E576" t="str">
        <f>IF(LEN(telefony4[[#This Row],[nr]])&gt;=10,"zagraniczny",IF(LEN(telefony4[[#This Row],[nr]])=8,"komórkowy","stacjonarny"))</f>
        <v>komórkowy</v>
      </c>
    </row>
    <row r="577" spans="1:5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  <c r="E577" t="str">
        <f>IF(LEN(telefony4[[#This Row],[nr]])&gt;=10,"zagraniczny",IF(LEN(telefony4[[#This Row],[nr]])=8,"komórkowy","stacjonarny"))</f>
        <v>stacjonarny</v>
      </c>
    </row>
    <row r="578" spans="1:5" x14ac:dyDescent="0.25">
      <c r="A578">
        <v>18503160</v>
      </c>
      <c r="B578" s="1">
        <v>42926</v>
      </c>
      <c r="C578" s="2">
        <v>0.51157407407407407</v>
      </c>
      <c r="D578" s="2">
        <v>0.51663194444444449</v>
      </c>
      <c r="E578" t="str">
        <f>IF(LEN(telefony4[[#This Row],[nr]])&gt;=10,"zagraniczny",IF(LEN(telefony4[[#This Row],[nr]])=8,"komórkowy","stacjonarny"))</f>
        <v>komórkowy</v>
      </c>
    </row>
    <row r="579" spans="1:5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  <c r="E579" t="str">
        <f>IF(LEN(telefony4[[#This Row],[nr]])&gt;=10,"zagraniczny",IF(LEN(telefony4[[#This Row],[nr]])=8,"komórkowy","stacjonarny"))</f>
        <v>komórkowy</v>
      </c>
    </row>
    <row r="580" spans="1:5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  <c r="E580" t="str">
        <f>IF(LEN(telefony4[[#This Row],[nr]])&gt;=10,"zagraniczny",IF(LEN(telefony4[[#This Row],[nr]])=8,"komórkowy","stacjonarny"))</f>
        <v>stacjonarny</v>
      </c>
    </row>
    <row r="581" spans="1:5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  <c r="E581" t="str">
        <f>IF(LEN(telefony4[[#This Row],[nr]])&gt;=10,"zagraniczny",IF(LEN(telefony4[[#This Row],[nr]])=8,"komórkowy","stacjonarny"))</f>
        <v>stacjonarny</v>
      </c>
    </row>
    <row r="582" spans="1:5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  <c r="E582" t="str">
        <f>IF(LEN(telefony4[[#This Row],[nr]])&gt;=10,"zagraniczny",IF(LEN(telefony4[[#This Row],[nr]])=8,"komórkowy","stacjonarny"))</f>
        <v>stacjonarny</v>
      </c>
    </row>
    <row r="583" spans="1:5" x14ac:dyDescent="0.25">
      <c r="A583">
        <v>16392077</v>
      </c>
      <c r="B583" s="1">
        <v>42926</v>
      </c>
      <c r="C583" s="2">
        <v>0.52254629629629634</v>
      </c>
      <c r="D583" s="2">
        <v>0.52263888888888888</v>
      </c>
      <c r="E583" t="str">
        <f>IF(LEN(telefony4[[#This Row],[nr]])&gt;=10,"zagraniczny",IF(LEN(telefony4[[#This Row],[nr]])=8,"komórkowy","stacjonarny"))</f>
        <v>komórkowy</v>
      </c>
    </row>
    <row r="584" spans="1:5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  <c r="E584" t="str">
        <f>IF(LEN(telefony4[[#This Row],[nr]])&gt;=10,"zagraniczny",IF(LEN(telefony4[[#This Row],[nr]])=8,"komórkowy","stacjonarny"))</f>
        <v>stacjonarny</v>
      </c>
    </row>
    <row r="585" spans="1:5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  <c r="E585" t="str">
        <f>IF(LEN(telefony4[[#This Row],[nr]])&gt;=10,"zagraniczny",IF(LEN(telefony4[[#This Row],[nr]])=8,"komórkowy","stacjonarny"))</f>
        <v>komórkowy</v>
      </c>
    </row>
    <row r="586" spans="1:5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  <c r="E586" t="str">
        <f>IF(LEN(telefony4[[#This Row],[nr]])&gt;=10,"zagraniczny",IF(LEN(telefony4[[#This Row],[nr]])=8,"komórkowy","stacjonarny"))</f>
        <v>komórkowy</v>
      </c>
    </row>
    <row r="587" spans="1:5" x14ac:dyDescent="0.25">
      <c r="A587">
        <v>20354301</v>
      </c>
      <c r="B587" s="1">
        <v>42926</v>
      </c>
      <c r="C587" s="2">
        <v>0.53291666666666671</v>
      </c>
      <c r="D587" s="2">
        <v>0.53758101851851847</v>
      </c>
      <c r="E587" t="str">
        <f>IF(LEN(telefony4[[#This Row],[nr]])&gt;=10,"zagraniczny",IF(LEN(telefony4[[#This Row],[nr]])=8,"komórkowy","stacjonarny"))</f>
        <v>komórkowy</v>
      </c>
    </row>
    <row r="588" spans="1:5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  <c r="E588" t="str">
        <f>IF(LEN(telefony4[[#This Row],[nr]])&gt;=10,"zagraniczny",IF(LEN(telefony4[[#This Row],[nr]])=8,"komórkowy","stacjonarny"))</f>
        <v>stacjonarny</v>
      </c>
    </row>
    <row r="589" spans="1:5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  <c r="E589" t="str">
        <f>IF(LEN(telefony4[[#This Row],[nr]])&gt;=10,"zagraniczny",IF(LEN(telefony4[[#This Row],[nr]])=8,"komórkowy","stacjonarny"))</f>
        <v>stacjonarny</v>
      </c>
    </row>
    <row r="590" spans="1:5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  <c r="E590" t="str">
        <f>IF(LEN(telefony4[[#This Row],[nr]])&gt;=10,"zagraniczny",IF(LEN(telefony4[[#This Row],[nr]])=8,"komórkowy","stacjonarny"))</f>
        <v>stacjonarny</v>
      </c>
    </row>
    <row r="591" spans="1:5" x14ac:dyDescent="0.25">
      <c r="A591">
        <v>4848864</v>
      </c>
      <c r="B591" s="1">
        <v>42926</v>
      </c>
      <c r="C591" s="2">
        <v>0.54432870370370368</v>
      </c>
      <c r="D591" s="2">
        <v>0.55090277777777774</v>
      </c>
      <c r="E591" t="str">
        <f>IF(LEN(telefony4[[#This Row],[nr]])&gt;=10,"zagraniczny",IF(LEN(telefony4[[#This Row],[nr]])=8,"komórkowy","stacjonarny"))</f>
        <v>stacjonarny</v>
      </c>
    </row>
    <row r="592" spans="1:5" x14ac:dyDescent="0.25">
      <c r="A592">
        <v>6709939</v>
      </c>
      <c r="B592" s="1">
        <v>42926</v>
      </c>
      <c r="C592" s="2">
        <v>0.54692129629629627</v>
      </c>
      <c r="D592" s="2">
        <v>0.55000000000000004</v>
      </c>
      <c r="E592" t="str">
        <f>IF(LEN(telefony4[[#This Row],[nr]])&gt;=10,"zagraniczny",IF(LEN(telefony4[[#This Row],[nr]])=8,"komórkowy","stacjonarny"))</f>
        <v>stacjonarny</v>
      </c>
    </row>
    <row r="593" spans="1:5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  <c r="E593" t="str">
        <f>IF(LEN(telefony4[[#This Row],[nr]])&gt;=10,"zagraniczny",IF(LEN(telefony4[[#This Row],[nr]])=8,"komórkowy","stacjonarny"))</f>
        <v>stacjonarny</v>
      </c>
    </row>
    <row r="594" spans="1:5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  <c r="E594" t="str">
        <f>IF(LEN(telefony4[[#This Row],[nr]])&gt;=10,"zagraniczny",IF(LEN(telefony4[[#This Row],[nr]])=8,"komórkowy","stacjonarny"))</f>
        <v>stacjonarny</v>
      </c>
    </row>
    <row r="595" spans="1:5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  <c r="E595" t="str">
        <f>IF(LEN(telefony4[[#This Row],[nr]])&gt;=10,"zagraniczny",IF(LEN(telefony4[[#This Row],[nr]])=8,"komórkowy","stacjonarny"))</f>
        <v>stacjonarny</v>
      </c>
    </row>
    <row r="596" spans="1:5" x14ac:dyDescent="0.25">
      <c r="A596">
        <v>8183468</v>
      </c>
      <c r="B596" s="1">
        <v>42926</v>
      </c>
      <c r="C596" s="2">
        <v>0.55832175925925931</v>
      </c>
      <c r="D596" s="2">
        <v>0.56265046296296295</v>
      </c>
      <c r="E596" t="str">
        <f>IF(LEN(telefony4[[#This Row],[nr]])&gt;=10,"zagraniczny",IF(LEN(telefony4[[#This Row],[nr]])=8,"komórkowy","stacjonarny"))</f>
        <v>stacjonarny</v>
      </c>
    </row>
    <row r="597" spans="1:5" x14ac:dyDescent="0.25">
      <c r="A597">
        <v>3263806</v>
      </c>
      <c r="B597" s="1">
        <v>42926</v>
      </c>
      <c r="C597" s="2">
        <v>0.55864583333333329</v>
      </c>
      <c r="D597" s="2">
        <v>0.56383101851851847</v>
      </c>
      <c r="E597" t="str">
        <f>IF(LEN(telefony4[[#This Row],[nr]])&gt;=10,"zagraniczny",IF(LEN(telefony4[[#This Row],[nr]])=8,"komórkowy","stacjonarny"))</f>
        <v>stacjonarny</v>
      </c>
    </row>
    <row r="598" spans="1:5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  <c r="E598" t="str">
        <f>IF(LEN(telefony4[[#This Row],[nr]])&gt;=10,"zagraniczny",IF(LEN(telefony4[[#This Row],[nr]])=8,"komórkowy","stacjonarny"))</f>
        <v>stacjonarny</v>
      </c>
    </row>
    <row r="599" spans="1:5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  <c r="E599" t="str">
        <f>IF(LEN(telefony4[[#This Row],[nr]])&gt;=10,"zagraniczny",IF(LEN(telefony4[[#This Row],[nr]])=8,"komórkowy","stacjonarny"))</f>
        <v>komórkowy</v>
      </c>
    </row>
    <row r="600" spans="1:5" x14ac:dyDescent="0.25">
      <c r="A600">
        <v>2478461</v>
      </c>
      <c r="B600" s="1">
        <v>42926</v>
      </c>
      <c r="C600" s="2">
        <v>0.56980324074074074</v>
      </c>
      <c r="D600" s="2">
        <v>0.575775462962963</v>
      </c>
      <c r="E600" t="str">
        <f>IF(LEN(telefony4[[#This Row],[nr]])&gt;=10,"zagraniczny",IF(LEN(telefony4[[#This Row],[nr]])=8,"komórkowy","stacjonarny"))</f>
        <v>stacjonarny</v>
      </c>
    </row>
    <row r="601" spans="1:5" x14ac:dyDescent="0.25">
      <c r="A601">
        <v>2838216</v>
      </c>
      <c r="B601" s="1">
        <v>42926</v>
      </c>
      <c r="C601" s="2">
        <v>0.5755555555555556</v>
      </c>
      <c r="D601" s="2">
        <v>0.57737268518518514</v>
      </c>
      <c r="E601" t="str">
        <f>IF(LEN(telefony4[[#This Row],[nr]])&gt;=10,"zagraniczny",IF(LEN(telefony4[[#This Row],[nr]])=8,"komórkowy","stacjonarny"))</f>
        <v>stacjonarny</v>
      </c>
    </row>
    <row r="602" spans="1:5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  <c r="E602" t="str">
        <f>IF(LEN(telefony4[[#This Row],[nr]])&gt;=10,"zagraniczny",IF(LEN(telefony4[[#This Row],[nr]])=8,"komórkowy","stacjonarny"))</f>
        <v>stacjonarny</v>
      </c>
    </row>
    <row r="603" spans="1:5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  <c r="E603" t="str">
        <f>IF(LEN(telefony4[[#This Row],[nr]])&gt;=10,"zagraniczny",IF(LEN(telefony4[[#This Row],[nr]])=8,"komórkowy","stacjonarny"))</f>
        <v>stacjonarny</v>
      </c>
    </row>
    <row r="604" spans="1:5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  <c r="E604" t="str">
        <f>IF(LEN(telefony4[[#This Row],[nr]])&gt;=10,"zagraniczny",IF(LEN(telefony4[[#This Row],[nr]])=8,"komórkowy","stacjonarny"))</f>
        <v>stacjonarny</v>
      </c>
    </row>
    <row r="605" spans="1:5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  <c r="E605" t="str">
        <f>IF(LEN(telefony4[[#This Row],[nr]])&gt;=10,"zagraniczny",IF(LEN(telefony4[[#This Row],[nr]])=8,"komórkowy","stacjonarny"))</f>
        <v>komórkowy</v>
      </c>
    </row>
    <row r="606" spans="1:5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  <c r="E606" t="str">
        <f>IF(LEN(telefony4[[#This Row],[nr]])&gt;=10,"zagraniczny",IF(LEN(telefony4[[#This Row],[nr]])=8,"komórkowy","stacjonarny"))</f>
        <v>stacjonarny</v>
      </c>
    </row>
    <row r="607" spans="1:5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  <c r="E607" t="str">
        <f>IF(LEN(telefony4[[#This Row],[nr]])&gt;=10,"zagraniczny",IF(LEN(telefony4[[#This Row],[nr]])=8,"komórkowy","stacjonarny"))</f>
        <v>stacjonarny</v>
      </c>
    </row>
    <row r="608" spans="1:5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  <c r="E608" t="str">
        <f>IF(LEN(telefony4[[#This Row],[nr]])&gt;=10,"zagraniczny",IF(LEN(telefony4[[#This Row],[nr]])=8,"komórkowy","stacjonarny"))</f>
        <v>komórkowy</v>
      </c>
    </row>
    <row r="609" spans="1:5" x14ac:dyDescent="0.25">
      <c r="A609">
        <v>6251788</v>
      </c>
      <c r="B609" s="1">
        <v>42926</v>
      </c>
      <c r="C609" s="2">
        <v>0.58910879629629631</v>
      </c>
      <c r="D609" s="2">
        <v>0.59431712962962968</v>
      </c>
      <c r="E609" t="str">
        <f>IF(LEN(telefony4[[#This Row],[nr]])&gt;=10,"zagraniczny",IF(LEN(telefony4[[#This Row],[nr]])=8,"komórkowy","stacjonarny"))</f>
        <v>stacjonarny</v>
      </c>
    </row>
    <row r="610" spans="1:5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  <c r="E610" t="str">
        <f>IF(LEN(telefony4[[#This Row],[nr]])&gt;=10,"zagraniczny",IF(LEN(telefony4[[#This Row],[nr]])=8,"komórkowy","stacjonarny"))</f>
        <v>stacjonarny</v>
      </c>
    </row>
    <row r="611" spans="1:5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  <c r="E611" t="str">
        <f>IF(LEN(telefony4[[#This Row],[nr]])&gt;=10,"zagraniczny",IF(LEN(telefony4[[#This Row],[nr]])=8,"komórkowy","stacjonarny"))</f>
        <v>stacjonarny</v>
      </c>
    </row>
    <row r="612" spans="1:5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  <c r="E612" t="str">
        <f>IF(LEN(telefony4[[#This Row],[nr]])&gt;=10,"zagraniczny",IF(LEN(telefony4[[#This Row],[nr]])=8,"komórkowy","stacjonarny"))</f>
        <v>stacjonarny</v>
      </c>
    </row>
    <row r="613" spans="1:5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  <c r="E613" t="str">
        <f>IF(LEN(telefony4[[#This Row],[nr]])&gt;=10,"zagraniczny",IF(LEN(telefony4[[#This Row],[nr]])=8,"komórkowy","stacjonarny"))</f>
        <v>stacjonarny</v>
      </c>
    </row>
    <row r="614" spans="1:5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  <c r="E614" t="str">
        <f>IF(LEN(telefony4[[#This Row],[nr]])&gt;=10,"zagraniczny",IF(LEN(telefony4[[#This Row],[nr]])=8,"komórkowy","stacjonarny"))</f>
        <v>stacjonarny</v>
      </c>
    </row>
    <row r="615" spans="1:5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  <c r="E615" t="str">
        <f>IF(LEN(telefony4[[#This Row],[nr]])&gt;=10,"zagraniczny",IF(LEN(telefony4[[#This Row],[nr]])=8,"komórkowy","stacjonarny"))</f>
        <v>zagraniczny</v>
      </c>
    </row>
    <row r="616" spans="1:5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  <c r="E616" t="str">
        <f>IF(LEN(telefony4[[#This Row],[nr]])&gt;=10,"zagraniczny",IF(LEN(telefony4[[#This Row],[nr]])=8,"komórkowy","stacjonarny"))</f>
        <v>stacjonarny</v>
      </c>
    </row>
    <row r="617" spans="1:5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  <c r="E617" t="str">
        <f>IF(LEN(telefony4[[#This Row],[nr]])&gt;=10,"zagraniczny",IF(LEN(telefony4[[#This Row],[nr]])=8,"komórkowy","stacjonarny"))</f>
        <v>stacjonarny</v>
      </c>
    </row>
    <row r="618" spans="1:5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  <c r="E618" t="str">
        <f>IF(LEN(telefony4[[#This Row],[nr]])&gt;=10,"zagraniczny",IF(LEN(telefony4[[#This Row],[nr]])=8,"komórkowy","stacjonarny"))</f>
        <v>stacjonarny</v>
      </c>
    </row>
    <row r="619" spans="1:5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  <c r="E619" t="str">
        <f>IF(LEN(telefony4[[#This Row],[nr]])&gt;=10,"zagraniczny",IF(LEN(telefony4[[#This Row],[nr]])=8,"komórkowy","stacjonarny"))</f>
        <v>stacjonarny</v>
      </c>
    </row>
    <row r="620" spans="1:5" x14ac:dyDescent="0.25">
      <c r="A620">
        <v>3934931</v>
      </c>
      <c r="B620" s="1">
        <v>42927</v>
      </c>
      <c r="C620" s="2">
        <v>0.3349537037037037</v>
      </c>
      <c r="D620" s="2">
        <v>0.3379861111111111</v>
      </c>
      <c r="E620" t="str">
        <f>IF(LEN(telefony4[[#This Row],[nr]])&gt;=10,"zagraniczny",IF(LEN(telefony4[[#This Row],[nr]])=8,"komórkowy","stacjonarny"))</f>
        <v>stacjonarny</v>
      </c>
    </row>
    <row r="621" spans="1:5" x14ac:dyDescent="0.25">
      <c r="A621">
        <v>2111996</v>
      </c>
      <c r="B621" s="1">
        <v>42927</v>
      </c>
      <c r="C621" s="2">
        <v>0.33706018518518521</v>
      </c>
      <c r="D621" s="2">
        <v>0.33875</v>
      </c>
      <c r="E621" t="str">
        <f>IF(LEN(telefony4[[#This Row],[nr]])&gt;=10,"zagraniczny",IF(LEN(telefony4[[#This Row],[nr]])=8,"komórkowy","stacjonarny"))</f>
        <v>stacjonarny</v>
      </c>
    </row>
    <row r="622" spans="1:5" x14ac:dyDescent="0.25">
      <c r="A622">
        <v>6484436</v>
      </c>
      <c r="B622" s="1">
        <v>42927</v>
      </c>
      <c r="C622" s="2">
        <v>0.34006944444444442</v>
      </c>
      <c r="D622" s="2">
        <v>0.3427546296296296</v>
      </c>
      <c r="E622" t="str">
        <f>IF(LEN(telefony4[[#This Row],[nr]])&gt;=10,"zagraniczny",IF(LEN(telefony4[[#This Row],[nr]])=8,"komórkowy","stacjonarny"))</f>
        <v>stacjonarny</v>
      </c>
    </row>
    <row r="623" spans="1:5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  <c r="E623" t="str">
        <f>IF(LEN(telefony4[[#This Row],[nr]])&gt;=10,"zagraniczny",IF(LEN(telefony4[[#This Row],[nr]])=8,"komórkowy","stacjonarny"))</f>
        <v>komórkowy</v>
      </c>
    </row>
    <row r="624" spans="1:5" x14ac:dyDescent="0.25">
      <c r="A624">
        <v>9932676</v>
      </c>
      <c r="B624" s="1">
        <v>42927</v>
      </c>
      <c r="C624" s="2">
        <v>0.34778935185185184</v>
      </c>
      <c r="D624" s="2">
        <v>0.35474537037037035</v>
      </c>
      <c r="E624" t="str">
        <f>IF(LEN(telefony4[[#This Row],[nr]])&gt;=10,"zagraniczny",IF(LEN(telefony4[[#This Row],[nr]])=8,"komórkowy","stacjonarny"))</f>
        <v>stacjonarny</v>
      </c>
    </row>
    <row r="625" spans="1:5" x14ac:dyDescent="0.25">
      <c r="A625">
        <v>6062869</v>
      </c>
      <c r="B625" s="1">
        <v>42927</v>
      </c>
      <c r="C625" s="2">
        <v>0.3513425925925926</v>
      </c>
      <c r="D625" s="2">
        <v>0.35505787037037034</v>
      </c>
      <c r="E625" t="str">
        <f>IF(LEN(telefony4[[#This Row],[nr]])&gt;=10,"zagraniczny",IF(LEN(telefony4[[#This Row],[nr]])=8,"komórkowy","stacjonarny"))</f>
        <v>stacjonarny</v>
      </c>
    </row>
    <row r="626" spans="1:5" x14ac:dyDescent="0.25">
      <c r="A626">
        <v>2828759</v>
      </c>
      <c r="B626" s="1">
        <v>42927</v>
      </c>
      <c r="C626" s="2">
        <v>0.35575231481481484</v>
      </c>
      <c r="D626" s="2">
        <v>0.35851851851851851</v>
      </c>
      <c r="E626" t="str">
        <f>IF(LEN(telefony4[[#This Row],[nr]])&gt;=10,"zagraniczny",IF(LEN(telefony4[[#This Row],[nr]])=8,"komórkowy","stacjonarny"))</f>
        <v>stacjonarny</v>
      </c>
    </row>
    <row r="627" spans="1:5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  <c r="E627" t="str">
        <f>IF(LEN(telefony4[[#This Row],[nr]])&gt;=10,"zagraniczny",IF(LEN(telefony4[[#This Row],[nr]])=8,"komórkowy","stacjonarny"))</f>
        <v>stacjonarny</v>
      </c>
    </row>
    <row r="628" spans="1:5" x14ac:dyDescent="0.25">
      <c r="A628">
        <v>1384299</v>
      </c>
      <c r="B628" s="1">
        <v>42927</v>
      </c>
      <c r="C628" s="2">
        <v>0.36203703703703705</v>
      </c>
      <c r="D628" s="2">
        <v>0.37155092592592592</v>
      </c>
      <c r="E628" t="str">
        <f>IF(LEN(telefony4[[#This Row],[nr]])&gt;=10,"zagraniczny",IF(LEN(telefony4[[#This Row],[nr]])=8,"komórkowy","stacjonarny"))</f>
        <v>stacjonarny</v>
      </c>
    </row>
    <row r="629" spans="1:5" x14ac:dyDescent="0.25">
      <c r="A629">
        <v>2486941</v>
      </c>
      <c r="B629" s="1">
        <v>42927</v>
      </c>
      <c r="C629" s="2">
        <v>0.36394675925925923</v>
      </c>
      <c r="D629" s="2">
        <v>0.36422453703703705</v>
      </c>
      <c r="E629" t="str">
        <f>IF(LEN(telefony4[[#This Row],[nr]])&gt;=10,"zagraniczny",IF(LEN(telefony4[[#This Row],[nr]])=8,"komórkowy","stacjonarny"))</f>
        <v>stacjonarny</v>
      </c>
    </row>
    <row r="630" spans="1:5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  <c r="E630" t="str">
        <f>IF(LEN(telefony4[[#This Row],[nr]])&gt;=10,"zagraniczny",IF(LEN(telefony4[[#This Row],[nr]])=8,"komórkowy","stacjonarny"))</f>
        <v>zagraniczny</v>
      </c>
    </row>
    <row r="631" spans="1:5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  <c r="E631" t="str">
        <f>IF(LEN(telefony4[[#This Row],[nr]])&gt;=10,"zagraniczny",IF(LEN(telefony4[[#This Row],[nr]])=8,"komórkowy","stacjonarny"))</f>
        <v>stacjonarny</v>
      </c>
    </row>
    <row r="632" spans="1:5" x14ac:dyDescent="0.25">
      <c r="A632">
        <v>66800387</v>
      </c>
      <c r="B632" s="1">
        <v>42927</v>
      </c>
      <c r="C632" s="2">
        <v>0.37684027777777779</v>
      </c>
      <c r="D632" s="2">
        <v>0.38072916666666667</v>
      </c>
      <c r="E632" t="str">
        <f>IF(LEN(telefony4[[#This Row],[nr]])&gt;=10,"zagraniczny",IF(LEN(telefony4[[#This Row],[nr]])=8,"komórkowy","stacjonarny"))</f>
        <v>komórkowy</v>
      </c>
    </row>
    <row r="633" spans="1:5" x14ac:dyDescent="0.25">
      <c r="A633">
        <v>49093359</v>
      </c>
      <c r="B633" s="1">
        <v>42927</v>
      </c>
      <c r="C633" s="2">
        <v>0.37695601851851851</v>
      </c>
      <c r="D633" s="2">
        <v>0.38138888888888889</v>
      </c>
      <c r="E633" t="str">
        <f>IF(LEN(telefony4[[#This Row],[nr]])&gt;=10,"zagraniczny",IF(LEN(telefony4[[#This Row],[nr]])=8,"komórkowy","stacjonarny"))</f>
        <v>komórkowy</v>
      </c>
    </row>
    <row r="634" spans="1:5" x14ac:dyDescent="0.25">
      <c r="A634">
        <v>2252239</v>
      </c>
      <c r="B634" s="1">
        <v>42927</v>
      </c>
      <c r="C634" s="2">
        <v>0.38233796296296296</v>
      </c>
      <c r="D634" s="2">
        <v>0.39034722222222223</v>
      </c>
      <c r="E634" t="str">
        <f>IF(LEN(telefony4[[#This Row],[nr]])&gt;=10,"zagraniczny",IF(LEN(telefony4[[#This Row],[nr]])=8,"komórkowy","stacjonarny"))</f>
        <v>stacjonarny</v>
      </c>
    </row>
    <row r="635" spans="1:5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  <c r="E635" t="str">
        <f>IF(LEN(telefony4[[#This Row],[nr]])&gt;=10,"zagraniczny",IF(LEN(telefony4[[#This Row],[nr]])=8,"komórkowy","stacjonarny"))</f>
        <v>stacjonarny</v>
      </c>
    </row>
    <row r="636" spans="1:5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  <c r="E636" t="str">
        <f>IF(LEN(telefony4[[#This Row],[nr]])&gt;=10,"zagraniczny",IF(LEN(telefony4[[#This Row],[nr]])=8,"komórkowy","stacjonarny"))</f>
        <v>komórkowy</v>
      </c>
    </row>
    <row r="637" spans="1:5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  <c r="E637" t="str">
        <f>IF(LEN(telefony4[[#This Row],[nr]])&gt;=10,"zagraniczny",IF(LEN(telefony4[[#This Row],[nr]])=8,"komórkowy","stacjonarny"))</f>
        <v>stacjonarny</v>
      </c>
    </row>
    <row r="638" spans="1:5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  <c r="E638" t="str">
        <f>IF(LEN(telefony4[[#This Row],[nr]])&gt;=10,"zagraniczny",IF(LEN(telefony4[[#This Row],[nr]])=8,"komórkowy","stacjonarny"))</f>
        <v>zagraniczny</v>
      </c>
    </row>
    <row r="639" spans="1:5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  <c r="E639" t="str">
        <f>IF(LEN(telefony4[[#This Row],[nr]])&gt;=10,"zagraniczny",IF(LEN(telefony4[[#This Row],[nr]])=8,"komórkowy","stacjonarny"))</f>
        <v>stacjonarny</v>
      </c>
    </row>
    <row r="640" spans="1:5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  <c r="E640" t="str">
        <f>IF(LEN(telefony4[[#This Row],[nr]])&gt;=10,"zagraniczny",IF(LEN(telefony4[[#This Row],[nr]])=8,"komórkowy","stacjonarny"))</f>
        <v>stacjonarny</v>
      </c>
    </row>
    <row r="641" spans="1:5" x14ac:dyDescent="0.25">
      <c r="A641">
        <v>6492842</v>
      </c>
      <c r="B641" s="1">
        <v>42927</v>
      </c>
      <c r="C641" s="2">
        <v>0.40379629629629632</v>
      </c>
      <c r="D641" s="2">
        <v>0.4100462962962963</v>
      </c>
      <c r="E641" t="str">
        <f>IF(LEN(telefony4[[#This Row],[nr]])&gt;=10,"zagraniczny",IF(LEN(telefony4[[#This Row],[nr]])=8,"komórkowy","stacjonarny"))</f>
        <v>stacjonarny</v>
      </c>
    </row>
    <row r="642" spans="1:5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  <c r="E642" t="str">
        <f>IF(LEN(telefony4[[#This Row],[nr]])&gt;=10,"zagraniczny",IF(LEN(telefony4[[#This Row],[nr]])=8,"komórkowy","stacjonarny"))</f>
        <v>komórkowy</v>
      </c>
    </row>
    <row r="643" spans="1:5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  <c r="E643" t="str">
        <f>IF(LEN(telefony4[[#This Row],[nr]])&gt;=10,"zagraniczny",IF(LEN(telefony4[[#This Row],[nr]])=8,"komórkowy","stacjonarny"))</f>
        <v>stacjonarny</v>
      </c>
    </row>
    <row r="644" spans="1:5" x14ac:dyDescent="0.25">
      <c r="A644">
        <v>12721215</v>
      </c>
      <c r="B644" s="1">
        <v>42927</v>
      </c>
      <c r="C644" s="2">
        <v>0.41431712962962963</v>
      </c>
      <c r="D644" s="2">
        <v>0.41986111111111113</v>
      </c>
      <c r="E644" t="str">
        <f>IF(LEN(telefony4[[#This Row],[nr]])&gt;=10,"zagraniczny",IF(LEN(telefony4[[#This Row],[nr]])=8,"komórkowy","stacjonarny"))</f>
        <v>komórkowy</v>
      </c>
    </row>
    <row r="645" spans="1:5" x14ac:dyDescent="0.25">
      <c r="A645">
        <v>4566750</v>
      </c>
      <c r="B645" s="1">
        <v>42927</v>
      </c>
      <c r="C645" s="2">
        <v>0.41666666666666669</v>
      </c>
      <c r="D645" s="2">
        <v>0.42190972222222223</v>
      </c>
      <c r="E645" t="str">
        <f>IF(LEN(telefony4[[#This Row],[nr]])&gt;=10,"zagraniczny",IF(LEN(telefony4[[#This Row],[nr]])=8,"komórkowy","stacjonarny"))</f>
        <v>stacjonarny</v>
      </c>
    </row>
    <row r="646" spans="1:5" x14ac:dyDescent="0.25">
      <c r="A646">
        <v>7279106</v>
      </c>
      <c r="B646" s="1">
        <v>42927</v>
      </c>
      <c r="C646" s="2">
        <v>0.41935185185185186</v>
      </c>
      <c r="D646" s="2">
        <v>0.43002314814814813</v>
      </c>
      <c r="E646" t="str">
        <f>IF(LEN(telefony4[[#This Row],[nr]])&gt;=10,"zagraniczny",IF(LEN(telefony4[[#This Row],[nr]])=8,"komórkowy","stacjonarny"))</f>
        <v>stacjonarny</v>
      </c>
    </row>
    <row r="647" spans="1:5" x14ac:dyDescent="0.25">
      <c r="A647">
        <v>3824660</v>
      </c>
      <c r="B647" s="1">
        <v>42927</v>
      </c>
      <c r="C647" s="2">
        <v>0.4238425925925926</v>
      </c>
      <c r="D647" s="2">
        <v>0.4321875</v>
      </c>
      <c r="E647" t="str">
        <f>IF(LEN(telefony4[[#This Row],[nr]])&gt;=10,"zagraniczny",IF(LEN(telefony4[[#This Row],[nr]])=8,"komórkowy","stacjonarny"))</f>
        <v>stacjonarny</v>
      </c>
    </row>
    <row r="648" spans="1:5" x14ac:dyDescent="0.25">
      <c r="A648">
        <v>5815339</v>
      </c>
      <c r="B648" s="1">
        <v>42927</v>
      </c>
      <c r="C648" s="2">
        <v>0.42818287037037039</v>
      </c>
      <c r="D648" s="2">
        <v>0.43273148148148149</v>
      </c>
      <c r="E648" t="str">
        <f>IF(LEN(telefony4[[#This Row],[nr]])&gt;=10,"zagraniczny",IF(LEN(telefony4[[#This Row],[nr]])=8,"komórkowy","stacjonarny"))</f>
        <v>stacjonarny</v>
      </c>
    </row>
    <row r="649" spans="1:5" x14ac:dyDescent="0.25">
      <c r="A649">
        <v>77946476</v>
      </c>
      <c r="B649" s="1">
        <v>42927</v>
      </c>
      <c r="C649" s="2">
        <v>0.42995370370370373</v>
      </c>
      <c r="D649" s="2">
        <v>0.43024305555555553</v>
      </c>
      <c r="E649" t="str">
        <f>IF(LEN(telefony4[[#This Row],[nr]])&gt;=10,"zagraniczny",IF(LEN(telefony4[[#This Row],[nr]])=8,"komórkowy","stacjonarny"))</f>
        <v>komórkowy</v>
      </c>
    </row>
    <row r="650" spans="1:5" x14ac:dyDescent="0.25">
      <c r="A650">
        <v>84589848</v>
      </c>
      <c r="B650" s="1">
        <v>42927</v>
      </c>
      <c r="C650" s="2">
        <v>0.43539351851851854</v>
      </c>
      <c r="D650" s="2">
        <v>0.43763888888888891</v>
      </c>
      <c r="E650" t="str">
        <f>IF(LEN(telefony4[[#This Row],[nr]])&gt;=10,"zagraniczny",IF(LEN(telefony4[[#This Row],[nr]])=8,"komórkowy","stacjonarny"))</f>
        <v>komórkowy</v>
      </c>
    </row>
    <row r="651" spans="1:5" x14ac:dyDescent="0.25">
      <c r="A651">
        <v>4501823</v>
      </c>
      <c r="B651" s="1">
        <v>42927</v>
      </c>
      <c r="C651" s="2">
        <v>0.44013888888888891</v>
      </c>
      <c r="D651" s="2">
        <v>0.44690972222222225</v>
      </c>
      <c r="E651" t="str">
        <f>IF(LEN(telefony4[[#This Row],[nr]])&gt;=10,"zagraniczny",IF(LEN(telefony4[[#This Row],[nr]])=8,"komórkowy","stacjonarny"))</f>
        <v>stacjonarny</v>
      </c>
    </row>
    <row r="652" spans="1:5" x14ac:dyDescent="0.25">
      <c r="A652">
        <v>38244568</v>
      </c>
      <c r="B652" s="1">
        <v>42927</v>
      </c>
      <c r="C652" s="2">
        <v>0.44381944444444443</v>
      </c>
      <c r="D652" s="2">
        <v>0.45199074074074075</v>
      </c>
      <c r="E652" t="str">
        <f>IF(LEN(telefony4[[#This Row],[nr]])&gt;=10,"zagraniczny",IF(LEN(telefony4[[#This Row],[nr]])=8,"komórkowy","stacjonarny"))</f>
        <v>komórkowy</v>
      </c>
    </row>
    <row r="653" spans="1:5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  <c r="E653" t="str">
        <f>IF(LEN(telefony4[[#This Row],[nr]])&gt;=10,"zagraniczny",IF(LEN(telefony4[[#This Row],[nr]])=8,"komórkowy","stacjonarny"))</f>
        <v>stacjonarny</v>
      </c>
    </row>
    <row r="654" spans="1:5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  <c r="E654" t="str">
        <f>IF(LEN(telefony4[[#This Row],[nr]])&gt;=10,"zagraniczny",IF(LEN(telefony4[[#This Row],[nr]])=8,"komórkowy","stacjonarny"))</f>
        <v>stacjonarny</v>
      </c>
    </row>
    <row r="655" spans="1:5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  <c r="E655" t="str">
        <f>IF(LEN(telefony4[[#This Row],[nr]])&gt;=10,"zagraniczny",IF(LEN(telefony4[[#This Row],[nr]])=8,"komórkowy","stacjonarny"))</f>
        <v>komórkowy</v>
      </c>
    </row>
    <row r="656" spans="1:5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  <c r="E656" t="str">
        <f>IF(LEN(telefony4[[#This Row],[nr]])&gt;=10,"zagraniczny",IF(LEN(telefony4[[#This Row],[nr]])=8,"komórkowy","stacjonarny"))</f>
        <v>stacjonarny</v>
      </c>
    </row>
    <row r="657" spans="1:5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  <c r="E657" t="str">
        <f>IF(LEN(telefony4[[#This Row],[nr]])&gt;=10,"zagraniczny",IF(LEN(telefony4[[#This Row],[nr]])=8,"komórkowy","stacjonarny"))</f>
        <v>zagraniczny</v>
      </c>
    </row>
    <row r="658" spans="1:5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  <c r="E658" t="str">
        <f>IF(LEN(telefony4[[#This Row],[nr]])&gt;=10,"zagraniczny",IF(LEN(telefony4[[#This Row],[nr]])=8,"komórkowy","stacjonarny"))</f>
        <v>stacjonarny</v>
      </c>
    </row>
    <row r="659" spans="1:5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  <c r="E659" t="str">
        <f>IF(LEN(telefony4[[#This Row],[nr]])&gt;=10,"zagraniczny",IF(LEN(telefony4[[#This Row],[nr]])=8,"komórkowy","stacjonarny"))</f>
        <v>stacjonarny</v>
      </c>
    </row>
    <row r="660" spans="1:5" x14ac:dyDescent="0.25">
      <c r="A660">
        <v>99162491</v>
      </c>
      <c r="B660" s="1">
        <v>42927</v>
      </c>
      <c r="C660" s="2">
        <v>0.46738425925925925</v>
      </c>
      <c r="D660" s="2">
        <v>0.46800925925925924</v>
      </c>
      <c r="E660" t="str">
        <f>IF(LEN(telefony4[[#This Row],[nr]])&gt;=10,"zagraniczny",IF(LEN(telefony4[[#This Row],[nr]])=8,"komórkowy","stacjonarny"))</f>
        <v>komórkowy</v>
      </c>
    </row>
    <row r="661" spans="1:5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  <c r="E661" t="str">
        <f>IF(LEN(telefony4[[#This Row],[nr]])&gt;=10,"zagraniczny",IF(LEN(telefony4[[#This Row],[nr]])=8,"komórkowy","stacjonarny"))</f>
        <v>stacjonarny</v>
      </c>
    </row>
    <row r="662" spans="1:5" x14ac:dyDescent="0.25">
      <c r="A662">
        <v>1909553</v>
      </c>
      <c r="B662" s="1">
        <v>42927</v>
      </c>
      <c r="C662" s="2">
        <v>0.47193287037037035</v>
      </c>
      <c r="D662" s="2">
        <v>0.47763888888888889</v>
      </c>
      <c r="E662" t="str">
        <f>IF(LEN(telefony4[[#This Row],[nr]])&gt;=10,"zagraniczny",IF(LEN(telefony4[[#This Row],[nr]])=8,"komórkowy","stacjonarny"))</f>
        <v>stacjonarny</v>
      </c>
    </row>
    <row r="663" spans="1:5" x14ac:dyDescent="0.25">
      <c r="A663">
        <v>62836073</v>
      </c>
      <c r="B663" s="1">
        <v>42927</v>
      </c>
      <c r="C663" s="2">
        <v>0.47739583333333335</v>
      </c>
      <c r="D663" s="2">
        <v>0.48168981481481482</v>
      </c>
      <c r="E663" t="str">
        <f>IF(LEN(telefony4[[#This Row],[nr]])&gt;=10,"zagraniczny",IF(LEN(telefony4[[#This Row],[nr]])=8,"komórkowy","stacjonarny"))</f>
        <v>komórkowy</v>
      </c>
    </row>
    <row r="664" spans="1:5" x14ac:dyDescent="0.25">
      <c r="A664">
        <v>9566647</v>
      </c>
      <c r="B664" s="1">
        <v>42927</v>
      </c>
      <c r="C664" s="2">
        <v>0.48005787037037034</v>
      </c>
      <c r="D664" s="2">
        <v>0.48971064814814813</v>
      </c>
      <c r="E664" t="str">
        <f>IF(LEN(telefony4[[#This Row],[nr]])&gt;=10,"zagraniczny",IF(LEN(telefony4[[#This Row],[nr]])=8,"komórkowy","stacjonarny"))</f>
        <v>stacjonarny</v>
      </c>
    </row>
    <row r="665" spans="1:5" x14ac:dyDescent="0.25">
      <c r="A665">
        <v>5833452</v>
      </c>
      <c r="B665" s="1">
        <v>42927</v>
      </c>
      <c r="C665" s="2">
        <v>0.48511574074074076</v>
      </c>
      <c r="D665" s="2">
        <v>0.49502314814814813</v>
      </c>
      <c r="E665" t="str">
        <f>IF(LEN(telefony4[[#This Row],[nr]])&gt;=10,"zagraniczny",IF(LEN(telefony4[[#This Row],[nr]])=8,"komórkowy","stacjonarny"))</f>
        <v>stacjonarny</v>
      </c>
    </row>
    <row r="666" spans="1:5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  <c r="E666" t="str">
        <f>IF(LEN(telefony4[[#This Row],[nr]])&gt;=10,"zagraniczny",IF(LEN(telefony4[[#This Row],[nr]])=8,"komórkowy","stacjonarny"))</f>
        <v>komórkowy</v>
      </c>
    </row>
    <row r="667" spans="1:5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  <c r="E667" t="str">
        <f>IF(LEN(telefony4[[#This Row],[nr]])&gt;=10,"zagraniczny",IF(LEN(telefony4[[#This Row],[nr]])=8,"komórkowy","stacjonarny"))</f>
        <v>komórkowy</v>
      </c>
    </row>
    <row r="668" spans="1:5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  <c r="E668" t="str">
        <f>IF(LEN(telefony4[[#This Row],[nr]])&gt;=10,"zagraniczny",IF(LEN(telefony4[[#This Row],[nr]])=8,"komórkowy","stacjonarny"))</f>
        <v>stacjonarny</v>
      </c>
    </row>
    <row r="669" spans="1:5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  <c r="E669" t="str">
        <f>IF(LEN(telefony4[[#This Row],[nr]])&gt;=10,"zagraniczny",IF(LEN(telefony4[[#This Row],[nr]])=8,"komórkowy","stacjonarny"))</f>
        <v>komórkowy</v>
      </c>
    </row>
    <row r="670" spans="1:5" x14ac:dyDescent="0.25">
      <c r="A670">
        <v>1332513</v>
      </c>
      <c r="B670" s="1">
        <v>42927</v>
      </c>
      <c r="C670" s="2">
        <v>0.50326388888888884</v>
      </c>
      <c r="D670" s="2">
        <v>0.50407407407407412</v>
      </c>
      <c r="E670" t="str">
        <f>IF(LEN(telefony4[[#This Row],[nr]])&gt;=10,"zagraniczny",IF(LEN(telefony4[[#This Row],[nr]])=8,"komórkowy","stacjonarny"))</f>
        <v>stacjonarny</v>
      </c>
    </row>
    <row r="671" spans="1:5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  <c r="E671" t="str">
        <f>IF(LEN(telefony4[[#This Row],[nr]])&gt;=10,"zagraniczny",IF(LEN(telefony4[[#This Row],[nr]])=8,"komórkowy","stacjonarny"))</f>
        <v>stacjonarny</v>
      </c>
    </row>
    <row r="672" spans="1:5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  <c r="E672" t="str">
        <f>IF(LEN(telefony4[[#This Row],[nr]])&gt;=10,"zagraniczny",IF(LEN(telefony4[[#This Row],[nr]])=8,"komórkowy","stacjonarny"))</f>
        <v>zagraniczny</v>
      </c>
    </row>
    <row r="673" spans="1:5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  <c r="E673" t="str">
        <f>IF(LEN(telefony4[[#This Row],[nr]])&gt;=10,"zagraniczny",IF(LEN(telefony4[[#This Row],[nr]])=8,"komórkowy","stacjonarny"))</f>
        <v>zagraniczny</v>
      </c>
    </row>
    <row r="674" spans="1:5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  <c r="E674" t="str">
        <f>IF(LEN(telefony4[[#This Row],[nr]])&gt;=10,"zagraniczny",IF(LEN(telefony4[[#This Row],[nr]])=8,"komórkowy","stacjonarny"))</f>
        <v>stacjonarny</v>
      </c>
    </row>
    <row r="675" spans="1:5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  <c r="E675" t="str">
        <f>IF(LEN(telefony4[[#This Row],[nr]])&gt;=10,"zagraniczny",IF(LEN(telefony4[[#This Row],[nr]])=8,"komórkowy","stacjonarny"))</f>
        <v>stacjonarny</v>
      </c>
    </row>
    <row r="676" spans="1:5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  <c r="E676" t="str">
        <f>IF(LEN(telefony4[[#This Row],[nr]])&gt;=10,"zagraniczny",IF(LEN(telefony4[[#This Row],[nr]])=8,"komórkowy","stacjonarny"))</f>
        <v>stacjonarny</v>
      </c>
    </row>
    <row r="677" spans="1:5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  <c r="E677" t="str">
        <f>IF(LEN(telefony4[[#This Row],[nr]])&gt;=10,"zagraniczny",IF(LEN(telefony4[[#This Row],[nr]])=8,"komórkowy","stacjonarny"))</f>
        <v>komórkowy</v>
      </c>
    </row>
    <row r="678" spans="1:5" x14ac:dyDescent="0.25">
      <c r="A678">
        <v>8672651</v>
      </c>
      <c r="B678" s="1">
        <v>42927</v>
      </c>
      <c r="C678" s="2">
        <v>0.53401620370370373</v>
      </c>
      <c r="D678" s="2">
        <v>0.54462962962962957</v>
      </c>
      <c r="E678" t="str">
        <f>IF(LEN(telefony4[[#This Row],[nr]])&gt;=10,"zagraniczny",IF(LEN(telefony4[[#This Row],[nr]])=8,"komórkowy","stacjonarny"))</f>
        <v>stacjonarny</v>
      </c>
    </row>
    <row r="679" spans="1:5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  <c r="E679" t="str">
        <f>IF(LEN(telefony4[[#This Row],[nr]])&gt;=10,"zagraniczny",IF(LEN(telefony4[[#This Row],[nr]])=8,"komórkowy","stacjonarny"))</f>
        <v>komórkowy</v>
      </c>
    </row>
    <row r="680" spans="1:5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  <c r="E680" t="str">
        <f>IF(LEN(telefony4[[#This Row],[nr]])&gt;=10,"zagraniczny",IF(LEN(telefony4[[#This Row],[nr]])=8,"komórkowy","stacjonarny"))</f>
        <v>stacjonarny</v>
      </c>
    </row>
    <row r="681" spans="1:5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  <c r="E681" t="str">
        <f>IF(LEN(telefony4[[#This Row],[nr]])&gt;=10,"zagraniczny",IF(LEN(telefony4[[#This Row],[nr]])=8,"komórkowy","stacjonarny"))</f>
        <v>stacjonarny</v>
      </c>
    </row>
    <row r="682" spans="1:5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  <c r="E682" t="str">
        <f>IF(LEN(telefony4[[#This Row],[nr]])&gt;=10,"zagraniczny",IF(LEN(telefony4[[#This Row],[nr]])=8,"komórkowy","stacjonarny"))</f>
        <v>stacjonarny</v>
      </c>
    </row>
    <row r="683" spans="1:5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  <c r="E683" t="str">
        <f>IF(LEN(telefony4[[#This Row],[nr]])&gt;=10,"zagraniczny",IF(LEN(telefony4[[#This Row],[nr]])=8,"komórkowy","stacjonarny"))</f>
        <v>komórkowy</v>
      </c>
    </row>
    <row r="684" spans="1:5" x14ac:dyDescent="0.25">
      <c r="A684">
        <v>6269166</v>
      </c>
      <c r="B684" s="1">
        <v>42927</v>
      </c>
      <c r="C684" s="2">
        <v>0.54408564814814819</v>
      </c>
      <c r="D684" s="2">
        <v>0.55355324074074075</v>
      </c>
      <c r="E684" t="str">
        <f>IF(LEN(telefony4[[#This Row],[nr]])&gt;=10,"zagraniczny",IF(LEN(telefony4[[#This Row],[nr]])=8,"komórkowy","stacjonarny"))</f>
        <v>stacjonarny</v>
      </c>
    </row>
    <row r="685" spans="1:5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  <c r="E685" t="str">
        <f>IF(LEN(telefony4[[#This Row],[nr]])&gt;=10,"zagraniczny",IF(LEN(telefony4[[#This Row],[nr]])=8,"komórkowy","stacjonarny"))</f>
        <v>stacjonarny</v>
      </c>
    </row>
    <row r="686" spans="1:5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  <c r="E686" t="str">
        <f>IF(LEN(telefony4[[#This Row],[nr]])&gt;=10,"zagraniczny",IF(LEN(telefony4[[#This Row],[nr]])=8,"komórkowy","stacjonarny"))</f>
        <v>stacjonarny</v>
      </c>
    </row>
    <row r="687" spans="1:5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  <c r="E687" t="str">
        <f>IF(LEN(telefony4[[#This Row],[nr]])&gt;=10,"zagraniczny",IF(LEN(telefony4[[#This Row],[nr]])=8,"komórkowy","stacjonarny"))</f>
        <v>komórkowy</v>
      </c>
    </row>
    <row r="688" spans="1:5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  <c r="E688" t="str">
        <f>IF(LEN(telefony4[[#This Row],[nr]])&gt;=10,"zagraniczny",IF(LEN(telefony4[[#This Row],[nr]])=8,"komórkowy","stacjonarny"))</f>
        <v>stacjonarny</v>
      </c>
    </row>
    <row r="689" spans="1:5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  <c r="E689" t="str">
        <f>IF(LEN(telefony4[[#This Row],[nr]])&gt;=10,"zagraniczny",IF(LEN(telefony4[[#This Row],[nr]])=8,"komórkowy","stacjonarny"))</f>
        <v>stacjonarny</v>
      </c>
    </row>
    <row r="690" spans="1:5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  <c r="E690" t="str">
        <f>IF(LEN(telefony4[[#This Row],[nr]])&gt;=10,"zagraniczny",IF(LEN(telefony4[[#This Row],[nr]])=8,"komórkowy","stacjonarny"))</f>
        <v>stacjonarny</v>
      </c>
    </row>
    <row r="691" spans="1:5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  <c r="E691" t="str">
        <f>IF(LEN(telefony4[[#This Row],[nr]])&gt;=10,"zagraniczny",IF(LEN(telefony4[[#This Row],[nr]])=8,"komórkowy","stacjonarny"))</f>
        <v>stacjonarny</v>
      </c>
    </row>
    <row r="692" spans="1:5" x14ac:dyDescent="0.25">
      <c r="A692">
        <v>5251861</v>
      </c>
      <c r="B692" s="1">
        <v>42927</v>
      </c>
      <c r="C692" s="2">
        <v>0.56940972222222219</v>
      </c>
      <c r="D692" s="2">
        <v>0.57149305555555552</v>
      </c>
      <c r="E692" t="str">
        <f>IF(LEN(telefony4[[#This Row],[nr]])&gt;=10,"zagraniczny",IF(LEN(telefony4[[#This Row],[nr]])=8,"komórkowy","stacjonarny"))</f>
        <v>stacjonarny</v>
      </c>
    </row>
    <row r="693" spans="1:5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  <c r="E693" t="str">
        <f>IF(LEN(telefony4[[#This Row],[nr]])&gt;=10,"zagraniczny",IF(LEN(telefony4[[#This Row],[nr]])=8,"komórkowy","stacjonarny"))</f>
        <v>stacjonarny</v>
      </c>
    </row>
    <row r="694" spans="1:5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  <c r="E694" t="str">
        <f>IF(LEN(telefony4[[#This Row],[nr]])&gt;=10,"zagraniczny",IF(LEN(telefony4[[#This Row],[nr]])=8,"komórkowy","stacjonarny"))</f>
        <v>stacjonarny</v>
      </c>
    </row>
    <row r="695" spans="1:5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  <c r="E695" t="str">
        <f>IF(LEN(telefony4[[#This Row],[nr]])&gt;=10,"zagraniczny",IF(LEN(telefony4[[#This Row],[nr]])=8,"komórkowy","stacjonarny"))</f>
        <v>stacjonarny</v>
      </c>
    </row>
    <row r="696" spans="1:5" x14ac:dyDescent="0.25">
      <c r="A696">
        <v>93696449</v>
      </c>
      <c r="B696" s="1">
        <v>42927</v>
      </c>
      <c r="C696" s="2">
        <v>0.57939814814814816</v>
      </c>
      <c r="D696" s="2">
        <v>0.5795717592592593</v>
      </c>
      <c r="E696" t="str">
        <f>IF(LEN(telefony4[[#This Row],[nr]])&gt;=10,"zagraniczny",IF(LEN(telefony4[[#This Row],[nr]])=8,"komórkowy","stacjonarny"))</f>
        <v>komórkowy</v>
      </c>
    </row>
    <row r="697" spans="1:5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  <c r="E697" t="str">
        <f>IF(LEN(telefony4[[#This Row],[nr]])&gt;=10,"zagraniczny",IF(LEN(telefony4[[#This Row],[nr]])=8,"komórkowy","stacjonarny"))</f>
        <v>stacjonarny</v>
      </c>
    </row>
    <row r="698" spans="1:5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  <c r="E698" t="str">
        <f>IF(LEN(telefony4[[#This Row],[nr]])&gt;=10,"zagraniczny",IF(LEN(telefony4[[#This Row],[nr]])=8,"komórkowy","stacjonarny"))</f>
        <v>komórkowy</v>
      </c>
    </row>
    <row r="699" spans="1:5" x14ac:dyDescent="0.25">
      <c r="A699">
        <v>6191682</v>
      </c>
      <c r="B699" s="1">
        <v>42927</v>
      </c>
      <c r="C699" s="2">
        <v>0.58711805555555552</v>
      </c>
      <c r="D699" s="2">
        <v>0.59739583333333335</v>
      </c>
      <c r="E699" t="str">
        <f>IF(LEN(telefony4[[#This Row],[nr]])&gt;=10,"zagraniczny",IF(LEN(telefony4[[#This Row],[nr]])=8,"komórkowy","stacjonarny"))</f>
        <v>stacjonarny</v>
      </c>
    </row>
    <row r="700" spans="1:5" x14ac:dyDescent="0.25">
      <c r="A700">
        <v>6461167</v>
      </c>
      <c r="B700" s="1">
        <v>42927</v>
      </c>
      <c r="C700" s="2">
        <v>0.5889699074074074</v>
      </c>
      <c r="D700" s="2">
        <v>0.59409722222222228</v>
      </c>
      <c r="E700" t="str">
        <f>IF(LEN(telefony4[[#This Row],[nr]])&gt;=10,"zagraniczny",IF(LEN(telefony4[[#This Row],[nr]])=8,"komórkowy","stacjonarny"))</f>
        <v>stacjonarny</v>
      </c>
    </row>
    <row r="701" spans="1:5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  <c r="E701" t="str">
        <f>IF(LEN(telefony4[[#This Row],[nr]])&gt;=10,"zagraniczny",IF(LEN(telefony4[[#This Row],[nr]])=8,"komórkowy","stacjonarny"))</f>
        <v>stacjonarny</v>
      </c>
    </row>
    <row r="702" spans="1:5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  <c r="E702" t="str">
        <f>IF(LEN(telefony4[[#This Row],[nr]])&gt;=10,"zagraniczny",IF(LEN(telefony4[[#This Row],[nr]])=8,"komórkowy","stacjonarny"))</f>
        <v>stacjonarny</v>
      </c>
    </row>
    <row r="703" spans="1:5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  <c r="E703" t="str">
        <f>IF(LEN(telefony4[[#This Row],[nr]])&gt;=10,"zagraniczny",IF(LEN(telefony4[[#This Row],[nr]])=8,"komórkowy","stacjonarny"))</f>
        <v>komórkowy</v>
      </c>
    </row>
    <row r="704" spans="1:5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  <c r="E704" t="str">
        <f>IF(LEN(telefony4[[#This Row],[nr]])&gt;=10,"zagraniczny",IF(LEN(telefony4[[#This Row],[nr]])=8,"komórkowy","stacjonarny"))</f>
        <v>komórkowy</v>
      </c>
    </row>
    <row r="705" spans="1:5" x14ac:dyDescent="0.25">
      <c r="A705">
        <v>62016185</v>
      </c>
      <c r="B705" s="1">
        <v>42927</v>
      </c>
      <c r="C705" s="2">
        <v>0.60037037037037033</v>
      </c>
      <c r="D705" s="2">
        <v>0.60719907407407403</v>
      </c>
      <c r="E705" t="str">
        <f>IF(LEN(telefony4[[#This Row],[nr]])&gt;=10,"zagraniczny",IF(LEN(telefony4[[#This Row],[nr]])=8,"komórkowy","stacjonarny"))</f>
        <v>komórkowy</v>
      </c>
    </row>
    <row r="706" spans="1:5" x14ac:dyDescent="0.25">
      <c r="A706">
        <v>93696449</v>
      </c>
      <c r="B706" s="1">
        <v>42927</v>
      </c>
      <c r="C706" s="2">
        <v>0.60077546296296291</v>
      </c>
      <c r="D706" s="2">
        <v>0.60853009259259261</v>
      </c>
      <c r="E706" t="str">
        <f>IF(LEN(telefony4[[#This Row],[nr]])&gt;=10,"zagraniczny",IF(LEN(telefony4[[#This Row],[nr]])=8,"komórkowy","stacjonarny"))</f>
        <v>komórkowy</v>
      </c>
    </row>
    <row r="707" spans="1:5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  <c r="E707" t="str">
        <f>IF(LEN(telefony4[[#This Row],[nr]])&gt;=10,"zagraniczny",IF(LEN(telefony4[[#This Row],[nr]])=8,"komórkowy","stacjonarny"))</f>
        <v>stacjonarny</v>
      </c>
    </row>
    <row r="708" spans="1:5" x14ac:dyDescent="0.25">
      <c r="A708">
        <v>38047574</v>
      </c>
      <c r="B708" s="1">
        <v>42927</v>
      </c>
      <c r="C708" s="2">
        <v>0.60721064814814818</v>
      </c>
      <c r="D708" s="2">
        <v>0.61490740740740746</v>
      </c>
      <c r="E708" t="str">
        <f>IF(LEN(telefony4[[#This Row],[nr]])&gt;=10,"zagraniczny",IF(LEN(telefony4[[#This Row],[nr]])=8,"komórkowy","stacjonarny"))</f>
        <v>komórkowy</v>
      </c>
    </row>
    <row r="709" spans="1:5" x14ac:dyDescent="0.25">
      <c r="A709">
        <v>3184339</v>
      </c>
      <c r="B709" s="1">
        <v>42927</v>
      </c>
      <c r="C709" s="2">
        <v>0.61179398148148145</v>
      </c>
      <c r="D709" s="2">
        <v>0.61260416666666662</v>
      </c>
      <c r="E709" t="str">
        <f>IF(LEN(telefony4[[#This Row],[nr]])&gt;=10,"zagraniczny",IF(LEN(telefony4[[#This Row],[nr]])=8,"komórkowy","stacjonarny"))</f>
        <v>stacjonarny</v>
      </c>
    </row>
    <row r="710" spans="1:5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  <c r="E710" t="str">
        <f>IF(LEN(telefony4[[#This Row],[nr]])&gt;=10,"zagraniczny",IF(LEN(telefony4[[#This Row],[nr]])=8,"komórkowy","stacjonarny"))</f>
        <v>zagraniczny</v>
      </c>
    </row>
    <row r="711" spans="1:5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  <c r="E711" t="str">
        <f>IF(LEN(telefony4[[#This Row],[nr]])&gt;=10,"zagraniczny",IF(LEN(telefony4[[#This Row],[nr]])=8,"komórkowy","stacjonarny"))</f>
        <v>komórkowy</v>
      </c>
    </row>
    <row r="712" spans="1:5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  <c r="E712" t="str">
        <f>IF(LEN(telefony4[[#This Row],[nr]])&gt;=10,"zagraniczny",IF(LEN(telefony4[[#This Row],[nr]])=8,"komórkowy","stacjonarny"))</f>
        <v>stacjonarny</v>
      </c>
    </row>
    <row r="713" spans="1:5" x14ac:dyDescent="0.25">
      <c r="A713">
        <v>14201334</v>
      </c>
      <c r="B713" s="1">
        <v>42928</v>
      </c>
      <c r="C713" s="2">
        <v>0.33568287037037037</v>
      </c>
      <c r="D713" s="2">
        <v>0.34125</v>
      </c>
      <c r="E713" t="str">
        <f>IF(LEN(telefony4[[#This Row],[nr]])&gt;=10,"zagraniczny",IF(LEN(telefony4[[#This Row],[nr]])=8,"komórkowy","stacjonarny"))</f>
        <v>komórkowy</v>
      </c>
    </row>
    <row r="714" spans="1:5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  <c r="E714" t="str">
        <f>IF(LEN(telefony4[[#This Row],[nr]])&gt;=10,"zagraniczny",IF(LEN(telefony4[[#This Row],[nr]])=8,"komórkowy","stacjonarny"))</f>
        <v>zagraniczny</v>
      </c>
    </row>
    <row r="715" spans="1:5" x14ac:dyDescent="0.25">
      <c r="A715">
        <v>3028093</v>
      </c>
      <c r="B715" s="1">
        <v>42928</v>
      </c>
      <c r="C715" s="2">
        <v>0.34185185185185185</v>
      </c>
      <c r="D715" s="2">
        <v>0.34375</v>
      </c>
      <c r="E715" t="str">
        <f>IF(LEN(telefony4[[#This Row],[nr]])&gt;=10,"zagraniczny",IF(LEN(telefony4[[#This Row],[nr]])=8,"komórkowy","stacjonarny"))</f>
        <v>stacjonarny</v>
      </c>
    </row>
    <row r="716" spans="1:5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  <c r="E716" t="str">
        <f>IF(LEN(telefony4[[#This Row],[nr]])&gt;=10,"zagraniczny",IF(LEN(telefony4[[#This Row],[nr]])=8,"komórkowy","stacjonarny"))</f>
        <v>komórkowy</v>
      </c>
    </row>
    <row r="717" spans="1:5" x14ac:dyDescent="0.25">
      <c r="A717">
        <v>7377702</v>
      </c>
      <c r="B717" s="1">
        <v>42928</v>
      </c>
      <c r="C717" s="2">
        <v>0.34722222222222221</v>
      </c>
      <c r="D717" s="2">
        <v>0.3532986111111111</v>
      </c>
      <c r="E717" t="str">
        <f>IF(LEN(telefony4[[#This Row],[nr]])&gt;=10,"zagraniczny",IF(LEN(telefony4[[#This Row],[nr]])=8,"komórkowy","stacjonarny"))</f>
        <v>stacjonarny</v>
      </c>
    </row>
    <row r="718" spans="1:5" x14ac:dyDescent="0.25">
      <c r="A718">
        <v>9294571</v>
      </c>
      <c r="B718" s="1">
        <v>42928</v>
      </c>
      <c r="C718" s="2">
        <v>0.35115740740740742</v>
      </c>
      <c r="D718" s="2">
        <v>0.35447916666666668</v>
      </c>
      <c r="E718" t="str">
        <f>IF(LEN(telefony4[[#This Row],[nr]])&gt;=10,"zagraniczny",IF(LEN(telefony4[[#This Row],[nr]])=8,"komórkowy","stacjonarny"))</f>
        <v>stacjonarny</v>
      </c>
    </row>
    <row r="719" spans="1:5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  <c r="E719" t="str">
        <f>IF(LEN(telefony4[[#This Row],[nr]])&gt;=10,"zagraniczny",IF(LEN(telefony4[[#This Row],[nr]])=8,"komórkowy","stacjonarny"))</f>
        <v>stacjonarny</v>
      </c>
    </row>
    <row r="720" spans="1:5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  <c r="E720" t="str">
        <f>IF(LEN(telefony4[[#This Row],[nr]])&gt;=10,"zagraniczny",IF(LEN(telefony4[[#This Row],[nr]])=8,"komórkowy","stacjonarny"))</f>
        <v>komórkowy</v>
      </c>
    </row>
    <row r="721" spans="1:5" x14ac:dyDescent="0.25">
      <c r="A721">
        <v>6367284</v>
      </c>
      <c r="B721" s="1">
        <v>42928</v>
      </c>
      <c r="C721" s="2">
        <v>0.36519675925925926</v>
      </c>
      <c r="D721" s="2">
        <v>0.36751157407407409</v>
      </c>
      <c r="E721" t="str">
        <f>IF(LEN(telefony4[[#This Row],[nr]])&gt;=10,"zagraniczny",IF(LEN(telefony4[[#This Row],[nr]])=8,"komórkowy","stacjonarny"))</f>
        <v>stacjonarny</v>
      </c>
    </row>
    <row r="722" spans="1:5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  <c r="E722" t="str">
        <f>IF(LEN(telefony4[[#This Row],[nr]])&gt;=10,"zagraniczny",IF(LEN(telefony4[[#This Row],[nr]])=8,"komórkowy","stacjonarny"))</f>
        <v>stacjonarny</v>
      </c>
    </row>
    <row r="723" spans="1:5" x14ac:dyDescent="0.25">
      <c r="A723">
        <v>9346036178</v>
      </c>
      <c r="B723" s="1">
        <v>42928</v>
      </c>
      <c r="C723" s="2">
        <v>0.37017361111111113</v>
      </c>
      <c r="D723" s="2">
        <v>0.38035879629629632</v>
      </c>
      <c r="E723" t="str">
        <f>IF(LEN(telefony4[[#This Row],[nr]])&gt;=10,"zagraniczny",IF(LEN(telefony4[[#This Row],[nr]])=8,"komórkowy","stacjonarny"))</f>
        <v>zagraniczny</v>
      </c>
    </row>
    <row r="724" spans="1:5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  <c r="E724" t="str">
        <f>IF(LEN(telefony4[[#This Row],[nr]])&gt;=10,"zagraniczny",IF(LEN(telefony4[[#This Row],[nr]])=8,"komórkowy","stacjonarny"))</f>
        <v>stacjonarny</v>
      </c>
    </row>
    <row r="725" spans="1:5" x14ac:dyDescent="0.25">
      <c r="A725">
        <v>2114812</v>
      </c>
      <c r="B725" s="1">
        <v>42928</v>
      </c>
      <c r="C725" s="2">
        <v>0.37615740740740738</v>
      </c>
      <c r="D725" s="2">
        <v>0.38158564814814816</v>
      </c>
      <c r="E725" t="str">
        <f>IF(LEN(telefony4[[#This Row],[nr]])&gt;=10,"zagraniczny",IF(LEN(telefony4[[#This Row],[nr]])=8,"komórkowy","stacjonarny"))</f>
        <v>stacjonarny</v>
      </c>
    </row>
    <row r="726" spans="1:5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  <c r="E726" t="str">
        <f>IF(LEN(telefony4[[#This Row],[nr]])&gt;=10,"zagraniczny",IF(LEN(telefony4[[#This Row],[nr]])=8,"komórkowy","stacjonarny"))</f>
        <v>stacjonarny</v>
      </c>
    </row>
    <row r="727" spans="1:5" x14ac:dyDescent="0.25">
      <c r="A727">
        <v>3493348</v>
      </c>
      <c r="B727" s="1">
        <v>42928</v>
      </c>
      <c r="C727" s="2">
        <v>0.37934027777777779</v>
      </c>
      <c r="D727" s="2">
        <v>0.38925925925925925</v>
      </c>
      <c r="E727" t="str">
        <f>IF(LEN(telefony4[[#This Row],[nr]])&gt;=10,"zagraniczny",IF(LEN(telefony4[[#This Row],[nr]])=8,"komórkowy","stacjonarny"))</f>
        <v>stacjonarny</v>
      </c>
    </row>
    <row r="728" spans="1:5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  <c r="E728" t="str">
        <f>IF(LEN(telefony4[[#This Row],[nr]])&gt;=10,"zagraniczny",IF(LEN(telefony4[[#This Row],[nr]])=8,"komórkowy","stacjonarny"))</f>
        <v>stacjonarny</v>
      </c>
    </row>
    <row r="729" spans="1:5" x14ac:dyDescent="0.25">
      <c r="A729">
        <v>7421868</v>
      </c>
      <c r="B729" s="1">
        <v>42928</v>
      </c>
      <c r="C729" s="2">
        <v>0.38292824074074072</v>
      </c>
      <c r="D729" s="2">
        <v>0.38613425925925926</v>
      </c>
      <c r="E729" t="str">
        <f>IF(LEN(telefony4[[#This Row],[nr]])&gt;=10,"zagraniczny",IF(LEN(telefony4[[#This Row],[nr]])=8,"komórkowy","stacjonarny"))</f>
        <v>stacjonarny</v>
      </c>
    </row>
    <row r="730" spans="1:5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  <c r="E730" t="str">
        <f>IF(LEN(telefony4[[#This Row],[nr]])&gt;=10,"zagraniczny",IF(LEN(telefony4[[#This Row],[nr]])=8,"komórkowy","stacjonarny"))</f>
        <v>stacjonarny</v>
      </c>
    </row>
    <row r="731" spans="1:5" x14ac:dyDescent="0.25">
      <c r="A731">
        <v>4007464</v>
      </c>
      <c r="B731" s="1">
        <v>42928</v>
      </c>
      <c r="C731" s="2">
        <v>0.38767361111111109</v>
      </c>
      <c r="D731" s="2">
        <v>0.38848379629629631</v>
      </c>
      <c r="E731" t="str">
        <f>IF(LEN(telefony4[[#This Row],[nr]])&gt;=10,"zagraniczny",IF(LEN(telefony4[[#This Row],[nr]])=8,"komórkowy","stacjonarny"))</f>
        <v>stacjonarny</v>
      </c>
    </row>
    <row r="732" spans="1:5" x14ac:dyDescent="0.25">
      <c r="A732">
        <v>54713807</v>
      </c>
      <c r="B732" s="1">
        <v>42928</v>
      </c>
      <c r="C732" s="2">
        <v>0.38968750000000002</v>
      </c>
      <c r="D732" s="2">
        <v>0.39152777777777775</v>
      </c>
      <c r="E732" t="str">
        <f>IF(LEN(telefony4[[#This Row],[nr]])&gt;=10,"zagraniczny",IF(LEN(telefony4[[#This Row],[nr]])=8,"komórkowy","stacjonarny"))</f>
        <v>komórkowy</v>
      </c>
    </row>
    <row r="733" spans="1:5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  <c r="E733" t="str">
        <f>IF(LEN(telefony4[[#This Row],[nr]])&gt;=10,"zagraniczny",IF(LEN(telefony4[[#This Row],[nr]])=8,"komórkowy","stacjonarny"))</f>
        <v>stacjonarny</v>
      </c>
    </row>
    <row r="734" spans="1:5" x14ac:dyDescent="0.25">
      <c r="A734">
        <v>48630026</v>
      </c>
      <c r="B734" s="1">
        <v>42928</v>
      </c>
      <c r="C734" s="2">
        <v>0.39709490740740738</v>
      </c>
      <c r="D734" s="2">
        <v>0.40651620370370373</v>
      </c>
      <c r="E734" t="str">
        <f>IF(LEN(telefony4[[#This Row],[nr]])&gt;=10,"zagraniczny",IF(LEN(telefony4[[#This Row],[nr]])=8,"komórkowy","stacjonarny"))</f>
        <v>komórkowy</v>
      </c>
    </row>
    <row r="735" spans="1:5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  <c r="E735" t="str">
        <f>IF(LEN(telefony4[[#This Row],[nr]])&gt;=10,"zagraniczny",IF(LEN(telefony4[[#This Row],[nr]])=8,"komórkowy","stacjonarny"))</f>
        <v>stacjonarny</v>
      </c>
    </row>
    <row r="736" spans="1:5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  <c r="E736" t="str">
        <f>IF(LEN(telefony4[[#This Row],[nr]])&gt;=10,"zagraniczny",IF(LEN(telefony4[[#This Row],[nr]])=8,"komórkowy","stacjonarny"))</f>
        <v>stacjonarny</v>
      </c>
    </row>
    <row r="737" spans="1:5" x14ac:dyDescent="0.25">
      <c r="A737">
        <v>9566647</v>
      </c>
      <c r="B737" s="1">
        <v>42928</v>
      </c>
      <c r="C737" s="2">
        <v>0.40881944444444446</v>
      </c>
      <c r="D737" s="2">
        <v>0.40950231481481481</v>
      </c>
      <c r="E737" t="str">
        <f>IF(LEN(telefony4[[#This Row],[nr]])&gt;=10,"zagraniczny",IF(LEN(telefony4[[#This Row],[nr]])=8,"komórkowy","stacjonarny"))</f>
        <v>stacjonarny</v>
      </c>
    </row>
    <row r="738" spans="1:5" x14ac:dyDescent="0.25">
      <c r="A738">
        <v>1454555</v>
      </c>
      <c r="B738" s="1">
        <v>42928</v>
      </c>
      <c r="C738" s="2">
        <v>0.41078703703703706</v>
      </c>
      <c r="D738" s="2">
        <v>0.41078703703703706</v>
      </c>
      <c r="E738" t="str">
        <f>IF(LEN(telefony4[[#This Row],[nr]])&gt;=10,"zagraniczny",IF(LEN(telefony4[[#This Row],[nr]])=8,"komórkowy","stacjonarny"))</f>
        <v>stacjonarny</v>
      </c>
    </row>
    <row r="739" spans="1:5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  <c r="E739" t="str">
        <f>IF(LEN(telefony4[[#This Row],[nr]])&gt;=10,"zagraniczny",IF(LEN(telefony4[[#This Row],[nr]])=8,"komórkowy","stacjonarny"))</f>
        <v>komórkowy</v>
      </c>
    </row>
    <row r="740" spans="1:5" x14ac:dyDescent="0.25">
      <c r="A740">
        <v>8429072</v>
      </c>
      <c r="B740" s="1">
        <v>42928</v>
      </c>
      <c r="C740" s="2">
        <v>0.41414351851851849</v>
      </c>
      <c r="D740" s="2">
        <v>0.42015046296296299</v>
      </c>
      <c r="E740" t="str">
        <f>IF(LEN(telefony4[[#This Row],[nr]])&gt;=10,"zagraniczny",IF(LEN(telefony4[[#This Row],[nr]])=8,"komórkowy","stacjonarny"))</f>
        <v>stacjonarny</v>
      </c>
    </row>
    <row r="741" spans="1:5" x14ac:dyDescent="0.25">
      <c r="A741">
        <v>9815754</v>
      </c>
      <c r="B741" s="1">
        <v>42928</v>
      </c>
      <c r="C741" s="2">
        <v>0.41853009259259261</v>
      </c>
      <c r="D741" s="2">
        <v>0.42037037037037039</v>
      </c>
      <c r="E741" t="str">
        <f>IF(LEN(telefony4[[#This Row],[nr]])&gt;=10,"zagraniczny",IF(LEN(telefony4[[#This Row],[nr]])=8,"komórkowy","stacjonarny"))</f>
        <v>stacjonarny</v>
      </c>
    </row>
    <row r="742" spans="1:5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  <c r="E742" t="str">
        <f>IF(LEN(telefony4[[#This Row],[nr]])&gt;=10,"zagraniczny",IF(LEN(telefony4[[#This Row],[nr]])=8,"komórkowy","stacjonarny"))</f>
        <v>stacjonarny</v>
      </c>
    </row>
    <row r="743" spans="1:5" x14ac:dyDescent="0.25">
      <c r="A743">
        <v>4939683</v>
      </c>
      <c r="B743" s="1">
        <v>42928</v>
      </c>
      <c r="C743" s="2">
        <v>0.42650462962962965</v>
      </c>
      <c r="D743" s="2">
        <v>0.43417824074074074</v>
      </c>
      <c r="E743" t="str">
        <f>IF(LEN(telefony4[[#This Row],[nr]])&gt;=10,"zagraniczny",IF(LEN(telefony4[[#This Row],[nr]])=8,"komórkowy","stacjonarny"))</f>
        <v>stacjonarny</v>
      </c>
    </row>
    <row r="744" spans="1:5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  <c r="E744" t="str">
        <f>IF(LEN(telefony4[[#This Row],[nr]])&gt;=10,"zagraniczny",IF(LEN(telefony4[[#This Row],[nr]])=8,"komórkowy","stacjonarny"))</f>
        <v>stacjonarny</v>
      </c>
    </row>
    <row r="745" spans="1:5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  <c r="E745" t="str">
        <f>IF(LEN(telefony4[[#This Row],[nr]])&gt;=10,"zagraniczny",IF(LEN(telefony4[[#This Row],[nr]])=8,"komórkowy","stacjonarny"))</f>
        <v>stacjonarny</v>
      </c>
    </row>
    <row r="746" spans="1:5" x14ac:dyDescent="0.25">
      <c r="A746">
        <v>3505978</v>
      </c>
      <c r="B746" s="1">
        <v>42928</v>
      </c>
      <c r="C746" s="2">
        <v>0.43381944444444442</v>
      </c>
      <c r="D746" s="2">
        <v>0.44515046296296296</v>
      </c>
      <c r="E746" t="str">
        <f>IF(LEN(telefony4[[#This Row],[nr]])&gt;=10,"zagraniczny",IF(LEN(telefony4[[#This Row],[nr]])=8,"komórkowy","stacjonarny"))</f>
        <v>stacjonarny</v>
      </c>
    </row>
    <row r="747" spans="1:5" x14ac:dyDescent="0.25">
      <c r="A747">
        <v>91743317</v>
      </c>
      <c r="B747" s="1">
        <v>42928</v>
      </c>
      <c r="C747" s="2">
        <v>0.43717592592592591</v>
      </c>
      <c r="D747" s="2">
        <v>0.44695601851851852</v>
      </c>
      <c r="E747" t="str">
        <f>IF(LEN(telefony4[[#This Row],[nr]])&gt;=10,"zagraniczny",IF(LEN(telefony4[[#This Row],[nr]])=8,"komórkowy","stacjonarny"))</f>
        <v>komórkowy</v>
      </c>
    </row>
    <row r="748" spans="1:5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  <c r="E748" t="str">
        <f>IF(LEN(telefony4[[#This Row],[nr]])&gt;=10,"zagraniczny",IF(LEN(telefony4[[#This Row],[nr]])=8,"komórkowy","stacjonarny"))</f>
        <v>stacjonarny</v>
      </c>
    </row>
    <row r="749" spans="1:5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  <c r="E749" t="str">
        <f>IF(LEN(telefony4[[#This Row],[nr]])&gt;=10,"zagraniczny",IF(LEN(telefony4[[#This Row],[nr]])=8,"komórkowy","stacjonarny"))</f>
        <v>stacjonarny</v>
      </c>
    </row>
    <row r="750" spans="1:5" x14ac:dyDescent="0.25">
      <c r="A750">
        <v>4412771</v>
      </c>
      <c r="B750" s="1">
        <v>42928</v>
      </c>
      <c r="C750" s="2">
        <v>0.44809027777777777</v>
      </c>
      <c r="D750" s="2">
        <v>0.45256944444444447</v>
      </c>
      <c r="E750" t="str">
        <f>IF(LEN(telefony4[[#This Row],[nr]])&gt;=10,"zagraniczny",IF(LEN(telefony4[[#This Row],[nr]])=8,"komórkowy","stacjonarny"))</f>
        <v>stacjonarny</v>
      </c>
    </row>
    <row r="751" spans="1:5" x14ac:dyDescent="0.25">
      <c r="A751">
        <v>6709939</v>
      </c>
      <c r="B751" s="1">
        <v>42928</v>
      </c>
      <c r="C751" s="2">
        <v>0.44817129629629632</v>
      </c>
      <c r="D751" s="2">
        <v>0.4506134259259259</v>
      </c>
      <c r="E751" t="str">
        <f>IF(LEN(telefony4[[#This Row],[nr]])&gt;=10,"zagraniczny",IF(LEN(telefony4[[#This Row],[nr]])=8,"komórkowy","stacjonarny"))</f>
        <v>stacjonarny</v>
      </c>
    </row>
    <row r="752" spans="1:5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  <c r="E752" t="str">
        <f>IF(LEN(telefony4[[#This Row],[nr]])&gt;=10,"zagraniczny",IF(LEN(telefony4[[#This Row],[nr]])=8,"komórkowy","stacjonarny"))</f>
        <v>stacjonarny</v>
      </c>
    </row>
    <row r="753" spans="1:5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  <c r="E753" t="str">
        <f>IF(LEN(telefony4[[#This Row],[nr]])&gt;=10,"zagraniczny",IF(LEN(telefony4[[#This Row],[nr]])=8,"komórkowy","stacjonarny"))</f>
        <v>komórkowy</v>
      </c>
    </row>
    <row r="754" spans="1:5" x14ac:dyDescent="0.25">
      <c r="A754">
        <v>4929499</v>
      </c>
      <c r="B754" s="1">
        <v>42928</v>
      </c>
      <c r="C754" s="2">
        <v>0.45673611111111112</v>
      </c>
      <c r="D754" s="2">
        <v>0.4586574074074074</v>
      </c>
      <c r="E754" t="str">
        <f>IF(LEN(telefony4[[#This Row],[nr]])&gt;=10,"zagraniczny",IF(LEN(telefony4[[#This Row],[nr]])=8,"komórkowy","stacjonarny"))</f>
        <v>stacjonarny</v>
      </c>
    </row>
    <row r="755" spans="1:5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  <c r="E755" t="str">
        <f>IF(LEN(telefony4[[#This Row],[nr]])&gt;=10,"zagraniczny",IF(LEN(telefony4[[#This Row],[nr]])=8,"komórkowy","stacjonarny"))</f>
        <v>stacjonarny</v>
      </c>
    </row>
    <row r="756" spans="1:5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  <c r="E756" t="str">
        <f>IF(LEN(telefony4[[#This Row],[nr]])&gt;=10,"zagraniczny",IF(LEN(telefony4[[#This Row],[nr]])=8,"komórkowy","stacjonarny"))</f>
        <v>stacjonarny</v>
      </c>
    </row>
    <row r="757" spans="1:5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  <c r="E757" t="str">
        <f>IF(LEN(telefony4[[#This Row],[nr]])&gt;=10,"zagraniczny",IF(LEN(telefony4[[#This Row],[nr]])=8,"komórkowy","stacjonarny"))</f>
        <v>stacjonarny</v>
      </c>
    </row>
    <row r="758" spans="1:5" x14ac:dyDescent="0.25">
      <c r="A758">
        <v>87702896</v>
      </c>
      <c r="B758" s="1">
        <v>42928</v>
      </c>
      <c r="C758" s="2">
        <v>0.47358796296296296</v>
      </c>
      <c r="D758" s="2">
        <v>0.47878472222222224</v>
      </c>
      <c r="E758" t="str">
        <f>IF(LEN(telefony4[[#This Row],[nr]])&gt;=10,"zagraniczny",IF(LEN(telefony4[[#This Row],[nr]])=8,"komórkowy","stacjonarny"))</f>
        <v>komórkowy</v>
      </c>
    </row>
    <row r="759" spans="1:5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  <c r="E759" t="str">
        <f>IF(LEN(telefony4[[#This Row],[nr]])&gt;=10,"zagraniczny",IF(LEN(telefony4[[#This Row],[nr]])=8,"komórkowy","stacjonarny"))</f>
        <v>komórkowy</v>
      </c>
    </row>
    <row r="760" spans="1:5" x14ac:dyDescent="0.25">
      <c r="A760">
        <v>8655825</v>
      </c>
      <c r="B760" s="1">
        <v>42928</v>
      </c>
      <c r="C760" s="2">
        <v>0.48251157407407408</v>
      </c>
      <c r="D760" s="2">
        <v>0.48732638888888891</v>
      </c>
      <c r="E760" t="str">
        <f>IF(LEN(telefony4[[#This Row],[nr]])&gt;=10,"zagraniczny",IF(LEN(telefony4[[#This Row],[nr]])=8,"komórkowy","stacjonarny"))</f>
        <v>stacjonarny</v>
      </c>
    </row>
    <row r="761" spans="1:5" x14ac:dyDescent="0.25">
      <c r="A761">
        <v>47707639</v>
      </c>
      <c r="B761" s="1">
        <v>42928</v>
      </c>
      <c r="C761" s="2">
        <v>0.48827546296296298</v>
      </c>
      <c r="D761" s="2">
        <v>0.49432870370370369</v>
      </c>
      <c r="E761" t="str">
        <f>IF(LEN(telefony4[[#This Row],[nr]])&gt;=10,"zagraniczny",IF(LEN(telefony4[[#This Row],[nr]])=8,"komórkowy","stacjonarny"))</f>
        <v>komórkowy</v>
      </c>
    </row>
    <row r="762" spans="1:5" x14ac:dyDescent="0.25">
      <c r="A762">
        <v>5029329</v>
      </c>
      <c r="B762" s="1">
        <v>42928</v>
      </c>
      <c r="C762" s="2">
        <v>0.49062499999999998</v>
      </c>
      <c r="D762" s="2">
        <v>0.49535879629629631</v>
      </c>
      <c r="E762" t="str">
        <f>IF(LEN(telefony4[[#This Row],[nr]])&gt;=10,"zagraniczny",IF(LEN(telefony4[[#This Row],[nr]])=8,"komórkowy","stacjonarny"))</f>
        <v>stacjonarny</v>
      </c>
    </row>
    <row r="763" spans="1:5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  <c r="E763" t="str">
        <f>IF(LEN(telefony4[[#This Row],[nr]])&gt;=10,"zagraniczny",IF(LEN(telefony4[[#This Row],[nr]])=8,"komórkowy","stacjonarny"))</f>
        <v>stacjonarny</v>
      </c>
    </row>
    <row r="764" spans="1:5" x14ac:dyDescent="0.25">
      <c r="A764">
        <v>8461631</v>
      </c>
      <c r="B764" s="1">
        <v>42928</v>
      </c>
      <c r="C764" s="2">
        <v>0.50025462962962963</v>
      </c>
      <c r="D764" s="2">
        <v>0.50344907407407402</v>
      </c>
      <c r="E764" t="str">
        <f>IF(LEN(telefony4[[#This Row],[nr]])&gt;=10,"zagraniczny",IF(LEN(telefony4[[#This Row],[nr]])=8,"komórkowy","stacjonarny"))</f>
        <v>stacjonarny</v>
      </c>
    </row>
    <row r="765" spans="1:5" x14ac:dyDescent="0.25">
      <c r="A765">
        <v>76777492</v>
      </c>
      <c r="B765" s="1">
        <v>42928</v>
      </c>
      <c r="C765" s="2">
        <v>0.50071759259259263</v>
      </c>
      <c r="D765" s="2">
        <v>0.5085763888888889</v>
      </c>
      <c r="E765" t="str">
        <f>IF(LEN(telefony4[[#This Row],[nr]])&gt;=10,"zagraniczny",IF(LEN(telefony4[[#This Row],[nr]])=8,"komórkowy","stacjonarny"))</f>
        <v>komórkowy</v>
      </c>
    </row>
    <row r="766" spans="1:5" x14ac:dyDescent="0.25">
      <c r="A766">
        <v>71036125</v>
      </c>
      <c r="B766" s="1">
        <v>42928</v>
      </c>
      <c r="C766" s="2">
        <v>0.50597222222222227</v>
      </c>
      <c r="D766" s="2">
        <v>0.51633101851851848</v>
      </c>
      <c r="E766" t="str">
        <f>IF(LEN(telefony4[[#This Row],[nr]])&gt;=10,"zagraniczny",IF(LEN(telefony4[[#This Row],[nr]])=8,"komórkowy","stacjonarny"))</f>
        <v>komórkowy</v>
      </c>
    </row>
    <row r="767" spans="1:5" x14ac:dyDescent="0.25">
      <c r="A767">
        <v>2989192</v>
      </c>
      <c r="B767" s="1">
        <v>42928</v>
      </c>
      <c r="C767" s="2">
        <v>0.5087962962962963</v>
      </c>
      <c r="D767" s="2">
        <v>0.51349537037037041</v>
      </c>
      <c r="E767" t="str">
        <f>IF(LEN(telefony4[[#This Row],[nr]])&gt;=10,"zagraniczny",IF(LEN(telefony4[[#This Row],[nr]])=8,"komórkowy","stacjonarny"))</f>
        <v>stacjonarny</v>
      </c>
    </row>
    <row r="768" spans="1:5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  <c r="E768" t="str">
        <f>IF(LEN(telefony4[[#This Row],[nr]])&gt;=10,"zagraniczny",IF(LEN(telefony4[[#This Row],[nr]])=8,"komórkowy","stacjonarny"))</f>
        <v>stacjonarny</v>
      </c>
    </row>
    <row r="769" spans="1:5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  <c r="E769" t="str">
        <f>IF(LEN(telefony4[[#This Row],[nr]])&gt;=10,"zagraniczny",IF(LEN(telefony4[[#This Row],[nr]])=8,"komórkowy","stacjonarny"))</f>
        <v>stacjonarny</v>
      </c>
    </row>
    <row r="770" spans="1:5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  <c r="E770" t="str">
        <f>IF(LEN(telefony4[[#This Row],[nr]])&gt;=10,"zagraniczny",IF(LEN(telefony4[[#This Row],[nr]])=8,"komórkowy","stacjonarny"))</f>
        <v>stacjonarny</v>
      </c>
    </row>
    <row r="771" spans="1:5" x14ac:dyDescent="0.25">
      <c r="A771">
        <v>47025160</v>
      </c>
      <c r="B771" s="1">
        <v>42928</v>
      </c>
      <c r="C771" s="2">
        <v>0.52009259259259255</v>
      </c>
      <c r="D771" s="2">
        <v>0.52987268518518515</v>
      </c>
      <c r="E771" t="str">
        <f>IF(LEN(telefony4[[#This Row],[nr]])&gt;=10,"zagraniczny",IF(LEN(telefony4[[#This Row],[nr]])=8,"komórkowy","stacjonarny"))</f>
        <v>komórkowy</v>
      </c>
    </row>
    <row r="772" spans="1:5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  <c r="E772" t="str">
        <f>IF(LEN(telefony4[[#This Row],[nr]])&gt;=10,"zagraniczny",IF(LEN(telefony4[[#This Row],[nr]])=8,"komórkowy","stacjonarny"))</f>
        <v>komórkowy</v>
      </c>
    </row>
    <row r="773" spans="1:5" x14ac:dyDescent="0.25">
      <c r="A773">
        <v>2248131</v>
      </c>
      <c r="B773" s="1">
        <v>42928</v>
      </c>
      <c r="C773" s="2">
        <v>0.52298611111111115</v>
      </c>
      <c r="D773" s="2">
        <v>0.53249999999999997</v>
      </c>
      <c r="E773" t="str">
        <f>IF(LEN(telefony4[[#This Row],[nr]])&gt;=10,"zagraniczny",IF(LEN(telefony4[[#This Row],[nr]])=8,"komórkowy","stacjonarny"))</f>
        <v>stacjonarny</v>
      </c>
    </row>
    <row r="774" spans="1:5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  <c r="E774" t="str">
        <f>IF(LEN(telefony4[[#This Row],[nr]])&gt;=10,"zagraniczny",IF(LEN(telefony4[[#This Row],[nr]])=8,"komórkowy","stacjonarny"))</f>
        <v>zagraniczny</v>
      </c>
    </row>
    <row r="775" spans="1:5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  <c r="E775" t="str">
        <f>IF(LEN(telefony4[[#This Row],[nr]])&gt;=10,"zagraniczny",IF(LEN(telefony4[[#This Row],[nr]])=8,"komórkowy","stacjonarny"))</f>
        <v>zagraniczny</v>
      </c>
    </row>
    <row r="776" spans="1:5" x14ac:dyDescent="0.25">
      <c r="A776">
        <v>5092577</v>
      </c>
      <c r="B776" s="1">
        <v>42928</v>
      </c>
      <c r="C776" s="2">
        <v>0.52834490740740736</v>
      </c>
      <c r="D776" s="2">
        <v>0.53267361111111111</v>
      </c>
      <c r="E776" t="str">
        <f>IF(LEN(telefony4[[#This Row],[nr]])&gt;=10,"zagraniczny",IF(LEN(telefony4[[#This Row],[nr]])=8,"komórkowy","stacjonarny"))</f>
        <v>stacjonarny</v>
      </c>
    </row>
    <row r="777" spans="1:5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  <c r="E777" t="str">
        <f>IF(LEN(telefony4[[#This Row],[nr]])&gt;=10,"zagraniczny",IF(LEN(telefony4[[#This Row],[nr]])=8,"komórkowy","stacjonarny"))</f>
        <v>komórkowy</v>
      </c>
    </row>
    <row r="778" spans="1:5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  <c r="E778" t="str">
        <f>IF(LEN(telefony4[[#This Row],[nr]])&gt;=10,"zagraniczny",IF(LEN(telefony4[[#This Row],[nr]])=8,"komórkowy","stacjonarny"))</f>
        <v>stacjonarny</v>
      </c>
    </row>
    <row r="779" spans="1:5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  <c r="E779" t="str">
        <f>IF(LEN(telefony4[[#This Row],[nr]])&gt;=10,"zagraniczny",IF(LEN(telefony4[[#This Row],[nr]])=8,"komórkowy","stacjonarny"))</f>
        <v>stacjonarny</v>
      </c>
    </row>
    <row r="780" spans="1:5" x14ac:dyDescent="0.25">
      <c r="A780">
        <v>7269536</v>
      </c>
      <c r="B780" s="1">
        <v>42928</v>
      </c>
      <c r="C780" s="2">
        <v>0.53827546296296291</v>
      </c>
      <c r="D780" s="2">
        <v>0.54309027777777774</v>
      </c>
      <c r="E780" t="str">
        <f>IF(LEN(telefony4[[#This Row],[nr]])&gt;=10,"zagraniczny",IF(LEN(telefony4[[#This Row],[nr]])=8,"komórkowy","stacjonarny"))</f>
        <v>stacjonarny</v>
      </c>
    </row>
    <row r="781" spans="1:5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  <c r="E781" t="str">
        <f>IF(LEN(telefony4[[#This Row],[nr]])&gt;=10,"zagraniczny",IF(LEN(telefony4[[#This Row],[nr]])=8,"komórkowy","stacjonarny"))</f>
        <v>komórkowy</v>
      </c>
    </row>
    <row r="782" spans="1:5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  <c r="E782" t="str">
        <f>IF(LEN(telefony4[[#This Row],[nr]])&gt;=10,"zagraniczny",IF(LEN(telefony4[[#This Row],[nr]])=8,"komórkowy","stacjonarny"))</f>
        <v>stacjonarny</v>
      </c>
    </row>
    <row r="783" spans="1:5" x14ac:dyDescent="0.25">
      <c r="A783">
        <v>7377702</v>
      </c>
      <c r="B783" s="1">
        <v>42928</v>
      </c>
      <c r="C783" s="2">
        <v>0.54689814814814819</v>
      </c>
      <c r="D783" s="2">
        <v>0.54949074074074078</v>
      </c>
      <c r="E783" t="str">
        <f>IF(LEN(telefony4[[#This Row],[nr]])&gt;=10,"zagraniczny",IF(LEN(telefony4[[#This Row],[nr]])=8,"komórkowy","stacjonarny"))</f>
        <v>stacjonarny</v>
      </c>
    </row>
    <row r="784" spans="1:5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  <c r="E784" t="str">
        <f>IF(LEN(telefony4[[#This Row],[nr]])&gt;=10,"zagraniczny",IF(LEN(telefony4[[#This Row],[nr]])=8,"komórkowy","stacjonarny"))</f>
        <v>komórkowy</v>
      </c>
    </row>
    <row r="785" spans="1:5" x14ac:dyDescent="0.25">
      <c r="A785">
        <v>5094248</v>
      </c>
      <c r="B785" s="1">
        <v>42928</v>
      </c>
      <c r="C785" s="2">
        <v>0.55118055555555556</v>
      </c>
      <c r="D785" s="2">
        <v>0.56003472222222217</v>
      </c>
      <c r="E785" t="str">
        <f>IF(LEN(telefony4[[#This Row],[nr]])&gt;=10,"zagraniczny",IF(LEN(telefony4[[#This Row],[nr]])=8,"komórkowy","stacjonarny"))</f>
        <v>stacjonarny</v>
      </c>
    </row>
    <row r="786" spans="1:5" x14ac:dyDescent="0.25">
      <c r="A786">
        <v>1233459</v>
      </c>
      <c r="B786" s="1">
        <v>42928</v>
      </c>
      <c r="C786" s="2">
        <v>0.55565972222222226</v>
      </c>
      <c r="D786" s="2">
        <v>0.55674768518518514</v>
      </c>
      <c r="E786" t="str">
        <f>IF(LEN(telefony4[[#This Row],[nr]])&gt;=10,"zagraniczny",IF(LEN(telefony4[[#This Row],[nr]])=8,"komórkowy","stacjonarny"))</f>
        <v>stacjonarny</v>
      </c>
    </row>
    <row r="787" spans="1:5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  <c r="E787" t="str">
        <f>IF(LEN(telefony4[[#This Row],[nr]])&gt;=10,"zagraniczny",IF(LEN(telefony4[[#This Row],[nr]])=8,"komórkowy","stacjonarny"))</f>
        <v>stacjonarny</v>
      </c>
    </row>
    <row r="788" spans="1:5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  <c r="E788" t="str">
        <f>IF(LEN(telefony4[[#This Row],[nr]])&gt;=10,"zagraniczny",IF(LEN(telefony4[[#This Row],[nr]])=8,"komórkowy","stacjonarny"))</f>
        <v>stacjonarny</v>
      </c>
    </row>
    <row r="789" spans="1:5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  <c r="E789" t="str">
        <f>IF(LEN(telefony4[[#This Row],[nr]])&gt;=10,"zagraniczny",IF(LEN(telefony4[[#This Row],[nr]])=8,"komórkowy","stacjonarny"))</f>
        <v>stacjonarny</v>
      </c>
    </row>
    <row r="790" spans="1:5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  <c r="E790" t="str">
        <f>IF(LEN(telefony4[[#This Row],[nr]])&gt;=10,"zagraniczny",IF(LEN(telefony4[[#This Row],[nr]])=8,"komórkowy","stacjonarny"))</f>
        <v>komórkowy</v>
      </c>
    </row>
    <row r="791" spans="1:5" x14ac:dyDescent="0.25">
      <c r="A791">
        <v>39921944</v>
      </c>
      <c r="B791" s="1">
        <v>42928</v>
      </c>
      <c r="C791" s="2">
        <v>0.56398148148148153</v>
      </c>
      <c r="D791" s="2">
        <v>0.57387731481481485</v>
      </c>
      <c r="E791" t="str">
        <f>IF(LEN(telefony4[[#This Row],[nr]])&gt;=10,"zagraniczny",IF(LEN(telefony4[[#This Row],[nr]])=8,"komórkowy","stacjonarny"))</f>
        <v>komórkowy</v>
      </c>
    </row>
    <row r="792" spans="1:5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  <c r="E792" t="str">
        <f>IF(LEN(telefony4[[#This Row],[nr]])&gt;=10,"zagraniczny",IF(LEN(telefony4[[#This Row],[nr]])=8,"komórkowy","stacjonarny"))</f>
        <v>komórkowy</v>
      </c>
    </row>
    <row r="793" spans="1:5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  <c r="E793" t="str">
        <f>IF(LEN(telefony4[[#This Row],[nr]])&gt;=10,"zagraniczny",IF(LEN(telefony4[[#This Row],[nr]])=8,"komórkowy","stacjonarny"))</f>
        <v>komórkowy</v>
      </c>
    </row>
    <row r="794" spans="1:5" x14ac:dyDescent="0.25">
      <c r="A794">
        <v>4111617</v>
      </c>
      <c r="B794" s="1">
        <v>42928</v>
      </c>
      <c r="C794" s="2">
        <v>0.56555555555555559</v>
      </c>
      <c r="D794" s="2">
        <v>0.5697106481481482</v>
      </c>
      <c r="E794" t="str">
        <f>IF(LEN(telefony4[[#This Row],[nr]])&gt;=10,"zagraniczny",IF(LEN(telefony4[[#This Row],[nr]])=8,"komórkowy","stacjonarny"))</f>
        <v>stacjonarny</v>
      </c>
    </row>
    <row r="795" spans="1:5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  <c r="E795" t="str">
        <f>IF(LEN(telefony4[[#This Row],[nr]])&gt;=10,"zagraniczny",IF(LEN(telefony4[[#This Row],[nr]])=8,"komórkowy","stacjonarny"))</f>
        <v>stacjonarny</v>
      </c>
    </row>
    <row r="796" spans="1:5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  <c r="E796" t="str">
        <f>IF(LEN(telefony4[[#This Row],[nr]])&gt;=10,"zagraniczny",IF(LEN(telefony4[[#This Row],[nr]])=8,"komórkowy","stacjonarny"))</f>
        <v>stacjonarny</v>
      </c>
    </row>
    <row r="797" spans="1:5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  <c r="E797" t="str">
        <f>IF(LEN(telefony4[[#This Row],[nr]])&gt;=10,"zagraniczny",IF(LEN(telefony4[[#This Row],[nr]])=8,"komórkowy","stacjonarny"))</f>
        <v>stacjonarny</v>
      </c>
    </row>
    <row r="798" spans="1:5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  <c r="E798" t="str">
        <f>IF(LEN(telefony4[[#This Row],[nr]])&gt;=10,"zagraniczny",IF(LEN(telefony4[[#This Row],[nr]])=8,"komórkowy","stacjonarny"))</f>
        <v>zagraniczny</v>
      </c>
    </row>
    <row r="799" spans="1:5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  <c r="E799" t="str">
        <f>IF(LEN(telefony4[[#This Row],[nr]])&gt;=10,"zagraniczny",IF(LEN(telefony4[[#This Row],[nr]])=8,"komórkowy","stacjonarny"))</f>
        <v>stacjonarny</v>
      </c>
    </row>
    <row r="800" spans="1:5" x14ac:dyDescent="0.25">
      <c r="A800">
        <v>8233999</v>
      </c>
      <c r="B800" s="1">
        <v>42928</v>
      </c>
      <c r="C800" s="2">
        <v>0.57828703703703699</v>
      </c>
      <c r="D800" s="2">
        <v>0.58834490740740741</v>
      </c>
      <c r="E800" t="str">
        <f>IF(LEN(telefony4[[#This Row],[nr]])&gt;=10,"zagraniczny",IF(LEN(telefony4[[#This Row],[nr]])=8,"komórkowy","stacjonarny"))</f>
        <v>stacjonarny</v>
      </c>
    </row>
    <row r="801" spans="1:5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  <c r="E801" t="str">
        <f>IF(LEN(telefony4[[#This Row],[nr]])&gt;=10,"zagraniczny",IF(LEN(telefony4[[#This Row],[nr]])=8,"komórkowy","stacjonarny"))</f>
        <v>komórkowy</v>
      </c>
    </row>
    <row r="802" spans="1:5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  <c r="E802" t="str">
        <f>IF(LEN(telefony4[[#This Row],[nr]])&gt;=10,"zagraniczny",IF(LEN(telefony4[[#This Row],[nr]])=8,"komórkowy","stacjonarny"))</f>
        <v>stacjonarny</v>
      </c>
    </row>
    <row r="803" spans="1:5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  <c r="E803" t="str">
        <f>IF(LEN(telefony4[[#This Row],[nr]])&gt;=10,"zagraniczny",IF(LEN(telefony4[[#This Row],[nr]])=8,"komórkowy","stacjonarny"))</f>
        <v>komórkowy</v>
      </c>
    </row>
    <row r="804" spans="1:5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  <c r="E804" t="str">
        <f>IF(LEN(telefony4[[#This Row],[nr]])&gt;=10,"zagraniczny",IF(LEN(telefony4[[#This Row],[nr]])=8,"komórkowy","stacjonarny"))</f>
        <v>komórkowy</v>
      </c>
    </row>
    <row r="805" spans="1:5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  <c r="E805" t="str">
        <f>IF(LEN(telefony4[[#This Row],[nr]])&gt;=10,"zagraniczny",IF(LEN(telefony4[[#This Row],[nr]])=8,"komórkowy","stacjonarny"))</f>
        <v>stacjonarny</v>
      </c>
    </row>
    <row r="806" spans="1:5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  <c r="E806" t="str">
        <f>IF(LEN(telefony4[[#This Row],[nr]])&gt;=10,"zagraniczny",IF(LEN(telefony4[[#This Row],[nr]])=8,"komórkowy","stacjonarny"))</f>
        <v>stacjonarny</v>
      </c>
    </row>
    <row r="807" spans="1:5" x14ac:dyDescent="0.25">
      <c r="A807">
        <v>8246306</v>
      </c>
      <c r="B807" s="1">
        <v>42928</v>
      </c>
      <c r="C807" s="2">
        <v>0.59928240740740746</v>
      </c>
      <c r="D807" s="2">
        <v>0.60182870370370367</v>
      </c>
      <c r="E807" t="str">
        <f>IF(LEN(telefony4[[#This Row],[nr]])&gt;=10,"zagraniczny",IF(LEN(telefony4[[#This Row],[nr]])=8,"komórkowy","stacjonarny"))</f>
        <v>stacjonarny</v>
      </c>
    </row>
    <row r="808" spans="1:5" x14ac:dyDescent="0.25">
      <c r="A808">
        <v>2412611</v>
      </c>
      <c r="B808" s="1">
        <v>42928</v>
      </c>
      <c r="C808" s="2">
        <v>0.60065972222222219</v>
      </c>
      <c r="D808" s="2">
        <v>0.60902777777777772</v>
      </c>
      <c r="E808" t="str">
        <f>IF(LEN(telefony4[[#This Row],[nr]])&gt;=10,"zagraniczny",IF(LEN(telefony4[[#This Row],[nr]])=8,"komórkowy","stacjonarny"))</f>
        <v>stacjonarny</v>
      </c>
    </row>
    <row r="809" spans="1:5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  <c r="E809" t="str">
        <f>IF(LEN(telefony4[[#This Row],[nr]])&gt;=10,"zagraniczny",IF(LEN(telefony4[[#This Row],[nr]])=8,"komórkowy","stacjonarny"))</f>
        <v>stacjonarny</v>
      </c>
    </row>
    <row r="810" spans="1:5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  <c r="E810" t="str">
        <f>IF(LEN(telefony4[[#This Row],[nr]])&gt;=10,"zagraniczny",IF(LEN(telefony4[[#This Row],[nr]])=8,"komórkowy","stacjonarny"))</f>
        <v>stacjonarny</v>
      </c>
    </row>
    <row r="811" spans="1:5" x14ac:dyDescent="0.25">
      <c r="A811">
        <v>68677362</v>
      </c>
      <c r="B811" s="1">
        <v>42928</v>
      </c>
      <c r="C811" s="2">
        <v>0.61534722222222227</v>
      </c>
      <c r="D811" s="2">
        <v>0.61554398148148148</v>
      </c>
      <c r="E811" t="str">
        <f>IF(LEN(telefony4[[#This Row],[nr]])&gt;=10,"zagraniczny",IF(LEN(telefony4[[#This Row],[nr]])=8,"komórkowy","stacjonarny"))</f>
        <v>komórkowy</v>
      </c>
    </row>
    <row r="812" spans="1:5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  <c r="E812" t="str">
        <f>IF(LEN(telefony4[[#This Row],[nr]])&gt;=10,"zagraniczny",IF(LEN(telefony4[[#This Row],[nr]])=8,"komórkowy","stacjonarny"))</f>
        <v>zagraniczny</v>
      </c>
    </row>
    <row r="813" spans="1:5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  <c r="E813" t="str">
        <f>IF(LEN(telefony4[[#This Row],[nr]])&gt;=10,"zagraniczny",IF(LEN(telefony4[[#This Row],[nr]])=8,"komórkowy","stacjonarny"))</f>
        <v>komórkowy</v>
      </c>
    </row>
    <row r="814" spans="1:5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  <c r="E814" t="str">
        <f>IF(LEN(telefony4[[#This Row],[nr]])&gt;=10,"zagraniczny",IF(LEN(telefony4[[#This Row],[nr]])=8,"komórkowy","stacjonarny"))</f>
        <v>stacjonarny</v>
      </c>
    </row>
    <row r="815" spans="1:5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  <c r="E815" t="str">
        <f>IF(LEN(telefony4[[#This Row],[nr]])&gt;=10,"zagraniczny",IF(LEN(telefony4[[#This Row],[nr]])=8,"komórkowy","stacjonarny"))</f>
        <v>stacjonarny</v>
      </c>
    </row>
    <row r="816" spans="1:5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  <c r="E816" t="str">
        <f>IF(LEN(telefony4[[#This Row],[nr]])&gt;=10,"zagraniczny",IF(LEN(telefony4[[#This Row],[nr]])=8,"komórkowy","stacjonarny"))</f>
        <v>stacjonarny</v>
      </c>
    </row>
    <row r="817" spans="1:5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  <c r="E817" t="str">
        <f>IF(LEN(telefony4[[#This Row],[nr]])&gt;=10,"zagraniczny",IF(LEN(telefony4[[#This Row],[nr]])=8,"komórkowy","stacjonarny"))</f>
        <v>stacjonarny</v>
      </c>
    </row>
    <row r="818" spans="1:5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  <c r="E818" t="str">
        <f>IF(LEN(telefony4[[#This Row],[nr]])&gt;=10,"zagraniczny",IF(LEN(telefony4[[#This Row],[nr]])=8,"komórkowy","stacjonarny"))</f>
        <v>komórkowy</v>
      </c>
    </row>
    <row r="819" spans="1:5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  <c r="E819" t="str">
        <f>IF(LEN(telefony4[[#This Row],[nr]])&gt;=10,"zagraniczny",IF(LEN(telefony4[[#This Row],[nr]])=8,"komórkowy","stacjonarny"))</f>
        <v>zagraniczny</v>
      </c>
    </row>
    <row r="820" spans="1:5" x14ac:dyDescent="0.25">
      <c r="A820">
        <v>7852624</v>
      </c>
      <c r="B820" s="1">
        <v>42929</v>
      </c>
      <c r="C820" s="2">
        <v>0.35885416666666664</v>
      </c>
      <c r="D820" s="2">
        <v>0.36913194444444447</v>
      </c>
      <c r="E820" t="str">
        <f>IF(LEN(telefony4[[#This Row],[nr]])&gt;=10,"zagraniczny",IF(LEN(telefony4[[#This Row],[nr]])=8,"komórkowy","stacjonarny"))</f>
        <v>stacjonarny</v>
      </c>
    </row>
    <row r="821" spans="1:5" x14ac:dyDescent="0.25">
      <c r="A821">
        <v>8838584</v>
      </c>
      <c r="B821" s="1">
        <v>42929</v>
      </c>
      <c r="C821" s="2">
        <v>0.36204861111111108</v>
      </c>
      <c r="D821" s="2">
        <v>0.37230324074074073</v>
      </c>
      <c r="E821" t="str">
        <f>IF(LEN(telefony4[[#This Row],[nr]])&gt;=10,"zagraniczny",IF(LEN(telefony4[[#This Row],[nr]])=8,"komórkowy","stacjonarny"))</f>
        <v>stacjonarny</v>
      </c>
    </row>
    <row r="822" spans="1:5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  <c r="E822" t="str">
        <f>IF(LEN(telefony4[[#This Row],[nr]])&gt;=10,"zagraniczny",IF(LEN(telefony4[[#This Row],[nr]])=8,"komórkowy","stacjonarny"))</f>
        <v>stacjonarny</v>
      </c>
    </row>
    <row r="823" spans="1:5" x14ac:dyDescent="0.25">
      <c r="A823">
        <v>8028777</v>
      </c>
      <c r="B823" s="1">
        <v>42929</v>
      </c>
      <c r="C823" s="2">
        <v>0.36505787037037035</v>
      </c>
      <c r="D823" s="2">
        <v>0.37204861111111109</v>
      </c>
      <c r="E823" t="str">
        <f>IF(LEN(telefony4[[#This Row],[nr]])&gt;=10,"zagraniczny",IF(LEN(telefony4[[#This Row],[nr]])=8,"komórkowy","stacjonarny"))</f>
        <v>stacjonarny</v>
      </c>
    </row>
    <row r="824" spans="1:5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  <c r="E824" t="str">
        <f>IF(LEN(telefony4[[#This Row],[nr]])&gt;=10,"zagraniczny",IF(LEN(telefony4[[#This Row],[nr]])=8,"komórkowy","stacjonarny"))</f>
        <v>stacjonarny</v>
      </c>
    </row>
    <row r="825" spans="1:5" x14ac:dyDescent="0.25">
      <c r="A825">
        <v>2506618</v>
      </c>
      <c r="B825" s="1">
        <v>42929</v>
      </c>
      <c r="C825" s="2">
        <v>0.36704861111111109</v>
      </c>
      <c r="D825" s="2">
        <v>0.37783564814814813</v>
      </c>
      <c r="E825" t="str">
        <f>IF(LEN(telefony4[[#This Row],[nr]])&gt;=10,"zagraniczny",IF(LEN(telefony4[[#This Row],[nr]])=8,"komórkowy","stacjonarny"))</f>
        <v>stacjonarny</v>
      </c>
    </row>
    <row r="826" spans="1:5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  <c r="E826" t="str">
        <f>IF(LEN(telefony4[[#This Row],[nr]])&gt;=10,"zagraniczny",IF(LEN(telefony4[[#This Row],[nr]])=8,"komórkowy","stacjonarny"))</f>
        <v>stacjonarny</v>
      </c>
    </row>
    <row r="827" spans="1:5" x14ac:dyDescent="0.25">
      <c r="A827">
        <v>23123600</v>
      </c>
      <c r="B827" s="1">
        <v>42929</v>
      </c>
      <c r="C827" s="2">
        <v>0.37334490740740739</v>
      </c>
      <c r="D827" s="2">
        <v>0.37408564814814815</v>
      </c>
      <c r="E827" t="str">
        <f>IF(LEN(telefony4[[#This Row],[nr]])&gt;=10,"zagraniczny",IF(LEN(telefony4[[#This Row],[nr]])=8,"komórkowy","stacjonarny"))</f>
        <v>komórkowy</v>
      </c>
    </row>
    <row r="828" spans="1:5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  <c r="E828" t="str">
        <f>IF(LEN(telefony4[[#This Row],[nr]])&gt;=10,"zagraniczny",IF(LEN(telefony4[[#This Row],[nr]])=8,"komórkowy","stacjonarny"))</f>
        <v>stacjonarny</v>
      </c>
    </row>
    <row r="829" spans="1:5" x14ac:dyDescent="0.25">
      <c r="A829">
        <v>27410048</v>
      </c>
      <c r="B829" s="1">
        <v>42929</v>
      </c>
      <c r="C829" s="2">
        <v>0.37748842592592591</v>
      </c>
      <c r="D829" s="2">
        <v>0.37763888888888891</v>
      </c>
      <c r="E829" t="str">
        <f>IF(LEN(telefony4[[#This Row],[nr]])&gt;=10,"zagraniczny",IF(LEN(telefony4[[#This Row],[nr]])=8,"komórkowy","stacjonarny"))</f>
        <v>komórkowy</v>
      </c>
    </row>
    <row r="830" spans="1:5" x14ac:dyDescent="0.25">
      <c r="A830">
        <v>6746757</v>
      </c>
      <c r="B830" s="1">
        <v>42929</v>
      </c>
      <c r="C830" s="2">
        <v>0.3790162037037037</v>
      </c>
      <c r="D830" s="2">
        <v>0.38123842592592594</v>
      </c>
      <c r="E830" t="str">
        <f>IF(LEN(telefony4[[#This Row],[nr]])&gt;=10,"zagraniczny",IF(LEN(telefony4[[#This Row],[nr]])=8,"komórkowy","stacjonarny"))</f>
        <v>stacjonarny</v>
      </c>
    </row>
    <row r="831" spans="1:5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  <c r="E831" t="str">
        <f>IF(LEN(telefony4[[#This Row],[nr]])&gt;=10,"zagraniczny",IF(LEN(telefony4[[#This Row],[nr]])=8,"komórkowy","stacjonarny"))</f>
        <v>stacjonarny</v>
      </c>
    </row>
    <row r="832" spans="1:5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  <c r="E832" t="str">
        <f>IF(LEN(telefony4[[#This Row],[nr]])&gt;=10,"zagraniczny",IF(LEN(telefony4[[#This Row],[nr]])=8,"komórkowy","stacjonarny"))</f>
        <v>stacjonarny</v>
      </c>
    </row>
    <row r="833" spans="1:5" x14ac:dyDescent="0.25">
      <c r="A833">
        <v>9356216</v>
      </c>
      <c r="B833" s="1">
        <v>42929</v>
      </c>
      <c r="C833" s="2">
        <v>0.38966435185185183</v>
      </c>
      <c r="D833" s="2">
        <v>0.40104166666666669</v>
      </c>
      <c r="E833" t="str">
        <f>IF(LEN(telefony4[[#This Row],[nr]])&gt;=10,"zagraniczny",IF(LEN(telefony4[[#This Row],[nr]])=8,"komórkowy","stacjonarny"))</f>
        <v>stacjonarny</v>
      </c>
    </row>
    <row r="834" spans="1:5" x14ac:dyDescent="0.25">
      <c r="A834">
        <v>7415603</v>
      </c>
      <c r="B834" s="1">
        <v>42929</v>
      </c>
      <c r="C834" s="2">
        <v>0.39194444444444443</v>
      </c>
      <c r="D834" s="2">
        <v>0.39535879629629628</v>
      </c>
      <c r="E834" t="str">
        <f>IF(LEN(telefony4[[#This Row],[nr]])&gt;=10,"zagraniczny",IF(LEN(telefony4[[#This Row],[nr]])=8,"komórkowy","stacjonarny"))</f>
        <v>stacjonarny</v>
      </c>
    </row>
    <row r="835" spans="1:5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  <c r="E835" t="str">
        <f>IF(LEN(telefony4[[#This Row],[nr]])&gt;=10,"zagraniczny",IF(LEN(telefony4[[#This Row],[nr]])=8,"komórkowy","stacjonarny"))</f>
        <v>komórkowy</v>
      </c>
    </row>
    <row r="836" spans="1:5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  <c r="E836" t="str">
        <f>IF(LEN(telefony4[[#This Row],[nr]])&gt;=10,"zagraniczny",IF(LEN(telefony4[[#This Row],[nr]])=8,"komórkowy","stacjonarny"))</f>
        <v>komórkowy</v>
      </c>
    </row>
    <row r="837" spans="1:5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  <c r="E837" t="str">
        <f>IF(LEN(telefony4[[#This Row],[nr]])&gt;=10,"zagraniczny",IF(LEN(telefony4[[#This Row],[nr]])=8,"komórkowy","stacjonarny"))</f>
        <v>stacjonarny</v>
      </c>
    </row>
    <row r="838" spans="1:5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  <c r="E838" t="str">
        <f>IF(LEN(telefony4[[#This Row],[nr]])&gt;=10,"zagraniczny",IF(LEN(telefony4[[#This Row],[nr]])=8,"komórkowy","stacjonarny"))</f>
        <v>komórkowy</v>
      </c>
    </row>
    <row r="839" spans="1:5" x14ac:dyDescent="0.25">
      <c r="A839">
        <v>7388260</v>
      </c>
      <c r="B839" s="1">
        <v>42929</v>
      </c>
      <c r="C839" s="2">
        <v>0.41149305555555554</v>
      </c>
      <c r="D839" s="2">
        <v>0.41928240740740741</v>
      </c>
      <c r="E839" t="str">
        <f>IF(LEN(telefony4[[#This Row],[nr]])&gt;=10,"zagraniczny",IF(LEN(telefony4[[#This Row],[nr]])=8,"komórkowy","stacjonarny"))</f>
        <v>stacjonarny</v>
      </c>
    </row>
    <row r="840" spans="1:5" x14ac:dyDescent="0.25">
      <c r="A840">
        <v>4581715</v>
      </c>
      <c r="B840" s="1">
        <v>42929</v>
      </c>
      <c r="C840" s="2">
        <v>0.41172453703703704</v>
      </c>
      <c r="D840" s="2">
        <v>0.42146990740740742</v>
      </c>
      <c r="E840" t="str">
        <f>IF(LEN(telefony4[[#This Row],[nr]])&gt;=10,"zagraniczny",IF(LEN(telefony4[[#This Row],[nr]])=8,"komórkowy","stacjonarny"))</f>
        <v>stacjonarny</v>
      </c>
    </row>
    <row r="841" spans="1:5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  <c r="E841" t="str">
        <f>IF(LEN(telefony4[[#This Row],[nr]])&gt;=10,"zagraniczny",IF(LEN(telefony4[[#This Row],[nr]])=8,"komórkowy","stacjonarny"))</f>
        <v>komórkowy</v>
      </c>
    </row>
    <row r="842" spans="1:5" x14ac:dyDescent="0.25">
      <c r="A842">
        <v>45948073</v>
      </c>
      <c r="B842" s="1">
        <v>42929</v>
      </c>
      <c r="C842" s="2">
        <v>0.41979166666666667</v>
      </c>
      <c r="D842" s="2">
        <v>0.42586805555555557</v>
      </c>
      <c r="E842" t="str">
        <f>IF(LEN(telefony4[[#This Row],[nr]])&gt;=10,"zagraniczny",IF(LEN(telefony4[[#This Row],[nr]])=8,"komórkowy","stacjonarny"))</f>
        <v>komórkowy</v>
      </c>
    </row>
    <row r="843" spans="1:5" x14ac:dyDescent="0.25">
      <c r="A843">
        <v>4473835</v>
      </c>
      <c r="B843" s="1">
        <v>42929</v>
      </c>
      <c r="C843" s="2">
        <v>0.42091435185185183</v>
      </c>
      <c r="D843" s="2">
        <v>0.42609953703703701</v>
      </c>
      <c r="E843" t="str">
        <f>IF(LEN(telefony4[[#This Row],[nr]])&gt;=10,"zagraniczny",IF(LEN(telefony4[[#This Row],[nr]])=8,"komórkowy","stacjonarny"))</f>
        <v>stacjonarny</v>
      </c>
    </row>
    <row r="844" spans="1:5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  <c r="E844" t="str">
        <f>IF(LEN(telefony4[[#This Row],[nr]])&gt;=10,"zagraniczny",IF(LEN(telefony4[[#This Row],[nr]])=8,"komórkowy","stacjonarny"))</f>
        <v>stacjonarny</v>
      </c>
    </row>
    <row r="845" spans="1:5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  <c r="E845" t="str">
        <f>IF(LEN(telefony4[[#This Row],[nr]])&gt;=10,"zagraniczny",IF(LEN(telefony4[[#This Row],[nr]])=8,"komórkowy","stacjonarny"))</f>
        <v>zagraniczny</v>
      </c>
    </row>
    <row r="846" spans="1:5" x14ac:dyDescent="0.25">
      <c r="A846">
        <v>1692981</v>
      </c>
      <c r="B846" s="1">
        <v>42929</v>
      </c>
      <c r="C846" s="2">
        <v>0.43297453703703703</v>
      </c>
      <c r="D846" s="2">
        <v>0.43424768518518519</v>
      </c>
      <c r="E846" t="str">
        <f>IF(LEN(telefony4[[#This Row],[nr]])&gt;=10,"zagraniczny",IF(LEN(telefony4[[#This Row],[nr]])=8,"komórkowy","stacjonarny"))</f>
        <v>stacjonarny</v>
      </c>
    </row>
    <row r="847" spans="1:5" x14ac:dyDescent="0.25">
      <c r="A847">
        <v>9270571</v>
      </c>
      <c r="B847" s="1">
        <v>42929</v>
      </c>
      <c r="C847" s="2">
        <v>0.43782407407407409</v>
      </c>
      <c r="D847" s="2">
        <v>0.44560185185185186</v>
      </c>
      <c r="E847" t="str">
        <f>IF(LEN(telefony4[[#This Row],[nr]])&gt;=10,"zagraniczny",IF(LEN(telefony4[[#This Row],[nr]])=8,"komórkowy","stacjonarny"))</f>
        <v>stacjonarny</v>
      </c>
    </row>
    <row r="848" spans="1:5" x14ac:dyDescent="0.25">
      <c r="A848">
        <v>6299545</v>
      </c>
      <c r="B848" s="1">
        <v>42929</v>
      </c>
      <c r="C848" s="2">
        <v>0.43986111111111109</v>
      </c>
      <c r="D848" s="2">
        <v>0.44298611111111114</v>
      </c>
      <c r="E848" t="str">
        <f>IF(LEN(telefony4[[#This Row],[nr]])&gt;=10,"zagraniczny",IF(LEN(telefony4[[#This Row],[nr]])=8,"komórkowy","stacjonarny"))</f>
        <v>stacjonarny</v>
      </c>
    </row>
    <row r="849" spans="1:5" x14ac:dyDescent="0.25">
      <c r="A849">
        <v>67064385</v>
      </c>
      <c r="B849" s="1">
        <v>42929</v>
      </c>
      <c r="C849" s="2">
        <v>0.44278935185185186</v>
      </c>
      <c r="D849" s="2">
        <v>0.44480324074074074</v>
      </c>
      <c r="E849" t="str">
        <f>IF(LEN(telefony4[[#This Row],[nr]])&gt;=10,"zagraniczny",IF(LEN(telefony4[[#This Row],[nr]])=8,"komórkowy","stacjonarny"))</f>
        <v>komórkowy</v>
      </c>
    </row>
    <row r="850" spans="1:5" x14ac:dyDescent="0.25">
      <c r="A850">
        <v>4062215</v>
      </c>
      <c r="B850" s="1">
        <v>42929</v>
      </c>
      <c r="C850" s="2">
        <v>0.44732638888888887</v>
      </c>
      <c r="D850" s="2">
        <v>0.45466435185185183</v>
      </c>
      <c r="E850" t="str">
        <f>IF(LEN(telefony4[[#This Row],[nr]])&gt;=10,"zagraniczny",IF(LEN(telefony4[[#This Row],[nr]])=8,"komórkowy","stacjonarny"))</f>
        <v>stacjonarny</v>
      </c>
    </row>
    <row r="851" spans="1:5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  <c r="E851" t="str">
        <f>IF(LEN(telefony4[[#This Row],[nr]])&gt;=10,"zagraniczny",IF(LEN(telefony4[[#This Row],[nr]])=8,"komórkowy","stacjonarny"))</f>
        <v>stacjonarny</v>
      </c>
    </row>
    <row r="852" spans="1:5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  <c r="E852" t="str">
        <f>IF(LEN(telefony4[[#This Row],[nr]])&gt;=10,"zagraniczny",IF(LEN(telefony4[[#This Row],[nr]])=8,"komórkowy","stacjonarny"))</f>
        <v>stacjonarny</v>
      </c>
    </row>
    <row r="853" spans="1:5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  <c r="E853" t="str">
        <f>IF(LEN(telefony4[[#This Row],[nr]])&gt;=10,"zagraniczny",IF(LEN(telefony4[[#This Row],[nr]])=8,"komórkowy","stacjonarny"))</f>
        <v>stacjonarny</v>
      </c>
    </row>
    <row r="854" spans="1:5" x14ac:dyDescent="0.25">
      <c r="A854">
        <v>30178521</v>
      </c>
      <c r="B854" s="1">
        <v>42929</v>
      </c>
      <c r="C854" s="2">
        <v>0.45968750000000003</v>
      </c>
      <c r="D854" s="2">
        <v>0.46520833333333333</v>
      </c>
      <c r="E854" t="str">
        <f>IF(LEN(telefony4[[#This Row],[nr]])&gt;=10,"zagraniczny",IF(LEN(telefony4[[#This Row],[nr]])=8,"komórkowy","stacjonarny"))</f>
        <v>komórkowy</v>
      </c>
    </row>
    <row r="855" spans="1:5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  <c r="E855" t="str">
        <f>IF(LEN(telefony4[[#This Row],[nr]])&gt;=10,"zagraniczny",IF(LEN(telefony4[[#This Row],[nr]])=8,"komórkowy","stacjonarny"))</f>
        <v>stacjonarny</v>
      </c>
    </row>
    <row r="856" spans="1:5" x14ac:dyDescent="0.25">
      <c r="A856">
        <v>3984696</v>
      </c>
      <c r="B856" s="1">
        <v>42929</v>
      </c>
      <c r="C856" s="2">
        <v>0.46581018518518519</v>
      </c>
      <c r="D856" s="2">
        <v>0.46589120370370368</v>
      </c>
      <c r="E856" t="str">
        <f>IF(LEN(telefony4[[#This Row],[nr]])&gt;=10,"zagraniczny",IF(LEN(telefony4[[#This Row],[nr]])=8,"komórkowy","stacjonarny"))</f>
        <v>stacjonarny</v>
      </c>
    </row>
    <row r="857" spans="1:5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  <c r="E857" t="str">
        <f>IF(LEN(telefony4[[#This Row],[nr]])&gt;=10,"zagraniczny",IF(LEN(telefony4[[#This Row],[nr]])=8,"komórkowy","stacjonarny"))</f>
        <v>komórkowy</v>
      </c>
    </row>
    <row r="858" spans="1:5" x14ac:dyDescent="0.25">
      <c r="A858">
        <v>8733120283</v>
      </c>
      <c r="B858" s="1">
        <v>42929</v>
      </c>
      <c r="C858" s="2">
        <v>0.47134259259259259</v>
      </c>
      <c r="D858" s="2">
        <v>0.47659722222222223</v>
      </c>
      <c r="E858" t="str">
        <f>IF(LEN(telefony4[[#This Row],[nr]])&gt;=10,"zagraniczny",IF(LEN(telefony4[[#This Row],[nr]])=8,"komórkowy","stacjonarny"))</f>
        <v>zagraniczny</v>
      </c>
    </row>
    <row r="859" spans="1:5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  <c r="E859" t="str">
        <f>IF(LEN(telefony4[[#This Row],[nr]])&gt;=10,"zagraniczny",IF(LEN(telefony4[[#This Row],[nr]])=8,"komórkowy","stacjonarny"))</f>
        <v>stacjonarny</v>
      </c>
    </row>
    <row r="860" spans="1:5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  <c r="E860" t="str">
        <f>IF(LEN(telefony4[[#This Row],[nr]])&gt;=10,"zagraniczny",IF(LEN(telefony4[[#This Row],[nr]])=8,"komórkowy","stacjonarny"))</f>
        <v>komórkowy</v>
      </c>
    </row>
    <row r="861" spans="1:5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  <c r="E861" t="str">
        <f>IF(LEN(telefony4[[#This Row],[nr]])&gt;=10,"zagraniczny",IF(LEN(telefony4[[#This Row],[nr]])=8,"komórkowy","stacjonarny"))</f>
        <v>komórkowy</v>
      </c>
    </row>
    <row r="862" spans="1:5" x14ac:dyDescent="0.25">
      <c r="A862">
        <v>9005999</v>
      </c>
      <c r="B862" s="1">
        <v>42929</v>
      </c>
      <c r="C862" s="2">
        <v>0.4878587962962963</v>
      </c>
      <c r="D862" s="2">
        <v>0.49609953703703702</v>
      </c>
      <c r="E862" t="str">
        <f>IF(LEN(telefony4[[#This Row],[nr]])&gt;=10,"zagraniczny",IF(LEN(telefony4[[#This Row],[nr]])=8,"komórkowy","stacjonarny"))</f>
        <v>stacjonarny</v>
      </c>
    </row>
    <row r="863" spans="1:5" x14ac:dyDescent="0.25">
      <c r="A863">
        <v>7763451</v>
      </c>
      <c r="B863" s="1">
        <v>42929</v>
      </c>
      <c r="C863" s="2">
        <v>0.4911226851851852</v>
      </c>
      <c r="D863" s="2">
        <v>0.49859953703703702</v>
      </c>
      <c r="E863" t="str">
        <f>IF(LEN(telefony4[[#This Row],[nr]])&gt;=10,"zagraniczny",IF(LEN(telefony4[[#This Row],[nr]])=8,"komórkowy","stacjonarny"))</f>
        <v>stacjonarny</v>
      </c>
    </row>
    <row r="864" spans="1:5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  <c r="E864" t="str">
        <f>IF(LEN(telefony4[[#This Row],[nr]])&gt;=10,"zagraniczny",IF(LEN(telefony4[[#This Row],[nr]])=8,"komórkowy","stacjonarny"))</f>
        <v>stacjonarny</v>
      </c>
    </row>
    <row r="865" spans="1:5" x14ac:dyDescent="0.25">
      <c r="A865">
        <v>8498076</v>
      </c>
      <c r="B865" s="1">
        <v>42929</v>
      </c>
      <c r="C865" s="2">
        <v>0.49493055555555554</v>
      </c>
      <c r="D865" s="2">
        <v>0.49898148148148147</v>
      </c>
      <c r="E865" t="str">
        <f>IF(LEN(telefony4[[#This Row],[nr]])&gt;=10,"zagraniczny",IF(LEN(telefony4[[#This Row],[nr]])=8,"komórkowy","stacjonarny"))</f>
        <v>stacjonarny</v>
      </c>
    </row>
    <row r="866" spans="1:5" x14ac:dyDescent="0.25">
      <c r="A866">
        <v>4995171</v>
      </c>
      <c r="B866" s="1">
        <v>42929</v>
      </c>
      <c r="C866" s="2">
        <v>0.5006018518518518</v>
      </c>
      <c r="D866" s="2">
        <v>0.50388888888888894</v>
      </c>
      <c r="E866" t="str">
        <f>IF(LEN(telefony4[[#This Row],[nr]])&gt;=10,"zagraniczny",IF(LEN(telefony4[[#This Row],[nr]])=8,"komórkowy","stacjonarny"))</f>
        <v>stacjonarny</v>
      </c>
    </row>
    <row r="867" spans="1:5" x14ac:dyDescent="0.25">
      <c r="A867">
        <v>8929993</v>
      </c>
      <c r="B867" s="1">
        <v>42929</v>
      </c>
      <c r="C867" s="2">
        <v>0.50173611111111116</v>
      </c>
      <c r="D867" s="2">
        <v>0.50722222222222224</v>
      </c>
      <c r="E867" t="str">
        <f>IF(LEN(telefony4[[#This Row],[nr]])&gt;=10,"zagraniczny",IF(LEN(telefony4[[#This Row],[nr]])=8,"komórkowy","stacjonarny"))</f>
        <v>stacjonarny</v>
      </c>
    </row>
    <row r="868" spans="1:5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  <c r="E868" t="str">
        <f>IF(LEN(telefony4[[#This Row],[nr]])&gt;=10,"zagraniczny",IF(LEN(telefony4[[#This Row],[nr]])=8,"komórkowy","stacjonarny"))</f>
        <v>stacjonarny</v>
      </c>
    </row>
    <row r="869" spans="1:5" x14ac:dyDescent="0.25">
      <c r="A869">
        <v>1816002</v>
      </c>
      <c r="B869" s="1">
        <v>42929</v>
      </c>
      <c r="C869" s="2">
        <v>0.50732638888888892</v>
      </c>
      <c r="D869" s="2">
        <v>0.51005787037037043</v>
      </c>
      <c r="E869" t="str">
        <f>IF(LEN(telefony4[[#This Row],[nr]])&gt;=10,"zagraniczny",IF(LEN(telefony4[[#This Row],[nr]])=8,"komórkowy","stacjonarny"))</f>
        <v>stacjonarny</v>
      </c>
    </row>
    <row r="870" spans="1:5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  <c r="E870" t="str">
        <f>IF(LEN(telefony4[[#This Row],[nr]])&gt;=10,"zagraniczny",IF(LEN(telefony4[[#This Row],[nr]])=8,"komórkowy","stacjonarny"))</f>
        <v>stacjonarny</v>
      </c>
    </row>
    <row r="871" spans="1:5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  <c r="E871" t="str">
        <f>IF(LEN(telefony4[[#This Row],[nr]])&gt;=10,"zagraniczny",IF(LEN(telefony4[[#This Row],[nr]])=8,"komórkowy","stacjonarny"))</f>
        <v>komórkowy</v>
      </c>
    </row>
    <row r="872" spans="1:5" x14ac:dyDescent="0.25">
      <c r="A872">
        <v>7384686</v>
      </c>
      <c r="B872" s="1">
        <v>42929</v>
      </c>
      <c r="C872" s="2">
        <v>0.51616898148148149</v>
      </c>
      <c r="D872" s="2">
        <v>0.52461805555555552</v>
      </c>
      <c r="E872" t="str">
        <f>IF(LEN(telefony4[[#This Row],[nr]])&gt;=10,"zagraniczny",IF(LEN(telefony4[[#This Row],[nr]])=8,"komórkowy","stacjonarny"))</f>
        <v>stacjonarny</v>
      </c>
    </row>
    <row r="873" spans="1:5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  <c r="E873" t="str">
        <f>IF(LEN(telefony4[[#This Row],[nr]])&gt;=10,"zagraniczny",IF(LEN(telefony4[[#This Row],[nr]])=8,"komórkowy","stacjonarny"))</f>
        <v>stacjonarny</v>
      </c>
    </row>
    <row r="874" spans="1:5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  <c r="E874" t="str">
        <f>IF(LEN(telefony4[[#This Row],[nr]])&gt;=10,"zagraniczny",IF(LEN(telefony4[[#This Row],[nr]])=8,"komórkowy","stacjonarny"))</f>
        <v>stacjonarny</v>
      </c>
    </row>
    <row r="875" spans="1:5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  <c r="E875" t="str">
        <f>IF(LEN(telefony4[[#This Row],[nr]])&gt;=10,"zagraniczny",IF(LEN(telefony4[[#This Row],[nr]])=8,"komórkowy","stacjonarny"))</f>
        <v>stacjonarny</v>
      </c>
    </row>
    <row r="876" spans="1:5" x14ac:dyDescent="0.25">
      <c r="A876">
        <v>28961250</v>
      </c>
      <c r="B876" s="1">
        <v>42929</v>
      </c>
      <c r="C876" s="2">
        <v>0.52353009259259264</v>
      </c>
      <c r="D876" s="2">
        <v>0.53097222222222218</v>
      </c>
      <c r="E876" t="str">
        <f>IF(LEN(telefony4[[#This Row],[nr]])&gt;=10,"zagraniczny",IF(LEN(telefony4[[#This Row],[nr]])=8,"komórkowy","stacjonarny"))</f>
        <v>komórkowy</v>
      </c>
    </row>
    <row r="877" spans="1:5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  <c r="E877" t="str">
        <f>IF(LEN(telefony4[[#This Row],[nr]])&gt;=10,"zagraniczny",IF(LEN(telefony4[[#This Row],[nr]])=8,"komórkowy","stacjonarny"))</f>
        <v>stacjonarny</v>
      </c>
    </row>
    <row r="878" spans="1:5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  <c r="E878" t="str">
        <f>IF(LEN(telefony4[[#This Row],[nr]])&gt;=10,"zagraniczny",IF(LEN(telefony4[[#This Row],[nr]])=8,"komórkowy","stacjonarny"))</f>
        <v>komórkowy</v>
      </c>
    </row>
    <row r="879" spans="1:5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  <c r="E879" t="str">
        <f>IF(LEN(telefony4[[#This Row],[nr]])&gt;=10,"zagraniczny",IF(LEN(telefony4[[#This Row],[nr]])=8,"komórkowy","stacjonarny"))</f>
        <v>komórkowy</v>
      </c>
    </row>
    <row r="880" spans="1:5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  <c r="E880" t="str">
        <f>IF(LEN(telefony4[[#This Row],[nr]])&gt;=10,"zagraniczny",IF(LEN(telefony4[[#This Row],[nr]])=8,"komórkowy","stacjonarny"))</f>
        <v>stacjonarny</v>
      </c>
    </row>
    <row r="881" spans="1:5" x14ac:dyDescent="0.25">
      <c r="A881">
        <v>3434934</v>
      </c>
      <c r="B881" s="1">
        <v>42929</v>
      </c>
      <c r="C881" s="2">
        <v>0.54039351851851847</v>
      </c>
      <c r="D881" s="2">
        <v>0.55039351851851848</v>
      </c>
      <c r="E881" t="str">
        <f>IF(LEN(telefony4[[#This Row],[nr]])&gt;=10,"zagraniczny",IF(LEN(telefony4[[#This Row],[nr]])=8,"komórkowy","stacjonarny"))</f>
        <v>stacjonarny</v>
      </c>
    </row>
    <row r="882" spans="1:5" x14ac:dyDescent="0.25">
      <c r="A882">
        <v>3017523</v>
      </c>
      <c r="B882" s="1">
        <v>42929</v>
      </c>
      <c r="C882" s="2">
        <v>0.54342592592592598</v>
      </c>
      <c r="D882" s="2">
        <v>0.54971064814814818</v>
      </c>
      <c r="E882" t="str">
        <f>IF(LEN(telefony4[[#This Row],[nr]])&gt;=10,"zagraniczny",IF(LEN(telefony4[[#This Row],[nr]])=8,"komórkowy","stacjonarny"))</f>
        <v>stacjonarny</v>
      </c>
    </row>
    <row r="883" spans="1:5" x14ac:dyDescent="0.25">
      <c r="A883">
        <v>26699217</v>
      </c>
      <c r="B883" s="1">
        <v>42929</v>
      </c>
      <c r="C883" s="2">
        <v>0.5471759259259259</v>
      </c>
      <c r="D883" s="2">
        <v>0.55871527777777774</v>
      </c>
      <c r="E883" t="str">
        <f>IF(LEN(telefony4[[#This Row],[nr]])&gt;=10,"zagraniczny",IF(LEN(telefony4[[#This Row],[nr]])=8,"komórkowy","stacjonarny"))</f>
        <v>komórkowy</v>
      </c>
    </row>
    <row r="884" spans="1:5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  <c r="E884" t="str">
        <f>IF(LEN(telefony4[[#This Row],[nr]])&gt;=10,"zagraniczny",IF(LEN(telefony4[[#This Row],[nr]])=8,"komórkowy","stacjonarny"))</f>
        <v>stacjonarny</v>
      </c>
    </row>
    <row r="885" spans="1:5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  <c r="E885" t="str">
        <f>IF(LEN(telefony4[[#This Row],[nr]])&gt;=10,"zagraniczny",IF(LEN(telefony4[[#This Row],[nr]])=8,"komórkowy","stacjonarny"))</f>
        <v>stacjonarny</v>
      </c>
    </row>
    <row r="886" spans="1:5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  <c r="E886" t="str">
        <f>IF(LEN(telefony4[[#This Row],[nr]])&gt;=10,"zagraniczny",IF(LEN(telefony4[[#This Row],[nr]])=8,"komórkowy","stacjonarny"))</f>
        <v>stacjonarny</v>
      </c>
    </row>
    <row r="887" spans="1:5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  <c r="E887" t="str">
        <f>IF(LEN(telefony4[[#This Row],[nr]])&gt;=10,"zagraniczny",IF(LEN(telefony4[[#This Row],[nr]])=8,"komórkowy","stacjonarny"))</f>
        <v>stacjonarny</v>
      </c>
    </row>
    <row r="888" spans="1:5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  <c r="E888" t="str">
        <f>IF(LEN(telefony4[[#This Row],[nr]])&gt;=10,"zagraniczny",IF(LEN(telefony4[[#This Row],[nr]])=8,"komórkowy","stacjonarny"))</f>
        <v>stacjonarny</v>
      </c>
    </row>
    <row r="889" spans="1:5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  <c r="E889" t="str">
        <f>IF(LEN(telefony4[[#This Row],[nr]])&gt;=10,"zagraniczny",IF(LEN(telefony4[[#This Row],[nr]])=8,"komórkowy","stacjonarny"))</f>
        <v>komórkowy</v>
      </c>
    </row>
    <row r="890" spans="1:5" x14ac:dyDescent="0.25">
      <c r="A890">
        <v>3095218</v>
      </c>
      <c r="B890" s="1">
        <v>42929</v>
      </c>
      <c r="C890" s="2">
        <v>0.56581018518518522</v>
      </c>
      <c r="D890" s="2">
        <v>0.57694444444444448</v>
      </c>
      <c r="E890" t="str">
        <f>IF(LEN(telefony4[[#This Row],[nr]])&gt;=10,"zagraniczny",IF(LEN(telefony4[[#This Row],[nr]])=8,"komórkowy","stacjonarny"))</f>
        <v>stacjonarny</v>
      </c>
    </row>
    <row r="891" spans="1:5" x14ac:dyDescent="0.25">
      <c r="A891">
        <v>7933399</v>
      </c>
      <c r="B891" s="1">
        <v>42929</v>
      </c>
      <c r="C891" s="2">
        <v>0.57054398148148144</v>
      </c>
      <c r="D891" s="2">
        <v>0.57388888888888889</v>
      </c>
      <c r="E891" t="str">
        <f>IF(LEN(telefony4[[#This Row],[nr]])&gt;=10,"zagraniczny",IF(LEN(telefony4[[#This Row],[nr]])=8,"komórkowy","stacjonarny"))</f>
        <v>stacjonarny</v>
      </c>
    </row>
    <row r="892" spans="1:5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  <c r="E892" t="str">
        <f>IF(LEN(telefony4[[#This Row],[nr]])&gt;=10,"zagraniczny",IF(LEN(telefony4[[#This Row],[nr]])=8,"komórkowy","stacjonarny"))</f>
        <v>komórkowy</v>
      </c>
    </row>
    <row r="893" spans="1:5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  <c r="E893" t="str">
        <f>IF(LEN(telefony4[[#This Row],[nr]])&gt;=10,"zagraniczny",IF(LEN(telefony4[[#This Row],[nr]])=8,"komórkowy","stacjonarny"))</f>
        <v>komórkowy</v>
      </c>
    </row>
    <row r="894" spans="1:5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  <c r="E894" t="str">
        <f>IF(LEN(telefony4[[#This Row],[nr]])&gt;=10,"zagraniczny",IF(LEN(telefony4[[#This Row],[nr]])=8,"komórkowy","stacjonarny"))</f>
        <v>stacjonarny</v>
      </c>
    </row>
    <row r="895" spans="1:5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  <c r="E895" t="str">
        <f>IF(LEN(telefony4[[#This Row],[nr]])&gt;=10,"zagraniczny",IF(LEN(telefony4[[#This Row],[nr]])=8,"komórkowy","stacjonarny"))</f>
        <v>stacjonarny</v>
      </c>
    </row>
    <row r="896" spans="1:5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  <c r="E896" t="str">
        <f>IF(LEN(telefony4[[#This Row],[nr]])&gt;=10,"zagraniczny",IF(LEN(telefony4[[#This Row],[nr]])=8,"komórkowy","stacjonarny"))</f>
        <v>stacjonarny</v>
      </c>
    </row>
    <row r="897" spans="1:5" x14ac:dyDescent="0.25">
      <c r="A897">
        <v>18816694</v>
      </c>
      <c r="B897" s="1">
        <v>42929</v>
      </c>
      <c r="C897" s="2">
        <v>0.59179398148148143</v>
      </c>
      <c r="D897" s="2">
        <v>0.60054398148148147</v>
      </c>
      <c r="E897" t="str">
        <f>IF(LEN(telefony4[[#This Row],[nr]])&gt;=10,"zagraniczny",IF(LEN(telefony4[[#This Row],[nr]])=8,"komórkowy","stacjonarny"))</f>
        <v>komórkowy</v>
      </c>
    </row>
    <row r="898" spans="1:5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  <c r="E898" t="str">
        <f>IF(LEN(telefony4[[#This Row],[nr]])&gt;=10,"zagraniczny",IF(LEN(telefony4[[#This Row],[nr]])=8,"komórkowy","stacjonarny"))</f>
        <v>stacjonarny</v>
      </c>
    </row>
    <row r="899" spans="1:5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  <c r="E899" t="str">
        <f>IF(LEN(telefony4[[#This Row],[nr]])&gt;=10,"zagraniczny",IF(LEN(telefony4[[#This Row],[nr]])=8,"komórkowy","stacjonarny"))</f>
        <v>stacjonarny</v>
      </c>
    </row>
    <row r="900" spans="1:5" x14ac:dyDescent="0.25">
      <c r="A900">
        <v>9339774</v>
      </c>
      <c r="B900" s="1">
        <v>42929</v>
      </c>
      <c r="C900" s="2">
        <v>0.59745370370370365</v>
      </c>
      <c r="D900" s="2">
        <v>0.607025462962963</v>
      </c>
      <c r="E900" t="str">
        <f>IF(LEN(telefony4[[#This Row],[nr]])&gt;=10,"zagraniczny",IF(LEN(telefony4[[#This Row],[nr]])=8,"komórkowy","stacjonarny"))</f>
        <v>stacjonarny</v>
      </c>
    </row>
    <row r="901" spans="1:5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  <c r="E901" t="str">
        <f>IF(LEN(telefony4[[#This Row],[nr]])&gt;=10,"zagraniczny",IF(LEN(telefony4[[#This Row],[nr]])=8,"komórkowy","stacjonarny"))</f>
        <v>komórkowy</v>
      </c>
    </row>
    <row r="902" spans="1:5" x14ac:dyDescent="0.25">
      <c r="A902">
        <v>91208799</v>
      </c>
      <c r="B902" s="1">
        <v>42929</v>
      </c>
      <c r="C902" s="2">
        <v>0.60311342592592587</v>
      </c>
      <c r="D902" s="2">
        <v>0.61048611111111106</v>
      </c>
      <c r="E902" t="str">
        <f>IF(LEN(telefony4[[#This Row],[nr]])&gt;=10,"zagraniczny",IF(LEN(telefony4[[#This Row],[nr]])=8,"komórkowy","stacjonarny"))</f>
        <v>komórkowy</v>
      </c>
    </row>
    <row r="903" spans="1:5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  <c r="E903" t="str">
        <f>IF(LEN(telefony4[[#This Row],[nr]])&gt;=10,"zagraniczny",IF(LEN(telefony4[[#This Row],[nr]])=8,"komórkowy","stacjonarny"))</f>
        <v>stacjonarny</v>
      </c>
    </row>
    <row r="904" spans="1:5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  <c r="E904" t="str">
        <f>IF(LEN(telefony4[[#This Row],[nr]])&gt;=10,"zagraniczny",IF(LEN(telefony4[[#This Row],[nr]])=8,"komórkowy","stacjonarny"))</f>
        <v>stacjonarny</v>
      </c>
    </row>
    <row r="905" spans="1:5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  <c r="E905" t="str">
        <f>IF(LEN(telefony4[[#This Row],[nr]])&gt;=10,"zagraniczny",IF(LEN(telefony4[[#This Row],[nr]])=8,"komórkowy","stacjonarny"))</f>
        <v>stacjonarny</v>
      </c>
    </row>
    <row r="906" spans="1:5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  <c r="E906" t="str">
        <f>IF(LEN(telefony4[[#This Row],[nr]])&gt;=10,"zagraniczny",IF(LEN(telefony4[[#This Row],[nr]])=8,"komórkowy","stacjonarny"))</f>
        <v>stacjonarny</v>
      </c>
    </row>
    <row r="907" spans="1:5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  <c r="E907" t="str">
        <f>IF(LEN(telefony4[[#This Row],[nr]])&gt;=10,"zagraniczny",IF(LEN(telefony4[[#This Row],[nr]])=8,"komórkowy","stacjonarny"))</f>
        <v>stacjonarny</v>
      </c>
    </row>
    <row r="908" spans="1:5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  <c r="E908" t="str">
        <f>IF(LEN(telefony4[[#This Row],[nr]])&gt;=10,"zagraniczny",IF(LEN(telefony4[[#This Row],[nr]])=8,"komórkowy","stacjonarny"))</f>
        <v>stacjonarny</v>
      </c>
    </row>
    <row r="909" spans="1:5" x14ac:dyDescent="0.25">
      <c r="A909">
        <v>1997542</v>
      </c>
      <c r="B909" s="1">
        <v>42929</v>
      </c>
      <c r="C909" s="2">
        <v>0.62749999999999995</v>
      </c>
      <c r="D909" s="2">
        <v>0.63146990740740738</v>
      </c>
      <c r="E909" t="str">
        <f>IF(LEN(telefony4[[#This Row],[nr]])&gt;=10,"zagraniczny",IF(LEN(telefony4[[#This Row],[nr]])=8,"komórkowy","stacjonarny"))</f>
        <v>stacjonarny</v>
      </c>
    </row>
    <row r="910" spans="1:5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  <c r="E910" t="str">
        <f>IF(LEN(telefony4[[#This Row],[nr]])&gt;=10,"zagraniczny",IF(LEN(telefony4[[#This Row],[nr]])=8,"komórkowy","stacjonarny"))</f>
        <v>stacjonarny</v>
      </c>
    </row>
    <row r="911" spans="1:5" x14ac:dyDescent="0.25">
      <c r="A911">
        <v>25240352</v>
      </c>
      <c r="B911" s="1">
        <v>42930</v>
      </c>
      <c r="C911" s="2">
        <v>0.3369212962962963</v>
      </c>
      <c r="D911" s="2">
        <v>0.34468749999999998</v>
      </c>
      <c r="E911" t="str">
        <f>IF(LEN(telefony4[[#This Row],[nr]])&gt;=10,"zagraniczny",IF(LEN(telefony4[[#This Row],[nr]])=8,"komórkowy","stacjonarny"))</f>
        <v>komórkowy</v>
      </c>
    </row>
    <row r="912" spans="1:5" x14ac:dyDescent="0.25">
      <c r="A912">
        <v>5829504</v>
      </c>
      <c r="B912" s="1">
        <v>42930</v>
      </c>
      <c r="C912" s="2">
        <v>0.33802083333333333</v>
      </c>
      <c r="D912" s="2">
        <v>0.34233796296296298</v>
      </c>
      <c r="E912" t="str">
        <f>IF(LEN(telefony4[[#This Row],[nr]])&gt;=10,"zagraniczny",IF(LEN(telefony4[[#This Row],[nr]])=8,"komórkowy","stacjonarny"))</f>
        <v>stacjonarny</v>
      </c>
    </row>
    <row r="913" spans="1:5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  <c r="E913" t="str">
        <f>IF(LEN(telefony4[[#This Row],[nr]])&gt;=10,"zagraniczny",IF(LEN(telefony4[[#This Row],[nr]])=8,"komórkowy","stacjonarny"))</f>
        <v>komórkowy</v>
      </c>
    </row>
    <row r="914" spans="1:5" x14ac:dyDescent="0.25">
      <c r="A914">
        <v>53762222</v>
      </c>
      <c r="B914" s="1">
        <v>42930</v>
      </c>
      <c r="C914" s="2">
        <v>0.34262731481481479</v>
      </c>
      <c r="D914" s="2">
        <v>0.34824074074074074</v>
      </c>
      <c r="E914" t="str">
        <f>IF(LEN(telefony4[[#This Row],[nr]])&gt;=10,"zagraniczny",IF(LEN(telefony4[[#This Row],[nr]])=8,"komórkowy","stacjonarny"))</f>
        <v>komórkowy</v>
      </c>
    </row>
    <row r="915" spans="1:5" x14ac:dyDescent="0.25">
      <c r="A915">
        <v>3363840</v>
      </c>
      <c r="B915" s="1">
        <v>42930</v>
      </c>
      <c r="C915" s="2">
        <v>0.34431712962962963</v>
      </c>
      <c r="D915" s="2">
        <v>0.34605324074074073</v>
      </c>
      <c r="E915" t="str">
        <f>IF(LEN(telefony4[[#This Row],[nr]])&gt;=10,"zagraniczny",IF(LEN(telefony4[[#This Row],[nr]])=8,"komórkowy","stacjonarny"))</f>
        <v>stacjonarny</v>
      </c>
    </row>
    <row r="916" spans="1:5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  <c r="E916" t="str">
        <f>IF(LEN(telefony4[[#This Row],[nr]])&gt;=10,"zagraniczny",IF(LEN(telefony4[[#This Row],[nr]])=8,"komórkowy","stacjonarny"))</f>
        <v>stacjonarny</v>
      </c>
    </row>
    <row r="917" spans="1:5" x14ac:dyDescent="0.25">
      <c r="A917">
        <v>9853612</v>
      </c>
      <c r="B917" s="1">
        <v>42930</v>
      </c>
      <c r="C917" s="2">
        <v>0.34848379629629628</v>
      </c>
      <c r="D917" s="2">
        <v>0.35927083333333332</v>
      </c>
      <c r="E917" t="str">
        <f>IF(LEN(telefony4[[#This Row],[nr]])&gt;=10,"zagraniczny",IF(LEN(telefony4[[#This Row],[nr]])=8,"komórkowy","stacjonarny"))</f>
        <v>stacjonarny</v>
      </c>
    </row>
    <row r="918" spans="1:5" x14ac:dyDescent="0.25">
      <c r="A918">
        <v>5392799</v>
      </c>
      <c r="B918" s="1">
        <v>42930</v>
      </c>
      <c r="C918" s="2">
        <v>0.35270833333333335</v>
      </c>
      <c r="D918" s="2">
        <v>0.36254629629629631</v>
      </c>
      <c r="E918" t="str">
        <f>IF(LEN(telefony4[[#This Row],[nr]])&gt;=10,"zagraniczny",IF(LEN(telefony4[[#This Row],[nr]])=8,"komórkowy","stacjonarny"))</f>
        <v>stacjonarny</v>
      </c>
    </row>
    <row r="919" spans="1:5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  <c r="E919" t="str">
        <f>IF(LEN(telefony4[[#This Row],[nr]])&gt;=10,"zagraniczny",IF(LEN(telefony4[[#This Row],[nr]])=8,"komórkowy","stacjonarny"))</f>
        <v>stacjonarny</v>
      </c>
    </row>
    <row r="920" spans="1:5" x14ac:dyDescent="0.25">
      <c r="A920">
        <v>4274311</v>
      </c>
      <c r="B920" s="1">
        <v>42930</v>
      </c>
      <c r="C920" s="2">
        <v>0.35699074074074072</v>
      </c>
      <c r="D920" s="2">
        <v>0.36554398148148148</v>
      </c>
      <c r="E920" t="str">
        <f>IF(LEN(telefony4[[#This Row],[nr]])&gt;=10,"zagraniczny",IF(LEN(telefony4[[#This Row],[nr]])=8,"komórkowy","stacjonarny"))</f>
        <v>stacjonarny</v>
      </c>
    </row>
    <row r="921" spans="1:5" x14ac:dyDescent="0.25">
      <c r="A921">
        <v>8276893</v>
      </c>
      <c r="B921" s="1">
        <v>42930</v>
      </c>
      <c r="C921" s="2">
        <v>0.36056712962962961</v>
      </c>
      <c r="D921" s="2">
        <v>0.36929398148148146</v>
      </c>
      <c r="E921" t="str">
        <f>IF(LEN(telefony4[[#This Row],[nr]])&gt;=10,"zagraniczny",IF(LEN(telefony4[[#This Row],[nr]])=8,"komórkowy","stacjonarny"))</f>
        <v>stacjonarny</v>
      </c>
    </row>
    <row r="922" spans="1:5" x14ac:dyDescent="0.25">
      <c r="A922">
        <v>24724114</v>
      </c>
      <c r="B922" s="1">
        <v>42930</v>
      </c>
      <c r="C922" s="2">
        <v>0.36212962962962963</v>
      </c>
      <c r="D922" s="2">
        <v>0.36342592592592593</v>
      </c>
      <c r="E922" t="str">
        <f>IF(LEN(telefony4[[#This Row],[nr]])&gt;=10,"zagraniczny",IF(LEN(telefony4[[#This Row],[nr]])=8,"komórkowy","stacjonarny"))</f>
        <v>komórkowy</v>
      </c>
    </row>
    <row r="923" spans="1:5" x14ac:dyDescent="0.25">
      <c r="A923">
        <v>23580194</v>
      </c>
      <c r="B923" s="1">
        <v>42930</v>
      </c>
      <c r="C923" s="2">
        <v>0.36516203703703703</v>
      </c>
      <c r="D923" s="2">
        <v>0.37596064814814817</v>
      </c>
      <c r="E923" t="str">
        <f>IF(LEN(telefony4[[#This Row],[nr]])&gt;=10,"zagraniczny",IF(LEN(telefony4[[#This Row],[nr]])=8,"komórkowy","stacjonarny"))</f>
        <v>komórkowy</v>
      </c>
    </row>
    <row r="924" spans="1:5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  <c r="E924" t="str">
        <f>IF(LEN(telefony4[[#This Row],[nr]])&gt;=10,"zagraniczny",IF(LEN(telefony4[[#This Row],[nr]])=8,"komórkowy","stacjonarny"))</f>
        <v>stacjonarny</v>
      </c>
    </row>
    <row r="925" spans="1:5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  <c r="E925" t="str">
        <f>IF(LEN(telefony4[[#This Row],[nr]])&gt;=10,"zagraniczny",IF(LEN(telefony4[[#This Row],[nr]])=8,"komórkowy","stacjonarny"))</f>
        <v>stacjonarny</v>
      </c>
    </row>
    <row r="926" spans="1:5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  <c r="E926" t="str">
        <f>IF(LEN(telefony4[[#This Row],[nr]])&gt;=10,"zagraniczny",IF(LEN(telefony4[[#This Row],[nr]])=8,"komórkowy","stacjonarny"))</f>
        <v>stacjonarny</v>
      </c>
    </row>
    <row r="927" spans="1:5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  <c r="E927" t="str">
        <f>IF(LEN(telefony4[[#This Row],[nr]])&gt;=10,"zagraniczny",IF(LEN(telefony4[[#This Row],[nr]])=8,"komórkowy","stacjonarny"))</f>
        <v>stacjonarny</v>
      </c>
    </row>
    <row r="928" spans="1:5" x14ac:dyDescent="0.25">
      <c r="A928">
        <v>3478173</v>
      </c>
      <c r="B928" s="1">
        <v>42930</v>
      </c>
      <c r="C928" s="2">
        <v>0.37942129629629628</v>
      </c>
      <c r="D928" s="2">
        <v>0.38388888888888889</v>
      </c>
      <c r="E928" t="str">
        <f>IF(LEN(telefony4[[#This Row],[nr]])&gt;=10,"zagraniczny",IF(LEN(telefony4[[#This Row],[nr]])=8,"komórkowy","stacjonarny"))</f>
        <v>stacjonarny</v>
      </c>
    </row>
    <row r="929" spans="1:5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  <c r="E929" t="str">
        <f>IF(LEN(telefony4[[#This Row],[nr]])&gt;=10,"zagraniczny",IF(LEN(telefony4[[#This Row],[nr]])=8,"komórkowy","stacjonarny"))</f>
        <v>stacjonarny</v>
      </c>
    </row>
    <row r="930" spans="1:5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  <c r="E930" t="str">
        <f>IF(LEN(telefony4[[#This Row],[nr]])&gt;=10,"zagraniczny",IF(LEN(telefony4[[#This Row],[nr]])=8,"komórkowy","stacjonarny"))</f>
        <v>komórkowy</v>
      </c>
    </row>
    <row r="931" spans="1:5" x14ac:dyDescent="0.25">
      <c r="A931">
        <v>1355775</v>
      </c>
      <c r="B931" s="1">
        <v>42930</v>
      </c>
      <c r="C931" s="2">
        <v>0.38942129629629629</v>
      </c>
      <c r="D931" s="2">
        <v>0.39034722222222223</v>
      </c>
      <c r="E931" t="str">
        <f>IF(LEN(telefony4[[#This Row],[nr]])&gt;=10,"zagraniczny",IF(LEN(telefony4[[#This Row],[nr]])=8,"komórkowy","stacjonarny"))</f>
        <v>stacjonarny</v>
      </c>
    </row>
    <row r="932" spans="1:5" x14ac:dyDescent="0.25">
      <c r="A932">
        <v>3463982286</v>
      </c>
      <c r="B932" s="1">
        <v>42930</v>
      </c>
      <c r="C932" s="2">
        <v>0.39506944444444442</v>
      </c>
      <c r="D932" s="2">
        <v>0.40261574074074075</v>
      </c>
      <c r="E932" t="str">
        <f>IF(LEN(telefony4[[#This Row],[nr]])&gt;=10,"zagraniczny",IF(LEN(telefony4[[#This Row],[nr]])=8,"komórkowy","stacjonarny"))</f>
        <v>zagraniczny</v>
      </c>
    </row>
    <row r="933" spans="1:5" x14ac:dyDescent="0.25">
      <c r="A933">
        <v>8870498</v>
      </c>
      <c r="B933" s="1">
        <v>42930</v>
      </c>
      <c r="C933" s="2">
        <v>0.4001736111111111</v>
      </c>
      <c r="D933" s="2">
        <v>0.40182870370370372</v>
      </c>
      <c r="E933" t="str">
        <f>IF(LEN(telefony4[[#This Row],[nr]])&gt;=10,"zagraniczny",IF(LEN(telefony4[[#This Row],[nr]])=8,"komórkowy","stacjonarny"))</f>
        <v>stacjonarny</v>
      </c>
    </row>
    <row r="934" spans="1:5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  <c r="E934" t="str">
        <f>IF(LEN(telefony4[[#This Row],[nr]])&gt;=10,"zagraniczny",IF(LEN(telefony4[[#This Row],[nr]])=8,"komórkowy","stacjonarny"))</f>
        <v>stacjonarny</v>
      </c>
    </row>
    <row r="935" spans="1:5" x14ac:dyDescent="0.25">
      <c r="A935">
        <v>8841955</v>
      </c>
      <c r="B935" s="1">
        <v>42930</v>
      </c>
      <c r="C935" s="2">
        <v>0.40635416666666668</v>
      </c>
      <c r="D935" s="2">
        <v>0.40642361111111114</v>
      </c>
      <c r="E935" t="str">
        <f>IF(LEN(telefony4[[#This Row],[nr]])&gt;=10,"zagraniczny",IF(LEN(telefony4[[#This Row],[nr]])=8,"komórkowy","stacjonarny"))</f>
        <v>stacjonarny</v>
      </c>
    </row>
    <row r="936" spans="1:5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  <c r="E936" t="str">
        <f>IF(LEN(telefony4[[#This Row],[nr]])&gt;=10,"zagraniczny",IF(LEN(telefony4[[#This Row],[nr]])=8,"komórkowy","stacjonarny"))</f>
        <v>stacjonarny</v>
      </c>
    </row>
    <row r="937" spans="1:5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  <c r="E937" t="str">
        <f>IF(LEN(telefony4[[#This Row],[nr]])&gt;=10,"zagraniczny",IF(LEN(telefony4[[#This Row],[nr]])=8,"komórkowy","stacjonarny"))</f>
        <v>stacjonarny</v>
      </c>
    </row>
    <row r="938" spans="1:5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  <c r="E938" t="str">
        <f>IF(LEN(telefony4[[#This Row],[nr]])&gt;=10,"zagraniczny",IF(LEN(telefony4[[#This Row],[nr]])=8,"komórkowy","stacjonarny"))</f>
        <v>stacjonarny</v>
      </c>
    </row>
    <row r="939" spans="1:5" x14ac:dyDescent="0.25">
      <c r="A939">
        <v>6736331</v>
      </c>
      <c r="B939" s="1">
        <v>42930</v>
      </c>
      <c r="C939" s="2">
        <v>0.41616898148148146</v>
      </c>
      <c r="D939" s="2">
        <v>0.42019675925925926</v>
      </c>
      <c r="E939" t="str">
        <f>IF(LEN(telefony4[[#This Row],[nr]])&gt;=10,"zagraniczny",IF(LEN(telefony4[[#This Row],[nr]])=8,"komórkowy","stacjonarny"))</f>
        <v>stacjonarny</v>
      </c>
    </row>
    <row r="940" spans="1:5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  <c r="E940" t="str">
        <f>IF(LEN(telefony4[[#This Row],[nr]])&gt;=10,"zagraniczny",IF(LEN(telefony4[[#This Row],[nr]])=8,"komórkowy","stacjonarny"))</f>
        <v>stacjonarny</v>
      </c>
    </row>
    <row r="941" spans="1:5" x14ac:dyDescent="0.25">
      <c r="A941">
        <v>30178521</v>
      </c>
      <c r="B941" s="1">
        <v>42930</v>
      </c>
      <c r="C941" s="2">
        <v>0.42238425925925926</v>
      </c>
      <c r="D941" s="2">
        <v>0.42388888888888887</v>
      </c>
      <c r="E941" t="str">
        <f>IF(LEN(telefony4[[#This Row],[nr]])&gt;=10,"zagraniczny",IF(LEN(telefony4[[#This Row],[nr]])=8,"komórkowy","stacjonarny"))</f>
        <v>komórkowy</v>
      </c>
    </row>
    <row r="942" spans="1:5" x14ac:dyDescent="0.25">
      <c r="A942">
        <v>3232376</v>
      </c>
      <c r="B942" s="1">
        <v>42930</v>
      </c>
      <c r="C942" s="2">
        <v>0.42584490740740738</v>
      </c>
      <c r="D942" s="2">
        <v>0.43512731481481481</v>
      </c>
      <c r="E942" t="str">
        <f>IF(LEN(telefony4[[#This Row],[nr]])&gt;=10,"zagraniczny",IF(LEN(telefony4[[#This Row],[nr]])=8,"komórkowy","stacjonarny"))</f>
        <v>stacjonarny</v>
      </c>
    </row>
    <row r="943" spans="1:5" x14ac:dyDescent="0.25">
      <c r="A943">
        <v>7536048937</v>
      </c>
      <c r="B943" s="1">
        <v>42930</v>
      </c>
      <c r="C943" s="2">
        <v>0.43115740740740743</v>
      </c>
      <c r="D943" s="2">
        <v>0.43990740740740741</v>
      </c>
      <c r="E943" t="str">
        <f>IF(LEN(telefony4[[#This Row],[nr]])&gt;=10,"zagraniczny",IF(LEN(telefony4[[#This Row],[nr]])=8,"komórkowy","stacjonarny"))</f>
        <v>zagraniczny</v>
      </c>
    </row>
    <row r="944" spans="1:5" x14ac:dyDescent="0.25">
      <c r="A944">
        <v>6026397</v>
      </c>
      <c r="B944" s="1">
        <v>42930</v>
      </c>
      <c r="C944" s="2">
        <v>0.43362268518518521</v>
      </c>
      <c r="D944" s="2">
        <v>0.44447916666666665</v>
      </c>
      <c r="E944" t="str">
        <f>IF(LEN(telefony4[[#This Row],[nr]])&gt;=10,"zagraniczny",IF(LEN(telefony4[[#This Row],[nr]])=8,"komórkowy","stacjonarny"))</f>
        <v>stacjonarny</v>
      </c>
    </row>
    <row r="945" spans="1:5" x14ac:dyDescent="0.25">
      <c r="A945">
        <v>54821549</v>
      </c>
      <c r="B945" s="1">
        <v>42930</v>
      </c>
      <c r="C945" s="2">
        <v>0.43517361111111114</v>
      </c>
      <c r="D945" s="2">
        <v>0.4466087962962963</v>
      </c>
      <c r="E945" t="str">
        <f>IF(LEN(telefony4[[#This Row],[nr]])&gt;=10,"zagraniczny",IF(LEN(telefony4[[#This Row],[nr]])=8,"komórkowy","stacjonarny"))</f>
        <v>komórkowy</v>
      </c>
    </row>
    <row r="946" spans="1:5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  <c r="E946" t="str">
        <f>IF(LEN(telefony4[[#This Row],[nr]])&gt;=10,"zagraniczny",IF(LEN(telefony4[[#This Row],[nr]])=8,"komórkowy","stacjonarny"))</f>
        <v>stacjonarny</v>
      </c>
    </row>
    <row r="947" spans="1:5" x14ac:dyDescent="0.25">
      <c r="A947">
        <v>65621292</v>
      </c>
      <c r="B947" s="1">
        <v>42930</v>
      </c>
      <c r="C947" s="2">
        <v>0.44060185185185186</v>
      </c>
      <c r="D947" s="2">
        <v>0.44655092592592593</v>
      </c>
      <c r="E947" t="str">
        <f>IF(LEN(telefony4[[#This Row],[nr]])&gt;=10,"zagraniczny",IF(LEN(telefony4[[#This Row],[nr]])=8,"komórkowy","stacjonarny"))</f>
        <v>komórkowy</v>
      </c>
    </row>
    <row r="948" spans="1:5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  <c r="E948" t="str">
        <f>IF(LEN(telefony4[[#This Row],[nr]])&gt;=10,"zagraniczny",IF(LEN(telefony4[[#This Row],[nr]])=8,"komórkowy","stacjonarny"))</f>
        <v>komórkowy</v>
      </c>
    </row>
    <row r="949" spans="1:5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  <c r="E949" t="str">
        <f>IF(LEN(telefony4[[#This Row],[nr]])&gt;=10,"zagraniczny",IF(LEN(telefony4[[#This Row],[nr]])=8,"komórkowy","stacjonarny"))</f>
        <v>stacjonarny</v>
      </c>
    </row>
    <row r="950" spans="1:5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  <c r="E950" t="str">
        <f>IF(LEN(telefony4[[#This Row],[nr]])&gt;=10,"zagraniczny",IF(LEN(telefony4[[#This Row],[nr]])=8,"komórkowy","stacjonarny"))</f>
        <v>stacjonarny</v>
      </c>
    </row>
    <row r="951" spans="1:5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  <c r="E951" t="str">
        <f>IF(LEN(telefony4[[#This Row],[nr]])&gt;=10,"zagraniczny",IF(LEN(telefony4[[#This Row],[nr]])=8,"komórkowy","stacjonarny"))</f>
        <v>stacjonarny</v>
      </c>
    </row>
    <row r="952" spans="1:5" x14ac:dyDescent="0.25">
      <c r="A952">
        <v>36332723</v>
      </c>
      <c r="B952" s="1">
        <v>42930</v>
      </c>
      <c r="C952" s="2">
        <v>0.44593749999999999</v>
      </c>
      <c r="D952" s="2">
        <v>0.44957175925925924</v>
      </c>
      <c r="E952" t="str">
        <f>IF(LEN(telefony4[[#This Row],[nr]])&gt;=10,"zagraniczny",IF(LEN(telefony4[[#This Row],[nr]])=8,"komórkowy","stacjonarny"))</f>
        <v>komórkowy</v>
      </c>
    </row>
    <row r="953" spans="1:5" x14ac:dyDescent="0.25">
      <c r="A953">
        <v>28961250</v>
      </c>
      <c r="B953" s="1">
        <v>42930</v>
      </c>
      <c r="C953" s="2">
        <v>0.4478935185185185</v>
      </c>
      <c r="D953" s="2">
        <v>0.44805555555555554</v>
      </c>
      <c r="E953" t="str">
        <f>IF(LEN(telefony4[[#This Row],[nr]])&gt;=10,"zagraniczny",IF(LEN(telefony4[[#This Row],[nr]])=8,"komórkowy","stacjonarny"))</f>
        <v>komórkowy</v>
      </c>
    </row>
    <row r="954" spans="1:5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  <c r="E954" t="str">
        <f>IF(LEN(telefony4[[#This Row],[nr]])&gt;=10,"zagraniczny",IF(LEN(telefony4[[#This Row],[nr]])=8,"komórkowy","stacjonarny"))</f>
        <v>komórkowy</v>
      </c>
    </row>
    <row r="955" spans="1:5" x14ac:dyDescent="0.25">
      <c r="A955">
        <v>49342013</v>
      </c>
      <c r="B955" s="1">
        <v>42930</v>
      </c>
      <c r="C955" s="2">
        <v>0.45233796296296297</v>
      </c>
      <c r="D955" s="2">
        <v>0.45649305555555558</v>
      </c>
      <c r="E955" t="str">
        <f>IF(LEN(telefony4[[#This Row],[nr]])&gt;=10,"zagraniczny",IF(LEN(telefony4[[#This Row],[nr]])=8,"komórkowy","stacjonarny"))</f>
        <v>komórkowy</v>
      </c>
    </row>
    <row r="956" spans="1:5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  <c r="E956" t="str">
        <f>IF(LEN(telefony4[[#This Row],[nr]])&gt;=10,"zagraniczny",IF(LEN(telefony4[[#This Row],[nr]])=8,"komórkowy","stacjonarny"))</f>
        <v>stacjonarny</v>
      </c>
    </row>
    <row r="957" spans="1:5" x14ac:dyDescent="0.25">
      <c r="A957">
        <v>2969264</v>
      </c>
      <c r="B957" s="1">
        <v>42930</v>
      </c>
      <c r="C957" s="2">
        <v>0.45930555555555558</v>
      </c>
      <c r="D957" s="2">
        <v>0.4634375</v>
      </c>
      <c r="E957" t="str">
        <f>IF(LEN(telefony4[[#This Row],[nr]])&gt;=10,"zagraniczny",IF(LEN(telefony4[[#This Row],[nr]])=8,"komórkowy","stacjonarny"))</f>
        <v>stacjonarny</v>
      </c>
    </row>
    <row r="958" spans="1:5" x14ac:dyDescent="0.25">
      <c r="A958">
        <v>8498683</v>
      </c>
      <c r="B958" s="1">
        <v>42930</v>
      </c>
      <c r="C958" s="2">
        <v>0.45950231481481479</v>
      </c>
      <c r="D958" s="2">
        <v>0.46177083333333335</v>
      </c>
      <c r="E958" t="str">
        <f>IF(LEN(telefony4[[#This Row],[nr]])&gt;=10,"zagraniczny",IF(LEN(telefony4[[#This Row],[nr]])=8,"komórkowy","stacjonarny"))</f>
        <v>stacjonarny</v>
      </c>
    </row>
    <row r="959" spans="1:5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  <c r="E959" t="str">
        <f>IF(LEN(telefony4[[#This Row],[nr]])&gt;=10,"zagraniczny",IF(LEN(telefony4[[#This Row],[nr]])=8,"komórkowy","stacjonarny"))</f>
        <v>stacjonarny</v>
      </c>
    </row>
    <row r="960" spans="1:5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  <c r="E960" t="str">
        <f>IF(LEN(telefony4[[#This Row],[nr]])&gt;=10,"zagraniczny",IF(LEN(telefony4[[#This Row],[nr]])=8,"komórkowy","stacjonarny"))</f>
        <v>komórkowy</v>
      </c>
    </row>
    <row r="961" spans="1:5" x14ac:dyDescent="0.25">
      <c r="A961">
        <v>4657345</v>
      </c>
      <c r="B961" s="1">
        <v>42930</v>
      </c>
      <c r="C961" s="2">
        <v>0.46988425925925925</v>
      </c>
      <c r="D961" s="2">
        <v>0.47721064814814818</v>
      </c>
      <c r="E961" t="str">
        <f>IF(LEN(telefony4[[#This Row],[nr]])&gt;=10,"zagraniczny",IF(LEN(telefony4[[#This Row],[nr]])=8,"komórkowy","stacjonarny"))</f>
        <v>stacjonarny</v>
      </c>
    </row>
    <row r="962" spans="1:5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  <c r="E962" t="str">
        <f>IF(LEN(telefony4[[#This Row],[nr]])&gt;=10,"zagraniczny",IF(LEN(telefony4[[#This Row],[nr]])=8,"komórkowy","stacjonarny"))</f>
        <v>stacjonarny</v>
      </c>
    </row>
    <row r="963" spans="1:5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  <c r="E963" t="str">
        <f>IF(LEN(telefony4[[#This Row],[nr]])&gt;=10,"zagraniczny",IF(LEN(telefony4[[#This Row],[nr]])=8,"komórkowy","stacjonarny"))</f>
        <v>stacjonarny</v>
      </c>
    </row>
    <row r="964" spans="1:5" x14ac:dyDescent="0.25">
      <c r="A964">
        <v>9182658</v>
      </c>
      <c r="B964" s="1">
        <v>42930</v>
      </c>
      <c r="C964" s="2">
        <v>0.47594907407407405</v>
      </c>
      <c r="D964" s="2">
        <v>0.47641203703703705</v>
      </c>
      <c r="E964" t="str">
        <f>IF(LEN(telefony4[[#This Row],[nr]])&gt;=10,"zagraniczny",IF(LEN(telefony4[[#This Row],[nr]])=8,"komórkowy","stacjonarny"))</f>
        <v>stacjonarny</v>
      </c>
    </row>
    <row r="965" spans="1:5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  <c r="E965" t="str">
        <f>IF(LEN(telefony4[[#This Row],[nr]])&gt;=10,"zagraniczny",IF(LEN(telefony4[[#This Row],[nr]])=8,"komórkowy","stacjonarny"))</f>
        <v>stacjonarny</v>
      </c>
    </row>
    <row r="966" spans="1:5" x14ac:dyDescent="0.25">
      <c r="A966">
        <v>5492379</v>
      </c>
      <c r="B966" s="1">
        <v>42930</v>
      </c>
      <c r="C966" s="2">
        <v>0.47825231481481484</v>
      </c>
      <c r="D966" s="2">
        <v>0.48502314814814818</v>
      </c>
      <c r="E966" t="str">
        <f>IF(LEN(telefony4[[#This Row],[nr]])&gt;=10,"zagraniczny",IF(LEN(telefony4[[#This Row],[nr]])=8,"komórkowy","stacjonarny"))</f>
        <v>stacjonarny</v>
      </c>
    </row>
    <row r="967" spans="1:5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  <c r="E967" t="str">
        <f>IF(LEN(telefony4[[#This Row],[nr]])&gt;=10,"zagraniczny",IF(LEN(telefony4[[#This Row],[nr]])=8,"komórkowy","stacjonarny"))</f>
        <v>stacjonarny</v>
      </c>
    </row>
    <row r="968" spans="1:5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  <c r="E968" t="str">
        <f>IF(LEN(telefony4[[#This Row],[nr]])&gt;=10,"zagraniczny",IF(LEN(telefony4[[#This Row],[nr]])=8,"komórkowy","stacjonarny"))</f>
        <v>stacjonarny</v>
      </c>
    </row>
    <row r="969" spans="1:5" x14ac:dyDescent="0.25">
      <c r="A969">
        <v>5272270</v>
      </c>
      <c r="B969" s="1">
        <v>42930</v>
      </c>
      <c r="C969" s="2">
        <v>0.48579861111111111</v>
      </c>
      <c r="D969" s="2">
        <v>0.49395833333333333</v>
      </c>
      <c r="E969" t="str">
        <f>IF(LEN(telefony4[[#This Row],[nr]])&gt;=10,"zagraniczny",IF(LEN(telefony4[[#This Row],[nr]])=8,"komórkowy","stacjonarny"))</f>
        <v>stacjonarny</v>
      </c>
    </row>
    <row r="970" spans="1:5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  <c r="E970" t="str">
        <f>IF(LEN(telefony4[[#This Row],[nr]])&gt;=10,"zagraniczny",IF(LEN(telefony4[[#This Row],[nr]])=8,"komórkowy","stacjonarny"))</f>
        <v>stacjonarny</v>
      </c>
    </row>
    <row r="971" spans="1:5" x14ac:dyDescent="0.25">
      <c r="A971">
        <v>3460208</v>
      </c>
      <c r="B971" s="1">
        <v>42930</v>
      </c>
      <c r="C971" s="2">
        <v>0.49302083333333335</v>
      </c>
      <c r="D971" s="2">
        <v>0.50244212962962964</v>
      </c>
      <c r="E971" t="str">
        <f>IF(LEN(telefony4[[#This Row],[nr]])&gt;=10,"zagraniczny",IF(LEN(telefony4[[#This Row],[nr]])=8,"komórkowy","stacjonarny"))</f>
        <v>stacjonarny</v>
      </c>
    </row>
    <row r="972" spans="1:5" x14ac:dyDescent="0.25">
      <c r="A972">
        <v>25545000</v>
      </c>
      <c r="B972" s="1">
        <v>42930</v>
      </c>
      <c r="C972" s="2">
        <v>0.4959722222222222</v>
      </c>
      <c r="D972" s="2">
        <v>0.50451388888888893</v>
      </c>
      <c r="E972" t="str">
        <f>IF(LEN(telefony4[[#This Row],[nr]])&gt;=10,"zagraniczny",IF(LEN(telefony4[[#This Row],[nr]])=8,"komórkowy","stacjonarny"))</f>
        <v>komórkowy</v>
      </c>
    </row>
    <row r="973" spans="1:5" x14ac:dyDescent="0.25">
      <c r="A973">
        <v>1207918</v>
      </c>
      <c r="B973" s="1">
        <v>42930</v>
      </c>
      <c r="C973" s="2">
        <v>0.50126157407407412</v>
      </c>
      <c r="D973" s="2">
        <v>0.51184027777777774</v>
      </c>
      <c r="E973" t="str">
        <f>IF(LEN(telefony4[[#This Row],[nr]])&gt;=10,"zagraniczny",IF(LEN(telefony4[[#This Row],[nr]])=8,"komórkowy","stacjonarny"))</f>
        <v>stacjonarny</v>
      </c>
    </row>
    <row r="974" spans="1:5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  <c r="E974" t="str">
        <f>IF(LEN(telefony4[[#This Row],[nr]])&gt;=10,"zagraniczny",IF(LEN(telefony4[[#This Row],[nr]])=8,"komórkowy","stacjonarny"))</f>
        <v>stacjonarny</v>
      </c>
    </row>
    <row r="975" spans="1:5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  <c r="E975" t="str">
        <f>IF(LEN(telefony4[[#This Row],[nr]])&gt;=10,"zagraniczny",IF(LEN(telefony4[[#This Row],[nr]])=8,"komórkowy","stacjonarny"))</f>
        <v>stacjonarny</v>
      </c>
    </row>
    <row r="976" spans="1:5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  <c r="E976" t="str">
        <f>IF(LEN(telefony4[[#This Row],[nr]])&gt;=10,"zagraniczny",IF(LEN(telefony4[[#This Row],[nr]])=8,"komórkowy","stacjonarny"))</f>
        <v>stacjonarny</v>
      </c>
    </row>
    <row r="977" spans="1:5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  <c r="E977" t="str">
        <f>IF(LEN(telefony4[[#This Row],[nr]])&gt;=10,"zagraniczny",IF(LEN(telefony4[[#This Row],[nr]])=8,"komórkowy","stacjonarny"))</f>
        <v>stacjonarny</v>
      </c>
    </row>
    <row r="978" spans="1:5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  <c r="E978" t="str">
        <f>IF(LEN(telefony4[[#This Row],[nr]])&gt;=10,"zagraniczny",IF(LEN(telefony4[[#This Row],[nr]])=8,"komórkowy","stacjonarny"))</f>
        <v>stacjonarny</v>
      </c>
    </row>
    <row r="979" spans="1:5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  <c r="E979" t="str">
        <f>IF(LEN(telefony4[[#This Row],[nr]])&gt;=10,"zagraniczny",IF(LEN(telefony4[[#This Row],[nr]])=8,"komórkowy","stacjonarny"))</f>
        <v>stacjonarny</v>
      </c>
    </row>
    <row r="980" spans="1:5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  <c r="E980" t="str">
        <f>IF(LEN(telefony4[[#This Row],[nr]])&gt;=10,"zagraniczny",IF(LEN(telefony4[[#This Row],[nr]])=8,"komórkowy","stacjonarny"))</f>
        <v>stacjonarny</v>
      </c>
    </row>
    <row r="981" spans="1:5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  <c r="E981" t="str">
        <f>IF(LEN(telefony4[[#This Row],[nr]])&gt;=10,"zagraniczny",IF(LEN(telefony4[[#This Row],[nr]])=8,"komórkowy","stacjonarny"))</f>
        <v>komórkowy</v>
      </c>
    </row>
    <row r="982" spans="1:5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  <c r="E982" t="str">
        <f>IF(LEN(telefony4[[#This Row],[nr]])&gt;=10,"zagraniczny",IF(LEN(telefony4[[#This Row],[nr]])=8,"komórkowy","stacjonarny"))</f>
        <v>komórkowy</v>
      </c>
    </row>
    <row r="983" spans="1:5" x14ac:dyDescent="0.25">
      <c r="A983">
        <v>5913571</v>
      </c>
      <c r="B983" s="1">
        <v>42930</v>
      </c>
      <c r="C983" s="2">
        <v>0.53740740740740744</v>
      </c>
      <c r="D983" s="2">
        <v>0.54893518518518514</v>
      </c>
      <c r="E983" t="str">
        <f>IF(LEN(telefony4[[#This Row],[nr]])&gt;=10,"zagraniczny",IF(LEN(telefony4[[#This Row],[nr]])=8,"komórkowy","stacjonarny"))</f>
        <v>stacjonarny</v>
      </c>
    </row>
    <row r="984" spans="1:5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  <c r="E984" t="str">
        <f>IF(LEN(telefony4[[#This Row],[nr]])&gt;=10,"zagraniczny",IF(LEN(telefony4[[#This Row],[nr]])=8,"komórkowy","stacjonarny"))</f>
        <v>stacjonarny</v>
      </c>
    </row>
    <row r="985" spans="1:5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  <c r="E985" t="str">
        <f>IF(LEN(telefony4[[#This Row],[nr]])&gt;=10,"zagraniczny",IF(LEN(telefony4[[#This Row],[nr]])=8,"komórkowy","stacjonarny"))</f>
        <v>komórkowy</v>
      </c>
    </row>
    <row r="986" spans="1:5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  <c r="E986" t="str">
        <f>IF(LEN(telefony4[[#This Row],[nr]])&gt;=10,"zagraniczny",IF(LEN(telefony4[[#This Row],[nr]])=8,"komórkowy","stacjonarny"))</f>
        <v>komórkowy</v>
      </c>
    </row>
    <row r="987" spans="1:5" x14ac:dyDescent="0.25">
      <c r="A987">
        <v>3300626</v>
      </c>
      <c r="B987" s="1">
        <v>42930</v>
      </c>
      <c r="C987" s="2">
        <v>0.54415509259259254</v>
      </c>
      <c r="D987" s="2">
        <v>0.55156249999999996</v>
      </c>
      <c r="E987" t="str">
        <f>IF(LEN(telefony4[[#This Row],[nr]])&gt;=10,"zagraniczny",IF(LEN(telefony4[[#This Row],[nr]])=8,"komórkowy","stacjonarny"))</f>
        <v>stacjonarny</v>
      </c>
    </row>
    <row r="988" spans="1:5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  <c r="E988" t="str">
        <f>IF(LEN(telefony4[[#This Row],[nr]])&gt;=10,"zagraniczny",IF(LEN(telefony4[[#This Row],[nr]])=8,"komórkowy","stacjonarny"))</f>
        <v>stacjonarny</v>
      </c>
    </row>
    <row r="989" spans="1:5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  <c r="E989" t="str">
        <f>IF(LEN(telefony4[[#This Row],[nr]])&gt;=10,"zagraniczny",IF(LEN(telefony4[[#This Row],[nr]])=8,"komórkowy","stacjonarny"))</f>
        <v>komórkowy</v>
      </c>
    </row>
    <row r="990" spans="1:5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  <c r="E990" t="str">
        <f>IF(LEN(telefony4[[#This Row],[nr]])&gt;=10,"zagraniczny",IF(LEN(telefony4[[#This Row],[nr]])=8,"komórkowy","stacjonarny"))</f>
        <v>zagraniczny</v>
      </c>
    </row>
    <row r="991" spans="1:5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  <c r="E991" t="str">
        <f>IF(LEN(telefony4[[#This Row],[nr]])&gt;=10,"zagraniczny",IF(LEN(telefony4[[#This Row],[nr]])=8,"komórkowy","stacjonarny"))</f>
        <v>stacjonarny</v>
      </c>
    </row>
    <row r="992" spans="1:5" x14ac:dyDescent="0.25">
      <c r="A992">
        <v>8026912</v>
      </c>
      <c r="B992" s="1">
        <v>42930</v>
      </c>
      <c r="C992" s="2">
        <v>0.5561342592592593</v>
      </c>
      <c r="D992" s="2">
        <v>0.56366898148148148</v>
      </c>
      <c r="E992" t="str">
        <f>IF(LEN(telefony4[[#This Row],[nr]])&gt;=10,"zagraniczny",IF(LEN(telefony4[[#This Row],[nr]])=8,"komórkowy","stacjonarny"))</f>
        <v>stacjonarny</v>
      </c>
    </row>
    <row r="993" spans="1:5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  <c r="E993" t="str">
        <f>IF(LEN(telefony4[[#This Row],[nr]])&gt;=10,"zagraniczny",IF(LEN(telefony4[[#This Row],[nr]])=8,"komórkowy","stacjonarny"))</f>
        <v>komórkowy</v>
      </c>
    </row>
    <row r="994" spans="1:5" x14ac:dyDescent="0.25">
      <c r="A994">
        <v>6785899</v>
      </c>
      <c r="B994" s="1">
        <v>42930</v>
      </c>
      <c r="C994" s="2">
        <v>0.56650462962962966</v>
      </c>
      <c r="D994" s="2">
        <v>0.57533564814814819</v>
      </c>
      <c r="E994" t="str">
        <f>IF(LEN(telefony4[[#This Row],[nr]])&gt;=10,"zagraniczny",IF(LEN(telefony4[[#This Row],[nr]])=8,"komórkowy","stacjonarny"))</f>
        <v>stacjonarny</v>
      </c>
    </row>
    <row r="995" spans="1:5" x14ac:dyDescent="0.25">
      <c r="A995">
        <v>75048005</v>
      </c>
      <c r="B995" s="1">
        <v>42930</v>
      </c>
      <c r="C995" s="2">
        <v>0.57197916666666671</v>
      </c>
      <c r="D995" s="2">
        <v>0.58081018518518523</v>
      </c>
      <c r="E995" t="str">
        <f>IF(LEN(telefony4[[#This Row],[nr]])&gt;=10,"zagraniczny",IF(LEN(telefony4[[#This Row],[nr]])=8,"komórkowy","stacjonarny"))</f>
        <v>komórkowy</v>
      </c>
    </row>
    <row r="996" spans="1:5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  <c r="E996" t="str">
        <f>IF(LEN(telefony4[[#This Row],[nr]])&gt;=10,"zagraniczny",IF(LEN(telefony4[[#This Row],[nr]])=8,"komórkowy","stacjonarny"))</f>
        <v>komórkowy</v>
      </c>
    </row>
    <row r="997" spans="1:5" x14ac:dyDescent="0.25">
      <c r="A997">
        <v>9600226</v>
      </c>
      <c r="B997" s="1">
        <v>42930</v>
      </c>
      <c r="C997" s="2">
        <v>0.57451388888888888</v>
      </c>
      <c r="D997" s="2">
        <v>0.57847222222222228</v>
      </c>
      <c r="E997" t="str">
        <f>IF(LEN(telefony4[[#This Row],[nr]])&gt;=10,"zagraniczny",IF(LEN(telefony4[[#This Row],[nr]])=8,"komórkowy","stacjonarny"))</f>
        <v>stacjonarny</v>
      </c>
    </row>
    <row r="998" spans="1:5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  <c r="E998" t="str">
        <f>IF(LEN(telefony4[[#This Row],[nr]])&gt;=10,"zagraniczny",IF(LEN(telefony4[[#This Row],[nr]])=8,"komórkowy","stacjonarny"))</f>
        <v>stacjonarny</v>
      </c>
    </row>
    <row r="999" spans="1:5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  <c r="E999" t="str">
        <f>IF(LEN(telefony4[[#This Row],[nr]])&gt;=10,"zagraniczny",IF(LEN(telefony4[[#This Row],[nr]])=8,"komórkowy","stacjonarny"))</f>
        <v>stacjonarny</v>
      </c>
    </row>
    <row r="1000" spans="1:5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  <c r="E1000" t="str">
        <f>IF(LEN(telefony4[[#This Row],[nr]])&gt;=10,"zagraniczny",IF(LEN(telefony4[[#This Row],[nr]])=8,"komórkowy","stacjonarny"))</f>
        <v>stacjonarny</v>
      </c>
    </row>
    <row r="1001" spans="1:5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  <c r="E1001" t="str">
        <f>IF(LEN(telefony4[[#This Row],[nr]])&gt;=10,"zagraniczny",IF(LEN(telefony4[[#This Row],[nr]])=8,"komórkowy","stacjonarny"))</f>
        <v>stacjonarny</v>
      </c>
    </row>
    <row r="1002" spans="1:5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  <c r="E1002" t="str">
        <f>IF(LEN(telefony4[[#This Row],[nr]])&gt;=10,"zagraniczny",IF(LEN(telefony4[[#This Row],[nr]])=8,"komórkowy","stacjonarny"))</f>
        <v>stacjonarny</v>
      </c>
    </row>
    <row r="1003" spans="1:5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  <c r="E1003" t="str">
        <f>IF(LEN(telefony4[[#This Row],[nr]])&gt;=10,"zagraniczny",IF(LEN(telefony4[[#This Row],[nr]])=8,"komórkowy","stacjonarny"))</f>
        <v>stacjonarny</v>
      </c>
    </row>
    <row r="1004" spans="1:5" x14ac:dyDescent="0.25">
      <c r="A1004">
        <v>6128500046</v>
      </c>
      <c r="B1004" s="1">
        <v>42930</v>
      </c>
      <c r="C1004" s="2">
        <v>0.5981481481481481</v>
      </c>
      <c r="D1004" s="2">
        <v>0.60513888888888889</v>
      </c>
      <c r="E1004" t="str">
        <f>IF(LEN(telefony4[[#This Row],[nr]])&gt;=10,"zagraniczny",IF(LEN(telefony4[[#This Row],[nr]])=8,"komórkowy","stacjonarny"))</f>
        <v>zagraniczny</v>
      </c>
    </row>
    <row r="1005" spans="1:5" x14ac:dyDescent="0.25">
      <c r="A1005">
        <v>6580951</v>
      </c>
      <c r="B1005" s="1">
        <v>42930</v>
      </c>
      <c r="C1005" s="2">
        <v>0.6001967592592593</v>
      </c>
      <c r="D1005" s="2">
        <v>0.60023148148148153</v>
      </c>
      <c r="E1005" t="str">
        <f>IF(LEN(telefony4[[#This Row],[nr]])&gt;=10,"zagraniczny",IF(LEN(telefony4[[#This Row],[nr]])=8,"komórkowy","stacjonarny"))</f>
        <v>stacjonarny</v>
      </c>
    </row>
    <row r="1006" spans="1:5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  <c r="E1006" t="str">
        <f>IF(LEN(telefony4[[#This Row],[nr]])&gt;=10,"zagraniczny",IF(LEN(telefony4[[#This Row],[nr]])=8,"komórkowy","stacjonarny"))</f>
        <v>stacjonarny</v>
      </c>
    </row>
    <row r="1007" spans="1:5" x14ac:dyDescent="0.25">
      <c r="A1007">
        <v>7396921</v>
      </c>
      <c r="B1007" s="1">
        <v>42930</v>
      </c>
      <c r="C1007" s="2">
        <v>0.60775462962962967</v>
      </c>
      <c r="D1007" s="2">
        <v>0.61614583333333328</v>
      </c>
      <c r="E1007" t="str">
        <f>IF(LEN(telefony4[[#This Row],[nr]])&gt;=10,"zagraniczny",IF(LEN(telefony4[[#This Row],[nr]])=8,"komórkowy","stacjonarny"))</f>
        <v>stacjonarny</v>
      </c>
    </row>
    <row r="1008" spans="1:5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  <c r="E1008" t="str">
        <f>IF(LEN(telefony4[[#This Row],[nr]])&gt;=10,"zagraniczny",IF(LEN(telefony4[[#This Row],[nr]])=8,"komórkowy","stacjonarny"))</f>
        <v>stacjonarny</v>
      </c>
    </row>
    <row r="1009" spans="1:5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  <c r="E1009" t="str">
        <f>IF(LEN(telefony4[[#This Row],[nr]])&gt;=10,"zagraniczny",IF(LEN(telefony4[[#This Row],[nr]])=8,"komórkowy","stacjonarny"))</f>
        <v>stacjonarny</v>
      </c>
    </row>
    <row r="1010" spans="1:5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  <c r="E1010" t="str">
        <f>IF(LEN(telefony4[[#This Row],[nr]])&gt;=10,"zagraniczny",IF(LEN(telefony4[[#This Row],[nr]])=8,"komórkowy","stacjonarny"))</f>
        <v>stacjonarny</v>
      </c>
    </row>
    <row r="1011" spans="1:5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  <c r="E1011" t="str">
        <f>IF(LEN(telefony4[[#This Row],[nr]])&gt;=10,"zagraniczny",IF(LEN(telefony4[[#This Row],[nr]])=8,"komórkowy","stacjonarny"))</f>
        <v>stacjonarny</v>
      </c>
    </row>
    <row r="1012" spans="1:5" x14ac:dyDescent="0.25">
      <c r="A1012">
        <v>8870498</v>
      </c>
      <c r="B1012" s="1">
        <v>42933</v>
      </c>
      <c r="C1012" s="2">
        <v>0.33702546296296299</v>
      </c>
      <c r="D1012" s="2">
        <v>0.34466435185185185</v>
      </c>
      <c r="E1012" t="str">
        <f>IF(LEN(telefony4[[#This Row],[nr]])&gt;=10,"zagraniczny",IF(LEN(telefony4[[#This Row],[nr]])=8,"komórkowy","stacjonarny"))</f>
        <v>stacjonarny</v>
      </c>
    </row>
    <row r="1013" spans="1:5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  <c r="E1013" t="str">
        <f>IF(LEN(telefony4[[#This Row],[nr]])&gt;=10,"zagraniczny",IF(LEN(telefony4[[#This Row],[nr]])=8,"komórkowy","stacjonarny"))</f>
        <v>stacjonarny</v>
      </c>
    </row>
    <row r="1014" spans="1:5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  <c r="E1014" t="str">
        <f>IF(LEN(telefony4[[#This Row],[nr]])&gt;=10,"zagraniczny",IF(LEN(telefony4[[#This Row],[nr]])=8,"komórkowy","stacjonarny"))</f>
        <v>stacjonarny</v>
      </c>
    </row>
    <row r="1015" spans="1:5" x14ac:dyDescent="0.25">
      <c r="A1015">
        <v>3691457</v>
      </c>
      <c r="B1015" s="1">
        <v>42933</v>
      </c>
      <c r="C1015" s="2">
        <v>0.34688657407407408</v>
      </c>
      <c r="D1015" s="2">
        <v>0.35810185185185184</v>
      </c>
      <c r="E1015" t="str">
        <f>IF(LEN(telefony4[[#This Row],[nr]])&gt;=10,"zagraniczny",IF(LEN(telefony4[[#This Row],[nr]])=8,"komórkowy","stacjonarny"))</f>
        <v>stacjonarny</v>
      </c>
    </row>
    <row r="1016" spans="1:5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 t="str">
        <f>IF(LEN(telefony4[[#This Row],[nr]])&gt;=10,"zagraniczny",IF(LEN(telefony4[[#This Row],[nr]])=8,"komórkowy","stacjonarny"))</f>
        <v>zagraniczny</v>
      </c>
    </row>
    <row r="1017" spans="1:5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  <c r="E1017" t="str">
        <f>IF(LEN(telefony4[[#This Row],[nr]])&gt;=10,"zagraniczny",IF(LEN(telefony4[[#This Row],[nr]])=8,"komórkowy","stacjonarny"))</f>
        <v>stacjonarny</v>
      </c>
    </row>
    <row r="1018" spans="1:5" x14ac:dyDescent="0.25">
      <c r="A1018">
        <v>6922037</v>
      </c>
      <c r="B1018" s="1">
        <v>42933</v>
      </c>
      <c r="C1018" s="2">
        <v>0.35569444444444442</v>
      </c>
      <c r="D1018" s="2">
        <v>0.35796296296296298</v>
      </c>
      <c r="E1018" t="str">
        <f>IF(LEN(telefony4[[#This Row],[nr]])&gt;=10,"zagraniczny",IF(LEN(telefony4[[#This Row],[nr]])=8,"komórkowy","stacjonarny"))</f>
        <v>stacjonarny</v>
      </c>
    </row>
    <row r="1019" spans="1:5" x14ac:dyDescent="0.25">
      <c r="A1019">
        <v>7060245</v>
      </c>
      <c r="B1019" s="1">
        <v>42933</v>
      </c>
      <c r="C1019" s="2">
        <v>0.35920138888888886</v>
      </c>
      <c r="D1019" s="2">
        <v>0.36319444444444443</v>
      </c>
      <c r="E1019" t="str">
        <f>IF(LEN(telefony4[[#This Row],[nr]])&gt;=10,"zagraniczny",IF(LEN(telefony4[[#This Row],[nr]])=8,"komórkowy","stacjonarny"))</f>
        <v>stacjonarny</v>
      </c>
    </row>
    <row r="1020" spans="1:5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  <c r="E1020" t="str">
        <f>IF(LEN(telefony4[[#This Row],[nr]])&gt;=10,"zagraniczny",IF(LEN(telefony4[[#This Row],[nr]])=8,"komórkowy","stacjonarny"))</f>
        <v>stacjonarny</v>
      </c>
    </row>
    <row r="1021" spans="1:5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  <c r="E1021" t="str">
        <f>IF(LEN(telefony4[[#This Row],[nr]])&gt;=10,"zagraniczny",IF(LEN(telefony4[[#This Row],[nr]])=8,"komórkowy","stacjonarny"))</f>
        <v>stacjonarny</v>
      </c>
    </row>
    <row r="1022" spans="1:5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  <c r="E1022" t="str">
        <f>IF(LEN(telefony4[[#This Row],[nr]])&gt;=10,"zagraniczny",IF(LEN(telefony4[[#This Row],[nr]])=8,"komórkowy","stacjonarny"))</f>
        <v>komórkowy</v>
      </c>
    </row>
    <row r="1023" spans="1:5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  <c r="E1023" t="str">
        <f>IF(LEN(telefony4[[#This Row],[nr]])&gt;=10,"zagraniczny",IF(LEN(telefony4[[#This Row],[nr]])=8,"komórkowy","stacjonarny"))</f>
        <v>stacjonarny</v>
      </c>
    </row>
    <row r="1024" spans="1:5" x14ac:dyDescent="0.25">
      <c r="A1024">
        <v>3478111</v>
      </c>
      <c r="B1024" s="1">
        <v>42933</v>
      </c>
      <c r="C1024" s="2">
        <v>0.37144675925925924</v>
      </c>
      <c r="D1024" s="2">
        <v>0.37270833333333331</v>
      </c>
      <c r="E1024" t="str">
        <f>IF(LEN(telefony4[[#This Row],[nr]])&gt;=10,"zagraniczny",IF(LEN(telefony4[[#This Row],[nr]])=8,"komórkowy","stacjonarny"))</f>
        <v>stacjonarny</v>
      </c>
    </row>
    <row r="1025" spans="1:5" x14ac:dyDescent="0.25">
      <c r="A1025">
        <v>7937998</v>
      </c>
      <c r="B1025" s="1">
        <v>42933</v>
      </c>
      <c r="C1025" s="2">
        <v>0.37627314814814816</v>
      </c>
      <c r="D1025" s="2">
        <v>0.37802083333333331</v>
      </c>
      <c r="E1025" t="str">
        <f>IF(LEN(telefony4[[#This Row],[nr]])&gt;=10,"zagraniczny",IF(LEN(telefony4[[#This Row],[nr]])=8,"komórkowy","stacjonarny"))</f>
        <v>stacjonarny</v>
      </c>
    </row>
    <row r="1026" spans="1:5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  <c r="E1026" t="str">
        <f>IF(LEN(telefony4[[#This Row],[nr]])&gt;=10,"zagraniczny",IF(LEN(telefony4[[#This Row],[nr]])=8,"komórkowy","stacjonarny"))</f>
        <v>komórkowy</v>
      </c>
    </row>
    <row r="1027" spans="1:5" x14ac:dyDescent="0.25">
      <c r="A1027">
        <v>2557643</v>
      </c>
      <c r="B1027" s="1">
        <v>42933</v>
      </c>
      <c r="C1027" s="2">
        <v>0.38622685185185185</v>
      </c>
      <c r="D1027" s="2">
        <v>0.38957175925925924</v>
      </c>
      <c r="E1027" t="str">
        <f>IF(LEN(telefony4[[#This Row],[nr]])&gt;=10,"zagraniczny",IF(LEN(telefony4[[#This Row],[nr]])=8,"komórkowy","stacjonarny"))</f>
        <v>stacjonarny</v>
      </c>
    </row>
    <row r="1028" spans="1:5" x14ac:dyDescent="0.25">
      <c r="A1028">
        <v>4501726</v>
      </c>
      <c r="B1028" s="1">
        <v>42933</v>
      </c>
      <c r="C1028" s="2">
        <v>0.38754629629629628</v>
      </c>
      <c r="D1028" s="2">
        <v>0.39260416666666664</v>
      </c>
      <c r="E1028" t="str">
        <f>IF(LEN(telefony4[[#This Row],[nr]])&gt;=10,"zagraniczny",IF(LEN(telefony4[[#This Row],[nr]])=8,"komórkowy","stacjonarny"))</f>
        <v>stacjonarny</v>
      </c>
    </row>
    <row r="1029" spans="1:5" x14ac:dyDescent="0.25">
      <c r="A1029">
        <v>1415198</v>
      </c>
      <c r="B1029" s="1">
        <v>42933</v>
      </c>
      <c r="C1029" s="2">
        <v>0.38991898148148146</v>
      </c>
      <c r="D1029" s="2">
        <v>0.40072916666666669</v>
      </c>
      <c r="E1029" t="str">
        <f>IF(LEN(telefony4[[#This Row],[nr]])&gt;=10,"zagraniczny",IF(LEN(telefony4[[#This Row],[nr]])=8,"komórkowy","stacjonarny"))</f>
        <v>stacjonarny</v>
      </c>
    </row>
    <row r="1030" spans="1:5" x14ac:dyDescent="0.25">
      <c r="A1030">
        <v>23368531</v>
      </c>
      <c r="B1030" s="1">
        <v>42933</v>
      </c>
      <c r="C1030" s="2">
        <v>0.39103009259259258</v>
      </c>
      <c r="D1030" s="2">
        <v>0.39221064814814816</v>
      </c>
      <c r="E1030" t="str">
        <f>IF(LEN(telefony4[[#This Row],[nr]])&gt;=10,"zagraniczny",IF(LEN(telefony4[[#This Row],[nr]])=8,"komórkowy","stacjonarny"))</f>
        <v>komórkowy</v>
      </c>
    </row>
    <row r="1031" spans="1:5" x14ac:dyDescent="0.25">
      <c r="A1031">
        <v>5750549</v>
      </c>
      <c r="B1031" s="1">
        <v>42933</v>
      </c>
      <c r="C1031" s="2">
        <v>0.3948726851851852</v>
      </c>
      <c r="D1031" s="2">
        <v>0.39504629629629628</v>
      </c>
      <c r="E1031" t="str">
        <f>IF(LEN(telefony4[[#This Row],[nr]])&gt;=10,"zagraniczny",IF(LEN(telefony4[[#This Row],[nr]])=8,"komórkowy","stacjonarny"))</f>
        <v>stacjonarny</v>
      </c>
    </row>
    <row r="1032" spans="1:5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  <c r="E1032" t="str">
        <f>IF(LEN(telefony4[[#This Row],[nr]])&gt;=10,"zagraniczny",IF(LEN(telefony4[[#This Row],[nr]])=8,"komórkowy","stacjonarny"))</f>
        <v>zagraniczny</v>
      </c>
    </row>
    <row r="1033" spans="1:5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  <c r="E1033" t="str">
        <f>IF(LEN(telefony4[[#This Row],[nr]])&gt;=10,"zagraniczny",IF(LEN(telefony4[[#This Row],[nr]])=8,"komórkowy","stacjonarny"))</f>
        <v>stacjonarny</v>
      </c>
    </row>
    <row r="1034" spans="1:5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  <c r="E1034" t="str">
        <f>IF(LEN(telefony4[[#This Row],[nr]])&gt;=10,"zagraniczny",IF(LEN(telefony4[[#This Row],[nr]])=8,"komórkowy","stacjonarny"))</f>
        <v>stacjonarny</v>
      </c>
    </row>
    <row r="1035" spans="1:5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  <c r="E1035" t="str">
        <f>IF(LEN(telefony4[[#This Row],[nr]])&gt;=10,"zagraniczny",IF(LEN(telefony4[[#This Row],[nr]])=8,"komórkowy","stacjonarny"))</f>
        <v>stacjonarny</v>
      </c>
    </row>
    <row r="1036" spans="1:5" x14ac:dyDescent="0.25">
      <c r="A1036">
        <v>7085993</v>
      </c>
      <c r="B1036" s="1">
        <v>42933</v>
      </c>
      <c r="C1036" s="2">
        <v>0.40719907407407407</v>
      </c>
      <c r="D1036" s="2">
        <v>0.41578703703703701</v>
      </c>
      <c r="E1036" t="str">
        <f>IF(LEN(telefony4[[#This Row],[nr]])&gt;=10,"zagraniczny",IF(LEN(telefony4[[#This Row],[nr]])=8,"komórkowy","stacjonarny"))</f>
        <v>stacjonarny</v>
      </c>
    </row>
    <row r="1037" spans="1:5" x14ac:dyDescent="0.25">
      <c r="A1037">
        <v>73460179</v>
      </c>
      <c r="B1037" s="1">
        <v>42933</v>
      </c>
      <c r="C1037" s="2">
        <v>0.41060185185185183</v>
      </c>
      <c r="D1037" s="2">
        <v>0.41334490740740742</v>
      </c>
      <c r="E1037" t="str">
        <f>IF(LEN(telefony4[[#This Row],[nr]])&gt;=10,"zagraniczny",IF(LEN(telefony4[[#This Row],[nr]])=8,"komórkowy","stacjonarny"))</f>
        <v>komórkowy</v>
      </c>
    </row>
    <row r="1038" spans="1:5" x14ac:dyDescent="0.25">
      <c r="A1038">
        <v>5983034</v>
      </c>
      <c r="B1038" s="1">
        <v>42933</v>
      </c>
      <c r="C1038" s="2">
        <v>0.41253472222222221</v>
      </c>
      <c r="D1038" s="2">
        <v>0.41753472222222221</v>
      </c>
      <c r="E1038" t="str">
        <f>IF(LEN(telefony4[[#This Row],[nr]])&gt;=10,"zagraniczny",IF(LEN(telefony4[[#This Row],[nr]])=8,"komórkowy","stacjonarny"))</f>
        <v>stacjonarny</v>
      </c>
    </row>
    <row r="1039" spans="1:5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  <c r="E1039" t="str">
        <f>IF(LEN(telefony4[[#This Row],[nr]])&gt;=10,"zagraniczny",IF(LEN(telefony4[[#This Row],[nr]])=8,"komórkowy","stacjonarny"))</f>
        <v>komórkowy</v>
      </c>
    </row>
    <row r="1040" spans="1:5" x14ac:dyDescent="0.25">
      <c r="A1040">
        <v>19343766</v>
      </c>
      <c r="B1040" s="1">
        <v>42933</v>
      </c>
      <c r="C1040" s="2">
        <v>0.41572916666666665</v>
      </c>
      <c r="D1040" s="2">
        <v>0.41825231481481484</v>
      </c>
      <c r="E1040" t="str">
        <f>IF(LEN(telefony4[[#This Row],[nr]])&gt;=10,"zagraniczny",IF(LEN(telefony4[[#This Row],[nr]])=8,"komórkowy","stacjonarny"))</f>
        <v>komórkowy</v>
      </c>
    </row>
    <row r="1041" spans="1:5" x14ac:dyDescent="0.25">
      <c r="A1041">
        <v>7439955</v>
      </c>
      <c r="B1041" s="1">
        <v>42933</v>
      </c>
      <c r="C1041" s="2">
        <v>0.41716435185185186</v>
      </c>
      <c r="D1041" s="2">
        <v>0.4284722222222222</v>
      </c>
      <c r="E1041" t="str">
        <f>IF(LEN(telefony4[[#This Row],[nr]])&gt;=10,"zagraniczny",IF(LEN(telefony4[[#This Row],[nr]])=8,"komórkowy","stacjonarny"))</f>
        <v>stacjonarny</v>
      </c>
    </row>
    <row r="1042" spans="1:5" x14ac:dyDescent="0.25">
      <c r="A1042">
        <v>7224275</v>
      </c>
      <c r="B1042" s="1">
        <v>42933</v>
      </c>
      <c r="C1042" s="2">
        <v>0.41899305555555555</v>
      </c>
      <c r="D1042" s="2">
        <v>0.41968749999999999</v>
      </c>
      <c r="E1042" t="str">
        <f>IF(LEN(telefony4[[#This Row],[nr]])&gt;=10,"zagraniczny",IF(LEN(telefony4[[#This Row],[nr]])=8,"komórkowy","stacjonarny"))</f>
        <v>stacjonarny</v>
      </c>
    </row>
    <row r="1043" spans="1:5" x14ac:dyDescent="0.25">
      <c r="A1043">
        <v>1679471</v>
      </c>
      <c r="B1043" s="1">
        <v>42933</v>
      </c>
      <c r="C1043" s="2">
        <v>0.42386574074074074</v>
      </c>
      <c r="D1043" s="2">
        <v>0.42885416666666665</v>
      </c>
      <c r="E1043" t="str">
        <f>IF(LEN(telefony4[[#This Row],[nr]])&gt;=10,"zagraniczny",IF(LEN(telefony4[[#This Row],[nr]])=8,"komórkowy","stacjonarny"))</f>
        <v>stacjonarny</v>
      </c>
    </row>
    <row r="1044" spans="1:5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  <c r="E1044" t="str">
        <f>IF(LEN(telefony4[[#This Row],[nr]])&gt;=10,"zagraniczny",IF(LEN(telefony4[[#This Row],[nr]])=8,"komórkowy","stacjonarny"))</f>
        <v>stacjonarny</v>
      </c>
    </row>
    <row r="1045" spans="1:5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  <c r="E1045" t="str">
        <f>IF(LEN(telefony4[[#This Row],[nr]])&gt;=10,"zagraniczny",IF(LEN(telefony4[[#This Row],[nr]])=8,"komórkowy","stacjonarny"))</f>
        <v>stacjonarny</v>
      </c>
    </row>
    <row r="1046" spans="1:5" x14ac:dyDescent="0.25">
      <c r="A1046">
        <v>28185580</v>
      </c>
      <c r="B1046" s="1">
        <v>42933</v>
      </c>
      <c r="C1046" s="2">
        <v>0.43086805555555557</v>
      </c>
      <c r="D1046" s="2">
        <v>0.43388888888888888</v>
      </c>
      <c r="E1046" t="str">
        <f>IF(LEN(telefony4[[#This Row],[nr]])&gt;=10,"zagraniczny",IF(LEN(telefony4[[#This Row],[nr]])=8,"komórkowy","stacjonarny"))</f>
        <v>komórkowy</v>
      </c>
    </row>
    <row r="1047" spans="1:5" x14ac:dyDescent="0.25">
      <c r="A1047">
        <v>4222605</v>
      </c>
      <c r="B1047" s="1">
        <v>42933</v>
      </c>
      <c r="C1047" s="2">
        <v>0.43375000000000002</v>
      </c>
      <c r="D1047" s="2">
        <v>0.43592592592592594</v>
      </c>
      <c r="E1047" t="str">
        <f>IF(LEN(telefony4[[#This Row],[nr]])&gt;=10,"zagraniczny",IF(LEN(telefony4[[#This Row],[nr]])=8,"komórkowy","stacjonarny"))</f>
        <v>stacjonarny</v>
      </c>
    </row>
    <row r="1048" spans="1:5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  <c r="E1048" t="str">
        <f>IF(LEN(telefony4[[#This Row],[nr]])&gt;=10,"zagraniczny",IF(LEN(telefony4[[#This Row],[nr]])=8,"komórkowy","stacjonarny"))</f>
        <v>stacjonarny</v>
      </c>
    </row>
    <row r="1049" spans="1:5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  <c r="E1049" t="str">
        <f>IF(LEN(telefony4[[#This Row],[nr]])&gt;=10,"zagraniczny",IF(LEN(telefony4[[#This Row],[nr]])=8,"komórkowy","stacjonarny"))</f>
        <v>stacjonarny</v>
      </c>
    </row>
    <row r="1050" spans="1:5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  <c r="E1050" t="str">
        <f>IF(LEN(telefony4[[#This Row],[nr]])&gt;=10,"zagraniczny",IF(LEN(telefony4[[#This Row],[nr]])=8,"komórkowy","stacjonarny"))</f>
        <v>stacjonarny</v>
      </c>
    </row>
    <row r="1051" spans="1:5" x14ac:dyDescent="0.25">
      <c r="A1051">
        <v>9926754</v>
      </c>
      <c r="B1051" s="1">
        <v>42933</v>
      </c>
      <c r="C1051" s="2">
        <v>0.44421296296296298</v>
      </c>
      <c r="D1051" s="2">
        <v>0.44739583333333333</v>
      </c>
      <c r="E1051" t="str">
        <f>IF(LEN(telefony4[[#This Row],[nr]])&gt;=10,"zagraniczny",IF(LEN(telefony4[[#This Row],[nr]])=8,"komórkowy","stacjonarny"))</f>
        <v>stacjonarny</v>
      </c>
    </row>
    <row r="1052" spans="1:5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  <c r="E1052" t="str">
        <f>IF(LEN(telefony4[[#This Row],[nr]])&gt;=10,"zagraniczny",IF(LEN(telefony4[[#This Row],[nr]])=8,"komórkowy","stacjonarny"))</f>
        <v>komórkowy</v>
      </c>
    </row>
    <row r="1053" spans="1:5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  <c r="E1053" t="str">
        <f>IF(LEN(telefony4[[#This Row],[nr]])&gt;=10,"zagraniczny",IF(LEN(telefony4[[#This Row],[nr]])=8,"komórkowy","stacjonarny"))</f>
        <v>stacjonarny</v>
      </c>
    </row>
    <row r="1054" spans="1:5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  <c r="E1054" t="str">
        <f>IF(LEN(telefony4[[#This Row],[nr]])&gt;=10,"zagraniczny",IF(LEN(telefony4[[#This Row],[nr]])=8,"komórkowy","stacjonarny"))</f>
        <v>komórkowy</v>
      </c>
    </row>
    <row r="1055" spans="1:5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  <c r="E1055" t="str">
        <f>IF(LEN(telefony4[[#This Row],[nr]])&gt;=10,"zagraniczny",IF(LEN(telefony4[[#This Row],[nr]])=8,"komórkowy","stacjonarny"))</f>
        <v>stacjonarny</v>
      </c>
    </row>
    <row r="1056" spans="1:5" x14ac:dyDescent="0.25">
      <c r="A1056">
        <v>5809293</v>
      </c>
      <c r="B1056" s="1">
        <v>42933</v>
      </c>
      <c r="C1056" s="2">
        <v>0.46481481481481479</v>
      </c>
      <c r="D1056" s="2">
        <v>0.47425925925925927</v>
      </c>
      <c r="E1056" t="str">
        <f>IF(LEN(telefony4[[#This Row],[nr]])&gt;=10,"zagraniczny",IF(LEN(telefony4[[#This Row],[nr]])=8,"komórkowy","stacjonarny"))</f>
        <v>stacjonarny</v>
      </c>
    </row>
    <row r="1057" spans="1:5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  <c r="E1057" t="str">
        <f>IF(LEN(telefony4[[#This Row],[nr]])&gt;=10,"zagraniczny",IF(LEN(telefony4[[#This Row],[nr]])=8,"komórkowy","stacjonarny"))</f>
        <v>stacjonarny</v>
      </c>
    </row>
    <row r="1058" spans="1:5" x14ac:dyDescent="0.25">
      <c r="A1058">
        <v>7088840</v>
      </c>
      <c r="B1058" s="1">
        <v>42933</v>
      </c>
      <c r="C1058" s="2">
        <v>0.46711805555555558</v>
      </c>
      <c r="D1058" s="2">
        <v>0.47856481481481483</v>
      </c>
      <c r="E1058" t="str">
        <f>IF(LEN(telefony4[[#This Row],[nr]])&gt;=10,"zagraniczny",IF(LEN(telefony4[[#This Row],[nr]])=8,"komórkowy","stacjonarny"))</f>
        <v>stacjonarny</v>
      </c>
    </row>
    <row r="1059" spans="1:5" x14ac:dyDescent="0.25">
      <c r="A1059">
        <v>1302112</v>
      </c>
      <c r="B1059" s="1">
        <v>42933</v>
      </c>
      <c r="C1059" s="2">
        <v>0.46939814814814818</v>
      </c>
      <c r="D1059" s="2">
        <v>0.47047453703703701</v>
      </c>
      <c r="E1059" t="str">
        <f>IF(LEN(telefony4[[#This Row],[nr]])&gt;=10,"zagraniczny",IF(LEN(telefony4[[#This Row],[nr]])=8,"komórkowy","stacjonarny"))</f>
        <v>stacjonarny</v>
      </c>
    </row>
    <row r="1060" spans="1:5" x14ac:dyDescent="0.25">
      <c r="A1060">
        <v>8299537</v>
      </c>
      <c r="B1060" s="1">
        <v>42933</v>
      </c>
      <c r="C1060" s="2">
        <v>0.47302083333333333</v>
      </c>
      <c r="D1060" s="2">
        <v>0.47939814814814813</v>
      </c>
      <c r="E1060" t="str">
        <f>IF(LEN(telefony4[[#This Row],[nr]])&gt;=10,"zagraniczny",IF(LEN(telefony4[[#This Row],[nr]])=8,"komórkowy","stacjonarny"))</f>
        <v>stacjonarny</v>
      </c>
    </row>
    <row r="1061" spans="1:5" x14ac:dyDescent="0.25">
      <c r="A1061">
        <v>1519891</v>
      </c>
      <c r="B1061" s="1">
        <v>42933</v>
      </c>
      <c r="C1061" s="2">
        <v>0.47604166666666664</v>
      </c>
      <c r="D1061" s="2">
        <v>0.48714120370370373</v>
      </c>
      <c r="E1061" t="str">
        <f>IF(LEN(telefony4[[#This Row],[nr]])&gt;=10,"zagraniczny",IF(LEN(telefony4[[#This Row],[nr]])=8,"komórkowy","stacjonarny"))</f>
        <v>stacjonarny</v>
      </c>
    </row>
    <row r="1062" spans="1:5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  <c r="E1062" t="str">
        <f>IF(LEN(telefony4[[#This Row],[nr]])&gt;=10,"zagraniczny",IF(LEN(telefony4[[#This Row],[nr]])=8,"komórkowy","stacjonarny"))</f>
        <v>komórkowy</v>
      </c>
    </row>
    <row r="1063" spans="1:5" x14ac:dyDescent="0.25">
      <c r="A1063">
        <v>9088045</v>
      </c>
      <c r="B1063" s="1">
        <v>42933</v>
      </c>
      <c r="C1063" s="2">
        <v>0.47714120370370372</v>
      </c>
      <c r="D1063" s="2">
        <v>0.47728009259259258</v>
      </c>
      <c r="E1063" t="str">
        <f>IF(LEN(telefony4[[#This Row],[nr]])&gt;=10,"zagraniczny",IF(LEN(telefony4[[#This Row],[nr]])=8,"komórkowy","stacjonarny"))</f>
        <v>stacjonarny</v>
      </c>
    </row>
    <row r="1064" spans="1:5" x14ac:dyDescent="0.25">
      <c r="A1064">
        <v>59864989</v>
      </c>
      <c r="B1064" s="1">
        <v>42933</v>
      </c>
      <c r="C1064" s="2">
        <v>0.48119212962962965</v>
      </c>
      <c r="D1064" s="2">
        <v>0.49038194444444444</v>
      </c>
      <c r="E1064" t="str">
        <f>IF(LEN(telefony4[[#This Row],[nr]])&gt;=10,"zagraniczny",IF(LEN(telefony4[[#This Row],[nr]])=8,"komórkowy","stacjonarny"))</f>
        <v>komórkowy</v>
      </c>
    </row>
    <row r="1065" spans="1:5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  <c r="E1065" t="str">
        <f>IF(LEN(telefony4[[#This Row],[nr]])&gt;=10,"zagraniczny",IF(LEN(telefony4[[#This Row],[nr]])=8,"komórkowy","stacjonarny"))</f>
        <v>stacjonarny</v>
      </c>
    </row>
    <row r="1066" spans="1:5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  <c r="E1066" t="str">
        <f>IF(LEN(telefony4[[#This Row],[nr]])&gt;=10,"zagraniczny",IF(LEN(telefony4[[#This Row],[nr]])=8,"komórkowy","stacjonarny"))</f>
        <v>stacjonarny</v>
      </c>
    </row>
    <row r="1067" spans="1:5" x14ac:dyDescent="0.25">
      <c r="A1067">
        <v>3284714</v>
      </c>
      <c r="B1067" s="1">
        <v>42933</v>
      </c>
      <c r="C1067" s="2">
        <v>0.48533564814814817</v>
      </c>
      <c r="D1067" s="2">
        <v>0.49689814814814814</v>
      </c>
      <c r="E1067" t="str">
        <f>IF(LEN(telefony4[[#This Row],[nr]])&gt;=10,"zagraniczny",IF(LEN(telefony4[[#This Row],[nr]])=8,"komórkowy","stacjonarny"))</f>
        <v>stacjonarny</v>
      </c>
    </row>
    <row r="1068" spans="1:5" x14ac:dyDescent="0.25">
      <c r="A1068">
        <v>1822675725</v>
      </c>
      <c r="B1068" s="1">
        <v>42933</v>
      </c>
      <c r="C1068" s="2">
        <v>0.48542824074074076</v>
      </c>
      <c r="D1068" s="2">
        <v>0.49109953703703701</v>
      </c>
      <c r="E1068" t="str">
        <f>IF(LEN(telefony4[[#This Row],[nr]])&gt;=10,"zagraniczny",IF(LEN(telefony4[[#This Row],[nr]])=8,"komórkowy","stacjonarny"))</f>
        <v>zagraniczny</v>
      </c>
    </row>
    <row r="1069" spans="1:5" x14ac:dyDescent="0.25">
      <c r="A1069">
        <v>9595194</v>
      </c>
      <c r="B1069" s="1">
        <v>42933</v>
      </c>
      <c r="C1069" s="2">
        <v>0.48833333333333334</v>
      </c>
      <c r="D1069" s="2">
        <v>0.49960648148148146</v>
      </c>
      <c r="E1069" t="str">
        <f>IF(LEN(telefony4[[#This Row],[nr]])&gt;=10,"zagraniczny",IF(LEN(telefony4[[#This Row],[nr]])=8,"komórkowy","stacjonarny"))</f>
        <v>stacjonarny</v>
      </c>
    </row>
    <row r="1070" spans="1:5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  <c r="E1070" t="str">
        <f>IF(LEN(telefony4[[#This Row],[nr]])&gt;=10,"zagraniczny",IF(LEN(telefony4[[#This Row],[nr]])=8,"komórkowy","stacjonarny"))</f>
        <v>stacjonarny</v>
      </c>
    </row>
    <row r="1071" spans="1:5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  <c r="E1071" t="str">
        <f>IF(LEN(telefony4[[#This Row],[nr]])&gt;=10,"zagraniczny",IF(LEN(telefony4[[#This Row],[nr]])=8,"komórkowy","stacjonarny"))</f>
        <v>stacjonarny</v>
      </c>
    </row>
    <row r="1072" spans="1:5" x14ac:dyDescent="0.25">
      <c r="A1072">
        <v>4452201</v>
      </c>
      <c r="B1072" s="1">
        <v>42933</v>
      </c>
      <c r="C1072" s="2">
        <v>0.49760416666666668</v>
      </c>
      <c r="D1072" s="2">
        <v>0.50249999999999995</v>
      </c>
      <c r="E1072" t="str">
        <f>IF(LEN(telefony4[[#This Row],[nr]])&gt;=10,"zagraniczny",IF(LEN(telefony4[[#This Row],[nr]])=8,"komórkowy","stacjonarny"))</f>
        <v>stacjonarny</v>
      </c>
    </row>
    <row r="1073" spans="1:5" x14ac:dyDescent="0.25">
      <c r="A1073">
        <v>6801890</v>
      </c>
      <c r="B1073" s="1">
        <v>42933</v>
      </c>
      <c r="C1073" s="2">
        <v>0.50284722222222222</v>
      </c>
      <c r="D1073" s="2">
        <v>0.50736111111111115</v>
      </c>
      <c r="E1073" t="str">
        <f>IF(LEN(telefony4[[#This Row],[nr]])&gt;=10,"zagraniczny",IF(LEN(telefony4[[#This Row],[nr]])=8,"komórkowy","stacjonarny"))</f>
        <v>stacjonarny</v>
      </c>
    </row>
    <row r="1074" spans="1:5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  <c r="E1074" t="str">
        <f>IF(LEN(telefony4[[#This Row],[nr]])&gt;=10,"zagraniczny",IF(LEN(telefony4[[#This Row],[nr]])=8,"komórkowy","stacjonarny"))</f>
        <v>komórkowy</v>
      </c>
    </row>
    <row r="1075" spans="1:5" x14ac:dyDescent="0.25">
      <c r="A1075">
        <v>43897696</v>
      </c>
      <c r="B1075" s="1">
        <v>42933</v>
      </c>
      <c r="C1075" s="2">
        <v>0.51271990740740736</v>
      </c>
      <c r="D1075" s="2">
        <v>0.51616898148148149</v>
      </c>
      <c r="E1075" t="str">
        <f>IF(LEN(telefony4[[#This Row],[nr]])&gt;=10,"zagraniczny",IF(LEN(telefony4[[#This Row],[nr]])=8,"komórkowy","stacjonarny"))</f>
        <v>komórkowy</v>
      </c>
    </row>
    <row r="1076" spans="1:5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  <c r="E1076" t="str">
        <f>IF(LEN(telefony4[[#This Row],[nr]])&gt;=10,"zagraniczny",IF(LEN(telefony4[[#This Row],[nr]])=8,"komórkowy","stacjonarny"))</f>
        <v>stacjonarny</v>
      </c>
    </row>
    <row r="1077" spans="1:5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  <c r="E1077" t="str">
        <f>IF(LEN(telefony4[[#This Row],[nr]])&gt;=10,"zagraniczny",IF(LEN(telefony4[[#This Row],[nr]])=8,"komórkowy","stacjonarny"))</f>
        <v>komórkowy</v>
      </c>
    </row>
    <row r="1078" spans="1:5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  <c r="E1078" t="str">
        <f>IF(LEN(telefony4[[#This Row],[nr]])&gt;=10,"zagraniczny",IF(LEN(telefony4[[#This Row],[nr]])=8,"komórkowy","stacjonarny"))</f>
        <v>stacjonarny</v>
      </c>
    </row>
    <row r="1079" spans="1:5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  <c r="E1079" t="str">
        <f>IF(LEN(telefony4[[#This Row],[nr]])&gt;=10,"zagraniczny",IF(LEN(telefony4[[#This Row],[nr]])=8,"komórkowy","stacjonarny"))</f>
        <v>komórkowy</v>
      </c>
    </row>
    <row r="1080" spans="1:5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  <c r="E1080" t="str">
        <f>IF(LEN(telefony4[[#This Row],[nr]])&gt;=10,"zagraniczny",IF(LEN(telefony4[[#This Row],[nr]])=8,"komórkowy","stacjonarny"))</f>
        <v>stacjonarny</v>
      </c>
    </row>
    <row r="1081" spans="1:5" x14ac:dyDescent="0.25">
      <c r="A1081">
        <v>6735390</v>
      </c>
      <c r="B1081" s="1">
        <v>42933</v>
      </c>
      <c r="C1081" s="2">
        <v>0.52612268518518523</v>
      </c>
      <c r="D1081" s="2">
        <v>0.52849537037037042</v>
      </c>
      <c r="E1081" t="str">
        <f>IF(LEN(telefony4[[#This Row],[nr]])&gt;=10,"zagraniczny",IF(LEN(telefony4[[#This Row],[nr]])=8,"komórkowy","stacjonarny"))</f>
        <v>stacjonarny</v>
      </c>
    </row>
    <row r="1082" spans="1:5" x14ac:dyDescent="0.25">
      <c r="A1082">
        <v>93811207</v>
      </c>
      <c r="B1082" s="1">
        <v>42933</v>
      </c>
      <c r="C1082" s="2">
        <v>0.52707175925925931</v>
      </c>
      <c r="D1082" s="2">
        <v>0.53460648148148149</v>
      </c>
      <c r="E1082" t="str">
        <f>IF(LEN(telefony4[[#This Row],[nr]])&gt;=10,"zagraniczny",IF(LEN(telefony4[[#This Row],[nr]])=8,"komórkowy","stacjonarny"))</f>
        <v>komórkowy</v>
      </c>
    </row>
    <row r="1083" spans="1:5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  <c r="E1083" t="str">
        <f>IF(LEN(telefony4[[#This Row],[nr]])&gt;=10,"zagraniczny",IF(LEN(telefony4[[#This Row],[nr]])=8,"komórkowy","stacjonarny"))</f>
        <v>stacjonarny</v>
      </c>
    </row>
    <row r="1084" spans="1:5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  <c r="E1084" t="str">
        <f>IF(LEN(telefony4[[#This Row],[nr]])&gt;=10,"zagraniczny",IF(LEN(telefony4[[#This Row],[nr]])=8,"komórkowy","stacjonarny"))</f>
        <v>stacjonarny</v>
      </c>
    </row>
    <row r="1085" spans="1:5" x14ac:dyDescent="0.25">
      <c r="A1085">
        <v>13484133</v>
      </c>
      <c r="B1085" s="1">
        <v>42933</v>
      </c>
      <c r="C1085" s="2">
        <v>0.53174768518518523</v>
      </c>
      <c r="D1085" s="2">
        <v>0.53931712962962963</v>
      </c>
      <c r="E1085" t="str">
        <f>IF(LEN(telefony4[[#This Row],[nr]])&gt;=10,"zagraniczny",IF(LEN(telefony4[[#This Row],[nr]])=8,"komórkowy","stacjonarny"))</f>
        <v>komórkowy</v>
      </c>
    </row>
    <row r="1086" spans="1:5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  <c r="E1086" t="str">
        <f>IF(LEN(telefony4[[#This Row],[nr]])&gt;=10,"zagraniczny",IF(LEN(telefony4[[#This Row],[nr]])=8,"komórkowy","stacjonarny"))</f>
        <v>stacjonarny</v>
      </c>
    </row>
    <row r="1087" spans="1:5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  <c r="E1087" t="str">
        <f>IF(LEN(telefony4[[#This Row],[nr]])&gt;=10,"zagraniczny",IF(LEN(telefony4[[#This Row],[nr]])=8,"komórkowy","stacjonarny"))</f>
        <v>stacjonarny</v>
      </c>
    </row>
    <row r="1088" spans="1:5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  <c r="E1088" t="str">
        <f>IF(LEN(telefony4[[#This Row],[nr]])&gt;=10,"zagraniczny",IF(LEN(telefony4[[#This Row],[nr]])=8,"komórkowy","stacjonarny"))</f>
        <v>stacjonarny</v>
      </c>
    </row>
    <row r="1089" spans="1:5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  <c r="E1089" t="str">
        <f>IF(LEN(telefony4[[#This Row],[nr]])&gt;=10,"zagraniczny",IF(LEN(telefony4[[#This Row],[nr]])=8,"komórkowy","stacjonarny"))</f>
        <v>zagraniczny</v>
      </c>
    </row>
    <row r="1090" spans="1:5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  <c r="E1090" t="str">
        <f>IF(LEN(telefony4[[#This Row],[nr]])&gt;=10,"zagraniczny",IF(LEN(telefony4[[#This Row],[nr]])=8,"komórkowy","stacjonarny"))</f>
        <v>stacjonarny</v>
      </c>
    </row>
    <row r="1091" spans="1:5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  <c r="E1091" t="str">
        <f>IF(LEN(telefony4[[#This Row],[nr]])&gt;=10,"zagraniczny",IF(LEN(telefony4[[#This Row],[nr]])=8,"komórkowy","stacjonarny"))</f>
        <v>komórkowy</v>
      </c>
    </row>
    <row r="1092" spans="1:5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  <c r="E1092" t="str">
        <f>IF(LEN(telefony4[[#This Row],[nr]])&gt;=10,"zagraniczny",IF(LEN(telefony4[[#This Row],[nr]])=8,"komórkowy","stacjonarny"))</f>
        <v>stacjonarny</v>
      </c>
    </row>
    <row r="1093" spans="1:5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  <c r="E1093" t="str">
        <f>IF(LEN(telefony4[[#This Row],[nr]])&gt;=10,"zagraniczny",IF(LEN(telefony4[[#This Row],[nr]])=8,"komórkowy","stacjonarny"))</f>
        <v>komórkowy</v>
      </c>
    </row>
    <row r="1094" spans="1:5" x14ac:dyDescent="0.25">
      <c r="A1094">
        <v>8749135</v>
      </c>
      <c r="B1094" s="1">
        <v>42933</v>
      </c>
      <c r="C1094" s="2">
        <v>0.56083333333333329</v>
      </c>
      <c r="D1094" s="2">
        <v>0.56415509259259256</v>
      </c>
      <c r="E1094" t="str">
        <f>IF(LEN(telefony4[[#This Row],[nr]])&gt;=10,"zagraniczny",IF(LEN(telefony4[[#This Row],[nr]])=8,"komórkowy","stacjonarny"))</f>
        <v>stacjonarny</v>
      </c>
    </row>
    <row r="1095" spans="1:5" x14ac:dyDescent="0.25">
      <c r="A1095">
        <v>16977213</v>
      </c>
      <c r="B1095" s="1">
        <v>42933</v>
      </c>
      <c r="C1095" s="2">
        <v>0.56462962962962959</v>
      </c>
      <c r="D1095" s="2">
        <v>0.56841435185185185</v>
      </c>
      <c r="E1095" t="str">
        <f>IF(LEN(telefony4[[#This Row],[nr]])&gt;=10,"zagraniczny",IF(LEN(telefony4[[#This Row],[nr]])=8,"komórkowy","stacjonarny"))</f>
        <v>komórkowy</v>
      </c>
    </row>
    <row r="1096" spans="1:5" x14ac:dyDescent="0.25">
      <c r="A1096">
        <v>13221411</v>
      </c>
      <c r="B1096" s="1">
        <v>42933</v>
      </c>
      <c r="C1096" s="2">
        <v>0.56511574074074078</v>
      </c>
      <c r="D1096" s="2">
        <v>0.57498842592592592</v>
      </c>
      <c r="E1096" t="str">
        <f>IF(LEN(telefony4[[#This Row],[nr]])&gt;=10,"zagraniczny",IF(LEN(telefony4[[#This Row],[nr]])=8,"komórkowy","stacjonarny"))</f>
        <v>komórkowy</v>
      </c>
    </row>
    <row r="1097" spans="1:5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  <c r="E1097" t="str">
        <f>IF(LEN(telefony4[[#This Row],[nr]])&gt;=10,"zagraniczny",IF(LEN(telefony4[[#This Row],[nr]])=8,"komórkowy","stacjonarny"))</f>
        <v>stacjonarny</v>
      </c>
    </row>
    <row r="1098" spans="1:5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  <c r="E1098" t="str">
        <f>IF(LEN(telefony4[[#This Row],[nr]])&gt;=10,"zagraniczny",IF(LEN(telefony4[[#This Row],[nr]])=8,"komórkowy","stacjonarny"))</f>
        <v>stacjonarny</v>
      </c>
    </row>
    <row r="1099" spans="1:5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  <c r="E1099" t="str">
        <f>IF(LEN(telefony4[[#This Row],[nr]])&gt;=10,"zagraniczny",IF(LEN(telefony4[[#This Row],[nr]])=8,"komórkowy","stacjonarny"))</f>
        <v>stacjonarny</v>
      </c>
    </row>
    <row r="1100" spans="1:5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  <c r="E1100" t="str">
        <f>IF(LEN(telefony4[[#This Row],[nr]])&gt;=10,"zagraniczny",IF(LEN(telefony4[[#This Row],[nr]])=8,"komórkowy","stacjonarny"))</f>
        <v>stacjonarny</v>
      </c>
    </row>
    <row r="1101" spans="1:5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  <c r="E1101" t="str">
        <f>IF(LEN(telefony4[[#This Row],[nr]])&gt;=10,"zagraniczny",IF(LEN(telefony4[[#This Row],[nr]])=8,"komórkowy","stacjonarny"))</f>
        <v>stacjonarny</v>
      </c>
    </row>
    <row r="1102" spans="1:5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  <c r="E1102" t="str">
        <f>IF(LEN(telefony4[[#This Row],[nr]])&gt;=10,"zagraniczny",IF(LEN(telefony4[[#This Row],[nr]])=8,"komórkowy","stacjonarny"))</f>
        <v>stacjonarny</v>
      </c>
    </row>
    <row r="1103" spans="1:5" x14ac:dyDescent="0.25">
      <c r="A1103">
        <v>1198407</v>
      </c>
      <c r="B1103" s="1">
        <v>42933</v>
      </c>
      <c r="C1103" s="2">
        <v>0.59004629629629635</v>
      </c>
      <c r="D1103" s="2">
        <v>0.59799768518518515</v>
      </c>
      <c r="E1103" t="str">
        <f>IF(LEN(telefony4[[#This Row],[nr]])&gt;=10,"zagraniczny",IF(LEN(telefony4[[#This Row],[nr]])=8,"komórkowy","stacjonarny"))</f>
        <v>stacjonarny</v>
      </c>
    </row>
    <row r="1104" spans="1:5" x14ac:dyDescent="0.25">
      <c r="A1104">
        <v>4055319</v>
      </c>
      <c r="B1104" s="1">
        <v>42933</v>
      </c>
      <c r="C1104" s="2">
        <v>0.59471064814814811</v>
      </c>
      <c r="D1104" s="2">
        <v>0.60624999999999996</v>
      </c>
      <c r="E1104" t="str">
        <f>IF(LEN(telefony4[[#This Row],[nr]])&gt;=10,"zagraniczny",IF(LEN(telefony4[[#This Row],[nr]])=8,"komórkowy","stacjonarny"))</f>
        <v>stacjonarny</v>
      </c>
    </row>
    <row r="1105" spans="1:5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  <c r="E1105" t="str">
        <f>IF(LEN(telefony4[[#This Row],[nr]])&gt;=10,"zagraniczny",IF(LEN(telefony4[[#This Row],[nr]])=8,"komórkowy","stacjonarny"))</f>
        <v>komórkowy</v>
      </c>
    </row>
    <row r="1106" spans="1:5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  <c r="E1106" t="str">
        <f>IF(LEN(telefony4[[#This Row],[nr]])&gt;=10,"zagraniczny",IF(LEN(telefony4[[#This Row],[nr]])=8,"komórkowy","stacjonarny"))</f>
        <v>komórkowy</v>
      </c>
    </row>
    <row r="1107" spans="1:5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  <c r="E1107" t="str">
        <f>IF(LEN(telefony4[[#This Row],[nr]])&gt;=10,"zagraniczny",IF(LEN(telefony4[[#This Row],[nr]])=8,"komórkowy","stacjonarny"))</f>
        <v>stacjonarny</v>
      </c>
    </row>
    <row r="1108" spans="1:5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  <c r="E1108" t="str">
        <f>IF(LEN(telefony4[[#This Row],[nr]])&gt;=10,"zagraniczny",IF(LEN(telefony4[[#This Row],[nr]])=8,"komórkowy","stacjonarny"))</f>
        <v>stacjonarny</v>
      </c>
    </row>
    <row r="1109" spans="1:5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  <c r="E1109" t="str">
        <f>IF(LEN(telefony4[[#This Row],[nr]])&gt;=10,"zagraniczny",IF(LEN(telefony4[[#This Row],[nr]])=8,"komórkowy","stacjonarny"))</f>
        <v>stacjonarny</v>
      </c>
    </row>
    <row r="1110" spans="1:5" x14ac:dyDescent="0.25">
      <c r="A1110">
        <v>4039284</v>
      </c>
      <c r="B1110" s="1">
        <v>42933</v>
      </c>
      <c r="C1110" s="2">
        <v>0.6021643518518518</v>
      </c>
      <c r="D1110" s="2">
        <v>0.60636574074074079</v>
      </c>
      <c r="E1110" t="str">
        <f>IF(LEN(telefony4[[#This Row],[nr]])&gt;=10,"zagraniczny",IF(LEN(telefony4[[#This Row],[nr]])=8,"komórkowy","stacjonarny"))</f>
        <v>stacjonarny</v>
      </c>
    </row>
    <row r="1111" spans="1:5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  <c r="E1111" t="str">
        <f>IF(LEN(telefony4[[#This Row],[nr]])&gt;=10,"zagraniczny",IF(LEN(telefony4[[#This Row],[nr]])=8,"komórkowy","stacjonarny"))</f>
        <v>stacjonarny</v>
      </c>
    </row>
    <row r="1112" spans="1:5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  <c r="E1112" t="str">
        <f>IF(LEN(telefony4[[#This Row],[nr]])&gt;=10,"zagraniczny",IF(LEN(telefony4[[#This Row],[nr]])=8,"komórkowy","stacjonarny"))</f>
        <v>komórkowy</v>
      </c>
    </row>
    <row r="1113" spans="1:5" x14ac:dyDescent="0.25">
      <c r="A1113">
        <v>9225807</v>
      </c>
      <c r="B1113" s="1">
        <v>42933</v>
      </c>
      <c r="C1113" s="2">
        <v>0.61261574074074077</v>
      </c>
      <c r="D1113" s="2">
        <v>0.62048611111111107</v>
      </c>
      <c r="E1113" t="str">
        <f>IF(LEN(telefony4[[#This Row],[nr]])&gt;=10,"zagraniczny",IF(LEN(telefony4[[#This Row],[nr]])=8,"komórkowy","stacjonarny"))</f>
        <v>stacjonarny</v>
      </c>
    </row>
    <row r="1114" spans="1:5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  <c r="E1114" t="str">
        <f>IF(LEN(telefony4[[#This Row],[nr]])&gt;=10,"zagraniczny",IF(LEN(telefony4[[#This Row],[nr]])=8,"komórkowy","stacjonarny"))</f>
        <v>stacjonarny</v>
      </c>
    </row>
    <row r="1115" spans="1:5" x14ac:dyDescent="0.25">
      <c r="A1115">
        <v>54554135</v>
      </c>
      <c r="B1115" s="1">
        <v>42933</v>
      </c>
      <c r="C1115" s="2">
        <v>0.61943287037037043</v>
      </c>
      <c r="D1115" s="2">
        <v>0.62100694444444449</v>
      </c>
      <c r="E1115" t="str">
        <f>IF(LEN(telefony4[[#This Row],[nr]])&gt;=10,"zagraniczny",IF(LEN(telefony4[[#This Row],[nr]])=8,"komórkowy","stacjonarny"))</f>
        <v>komórkowy</v>
      </c>
    </row>
    <row r="1116" spans="1:5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  <c r="E1116" t="str">
        <f>IF(LEN(telefony4[[#This Row],[nr]])&gt;=10,"zagraniczny",IF(LEN(telefony4[[#This Row],[nr]])=8,"komórkowy","stacjonarny"))</f>
        <v>stacjonarny</v>
      </c>
    </row>
    <row r="1117" spans="1:5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  <c r="E1117" t="str">
        <f>IF(LEN(telefony4[[#This Row],[nr]])&gt;=10,"zagraniczny",IF(LEN(telefony4[[#This Row],[nr]])=8,"komórkowy","stacjonarny"))</f>
        <v>komórkowy</v>
      </c>
    </row>
    <row r="1118" spans="1:5" x14ac:dyDescent="0.25">
      <c r="A1118">
        <v>9772824</v>
      </c>
      <c r="B1118" s="1">
        <v>42934</v>
      </c>
      <c r="C1118" s="2">
        <v>0.33355324074074072</v>
      </c>
      <c r="D1118" s="2">
        <v>0.33859953703703705</v>
      </c>
      <c r="E1118" t="str">
        <f>IF(LEN(telefony4[[#This Row],[nr]])&gt;=10,"zagraniczny",IF(LEN(telefony4[[#This Row],[nr]])=8,"komórkowy","stacjonarny"))</f>
        <v>stacjonarny</v>
      </c>
    </row>
    <row r="1119" spans="1:5" x14ac:dyDescent="0.25">
      <c r="A1119">
        <v>1157434</v>
      </c>
      <c r="B1119" s="1">
        <v>42934</v>
      </c>
      <c r="C1119" s="2">
        <v>0.33582175925925928</v>
      </c>
      <c r="D1119" s="2">
        <v>0.34681712962962963</v>
      </c>
      <c r="E1119" t="str">
        <f>IF(LEN(telefony4[[#This Row],[nr]])&gt;=10,"zagraniczny",IF(LEN(telefony4[[#This Row],[nr]])=8,"komórkowy","stacjonarny"))</f>
        <v>stacjonarny</v>
      </c>
    </row>
    <row r="1120" spans="1:5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 t="str">
        <f>IF(LEN(telefony4[[#This Row],[nr]])&gt;=10,"zagraniczny",IF(LEN(telefony4[[#This Row],[nr]])=8,"komórkowy","stacjonarny"))</f>
        <v>zagraniczny</v>
      </c>
    </row>
    <row r="1121" spans="1:5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  <c r="E1121" t="str">
        <f>IF(LEN(telefony4[[#This Row],[nr]])&gt;=10,"zagraniczny",IF(LEN(telefony4[[#This Row],[nr]])=8,"komórkowy","stacjonarny"))</f>
        <v>stacjonarny</v>
      </c>
    </row>
    <row r="1122" spans="1:5" x14ac:dyDescent="0.25">
      <c r="A1122">
        <v>2663800</v>
      </c>
      <c r="B1122" s="1">
        <v>42934</v>
      </c>
      <c r="C1122" s="2">
        <v>0.35076388888888888</v>
      </c>
      <c r="D1122" s="2">
        <v>0.35863425925925924</v>
      </c>
      <c r="E1122" t="str">
        <f>IF(LEN(telefony4[[#This Row],[nr]])&gt;=10,"zagraniczny",IF(LEN(telefony4[[#This Row],[nr]])=8,"komórkowy","stacjonarny"))</f>
        <v>stacjonarny</v>
      </c>
    </row>
    <row r="1123" spans="1:5" x14ac:dyDescent="0.25">
      <c r="A1123">
        <v>32779069</v>
      </c>
      <c r="B1123" s="1">
        <v>42934</v>
      </c>
      <c r="C1123" s="2">
        <v>0.35430555555555554</v>
      </c>
      <c r="D1123" s="2">
        <v>0.36318287037037039</v>
      </c>
      <c r="E1123" t="str">
        <f>IF(LEN(telefony4[[#This Row],[nr]])&gt;=10,"zagraniczny",IF(LEN(telefony4[[#This Row],[nr]])=8,"komórkowy","stacjonarny"))</f>
        <v>komórkowy</v>
      </c>
    </row>
    <row r="1124" spans="1:5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  <c r="E1124" t="str">
        <f>IF(LEN(telefony4[[#This Row],[nr]])&gt;=10,"zagraniczny",IF(LEN(telefony4[[#This Row],[nr]])=8,"komórkowy","stacjonarny"))</f>
        <v>stacjonarny</v>
      </c>
    </row>
    <row r="1125" spans="1:5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  <c r="E1125" t="str">
        <f>IF(LEN(telefony4[[#This Row],[nr]])&gt;=10,"zagraniczny",IF(LEN(telefony4[[#This Row],[nr]])=8,"komórkowy","stacjonarny"))</f>
        <v>stacjonarny</v>
      </c>
    </row>
    <row r="1126" spans="1:5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  <c r="E1126" t="str">
        <f>IF(LEN(telefony4[[#This Row],[nr]])&gt;=10,"zagraniczny",IF(LEN(telefony4[[#This Row],[nr]])=8,"komórkowy","stacjonarny"))</f>
        <v>stacjonarny</v>
      </c>
    </row>
    <row r="1127" spans="1:5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  <c r="E1127" t="str">
        <f>IF(LEN(telefony4[[#This Row],[nr]])&gt;=10,"zagraniczny",IF(LEN(telefony4[[#This Row],[nr]])=8,"komórkowy","stacjonarny"))</f>
        <v>komórkowy</v>
      </c>
    </row>
    <row r="1128" spans="1:5" x14ac:dyDescent="0.25">
      <c r="A1128">
        <v>1700508</v>
      </c>
      <c r="B1128" s="1">
        <v>42934</v>
      </c>
      <c r="C1128" s="2">
        <v>0.37179398148148146</v>
      </c>
      <c r="D1128" s="2">
        <v>0.3828125</v>
      </c>
      <c r="E1128" t="str">
        <f>IF(LEN(telefony4[[#This Row],[nr]])&gt;=10,"zagraniczny",IF(LEN(telefony4[[#This Row],[nr]])=8,"komórkowy","stacjonarny"))</f>
        <v>stacjonarny</v>
      </c>
    </row>
    <row r="1129" spans="1:5" x14ac:dyDescent="0.25">
      <c r="A1129">
        <v>7872182</v>
      </c>
      <c r="B1129" s="1">
        <v>42934</v>
      </c>
      <c r="C1129" s="2">
        <v>0.3772800925925926</v>
      </c>
      <c r="D1129" s="2">
        <v>0.3837962962962963</v>
      </c>
      <c r="E1129" t="str">
        <f>IF(LEN(telefony4[[#This Row],[nr]])&gt;=10,"zagraniczny",IF(LEN(telefony4[[#This Row],[nr]])=8,"komórkowy","stacjonarny"))</f>
        <v>stacjonarny</v>
      </c>
    </row>
    <row r="1130" spans="1:5" x14ac:dyDescent="0.25">
      <c r="A1130">
        <v>84513035</v>
      </c>
      <c r="B1130" s="1">
        <v>42934</v>
      </c>
      <c r="C1130" s="2">
        <v>0.38017361111111109</v>
      </c>
      <c r="D1130" s="2">
        <v>0.38291666666666668</v>
      </c>
      <c r="E1130" t="str">
        <f>IF(LEN(telefony4[[#This Row],[nr]])&gt;=10,"zagraniczny",IF(LEN(telefony4[[#This Row],[nr]])=8,"komórkowy","stacjonarny"))</f>
        <v>komórkowy</v>
      </c>
    </row>
    <row r="1131" spans="1:5" x14ac:dyDescent="0.25">
      <c r="A1131">
        <v>1775586</v>
      </c>
      <c r="B1131" s="1">
        <v>42934</v>
      </c>
      <c r="C1131" s="2">
        <v>0.38452546296296297</v>
      </c>
      <c r="D1131" s="2">
        <v>0.38978009259259261</v>
      </c>
      <c r="E1131" t="str">
        <f>IF(LEN(telefony4[[#This Row],[nr]])&gt;=10,"zagraniczny",IF(LEN(telefony4[[#This Row],[nr]])=8,"komórkowy","stacjonarny"))</f>
        <v>stacjonarny</v>
      </c>
    </row>
    <row r="1132" spans="1:5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  <c r="E1132" t="str">
        <f>IF(LEN(telefony4[[#This Row],[nr]])&gt;=10,"zagraniczny",IF(LEN(telefony4[[#This Row],[nr]])=8,"komórkowy","stacjonarny"))</f>
        <v>stacjonarny</v>
      </c>
    </row>
    <row r="1133" spans="1:5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  <c r="E1133" t="str">
        <f>IF(LEN(telefony4[[#This Row],[nr]])&gt;=10,"zagraniczny",IF(LEN(telefony4[[#This Row],[nr]])=8,"komórkowy","stacjonarny"))</f>
        <v>stacjonarny</v>
      </c>
    </row>
    <row r="1134" spans="1:5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  <c r="E1134" t="str">
        <f>IF(LEN(telefony4[[#This Row],[nr]])&gt;=10,"zagraniczny",IF(LEN(telefony4[[#This Row],[nr]])=8,"komórkowy","stacjonarny"))</f>
        <v>stacjonarny</v>
      </c>
    </row>
    <row r="1135" spans="1:5" x14ac:dyDescent="0.25">
      <c r="A1135">
        <v>2443869</v>
      </c>
      <c r="B1135" s="1">
        <v>42934</v>
      </c>
      <c r="C1135" s="2">
        <v>0.39964120370370371</v>
      </c>
      <c r="D1135" s="2">
        <v>0.4074652777777778</v>
      </c>
      <c r="E1135" t="str">
        <f>IF(LEN(telefony4[[#This Row],[nr]])&gt;=10,"zagraniczny",IF(LEN(telefony4[[#This Row],[nr]])=8,"komórkowy","stacjonarny"))</f>
        <v>stacjonarny</v>
      </c>
    </row>
    <row r="1136" spans="1:5" x14ac:dyDescent="0.25">
      <c r="A1136">
        <v>7166411</v>
      </c>
      <c r="B1136" s="1">
        <v>42934</v>
      </c>
      <c r="C1136" s="2">
        <v>0.40263888888888888</v>
      </c>
      <c r="D1136" s="2">
        <v>0.40846064814814814</v>
      </c>
      <c r="E1136" t="str">
        <f>IF(LEN(telefony4[[#This Row],[nr]])&gt;=10,"zagraniczny",IF(LEN(telefony4[[#This Row],[nr]])=8,"komórkowy","stacjonarny"))</f>
        <v>stacjonarny</v>
      </c>
    </row>
    <row r="1137" spans="1:5" x14ac:dyDescent="0.25">
      <c r="A1137">
        <v>4657345</v>
      </c>
      <c r="B1137" s="1">
        <v>42934</v>
      </c>
      <c r="C1137" s="2">
        <v>0.40328703703703705</v>
      </c>
      <c r="D1137" s="2">
        <v>0.4140625</v>
      </c>
      <c r="E1137" t="str">
        <f>IF(LEN(telefony4[[#This Row],[nr]])&gt;=10,"zagraniczny",IF(LEN(telefony4[[#This Row],[nr]])=8,"komórkowy","stacjonarny"))</f>
        <v>stacjonarny</v>
      </c>
    </row>
    <row r="1138" spans="1:5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  <c r="E1138" t="str">
        <f>IF(LEN(telefony4[[#This Row],[nr]])&gt;=10,"zagraniczny",IF(LEN(telefony4[[#This Row],[nr]])=8,"komórkowy","stacjonarny"))</f>
        <v>stacjonarny</v>
      </c>
    </row>
    <row r="1139" spans="1:5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  <c r="E1139" t="str">
        <f>IF(LEN(telefony4[[#This Row],[nr]])&gt;=10,"zagraniczny",IF(LEN(telefony4[[#This Row],[nr]])=8,"komórkowy","stacjonarny"))</f>
        <v>stacjonarny</v>
      </c>
    </row>
    <row r="1140" spans="1:5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  <c r="E1140" t="str">
        <f>IF(LEN(telefony4[[#This Row],[nr]])&gt;=10,"zagraniczny",IF(LEN(telefony4[[#This Row],[nr]])=8,"komórkowy","stacjonarny"))</f>
        <v>stacjonarny</v>
      </c>
    </row>
    <row r="1141" spans="1:5" x14ac:dyDescent="0.25">
      <c r="A1141">
        <v>5060909</v>
      </c>
      <c r="B1141" s="1">
        <v>42934</v>
      </c>
      <c r="C1141" s="2">
        <v>0.40699074074074076</v>
      </c>
      <c r="D1141" s="2">
        <v>0.41368055555555555</v>
      </c>
      <c r="E1141" t="str">
        <f>IF(LEN(telefony4[[#This Row],[nr]])&gt;=10,"zagraniczny",IF(LEN(telefony4[[#This Row],[nr]])=8,"komórkowy","stacjonarny"))</f>
        <v>stacjonarny</v>
      </c>
    </row>
    <row r="1142" spans="1:5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 t="str">
        <f>IF(LEN(telefony4[[#This Row],[nr]])&gt;=10,"zagraniczny",IF(LEN(telefony4[[#This Row],[nr]])=8,"komórkowy","stacjonarny"))</f>
        <v>zagraniczny</v>
      </c>
    </row>
    <row r="1143" spans="1:5" x14ac:dyDescent="0.25">
      <c r="A1143">
        <v>3178616</v>
      </c>
      <c r="B1143" s="1">
        <v>42934</v>
      </c>
      <c r="C1143" s="2">
        <v>0.40974537037037034</v>
      </c>
      <c r="D1143" s="2">
        <v>0.41177083333333331</v>
      </c>
      <c r="E1143" t="str">
        <f>IF(LEN(telefony4[[#This Row],[nr]])&gt;=10,"zagraniczny",IF(LEN(telefony4[[#This Row],[nr]])=8,"komórkowy","stacjonarny"))</f>
        <v>stacjonarny</v>
      </c>
    </row>
    <row r="1144" spans="1:5" x14ac:dyDescent="0.25">
      <c r="A1144">
        <v>2079170589</v>
      </c>
      <c r="B1144" s="1">
        <v>42934</v>
      </c>
      <c r="C1144" s="2">
        <v>0.41120370370370368</v>
      </c>
      <c r="D1144" s="2">
        <v>0.41769675925925925</v>
      </c>
      <c r="E1144" t="str">
        <f>IF(LEN(telefony4[[#This Row],[nr]])&gt;=10,"zagraniczny",IF(LEN(telefony4[[#This Row],[nr]])=8,"komórkowy","stacjonarny"))</f>
        <v>zagraniczny</v>
      </c>
    </row>
    <row r="1145" spans="1:5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  <c r="E1145" t="str">
        <f>IF(LEN(telefony4[[#This Row],[nr]])&gt;=10,"zagraniczny",IF(LEN(telefony4[[#This Row],[nr]])=8,"komórkowy","stacjonarny"))</f>
        <v>stacjonarny</v>
      </c>
    </row>
    <row r="1146" spans="1:5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  <c r="E1146" t="str">
        <f>IF(LEN(telefony4[[#This Row],[nr]])&gt;=10,"zagraniczny",IF(LEN(telefony4[[#This Row],[nr]])=8,"komórkowy","stacjonarny"))</f>
        <v>stacjonarny</v>
      </c>
    </row>
    <row r="1147" spans="1:5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  <c r="E1147" t="str">
        <f>IF(LEN(telefony4[[#This Row],[nr]])&gt;=10,"zagraniczny",IF(LEN(telefony4[[#This Row],[nr]])=8,"komórkowy","stacjonarny"))</f>
        <v>stacjonarny</v>
      </c>
    </row>
    <row r="1148" spans="1:5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  <c r="E1148" t="str">
        <f>IF(LEN(telefony4[[#This Row],[nr]])&gt;=10,"zagraniczny",IF(LEN(telefony4[[#This Row],[nr]])=8,"komórkowy","stacjonarny"))</f>
        <v>stacjonarny</v>
      </c>
    </row>
    <row r="1149" spans="1:5" x14ac:dyDescent="0.25">
      <c r="A1149">
        <v>1472682</v>
      </c>
      <c r="B1149" s="1">
        <v>42934</v>
      </c>
      <c r="C1149" s="2">
        <v>0.42533564814814817</v>
      </c>
      <c r="D1149" s="2">
        <v>0.43167824074074074</v>
      </c>
      <c r="E1149" t="str">
        <f>IF(LEN(telefony4[[#This Row],[nr]])&gt;=10,"zagraniczny",IF(LEN(telefony4[[#This Row],[nr]])=8,"komórkowy","stacjonarny"))</f>
        <v>stacjonarny</v>
      </c>
    </row>
    <row r="1150" spans="1:5" x14ac:dyDescent="0.25">
      <c r="A1150">
        <v>43885630</v>
      </c>
      <c r="B1150" s="1">
        <v>42934</v>
      </c>
      <c r="C1150" s="2">
        <v>0.42988425925925927</v>
      </c>
      <c r="D1150" s="2">
        <v>0.43424768518518519</v>
      </c>
      <c r="E1150" t="str">
        <f>IF(LEN(telefony4[[#This Row],[nr]])&gt;=10,"zagraniczny",IF(LEN(telefony4[[#This Row],[nr]])=8,"komórkowy","stacjonarny"))</f>
        <v>komórkowy</v>
      </c>
    </row>
    <row r="1151" spans="1:5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  <c r="E1151" t="str">
        <f>IF(LEN(telefony4[[#This Row],[nr]])&gt;=10,"zagraniczny",IF(LEN(telefony4[[#This Row],[nr]])=8,"komórkowy","stacjonarny"))</f>
        <v>stacjonarny</v>
      </c>
    </row>
    <row r="1152" spans="1:5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  <c r="E1152" t="str">
        <f>IF(LEN(telefony4[[#This Row],[nr]])&gt;=10,"zagraniczny",IF(LEN(telefony4[[#This Row],[nr]])=8,"komórkowy","stacjonarny"))</f>
        <v>stacjonarny</v>
      </c>
    </row>
    <row r="1153" spans="1:5" x14ac:dyDescent="0.25">
      <c r="A1153">
        <v>4212838</v>
      </c>
      <c r="B1153" s="1">
        <v>42934</v>
      </c>
      <c r="C1153" s="2">
        <v>0.43420138888888887</v>
      </c>
      <c r="D1153" s="2">
        <v>0.43973379629629628</v>
      </c>
      <c r="E1153" t="str">
        <f>IF(LEN(telefony4[[#This Row],[nr]])&gt;=10,"zagraniczny",IF(LEN(telefony4[[#This Row],[nr]])=8,"komórkowy","stacjonarny"))</f>
        <v>stacjonarny</v>
      </c>
    </row>
    <row r="1154" spans="1:5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  <c r="E1154" t="str">
        <f>IF(LEN(telefony4[[#This Row],[nr]])&gt;=10,"zagraniczny",IF(LEN(telefony4[[#This Row],[nr]])=8,"komórkowy","stacjonarny"))</f>
        <v>stacjonarny</v>
      </c>
    </row>
    <row r="1155" spans="1:5" x14ac:dyDescent="0.25">
      <c r="A1155">
        <v>2844911</v>
      </c>
      <c r="B1155" s="1">
        <v>42934</v>
      </c>
      <c r="C1155" s="2">
        <v>0.43821759259259258</v>
      </c>
      <c r="D1155" s="2">
        <v>0.44969907407407406</v>
      </c>
      <c r="E1155" t="str">
        <f>IF(LEN(telefony4[[#This Row],[nr]])&gt;=10,"zagraniczny",IF(LEN(telefony4[[#This Row],[nr]])=8,"komórkowy","stacjonarny"))</f>
        <v>stacjonarny</v>
      </c>
    </row>
    <row r="1156" spans="1:5" x14ac:dyDescent="0.25">
      <c r="A1156">
        <v>2861766</v>
      </c>
      <c r="B1156" s="1">
        <v>42934</v>
      </c>
      <c r="C1156" s="2">
        <v>0.4403125</v>
      </c>
      <c r="D1156" s="2">
        <v>0.4490972222222222</v>
      </c>
      <c r="E1156" t="str">
        <f>IF(LEN(telefony4[[#This Row],[nr]])&gt;=10,"zagraniczny",IF(LEN(telefony4[[#This Row],[nr]])=8,"komórkowy","stacjonarny"))</f>
        <v>stacjonarny</v>
      </c>
    </row>
    <row r="1157" spans="1:5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  <c r="E1157" t="str">
        <f>IF(LEN(telefony4[[#This Row],[nr]])&gt;=10,"zagraniczny",IF(LEN(telefony4[[#This Row],[nr]])=8,"komórkowy","stacjonarny"))</f>
        <v>stacjonarny</v>
      </c>
    </row>
    <row r="1158" spans="1:5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  <c r="E1158" t="str">
        <f>IF(LEN(telefony4[[#This Row],[nr]])&gt;=10,"zagraniczny",IF(LEN(telefony4[[#This Row],[nr]])=8,"komórkowy","stacjonarny"))</f>
        <v>stacjonarny</v>
      </c>
    </row>
    <row r="1159" spans="1:5" x14ac:dyDescent="0.25">
      <c r="A1159">
        <v>1607422</v>
      </c>
      <c r="B1159" s="1">
        <v>42934</v>
      </c>
      <c r="C1159" s="2">
        <v>0.45238425925925924</v>
      </c>
      <c r="D1159" s="2">
        <v>0.45937499999999998</v>
      </c>
      <c r="E1159" t="str">
        <f>IF(LEN(telefony4[[#This Row],[nr]])&gt;=10,"zagraniczny",IF(LEN(telefony4[[#This Row],[nr]])=8,"komórkowy","stacjonarny"))</f>
        <v>stacjonarny</v>
      </c>
    </row>
    <row r="1160" spans="1:5" x14ac:dyDescent="0.25">
      <c r="A1160">
        <v>1192412</v>
      </c>
      <c r="B1160" s="1">
        <v>42934</v>
      </c>
      <c r="C1160" s="2">
        <v>0.45417824074074076</v>
      </c>
      <c r="D1160" s="2">
        <v>0.46438657407407408</v>
      </c>
      <c r="E1160" t="str">
        <f>IF(LEN(telefony4[[#This Row],[nr]])&gt;=10,"zagraniczny",IF(LEN(telefony4[[#This Row],[nr]])=8,"komórkowy","stacjonarny"))</f>
        <v>stacjonarny</v>
      </c>
    </row>
    <row r="1161" spans="1:5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 t="str">
        <f>IF(LEN(telefony4[[#This Row],[nr]])&gt;=10,"zagraniczny",IF(LEN(telefony4[[#This Row],[nr]])=8,"komórkowy","stacjonarny"))</f>
        <v>zagraniczny</v>
      </c>
    </row>
    <row r="1162" spans="1:5" x14ac:dyDescent="0.25">
      <c r="A1162">
        <v>9808221</v>
      </c>
      <c r="B1162" s="1">
        <v>42934</v>
      </c>
      <c r="C1162" s="2">
        <v>0.45680555555555558</v>
      </c>
      <c r="D1162" s="2">
        <v>0.4636689814814815</v>
      </c>
      <c r="E1162" t="str">
        <f>IF(LEN(telefony4[[#This Row],[nr]])&gt;=10,"zagraniczny",IF(LEN(telefony4[[#This Row],[nr]])=8,"komórkowy","stacjonarny"))</f>
        <v>stacjonarny</v>
      </c>
    </row>
    <row r="1163" spans="1:5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  <c r="E1163" t="str">
        <f>IF(LEN(telefony4[[#This Row],[nr]])&gt;=10,"zagraniczny",IF(LEN(telefony4[[#This Row],[nr]])=8,"komórkowy","stacjonarny"))</f>
        <v>stacjonarny</v>
      </c>
    </row>
    <row r="1164" spans="1:5" x14ac:dyDescent="0.25">
      <c r="A1164">
        <v>3862016</v>
      </c>
      <c r="B1164" s="1">
        <v>42934</v>
      </c>
      <c r="C1164" s="2">
        <v>0.46127314814814813</v>
      </c>
      <c r="D1164" s="2">
        <v>0.46726851851851853</v>
      </c>
      <c r="E1164" t="str">
        <f>IF(LEN(telefony4[[#This Row],[nr]])&gt;=10,"zagraniczny",IF(LEN(telefony4[[#This Row],[nr]])=8,"komórkowy","stacjonarny"))</f>
        <v>stacjonarny</v>
      </c>
    </row>
    <row r="1165" spans="1:5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  <c r="E1165" t="str">
        <f>IF(LEN(telefony4[[#This Row],[nr]])&gt;=10,"zagraniczny",IF(LEN(telefony4[[#This Row],[nr]])=8,"komórkowy","stacjonarny"))</f>
        <v>komórkowy</v>
      </c>
    </row>
    <row r="1166" spans="1:5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  <c r="E1166" t="str">
        <f>IF(LEN(telefony4[[#This Row],[nr]])&gt;=10,"zagraniczny",IF(LEN(telefony4[[#This Row],[nr]])=8,"komórkowy","stacjonarny"))</f>
        <v>komórkowy</v>
      </c>
    </row>
    <row r="1167" spans="1:5" x14ac:dyDescent="0.25">
      <c r="A1167">
        <v>2078150</v>
      </c>
      <c r="B1167" s="1">
        <v>42934</v>
      </c>
      <c r="C1167" s="2">
        <v>0.46872685185185187</v>
      </c>
      <c r="D1167" s="2">
        <v>0.47244212962962961</v>
      </c>
      <c r="E1167" t="str">
        <f>IF(LEN(telefony4[[#This Row],[nr]])&gt;=10,"zagraniczny",IF(LEN(telefony4[[#This Row],[nr]])=8,"komórkowy","stacjonarny"))</f>
        <v>stacjonarny</v>
      </c>
    </row>
    <row r="1168" spans="1:5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  <c r="E1168" t="str">
        <f>IF(LEN(telefony4[[#This Row],[nr]])&gt;=10,"zagraniczny",IF(LEN(telefony4[[#This Row],[nr]])=8,"komórkowy","stacjonarny"))</f>
        <v>stacjonarny</v>
      </c>
    </row>
    <row r="1169" spans="1:5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  <c r="E1169" t="str">
        <f>IF(LEN(telefony4[[#This Row],[nr]])&gt;=10,"zagraniczny",IF(LEN(telefony4[[#This Row],[nr]])=8,"komórkowy","stacjonarny"))</f>
        <v>stacjonarny</v>
      </c>
    </row>
    <row r="1170" spans="1:5" x14ac:dyDescent="0.25">
      <c r="A1170">
        <v>3346801494</v>
      </c>
      <c r="B1170" s="1">
        <v>42934</v>
      </c>
      <c r="C1170" s="2">
        <v>0.47394675925925928</v>
      </c>
      <c r="D1170" s="2">
        <v>0.48170138888888892</v>
      </c>
      <c r="E1170" t="str">
        <f>IF(LEN(telefony4[[#This Row],[nr]])&gt;=10,"zagraniczny",IF(LEN(telefony4[[#This Row],[nr]])=8,"komórkowy","stacjonarny"))</f>
        <v>zagraniczny</v>
      </c>
    </row>
    <row r="1171" spans="1:5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  <c r="E1171" t="str">
        <f>IF(LEN(telefony4[[#This Row],[nr]])&gt;=10,"zagraniczny",IF(LEN(telefony4[[#This Row],[nr]])=8,"komórkowy","stacjonarny"))</f>
        <v>stacjonarny</v>
      </c>
    </row>
    <row r="1172" spans="1:5" x14ac:dyDescent="0.25">
      <c r="A1172">
        <v>8723323</v>
      </c>
      <c r="B1172" s="1">
        <v>42934</v>
      </c>
      <c r="C1172" s="2">
        <v>0.47505787037037039</v>
      </c>
      <c r="D1172" s="2">
        <v>0.48318287037037039</v>
      </c>
      <c r="E1172" t="str">
        <f>IF(LEN(telefony4[[#This Row],[nr]])&gt;=10,"zagraniczny",IF(LEN(telefony4[[#This Row],[nr]])=8,"komórkowy","stacjonarny"))</f>
        <v>stacjonarny</v>
      </c>
    </row>
    <row r="1173" spans="1:5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  <c r="E1173" t="str">
        <f>IF(LEN(telefony4[[#This Row],[nr]])&gt;=10,"zagraniczny",IF(LEN(telefony4[[#This Row],[nr]])=8,"komórkowy","stacjonarny"))</f>
        <v>komórkowy</v>
      </c>
    </row>
    <row r="1174" spans="1:5" x14ac:dyDescent="0.25">
      <c r="A1174">
        <v>12063341</v>
      </c>
      <c r="B1174" s="1">
        <v>42934</v>
      </c>
      <c r="C1174" s="2">
        <v>0.48378472222222224</v>
      </c>
      <c r="D1174" s="2">
        <v>0.48681712962962964</v>
      </c>
      <c r="E1174" t="str">
        <f>IF(LEN(telefony4[[#This Row],[nr]])&gt;=10,"zagraniczny",IF(LEN(telefony4[[#This Row],[nr]])=8,"komórkowy","stacjonarny"))</f>
        <v>komórkowy</v>
      </c>
    </row>
    <row r="1175" spans="1:5" x14ac:dyDescent="0.25">
      <c r="A1175">
        <v>9866204</v>
      </c>
      <c r="B1175" s="1">
        <v>42934</v>
      </c>
      <c r="C1175" s="2">
        <v>0.48379629629629628</v>
      </c>
      <c r="D1175" s="2">
        <v>0.49018518518518517</v>
      </c>
      <c r="E1175" t="str">
        <f>IF(LEN(telefony4[[#This Row],[nr]])&gt;=10,"zagraniczny",IF(LEN(telefony4[[#This Row],[nr]])=8,"komórkowy","stacjonarny"))</f>
        <v>stacjonarny</v>
      </c>
    </row>
    <row r="1176" spans="1:5" x14ac:dyDescent="0.25">
      <c r="A1176">
        <v>9364912</v>
      </c>
      <c r="B1176" s="1">
        <v>42934</v>
      </c>
      <c r="C1176" s="2">
        <v>0.48715277777777777</v>
      </c>
      <c r="D1176" s="2">
        <v>0.49586805555555558</v>
      </c>
      <c r="E1176" t="str">
        <f>IF(LEN(telefony4[[#This Row],[nr]])&gt;=10,"zagraniczny",IF(LEN(telefony4[[#This Row],[nr]])=8,"komórkowy","stacjonarny"))</f>
        <v>stacjonarny</v>
      </c>
    </row>
    <row r="1177" spans="1:5" x14ac:dyDescent="0.25">
      <c r="A1177">
        <v>9975977</v>
      </c>
      <c r="B1177" s="1">
        <v>42934</v>
      </c>
      <c r="C1177" s="2">
        <v>0.48723379629629632</v>
      </c>
      <c r="D1177" s="2">
        <v>0.4914351851851852</v>
      </c>
      <c r="E1177" t="str">
        <f>IF(LEN(telefony4[[#This Row],[nr]])&gt;=10,"zagraniczny",IF(LEN(telefony4[[#This Row],[nr]])=8,"komórkowy","stacjonarny"))</f>
        <v>stacjonarny</v>
      </c>
    </row>
    <row r="1178" spans="1:5" x14ac:dyDescent="0.25">
      <c r="A1178">
        <v>8802222</v>
      </c>
      <c r="B1178" s="1">
        <v>42934</v>
      </c>
      <c r="C1178" s="2">
        <v>0.48899305555555556</v>
      </c>
      <c r="D1178" s="2">
        <v>0.49456018518518519</v>
      </c>
      <c r="E1178" t="str">
        <f>IF(LEN(telefony4[[#This Row],[nr]])&gt;=10,"zagraniczny",IF(LEN(telefony4[[#This Row],[nr]])=8,"komórkowy","stacjonarny"))</f>
        <v>stacjonarny</v>
      </c>
    </row>
    <row r="1179" spans="1:5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  <c r="E1179" t="str">
        <f>IF(LEN(telefony4[[#This Row],[nr]])&gt;=10,"zagraniczny",IF(LEN(telefony4[[#This Row],[nr]])=8,"komórkowy","stacjonarny"))</f>
        <v>stacjonarny</v>
      </c>
    </row>
    <row r="1180" spans="1:5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 t="str">
        <f>IF(LEN(telefony4[[#This Row],[nr]])&gt;=10,"zagraniczny",IF(LEN(telefony4[[#This Row],[nr]])=8,"komórkowy","stacjonarny"))</f>
        <v>zagraniczny</v>
      </c>
    </row>
    <row r="1181" spans="1:5" x14ac:dyDescent="0.25">
      <c r="A1181">
        <v>68647777</v>
      </c>
      <c r="B1181" s="1">
        <v>42934</v>
      </c>
      <c r="C1181" s="2">
        <v>0.49968750000000001</v>
      </c>
      <c r="D1181" s="2">
        <v>0.50692129629629634</v>
      </c>
      <c r="E1181" t="str">
        <f>IF(LEN(telefony4[[#This Row],[nr]])&gt;=10,"zagraniczny",IF(LEN(telefony4[[#This Row],[nr]])=8,"komórkowy","stacjonarny"))</f>
        <v>komórkowy</v>
      </c>
    </row>
    <row r="1182" spans="1:5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  <c r="E1182" t="str">
        <f>IF(LEN(telefony4[[#This Row],[nr]])&gt;=10,"zagraniczny",IF(LEN(telefony4[[#This Row],[nr]])=8,"komórkowy","stacjonarny"))</f>
        <v>stacjonarny</v>
      </c>
    </row>
    <row r="1183" spans="1:5" x14ac:dyDescent="0.25">
      <c r="A1183">
        <v>9127211929</v>
      </c>
      <c r="B1183" s="1">
        <v>42934</v>
      </c>
      <c r="C1183" s="2">
        <v>0.50648148148148153</v>
      </c>
      <c r="D1183" s="2">
        <v>0.51042824074074078</v>
      </c>
      <c r="E1183" t="str">
        <f>IF(LEN(telefony4[[#This Row],[nr]])&gt;=10,"zagraniczny",IF(LEN(telefony4[[#This Row],[nr]])=8,"komórkowy","stacjonarny"))</f>
        <v>zagraniczny</v>
      </c>
    </row>
    <row r="1184" spans="1:5" x14ac:dyDescent="0.25">
      <c r="A1184">
        <v>9647309</v>
      </c>
      <c r="B1184" s="1">
        <v>42934</v>
      </c>
      <c r="C1184" s="2">
        <v>0.50979166666666664</v>
      </c>
      <c r="D1184" s="2">
        <v>0.51483796296296291</v>
      </c>
      <c r="E1184" t="str">
        <f>IF(LEN(telefony4[[#This Row],[nr]])&gt;=10,"zagraniczny",IF(LEN(telefony4[[#This Row],[nr]])=8,"komórkowy","stacjonarny"))</f>
        <v>stacjonarny</v>
      </c>
    </row>
    <row r="1185" spans="1:5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  <c r="E1185" t="str">
        <f>IF(LEN(telefony4[[#This Row],[nr]])&gt;=10,"zagraniczny",IF(LEN(telefony4[[#This Row],[nr]])=8,"komórkowy","stacjonarny"))</f>
        <v>stacjonarny</v>
      </c>
    </row>
    <row r="1186" spans="1:5" x14ac:dyDescent="0.25">
      <c r="A1186">
        <v>12919749</v>
      </c>
      <c r="B1186" s="1">
        <v>42934</v>
      </c>
      <c r="C1186" s="2">
        <v>0.5161458333333333</v>
      </c>
      <c r="D1186" s="2">
        <v>0.5222106481481481</v>
      </c>
      <c r="E1186" t="str">
        <f>IF(LEN(telefony4[[#This Row],[nr]])&gt;=10,"zagraniczny",IF(LEN(telefony4[[#This Row],[nr]])=8,"komórkowy","stacjonarny"))</f>
        <v>komórkowy</v>
      </c>
    </row>
    <row r="1187" spans="1:5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  <c r="E1187" t="str">
        <f>IF(LEN(telefony4[[#This Row],[nr]])&gt;=10,"zagraniczny",IF(LEN(telefony4[[#This Row],[nr]])=8,"komórkowy","stacjonarny"))</f>
        <v>stacjonarny</v>
      </c>
    </row>
    <row r="1188" spans="1:5" x14ac:dyDescent="0.25">
      <c r="A1188">
        <v>9953379</v>
      </c>
      <c r="B1188" s="1">
        <v>42934</v>
      </c>
      <c r="C1188" s="2">
        <v>0.52061342592592597</v>
      </c>
      <c r="D1188" s="2">
        <v>0.52561342592592597</v>
      </c>
      <c r="E1188" t="str">
        <f>IF(LEN(telefony4[[#This Row],[nr]])&gt;=10,"zagraniczny",IF(LEN(telefony4[[#This Row],[nr]])=8,"komórkowy","stacjonarny"))</f>
        <v>stacjonarny</v>
      </c>
    </row>
    <row r="1189" spans="1:5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  <c r="E1189" t="str">
        <f>IF(LEN(telefony4[[#This Row],[nr]])&gt;=10,"zagraniczny",IF(LEN(telefony4[[#This Row],[nr]])=8,"komórkowy","stacjonarny"))</f>
        <v>komórkowy</v>
      </c>
    </row>
    <row r="1190" spans="1:5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  <c r="E1190" t="str">
        <f>IF(LEN(telefony4[[#This Row],[nr]])&gt;=10,"zagraniczny",IF(LEN(telefony4[[#This Row],[nr]])=8,"komórkowy","stacjonarny"))</f>
        <v>stacjonarny</v>
      </c>
    </row>
    <row r="1191" spans="1:5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  <c r="E1191" t="str">
        <f>IF(LEN(telefony4[[#This Row],[nr]])&gt;=10,"zagraniczny",IF(LEN(telefony4[[#This Row],[nr]])=8,"komórkowy","stacjonarny"))</f>
        <v>komórkowy</v>
      </c>
    </row>
    <row r="1192" spans="1:5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  <c r="E1192" t="str">
        <f>IF(LEN(telefony4[[#This Row],[nr]])&gt;=10,"zagraniczny",IF(LEN(telefony4[[#This Row],[nr]])=8,"komórkowy","stacjonarny"))</f>
        <v>stacjonarny</v>
      </c>
    </row>
    <row r="1193" spans="1:5" x14ac:dyDescent="0.25">
      <c r="A1193">
        <v>7624070</v>
      </c>
      <c r="B1193" s="1">
        <v>42934</v>
      </c>
      <c r="C1193" s="2">
        <v>0.54335648148148152</v>
      </c>
      <c r="D1193" s="2">
        <v>0.55396990740740737</v>
      </c>
      <c r="E1193" t="str">
        <f>IF(LEN(telefony4[[#This Row],[nr]])&gt;=10,"zagraniczny",IF(LEN(telefony4[[#This Row],[nr]])=8,"komórkowy","stacjonarny"))</f>
        <v>stacjonarny</v>
      </c>
    </row>
    <row r="1194" spans="1:5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  <c r="E1194" t="str">
        <f>IF(LEN(telefony4[[#This Row],[nr]])&gt;=10,"zagraniczny",IF(LEN(telefony4[[#This Row],[nr]])=8,"komórkowy","stacjonarny"))</f>
        <v>stacjonarny</v>
      </c>
    </row>
    <row r="1195" spans="1:5" x14ac:dyDescent="0.25">
      <c r="A1195">
        <v>5244597</v>
      </c>
      <c r="B1195" s="1">
        <v>42934</v>
      </c>
      <c r="C1195" s="2">
        <v>0.55008101851851854</v>
      </c>
      <c r="D1195" s="2">
        <v>0.55730324074074078</v>
      </c>
      <c r="E1195" t="str">
        <f>IF(LEN(telefony4[[#This Row],[nr]])&gt;=10,"zagraniczny",IF(LEN(telefony4[[#This Row],[nr]])=8,"komórkowy","stacjonarny"))</f>
        <v>stacjonarny</v>
      </c>
    </row>
    <row r="1196" spans="1:5" x14ac:dyDescent="0.25">
      <c r="A1196">
        <v>2005653</v>
      </c>
      <c r="B1196" s="1">
        <v>42934</v>
      </c>
      <c r="C1196" s="2">
        <v>0.55039351851851848</v>
      </c>
      <c r="D1196" s="2">
        <v>0.5572569444444444</v>
      </c>
      <c r="E1196" t="str">
        <f>IF(LEN(telefony4[[#This Row],[nr]])&gt;=10,"zagraniczny",IF(LEN(telefony4[[#This Row],[nr]])=8,"komórkowy","stacjonarny"))</f>
        <v>stacjonarny</v>
      </c>
    </row>
    <row r="1197" spans="1:5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  <c r="E1197" t="str">
        <f>IF(LEN(telefony4[[#This Row],[nr]])&gt;=10,"zagraniczny",IF(LEN(telefony4[[#This Row],[nr]])=8,"komórkowy","stacjonarny"))</f>
        <v>stacjonarny</v>
      </c>
    </row>
    <row r="1198" spans="1:5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  <c r="E1198" t="str">
        <f>IF(LEN(telefony4[[#This Row],[nr]])&gt;=10,"zagraniczny",IF(LEN(telefony4[[#This Row],[nr]])=8,"komórkowy","stacjonarny"))</f>
        <v>stacjonarny</v>
      </c>
    </row>
    <row r="1199" spans="1:5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  <c r="E1199" t="str">
        <f>IF(LEN(telefony4[[#This Row],[nr]])&gt;=10,"zagraniczny",IF(LEN(telefony4[[#This Row],[nr]])=8,"komórkowy","stacjonarny"))</f>
        <v>stacjonarny</v>
      </c>
    </row>
    <row r="1200" spans="1:5" x14ac:dyDescent="0.25">
      <c r="A1200">
        <v>6999348</v>
      </c>
      <c r="B1200" s="1">
        <v>42934</v>
      </c>
      <c r="C1200" s="2">
        <v>0.56714120370370369</v>
      </c>
      <c r="D1200" s="2">
        <v>0.56869212962962967</v>
      </c>
      <c r="E1200" t="str">
        <f>IF(LEN(telefony4[[#This Row],[nr]])&gt;=10,"zagraniczny",IF(LEN(telefony4[[#This Row],[nr]])=8,"komórkowy","stacjonarny"))</f>
        <v>stacjonarny</v>
      </c>
    </row>
    <row r="1201" spans="1:5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  <c r="E1201" t="str">
        <f>IF(LEN(telefony4[[#This Row],[nr]])&gt;=10,"zagraniczny",IF(LEN(telefony4[[#This Row],[nr]])=8,"komórkowy","stacjonarny"))</f>
        <v>komórkowy</v>
      </c>
    </row>
    <row r="1202" spans="1:5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  <c r="E1202" t="str">
        <f>IF(LEN(telefony4[[#This Row],[nr]])&gt;=10,"zagraniczny",IF(LEN(telefony4[[#This Row],[nr]])=8,"komórkowy","stacjonarny"))</f>
        <v>stacjonarny</v>
      </c>
    </row>
    <row r="1203" spans="1:5" x14ac:dyDescent="0.25">
      <c r="A1203">
        <v>5912710</v>
      </c>
      <c r="B1203" s="1">
        <v>42934</v>
      </c>
      <c r="C1203" s="2">
        <v>0.57988425925925924</v>
      </c>
      <c r="D1203" s="2">
        <v>0.58928240740740745</v>
      </c>
      <c r="E1203" t="str">
        <f>IF(LEN(telefony4[[#This Row],[nr]])&gt;=10,"zagraniczny",IF(LEN(telefony4[[#This Row],[nr]])=8,"komórkowy","stacjonarny"))</f>
        <v>stacjonarny</v>
      </c>
    </row>
    <row r="1204" spans="1:5" x14ac:dyDescent="0.25">
      <c r="A1204">
        <v>7118082</v>
      </c>
      <c r="B1204" s="1">
        <v>42934</v>
      </c>
      <c r="C1204" s="2">
        <v>0.58524305555555556</v>
      </c>
      <c r="D1204" s="2">
        <v>0.591400462962963</v>
      </c>
      <c r="E1204" t="str">
        <f>IF(LEN(telefony4[[#This Row],[nr]])&gt;=10,"zagraniczny",IF(LEN(telefony4[[#This Row],[nr]])=8,"komórkowy","stacjonarny"))</f>
        <v>stacjonarny</v>
      </c>
    </row>
    <row r="1205" spans="1:5" x14ac:dyDescent="0.25">
      <c r="A1205">
        <v>9100303</v>
      </c>
      <c r="B1205" s="1">
        <v>42934</v>
      </c>
      <c r="C1205" s="2">
        <v>0.58543981481481477</v>
      </c>
      <c r="D1205" s="2">
        <v>0.58929398148148149</v>
      </c>
      <c r="E1205" t="str">
        <f>IF(LEN(telefony4[[#This Row],[nr]])&gt;=10,"zagraniczny",IF(LEN(telefony4[[#This Row],[nr]])=8,"komórkowy","stacjonarny"))</f>
        <v>stacjonarny</v>
      </c>
    </row>
    <row r="1206" spans="1:5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  <c r="E1206" t="str">
        <f>IF(LEN(telefony4[[#This Row],[nr]])&gt;=10,"zagraniczny",IF(LEN(telefony4[[#This Row],[nr]])=8,"komórkowy","stacjonarny"))</f>
        <v>komórkowy</v>
      </c>
    </row>
    <row r="1207" spans="1:5" x14ac:dyDescent="0.25">
      <c r="A1207">
        <v>78976022</v>
      </c>
      <c r="B1207" s="1">
        <v>42934</v>
      </c>
      <c r="C1207" s="2">
        <v>0.59495370370370371</v>
      </c>
      <c r="D1207" s="2">
        <v>0.5965625</v>
      </c>
      <c r="E1207" t="str">
        <f>IF(LEN(telefony4[[#This Row],[nr]])&gt;=10,"zagraniczny",IF(LEN(telefony4[[#This Row],[nr]])=8,"komórkowy","stacjonarny"))</f>
        <v>komórkowy</v>
      </c>
    </row>
    <row r="1208" spans="1:5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  <c r="E1208" t="str">
        <f>IF(LEN(telefony4[[#This Row],[nr]])&gt;=10,"zagraniczny",IF(LEN(telefony4[[#This Row],[nr]])=8,"komórkowy","stacjonarny"))</f>
        <v>stacjonarny</v>
      </c>
    </row>
    <row r="1209" spans="1:5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  <c r="E1209" t="str">
        <f>IF(LEN(telefony4[[#This Row],[nr]])&gt;=10,"zagraniczny",IF(LEN(telefony4[[#This Row],[nr]])=8,"komórkowy","stacjonarny"))</f>
        <v>stacjonarny</v>
      </c>
    </row>
    <row r="1210" spans="1:5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 t="str">
        <f>IF(LEN(telefony4[[#This Row],[nr]])&gt;=10,"zagraniczny",IF(LEN(telefony4[[#This Row],[nr]])=8,"komórkowy","stacjonarny"))</f>
        <v>zagraniczny</v>
      </c>
    </row>
    <row r="1211" spans="1:5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  <c r="E1211" t="str">
        <f>IF(LEN(telefony4[[#This Row],[nr]])&gt;=10,"zagraniczny",IF(LEN(telefony4[[#This Row],[nr]])=8,"komórkowy","stacjonarny"))</f>
        <v>stacjonarny</v>
      </c>
    </row>
    <row r="1212" spans="1:5" x14ac:dyDescent="0.25">
      <c r="A1212">
        <v>40395856</v>
      </c>
      <c r="B1212" s="1">
        <v>42934</v>
      </c>
      <c r="C1212" s="2">
        <v>0.61365740740740737</v>
      </c>
      <c r="D1212" s="2">
        <v>0.61829861111111106</v>
      </c>
      <c r="E1212" t="str">
        <f>IF(LEN(telefony4[[#This Row],[nr]])&gt;=10,"zagraniczny",IF(LEN(telefony4[[#This Row],[nr]])=8,"komórkowy","stacjonarny"))</f>
        <v>komórkowy</v>
      </c>
    </row>
    <row r="1213" spans="1:5" x14ac:dyDescent="0.25">
      <c r="A1213">
        <v>9728932</v>
      </c>
      <c r="B1213" s="1">
        <v>42934</v>
      </c>
      <c r="C1213" s="2">
        <v>0.61675925925925923</v>
      </c>
      <c r="D1213" s="2">
        <v>0.61790509259259263</v>
      </c>
      <c r="E1213" t="str">
        <f>IF(LEN(telefony4[[#This Row],[nr]])&gt;=10,"zagraniczny",IF(LEN(telefony4[[#This Row],[nr]])=8,"komórkowy","stacjonarny"))</f>
        <v>stacjonarny</v>
      </c>
    </row>
    <row r="1214" spans="1:5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  <c r="E1214" t="str">
        <f>IF(LEN(telefony4[[#This Row],[nr]])&gt;=10,"zagraniczny",IF(LEN(telefony4[[#This Row],[nr]])=8,"komórkowy","stacjonarny"))</f>
        <v>stacjonarny</v>
      </c>
    </row>
    <row r="1215" spans="1:5" x14ac:dyDescent="0.25">
      <c r="A1215">
        <v>10093488</v>
      </c>
      <c r="B1215" s="1">
        <v>42934</v>
      </c>
      <c r="C1215" s="2">
        <v>0.62197916666666664</v>
      </c>
      <c r="D1215" s="2">
        <v>0.62238425925925922</v>
      </c>
      <c r="E1215" t="str">
        <f>IF(LEN(telefony4[[#This Row],[nr]])&gt;=10,"zagraniczny",IF(LEN(telefony4[[#This Row],[nr]])=8,"komórkowy","stacjonarny"))</f>
        <v>komórkowy</v>
      </c>
    </row>
    <row r="1216" spans="1:5" x14ac:dyDescent="0.25">
      <c r="A1216">
        <v>4203418</v>
      </c>
      <c r="B1216" s="1">
        <v>42934</v>
      </c>
      <c r="C1216" s="2">
        <v>0.62556712962962968</v>
      </c>
      <c r="D1216" s="2">
        <v>0.63491898148148151</v>
      </c>
      <c r="E1216" t="str">
        <f>IF(LEN(telefony4[[#This Row],[nr]])&gt;=10,"zagraniczny",IF(LEN(telefony4[[#This Row],[nr]])=8,"komórkowy","stacjonarny"))</f>
        <v>stacjonarny</v>
      </c>
    </row>
    <row r="1217" spans="1:5" x14ac:dyDescent="0.25">
      <c r="A1217">
        <v>2456290</v>
      </c>
      <c r="B1217" s="1">
        <v>42935</v>
      </c>
      <c r="C1217" s="2">
        <v>0.33592592592592591</v>
      </c>
      <c r="D1217" s="2">
        <v>0.34680555555555553</v>
      </c>
      <c r="E1217" t="str">
        <f>IF(LEN(telefony4[[#This Row],[nr]])&gt;=10,"zagraniczny",IF(LEN(telefony4[[#This Row],[nr]])=8,"komórkowy","stacjonarny"))</f>
        <v>stacjonarny</v>
      </c>
    </row>
    <row r="1218" spans="1:5" x14ac:dyDescent="0.25">
      <c r="A1218">
        <v>27610972</v>
      </c>
      <c r="B1218" s="1">
        <v>42935</v>
      </c>
      <c r="C1218" s="2">
        <v>0.33888888888888891</v>
      </c>
      <c r="D1218" s="2">
        <v>0.3502777777777778</v>
      </c>
      <c r="E1218" t="str">
        <f>IF(LEN(telefony4[[#This Row],[nr]])&gt;=10,"zagraniczny",IF(LEN(telefony4[[#This Row],[nr]])=8,"komórkowy","stacjonarny"))</f>
        <v>komórkowy</v>
      </c>
    </row>
    <row r="1219" spans="1:5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  <c r="E1219" t="str">
        <f>IF(LEN(telefony4[[#This Row],[nr]])&gt;=10,"zagraniczny",IF(LEN(telefony4[[#This Row],[nr]])=8,"komórkowy","stacjonarny"))</f>
        <v>stacjonarny</v>
      </c>
    </row>
    <row r="1220" spans="1:5" x14ac:dyDescent="0.25">
      <c r="A1220">
        <v>9776810</v>
      </c>
      <c r="B1220" s="1">
        <v>42935</v>
      </c>
      <c r="C1220" s="2">
        <v>0.34704861111111113</v>
      </c>
      <c r="D1220" s="2">
        <v>0.35386574074074073</v>
      </c>
      <c r="E1220" t="str">
        <f>IF(LEN(telefony4[[#This Row],[nr]])&gt;=10,"zagraniczny",IF(LEN(telefony4[[#This Row],[nr]])=8,"komórkowy","stacjonarny"))</f>
        <v>stacjonarny</v>
      </c>
    </row>
    <row r="1221" spans="1:5" x14ac:dyDescent="0.25">
      <c r="A1221">
        <v>6763741</v>
      </c>
      <c r="B1221" s="1">
        <v>42935</v>
      </c>
      <c r="C1221" s="2">
        <v>0.35040509259259262</v>
      </c>
      <c r="D1221" s="2">
        <v>0.35600694444444442</v>
      </c>
      <c r="E1221" t="str">
        <f>IF(LEN(telefony4[[#This Row],[nr]])&gt;=10,"zagraniczny",IF(LEN(telefony4[[#This Row],[nr]])=8,"komórkowy","stacjonarny"))</f>
        <v>stacjonarny</v>
      </c>
    </row>
    <row r="1222" spans="1:5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  <c r="E1222" t="str">
        <f>IF(LEN(telefony4[[#This Row],[nr]])&gt;=10,"zagraniczny",IF(LEN(telefony4[[#This Row],[nr]])=8,"komórkowy","stacjonarny"))</f>
        <v>stacjonarny</v>
      </c>
    </row>
    <row r="1223" spans="1:5" x14ac:dyDescent="0.25">
      <c r="A1223">
        <v>3131883</v>
      </c>
      <c r="B1223" s="1">
        <v>42935</v>
      </c>
      <c r="C1223" s="2">
        <v>0.35712962962962963</v>
      </c>
      <c r="D1223" s="2">
        <v>0.36243055555555553</v>
      </c>
      <c r="E1223" t="str">
        <f>IF(LEN(telefony4[[#This Row],[nr]])&gt;=10,"zagraniczny",IF(LEN(telefony4[[#This Row],[nr]])=8,"komórkowy","stacjonarny"))</f>
        <v>stacjonarny</v>
      </c>
    </row>
    <row r="1224" spans="1:5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  <c r="E1224" t="str">
        <f>IF(LEN(telefony4[[#This Row],[nr]])&gt;=10,"zagraniczny",IF(LEN(telefony4[[#This Row],[nr]])=8,"komórkowy","stacjonarny"))</f>
        <v>komórkowy</v>
      </c>
    </row>
    <row r="1225" spans="1:5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  <c r="E1225" t="str">
        <f>IF(LEN(telefony4[[#This Row],[nr]])&gt;=10,"zagraniczny",IF(LEN(telefony4[[#This Row],[nr]])=8,"komórkowy","stacjonarny"))</f>
        <v>stacjonarny</v>
      </c>
    </row>
    <row r="1226" spans="1:5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 t="str">
        <f>IF(LEN(telefony4[[#This Row],[nr]])&gt;=10,"zagraniczny",IF(LEN(telefony4[[#This Row],[nr]])=8,"komórkowy","stacjonarny"))</f>
        <v>zagraniczny</v>
      </c>
    </row>
    <row r="1227" spans="1:5" x14ac:dyDescent="0.25">
      <c r="A1227">
        <v>23300236</v>
      </c>
      <c r="B1227" s="1">
        <v>42935</v>
      </c>
      <c r="C1227" s="2">
        <v>0.37094907407407407</v>
      </c>
      <c r="D1227" s="2">
        <v>0.37517361111111114</v>
      </c>
      <c r="E1227" t="str">
        <f>IF(LEN(telefony4[[#This Row],[nr]])&gt;=10,"zagraniczny",IF(LEN(telefony4[[#This Row],[nr]])=8,"komórkowy","stacjonarny"))</f>
        <v>komórkowy</v>
      </c>
    </row>
    <row r="1228" spans="1:5" x14ac:dyDescent="0.25">
      <c r="A1228">
        <v>4714815</v>
      </c>
      <c r="B1228" s="1">
        <v>42935</v>
      </c>
      <c r="C1228" s="2">
        <v>0.37484953703703705</v>
      </c>
      <c r="D1228" s="2">
        <v>0.38143518518518521</v>
      </c>
      <c r="E1228" t="str">
        <f>IF(LEN(telefony4[[#This Row],[nr]])&gt;=10,"zagraniczny",IF(LEN(telefony4[[#This Row],[nr]])=8,"komórkowy","stacjonarny"))</f>
        <v>stacjonarny</v>
      </c>
    </row>
    <row r="1229" spans="1:5" x14ac:dyDescent="0.25">
      <c r="A1229">
        <v>80038636</v>
      </c>
      <c r="B1229" s="1">
        <v>42935</v>
      </c>
      <c r="C1229" s="2">
        <v>0.38028935185185186</v>
      </c>
      <c r="D1229" s="2">
        <v>0.38239583333333332</v>
      </c>
      <c r="E1229" t="str">
        <f>IF(LEN(telefony4[[#This Row],[nr]])&gt;=10,"zagraniczny",IF(LEN(telefony4[[#This Row],[nr]])=8,"komórkowy","stacjonarny"))</f>
        <v>komórkowy</v>
      </c>
    </row>
    <row r="1230" spans="1:5" x14ac:dyDescent="0.25">
      <c r="A1230">
        <v>47596793</v>
      </c>
      <c r="B1230" s="1">
        <v>42935</v>
      </c>
      <c r="C1230" s="2">
        <v>0.38059027777777776</v>
      </c>
      <c r="D1230" s="2">
        <v>0.38280092592592591</v>
      </c>
      <c r="E1230" t="str">
        <f>IF(LEN(telefony4[[#This Row],[nr]])&gt;=10,"zagraniczny",IF(LEN(telefony4[[#This Row],[nr]])=8,"komórkowy","stacjonarny"))</f>
        <v>komórkowy</v>
      </c>
    </row>
    <row r="1231" spans="1:5" x14ac:dyDescent="0.25">
      <c r="A1231">
        <v>6574044</v>
      </c>
      <c r="B1231" s="1">
        <v>42935</v>
      </c>
      <c r="C1231" s="2">
        <v>0.38173611111111111</v>
      </c>
      <c r="D1231" s="2">
        <v>0.38915509259259257</v>
      </c>
      <c r="E1231" t="str">
        <f>IF(LEN(telefony4[[#This Row],[nr]])&gt;=10,"zagraniczny",IF(LEN(telefony4[[#This Row],[nr]])=8,"komórkowy","stacjonarny"))</f>
        <v>stacjonarny</v>
      </c>
    </row>
    <row r="1232" spans="1:5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  <c r="E1232" t="str">
        <f>IF(LEN(telefony4[[#This Row],[nr]])&gt;=10,"zagraniczny",IF(LEN(telefony4[[#This Row],[nr]])=8,"komórkowy","stacjonarny"))</f>
        <v>stacjonarny</v>
      </c>
    </row>
    <row r="1233" spans="1:5" x14ac:dyDescent="0.25">
      <c r="A1233">
        <v>4458725</v>
      </c>
      <c r="B1233" s="1">
        <v>42935</v>
      </c>
      <c r="C1233" s="2">
        <v>0.38533564814814814</v>
      </c>
      <c r="D1233" s="2">
        <v>0.39521990740740742</v>
      </c>
      <c r="E1233" t="str">
        <f>IF(LEN(telefony4[[#This Row],[nr]])&gt;=10,"zagraniczny",IF(LEN(telefony4[[#This Row],[nr]])=8,"komórkowy","stacjonarny"))</f>
        <v>stacjonarny</v>
      </c>
    </row>
    <row r="1234" spans="1:5" x14ac:dyDescent="0.25">
      <c r="A1234">
        <v>4785864</v>
      </c>
      <c r="B1234" s="1">
        <v>42935</v>
      </c>
      <c r="C1234" s="2">
        <v>0.38833333333333331</v>
      </c>
      <c r="D1234" s="2">
        <v>0.39069444444444446</v>
      </c>
      <c r="E1234" t="str">
        <f>IF(LEN(telefony4[[#This Row],[nr]])&gt;=10,"zagraniczny",IF(LEN(telefony4[[#This Row],[nr]])=8,"komórkowy","stacjonarny"))</f>
        <v>stacjonarny</v>
      </c>
    </row>
    <row r="1235" spans="1:5" x14ac:dyDescent="0.25">
      <c r="A1235">
        <v>3109039</v>
      </c>
      <c r="B1235" s="1">
        <v>42935</v>
      </c>
      <c r="C1235" s="2">
        <v>0.38979166666666665</v>
      </c>
      <c r="D1235" s="2">
        <v>0.39171296296296299</v>
      </c>
      <c r="E1235" t="str">
        <f>IF(LEN(telefony4[[#This Row],[nr]])&gt;=10,"zagraniczny",IF(LEN(telefony4[[#This Row],[nr]])=8,"komórkowy","stacjonarny"))</f>
        <v>stacjonarny</v>
      </c>
    </row>
    <row r="1236" spans="1:5" x14ac:dyDescent="0.25">
      <c r="A1236">
        <v>7340326</v>
      </c>
      <c r="B1236" s="1">
        <v>42935</v>
      </c>
      <c r="C1236" s="2">
        <v>0.3898611111111111</v>
      </c>
      <c r="D1236" s="2">
        <v>0.39067129629629632</v>
      </c>
      <c r="E1236" t="str">
        <f>IF(LEN(telefony4[[#This Row],[nr]])&gt;=10,"zagraniczny",IF(LEN(telefony4[[#This Row],[nr]])=8,"komórkowy","stacjonarny"))</f>
        <v>stacjonarny</v>
      </c>
    </row>
    <row r="1237" spans="1:5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  <c r="E1237" t="str">
        <f>IF(LEN(telefony4[[#This Row],[nr]])&gt;=10,"zagraniczny",IF(LEN(telefony4[[#This Row],[nr]])=8,"komórkowy","stacjonarny"))</f>
        <v>stacjonarny</v>
      </c>
    </row>
    <row r="1238" spans="1:5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  <c r="E1238" t="str">
        <f>IF(LEN(telefony4[[#This Row],[nr]])&gt;=10,"zagraniczny",IF(LEN(telefony4[[#This Row],[nr]])=8,"komórkowy","stacjonarny"))</f>
        <v>stacjonarny</v>
      </c>
    </row>
    <row r="1239" spans="1:5" x14ac:dyDescent="0.25">
      <c r="A1239">
        <v>2475157</v>
      </c>
      <c r="B1239" s="1">
        <v>42935</v>
      </c>
      <c r="C1239" s="2">
        <v>0.39937499999999998</v>
      </c>
      <c r="D1239" s="2">
        <v>0.40332175925925928</v>
      </c>
      <c r="E1239" t="str">
        <f>IF(LEN(telefony4[[#This Row],[nr]])&gt;=10,"zagraniczny",IF(LEN(telefony4[[#This Row],[nr]])=8,"komórkowy","stacjonarny"))</f>
        <v>stacjonarny</v>
      </c>
    </row>
    <row r="1240" spans="1:5" x14ac:dyDescent="0.25">
      <c r="A1240">
        <v>6023049</v>
      </c>
      <c r="B1240" s="1">
        <v>42935</v>
      </c>
      <c r="C1240" s="2">
        <v>0.39959490740740738</v>
      </c>
      <c r="D1240" s="2">
        <v>0.41099537037037037</v>
      </c>
      <c r="E1240" t="str">
        <f>IF(LEN(telefony4[[#This Row],[nr]])&gt;=10,"zagraniczny",IF(LEN(telefony4[[#This Row],[nr]])=8,"komórkowy","stacjonarny"))</f>
        <v>stacjonarny</v>
      </c>
    </row>
    <row r="1241" spans="1:5" x14ac:dyDescent="0.25">
      <c r="A1241">
        <v>39210366</v>
      </c>
      <c r="B1241" s="1">
        <v>42935</v>
      </c>
      <c r="C1241" s="2">
        <v>0.40234953703703702</v>
      </c>
      <c r="D1241" s="2">
        <v>0.40469907407407407</v>
      </c>
      <c r="E1241" t="str">
        <f>IF(LEN(telefony4[[#This Row],[nr]])&gt;=10,"zagraniczny",IF(LEN(telefony4[[#This Row],[nr]])=8,"komórkowy","stacjonarny"))</f>
        <v>komórkowy</v>
      </c>
    </row>
    <row r="1242" spans="1:5" x14ac:dyDescent="0.25">
      <c r="A1242">
        <v>90880011</v>
      </c>
      <c r="B1242" s="1">
        <v>42935</v>
      </c>
      <c r="C1242" s="2">
        <v>0.40743055555555557</v>
      </c>
      <c r="D1242" s="2">
        <v>0.41255787037037039</v>
      </c>
      <c r="E1242" t="str">
        <f>IF(LEN(telefony4[[#This Row],[nr]])&gt;=10,"zagraniczny",IF(LEN(telefony4[[#This Row],[nr]])=8,"komórkowy","stacjonarny"))</f>
        <v>komórkowy</v>
      </c>
    </row>
    <row r="1243" spans="1:5" x14ac:dyDescent="0.25">
      <c r="A1243">
        <v>4469748</v>
      </c>
      <c r="B1243" s="1">
        <v>42935</v>
      </c>
      <c r="C1243" s="2">
        <v>0.41121527777777778</v>
      </c>
      <c r="D1243" s="2">
        <v>0.41483796296296294</v>
      </c>
      <c r="E1243" t="str">
        <f>IF(LEN(telefony4[[#This Row],[nr]])&gt;=10,"zagraniczny",IF(LEN(telefony4[[#This Row],[nr]])=8,"komórkowy","stacjonarny"))</f>
        <v>stacjonarny</v>
      </c>
    </row>
    <row r="1244" spans="1:5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  <c r="E1244" t="str">
        <f>IF(LEN(telefony4[[#This Row],[nr]])&gt;=10,"zagraniczny",IF(LEN(telefony4[[#This Row],[nr]])=8,"komórkowy","stacjonarny"))</f>
        <v>zagraniczny</v>
      </c>
    </row>
    <row r="1245" spans="1:5" x14ac:dyDescent="0.25">
      <c r="A1245">
        <v>4079013</v>
      </c>
      <c r="B1245" s="1">
        <v>42935</v>
      </c>
      <c r="C1245" s="2">
        <v>0.41616898148148146</v>
      </c>
      <c r="D1245" s="2">
        <v>0.41717592592592595</v>
      </c>
      <c r="E1245" t="str">
        <f>IF(LEN(telefony4[[#This Row],[nr]])&gt;=10,"zagraniczny",IF(LEN(telefony4[[#This Row],[nr]])=8,"komórkowy","stacjonarny"))</f>
        <v>stacjonarny</v>
      </c>
    </row>
    <row r="1246" spans="1:5" x14ac:dyDescent="0.25">
      <c r="A1246">
        <v>7751076</v>
      </c>
      <c r="B1246" s="1">
        <v>42935</v>
      </c>
      <c r="C1246" s="2">
        <v>0.41996527777777776</v>
      </c>
      <c r="D1246" s="2">
        <v>0.42766203703703703</v>
      </c>
      <c r="E1246" t="str">
        <f>IF(LEN(telefony4[[#This Row],[nr]])&gt;=10,"zagraniczny",IF(LEN(telefony4[[#This Row],[nr]])=8,"komórkowy","stacjonarny"))</f>
        <v>stacjonarny</v>
      </c>
    </row>
    <row r="1247" spans="1:5" x14ac:dyDescent="0.25">
      <c r="A1247">
        <v>27684909</v>
      </c>
      <c r="B1247" s="1">
        <v>42935</v>
      </c>
      <c r="C1247" s="2">
        <v>0.42166666666666669</v>
      </c>
      <c r="D1247" s="2">
        <v>0.43111111111111111</v>
      </c>
      <c r="E1247" t="str">
        <f>IF(LEN(telefony4[[#This Row],[nr]])&gt;=10,"zagraniczny",IF(LEN(telefony4[[#This Row],[nr]])=8,"komórkowy","stacjonarny"))</f>
        <v>komórkowy</v>
      </c>
    </row>
    <row r="1248" spans="1:5" x14ac:dyDescent="0.25">
      <c r="A1248">
        <v>1588418</v>
      </c>
      <c r="B1248" s="1">
        <v>42935</v>
      </c>
      <c r="C1248" s="2">
        <v>0.42422453703703705</v>
      </c>
      <c r="D1248" s="2">
        <v>0.43512731481481481</v>
      </c>
      <c r="E1248" t="str">
        <f>IF(LEN(telefony4[[#This Row],[nr]])&gt;=10,"zagraniczny",IF(LEN(telefony4[[#This Row],[nr]])=8,"komórkowy","stacjonarny"))</f>
        <v>stacjonarny</v>
      </c>
    </row>
    <row r="1249" spans="1:5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 t="str">
        <f>IF(LEN(telefony4[[#This Row],[nr]])&gt;=10,"zagraniczny",IF(LEN(telefony4[[#This Row],[nr]])=8,"komórkowy","stacjonarny"))</f>
        <v>zagraniczny</v>
      </c>
    </row>
    <row r="1250" spans="1:5" x14ac:dyDescent="0.25">
      <c r="A1250">
        <v>6305758</v>
      </c>
      <c r="B1250" s="1">
        <v>42935</v>
      </c>
      <c r="C1250" s="2">
        <v>0.42912037037037037</v>
      </c>
      <c r="D1250" s="2">
        <v>0.43425925925925923</v>
      </c>
      <c r="E1250" t="str">
        <f>IF(LEN(telefony4[[#This Row],[nr]])&gt;=10,"zagraniczny",IF(LEN(telefony4[[#This Row],[nr]])=8,"komórkowy","stacjonarny"))</f>
        <v>stacjonarny</v>
      </c>
    </row>
    <row r="1251" spans="1:5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  <c r="E1251" t="str">
        <f>IF(LEN(telefony4[[#This Row],[nr]])&gt;=10,"zagraniczny",IF(LEN(telefony4[[#This Row],[nr]])=8,"komórkowy","stacjonarny"))</f>
        <v>komórkowy</v>
      </c>
    </row>
    <row r="1252" spans="1:5" x14ac:dyDescent="0.25">
      <c r="A1252">
        <v>7589993</v>
      </c>
      <c r="B1252" s="1">
        <v>42935</v>
      </c>
      <c r="C1252" s="2">
        <v>0.43185185185185188</v>
      </c>
      <c r="D1252" s="2">
        <v>0.4382638888888889</v>
      </c>
      <c r="E1252" t="str">
        <f>IF(LEN(telefony4[[#This Row],[nr]])&gt;=10,"zagraniczny",IF(LEN(telefony4[[#This Row],[nr]])=8,"komórkowy","stacjonarny"))</f>
        <v>stacjonarny</v>
      </c>
    </row>
    <row r="1253" spans="1:5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  <c r="E1253" t="str">
        <f>IF(LEN(telefony4[[#This Row],[nr]])&gt;=10,"zagraniczny",IF(LEN(telefony4[[#This Row],[nr]])=8,"komórkowy","stacjonarny"))</f>
        <v>stacjonarny</v>
      </c>
    </row>
    <row r="1254" spans="1:5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  <c r="E1254" t="str">
        <f>IF(LEN(telefony4[[#This Row],[nr]])&gt;=10,"zagraniczny",IF(LEN(telefony4[[#This Row],[nr]])=8,"komórkowy","stacjonarny"))</f>
        <v>stacjonarny</v>
      </c>
    </row>
    <row r="1255" spans="1:5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  <c r="E1255" t="str">
        <f>IF(LEN(telefony4[[#This Row],[nr]])&gt;=10,"zagraniczny",IF(LEN(telefony4[[#This Row],[nr]])=8,"komórkowy","stacjonarny"))</f>
        <v>stacjonarny</v>
      </c>
    </row>
    <row r="1256" spans="1:5" x14ac:dyDescent="0.25">
      <c r="A1256">
        <v>9305031</v>
      </c>
      <c r="B1256" s="1">
        <v>42935</v>
      </c>
      <c r="C1256" s="2">
        <v>0.43827546296296294</v>
      </c>
      <c r="D1256" s="2">
        <v>0.44968750000000002</v>
      </c>
      <c r="E1256" t="str">
        <f>IF(LEN(telefony4[[#This Row],[nr]])&gt;=10,"zagraniczny",IF(LEN(telefony4[[#This Row],[nr]])=8,"komórkowy","stacjonarny"))</f>
        <v>stacjonarny</v>
      </c>
    </row>
    <row r="1257" spans="1:5" x14ac:dyDescent="0.25">
      <c r="A1257">
        <v>4911005</v>
      </c>
      <c r="B1257" s="1">
        <v>42935</v>
      </c>
      <c r="C1257" s="2">
        <v>0.44305555555555554</v>
      </c>
      <c r="D1257" s="2">
        <v>0.45006944444444447</v>
      </c>
      <c r="E1257" t="str">
        <f>IF(LEN(telefony4[[#This Row],[nr]])&gt;=10,"zagraniczny",IF(LEN(telefony4[[#This Row],[nr]])=8,"komórkowy","stacjonarny"))</f>
        <v>stacjonarny</v>
      </c>
    </row>
    <row r="1258" spans="1:5" x14ac:dyDescent="0.25">
      <c r="A1258">
        <v>1391272</v>
      </c>
      <c r="B1258" s="1">
        <v>42935</v>
      </c>
      <c r="C1258" s="2">
        <v>0.44664351851851852</v>
      </c>
      <c r="D1258" s="2">
        <v>0.45725694444444442</v>
      </c>
      <c r="E1258" t="str">
        <f>IF(LEN(telefony4[[#This Row],[nr]])&gt;=10,"zagraniczny",IF(LEN(telefony4[[#This Row],[nr]])=8,"komórkowy","stacjonarny"))</f>
        <v>stacjonarny</v>
      </c>
    </row>
    <row r="1259" spans="1:5" x14ac:dyDescent="0.25">
      <c r="A1259">
        <v>5027404</v>
      </c>
      <c r="B1259" s="1">
        <v>42935</v>
      </c>
      <c r="C1259" s="2">
        <v>0.45211805555555556</v>
      </c>
      <c r="D1259" s="2">
        <v>0.4598726851851852</v>
      </c>
      <c r="E1259" t="str">
        <f>IF(LEN(telefony4[[#This Row],[nr]])&gt;=10,"zagraniczny",IF(LEN(telefony4[[#This Row],[nr]])=8,"komórkowy","stacjonarny"))</f>
        <v>stacjonarny</v>
      </c>
    </row>
    <row r="1260" spans="1:5" x14ac:dyDescent="0.25">
      <c r="A1260">
        <v>38244568</v>
      </c>
      <c r="B1260" s="1">
        <v>42935</v>
      </c>
      <c r="C1260" s="2">
        <v>0.45768518518518519</v>
      </c>
      <c r="D1260" s="2">
        <v>0.45837962962962964</v>
      </c>
      <c r="E1260" t="str">
        <f>IF(LEN(telefony4[[#This Row],[nr]])&gt;=10,"zagraniczny",IF(LEN(telefony4[[#This Row],[nr]])=8,"komórkowy","stacjonarny"))</f>
        <v>komórkowy</v>
      </c>
    </row>
    <row r="1261" spans="1:5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  <c r="E1261" t="str">
        <f>IF(LEN(telefony4[[#This Row],[nr]])&gt;=10,"zagraniczny",IF(LEN(telefony4[[#This Row],[nr]])=8,"komórkowy","stacjonarny"))</f>
        <v>komórkowy</v>
      </c>
    </row>
    <row r="1262" spans="1:5" x14ac:dyDescent="0.25">
      <c r="A1262">
        <v>45015009</v>
      </c>
      <c r="B1262" s="1">
        <v>42935</v>
      </c>
      <c r="C1262" s="2">
        <v>0.46546296296296297</v>
      </c>
      <c r="D1262" s="2">
        <v>0.4740509259259259</v>
      </c>
      <c r="E1262" t="str">
        <f>IF(LEN(telefony4[[#This Row],[nr]])&gt;=10,"zagraniczny",IF(LEN(telefony4[[#This Row],[nr]])=8,"komórkowy","stacjonarny"))</f>
        <v>komórkowy</v>
      </c>
    </row>
    <row r="1263" spans="1:5" x14ac:dyDescent="0.25">
      <c r="A1263">
        <v>20424852</v>
      </c>
      <c r="B1263" s="1">
        <v>42935</v>
      </c>
      <c r="C1263" s="2">
        <v>0.46773148148148147</v>
      </c>
      <c r="D1263" s="2">
        <v>0.47054398148148147</v>
      </c>
      <c r="E1263" t="str">
        <f>IF(LEN(telefony4[[#This Row],[nr]])&gt;=10,"zagraniczny",IF(LEN(telefony4[[#This Row],[nr]])=8,"komórkowy","stacjonarny"))</f>
        <v>komórkowy</v>
      </c>
    </row>
    <row r="1264" spans="1:5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  <c r="E1264" t="str">
        <f>IF(LEN(telefony4[[#This Row],[nr]])&gt;=10,"zagraniczny",IF(LEN(telefony4[[#This Row],[nr]])=8,"komórkowy","stacjonarny"))</f>
        <v>stacjonarny</v>
      </c>
    </row>
    <row r="1265" spans="1:5" x14ac:dyDescent="0.25">
      <c r="A1265">
        <v>8250018</v>
      </c>
      <c r="B1265" s="1">
        <v>42935</v>
      </c>
      <c r="C1265" s="2">
        <v>0.47843750000000002</v>
      </c>
      <c r="D1265" s="2">
        <v>0.48951388888888892</v>
      </c>
      <c r="E1265" t="str">
        <f>IF(LEN(telefony4[[#This Row],[nr]])&gt;=10,"zagraniczny",IF(LEN(telefony4[[#This Row],[nr]])=8,"komórkowy","stacjonarny"))</f>
        <v>stacjonarny</v>
      </c>
    </row>
    <row r="1266" spans="1:5" x14ac:dyDescent="0.25">
      <c r="A1266">
        <v>1161028310</v>
      </c>
      <c r="B1266" s="1">
        <v>42935</v>
      </c>
      <c r="C1266" s="2">
        <v>0.47843750000000002</v>
      </c>
      <c r="D1266" s="2">
        <v>0.48879629629629628</v>
      </c>
      <c r="E1266" t="str">
        <f>IF(LEN(telefony4[[#This Row],[nr]])&gt;=10,"zagraniczny",IF(LEN(telefony4[[#This Row],[nr]])=8,"komórkowy","stacjonarny"))</f>
        <v>zagraniczny</v>
      </c>
    </row>
    <row r="1267" spans="1:5" x14ac:dyDescent="0.25">
      <c r="A1267">
        <v>66465215</v>
      </c>
      <c r="B1267" s="1">
        <v>42935</v>
      </c>
      <c r="C1267" s="2">
        <v>0.48381944444444447</v>
      </c>
      <c r="D1267" s="2">
        <v>0.49505787037037036</v>
      </c>
      <c r="E1267" t="str">
        <f>IF(LEN(telefony4[[#This Row],[nr]])&gt;=10,"zagraniczny",IF(LEN(telefony4[[#This Row],[nr]])=8,"komórkowy","stacjonarny"))</f>
        <v>komórkowy</v>
      </c>
    </row>
    <row r="1268" spans="1:5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  <c r="E1268" t="str">
        <f>IF(LEN(telefony4[[#This Row],[nr]])&gt;=10,"zagraniczny",IF(LEN(telefony4[[#This Row],[nr]])=8,"komórkowy","stacjonarny"))</f>
        <v>stacjonarny</v>
      </c>
    </row>
    <row r="1269" spans="1:5" x14ac:dyDescent="0.25">
      <c r="A1269">
        <v>3589291</v>
      </c>
      <c r="B1269" s="1">
        <v>42935</v>
      </c>
      <c r="C1269" s="2">
        <v>0.4896064814814815</v>
      </c>
      <c r="D1269" s="2">
        <v>0.49828703703703703</v>
      </c>
      <c r="E1269" t="str">
        <f>IF(LEN(telefony4[[#This Row],[nr]])&gt;=10,"zagraniczny",IF(LEN(telefony4[[#This Row],[nr]])=8,"komórkowy","stacjonarny"))</f>
        <v>stacjonarny</v>
      </c>
    </row>
    <row r="1270" spans="1:5" x14ac:dyDescent="0.25">
      <c r="A1270">
        <v>9254070</v>
      </c>
      <c r="B1270" s="1">
        <v>42935</v>
      </c>
      <c r="C1270" s="2">
        <v>0.49270833333333336</v>
      </c>
      <c r="D1270" s="2">
        <v>0.49774305555555554</v>
      </c>
      <c r="E1270" t="str">
        <f>IF(LEN(telefony4[[#This Row],[nr]])&gt;=10,"zagraniczny",IF(LEN(telefony4[[#This Row],[nr]])=8,"komórkowy","stacjonarny"))</f>
        <v>stacjonarny</v>
      </c>
    </row>
    <row r="1271" spans="1:5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  <c r="E1271" t="str">
        <f>IF(LEN(telefony4[[#This Row],[nr]])&gt;=10,"zagraniczny",IF(LEN(telefony4[[#This Row],[nr]])=8,"komórkowy","stacjonarny"))</f>
        <v>stacjonarny</v>
      </c>
    </row>
    <row r="1272" spans="1:5" x14ac:dyDescent="0.25">
      <c r="A1272">
        <v>3563037</v>
      </c>
      <c r="B1272" s="1">
        <v>42935</v>
      </c>
      <c r="C1272" s="2">
        <v>0.50173611111111116</v>
      </c>
      <c r="D1272" s="2">
        <v>0.5130555555555556</v>
      </c>
      <c r="E1272" t="str">
        <f>IF(LEN(telefony4[[#This Row],[nr]])&gt;=10,"zagraniczny",IF(LEN(telefony4[[#This Row],[nr]])=8,"komórkowy","stacjonarny"))</f>
        <v>stacjonarny</v>
      </c>
    </row>
    <row r="1273" spans="1:5" x14ac:dyDescent="0.25">
      <c r="A1273">
        <v>2302227</v>
      </c>
      <c r="B1273" s="1">
        <v>42935</v>
      </c>
      <c r="C1273" s="2">
        <v>0.50219907407407405</v>
      </c>
      <c r="D1273" s="2">
        <v>0.50804398148148144</v>
      </c>
      <c r="E1273" t="str">
        <f>IF(LEN(telefony4[[#This Row],[nr]])&gt;=10,"zagraniczny",IF(LEN(telefony4[[#This Row],[nr]])=8,"komórkowy","stacjonarny"))</f>
        <v>stacjonarny</v>
      </c>
    </row>
    <row r="1274" spans="1:5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  <c r="E1274" t="str">
        <f>IF(LEN(telefony4[[#This Row],[nr]])&gt;=10,"zagraniczny",IF(LEN(telefony4[[#This Row],[nr]])=8,"komórkowy","stacjonarny"))</f>
        <v>komórkowy</v>
      </c>
    </row>
    <row r="1275" spans="1:5" x14ac:dyDescent="0.25">
      <c r="A1275">
        <v>6551880</v>
      </c>
      <c r="B1275" s="1">
        <v>42935</v>
      </c>
      <c r="C1275" s="2">
        <v>0.50756944444444441</v>
      </c>
      <c r="D1275" s="2">
        <v>0.51126157407407402</v>
      </c>
      <c r="E1275" t="str">
        <f>IF(LEN(telefony4[[#This Row],[nr]])&gt;=10,"zagraniczny",IF(LEN(telefony4[[#This Row],[nr]])=8,"komórkowy","stacjonarny"))</f>
        <v>stacjonarny</v>
      </c>
    </row>
    <row r="1276" spans="1:5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  <c r="E1276" t="str">
        <f>IF(LEN(telefony4[[#This Row],[nr]])&gt;=10,"zagraniczny",IF(LEN(telefony4[[#This Row],[nr]])=8,"komórkowy","stacjonarny"))</f>
        <v>stacjonarny</v>
      </c>
    </row>
    <row r="1277" spans="1:5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  <c r="E1277" t="str">
        <f>IF(LEN(telefony4[[#This Row],[nr]])&gt;=10,"zagraniczny",IF(LEN(telefony4[[#This Row],[nr]])=8,"komórkowy","stacjonarny"))</f>
        <v>komórkowy</v>
      </c>
    </row>
    <row r="1278" spans="1:5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  <c r="E1278" t="str">
        <f>IF(LEN(telefony4[[#This Row],[nr]])&gt;=10,"zagraniczny",IF(LEN(telefony4[[#This Row],[nr]])=8,"komórkowy","stacjonarny"))</f>
        <v>stacjonarny</v>
      </c>
    </row>
    <row r="1279" spans="1:5" x14ac:dyDescent="0.25">
      <c r="A1279">
        <v>5341697748</v>
      </c>
      <c r="B1279" s="1">
        <v>42935</v>
      </c>
      <c r="C1279" s="2">
        <v>0.52349537037037042</v>
      </c>
      <c r="D1279" s="2">
        <v>0.53362268518518519</v>
      </c>
      <c r="E1279" t="str">
        <f>IF(LEN(telefony4[[#This Row],[nr]])&gt;=10,"zagraniczny",IF(LEN(telefony4[[#This Row],[nr]])=8,"komórkowy","stacjonarny"))</f>
        <v>zagraniczny</v>
      </c>
    </row>
    <row r="1280" spans="1:5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  <c r="E1280" t="str">
        <f>IF(LEN(telefony4[[#This Row],[nr]])&gt;=10,"zagraniczny",IF(LEN(telefony4[[#This Row],[nr]])=8,"komórkowy","stacjonarny"))</f>
        <v>komórkowy</v>
      </c>
    </row>
    <row r="1281" spans="1:5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 t="str">
        <f>IF(LEN(telefony4[[#This Row],[nr]])&gt;=10,"zagraniczny",IF(LEN(telefony4[[#This Row],[nr]])=8,"komórkowy","stacjonarny"))</f>
        <v>zagraniczny</v>
      </c>
    </row>
    <row r="1282" spans="1:5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  <c r="E1282" t="str">
        <f>IF(LEN(telefony4[[#This Row],[nr]])&gt;=10,"zagraniczny",IF(LEN(telefony4[[#This Row],[nr]])=8,"komórkowy","stacjonarny"))</f>
        <v>stacjonarny</v>
      </c>
    </row>
    <row r="1283" spans="1:5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  <c r="E1283" t="str">
        <f>IF(LEN(telefony4[[#This Row],[nr]])&gt;=10,"zagraniczny",IF(LEN(telefony4[[#This Row],[nr]])=8,"komórkowy","stacjonarny"))</f>
        <v>stacjonarny</v>
      </c>
    </row>
    <row r="1284" spans="1:5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  <c r="E1284" t="str">
        <f>IF(LEN(telefony4[[#This Row],[nr]])&gt;=10,"zagraniczny",IF(LEN(telefony4[[#This Row],[nr]])=8,"komórkowy","stacjonarny"))</f>
        <v>stacjonarny</v>
      </c>
    </row>
    <row r="1285" spans="1:5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  <c r="E1285" t="str">
        <f>IF(LEN(telefony4[[#This Row],[nr]])&gt;=10,"zagraniczny",IF(LEN(telefony4[[#This Row],[nr]])=8,"komórkowy","stacjonarny"))</f>
        <v>stacjonarny</v>
      </c>
    </row>
    <row r="1286" spans="1:5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  <c r="E1286" t="str">
        <f>IF(LEN(telefony4[[#This Row],[nr]])&gt;=10,"zagraniczny",IF(LEN(telefony4[[#This Row],[nr]])=8,"komórkowy","stacjonarny"))</f>
        <v>komórkowy</v>
      </c>
    </row>
    <row r="1287" spans="1:5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  <c r="E1287" t="str">
        <f>IF(LEN(telefony4[[#This Row],[nr]])&gt;=10,"zagraniczny",IF(LEN(telefony4[[#This Row],[nr]])=8,"komórkowy","stacjonarny"))</f>
        <v>stacjonarny</v>
      </c>
    </row>
    <row r="1288" spans="1:5" x14ac:dyDescent="0.25">
      <c r="A1288">
        <v>6194112</v>
      </c>
      <c r="B1288" s="1">
        <v>42935</v>
      </c>
      <c r="C1288" s="2">
        <v>0.55174768518518513</v>
      </c>
      <c r="D1288" s="2">
        <v>0.5575</v>
      </c>
      <c r="E1288" t="str">
        <f>IF(LEN(telefony4[[#This Row],[nr]])&gt;=10,"zagraniczny",IF(LEN(telefony4[[#This Row],[nr]])=8,"komórkowy","stacjonarny"))</f>
        <v>stacjonarny</v>
      </c>
    </row>
    <row r="1289" spans="1:5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  <c r="E1289" t="str">
        <f>IF(LEN(telefony4[[#This Row],[nr]])&gt;=10,"zagraniczny",IF(LEN(telefony4[[#This Row],[nr]])=8,"komórkowy","stacjonarny"))</f>
        <v>komórkowy</v>
      </c>
    </row>
    <row r="1290" spans="1:5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  <c r="E1290" t="str">
        <f>IF(LEN(telefony4[[#This Row],[nr]])&gt;=10,"zagraniczny",IF(LEN(telefony4[[#This Row],[nr]])=8,"komórkowy","stacjonarny"))</f>
        <v>stacjonarny</v>
      </c>
    </row>
    <row r="1291" spans="1:5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 t="str">
        <f>IF(LEN(telefony4[[#This Row],[nr]])&gt;=10,"zagraniczny",IF(LEN(telefony4[[#This Row],[nr]])=8,"komórkowy","stacjonarny"))</f>
        <v>zagraniczny</v>
      </c>
    </row>
    <row r="1292" spans="1:5" x14ac:dyDescent="0.25">
      <c r="A1292">
        <v>7364500</v>
      </c>
      <c r="B1292" s="1">
        <v>42935</v>
      </c>
      <c r="C1292" s="2">
        <v>0.5682638888888889</v>
      </c>
      <c r="D1292" s="2">
        <v>0.57974537037037033</v>
      </c>
      <c r="E1292" t="str">
        <f>IF(LEN(telefony4[[#This Row],[nr]])&gt;=10,"zagraniczny",IF(LEN(telefony4[[#This Row],[nr]])=8,"komórkowy","stacjonarny"))</f>
        <v>stacjonarny</v>
      </c>
    </row>
    <row r="1293" spans="1:5" x14ac:dyDescent="0.25">
      <c r="A1293">
        <v>69273048</v>
      </c>
      <c r="B1293" s="1">
        <v>42935</v>
      </c>
      <c r="C1293" s="2">
        <v>0.56847222222222227</v>
      </c>
      <c r="D1293" s="2">
        <v>0.57787037037037037</v>
      </c>
      <c r="E1293" t="str">
        <f>IF(LEN(telefony4[[#This Row],[nr]])&gt;=10,"zagraniczny",IF(LEN(telefony4[[#This Row],[nr]])=8,"komórkowy","stacjonarny"))</f>
        <v>komórkowy</v>
      </c>
    </row>
    <row r="1294" spans="1:5" x14ac:dyDescent="0.25">
      <c r="A1294">
        <v>1345591</v>
      </c>
      <c r="B1294" s="1">
        <v>42935</v>
      </c>
      <c r="C1294" s="2">
        <v>0.5703125</v>
      </c>
      <c r="D1294" s="2">
        <v>0.57703703703703701</v>
      </c>
      <c r="E1294" t="str">
        <f>IF(LEN(telefony4[[#This Row],[nr]])&gt;=10,"zagraniczny",IF(LEN(telefony4[[#This Row],[nr]])=8,"komórkowy","stacjonarny"))</f>
        <v>stacjonarny</v>
      </c>
    </row>
    <row r="1295" spans="1:5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  <c r="E1295" t="str">
        <f>IF(LEN(telefony4[[#This Row],[nr]])&gt;=10,"zagraniczny",IF(LEN(telefony4[[#This Row],[nr]])=8,"komórkowy","stacjonarny"))</f>
        <v>komórkowy</v>
      </c>
    </row>
    <row r="1296" spans="1:5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 t="str">
        <f>IF(LEN(telefony4[[#This Row],[nr]])&gt;=10,"zagraniczny",IF(LEN(telefony4[[#This Row],[nr]])=8,"komórkowy","stacjonarny"))</f>
        <v>zagraniczny</v>
      </c>
    </row>
    <row r="1297" spans="1:5" x14ac:dyDescent="0.25">
      <c r="A1297">
        <v>5790304</v>
      </c>
      <c r="B1297" s="1">
        <v>42935</v>
      </c>
      <c r="C1297" s="2">
        <v>0.57974537037037033</v>
      </c>
      <c r="D1297" s="2">
        <v>0.58975694444444449</v>
      </c>
      <c r="E1297" t="str">
        <f>IF(LEN(telefony4[[#This Row],[nr]])&gt;=10,"zagraniczny",IF(LEN(telefony4[[#This Row],[nr]])=8,"komórkowy","stacjonarny"))</f>
        <v>stacjonarny</v>
      </c>
    </row>
    <row r="1298" spans="1:5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  <c r="E1298" t="str">
        <f>IF(LEN(telefony4[[#This Row],[nr]])&gt;=10,"zagraniczny",IF(LEN(telefony4[[#This Row],[nr]])=8,"komórkowy","stacjonarny"))</f>
        <v>stacjonarny</v>
      </c>
    </row>
    <row r="1299" spans="1:5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  <c r="E1299" t="str">
        <f>IF(LEN(telefony4[[#This Row],[nr]])&gt;=10,"zagraniczny",IF(LEN(telefony4[[#This Row],[nr]])=8,"komórkowy","stacjonarny"))</f>
        <v>stacjonarny</v>
      </c>
    </row>
    <row r="1300" spans="1:5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  <c r="E1300" t="str">
        <f>IF(LEN(telefony4[[#This Row],[nr]])&gt;=10,"zagraniczny",IF(LEN(telefony4[[#This Row],[nr]])=8,"komórkowy","stacjonarny"))</f>
        <v>stacjonarny</v>
      </c>
    </row>
    <row r="1301" spans="1:5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  <c r="E1301" t="str">
        <f>IF(LEN(telefony4[[#This Row],[nr]])&gt;=10,"zagraniczny",IF(LEN(telefony4[[#This Row],[nr]])=8,"komórkowy","stacjonarny"))</f>
        <v>stacjonarny</v>
      </c>
    </row>
    <row r="1302" spans="1:5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  <c r="E1302" t="str">
        <f>IF(LEN(telefony4[[#This Row],[nr]])&gt;=10,"zagraniczny",IF(LEN(telefony4[[#This Row],[nr]])=8,"komórkowy","stacjonarny"))</f>
        <v>stacjonarny</v>
      </c>
    </row>
    <row r="1303" spans="1:5" x14ac:dyDescent="0.25">
      <c r="A1303">
        <v>2402827</v>
      </c>
      <c r="B1303" s="1">
        <v>42935</v>
      </c>
      <c r="C1303" s="2">
        <v>0.59659722222222222</v>
      </c>
      <c r="D1303" s="2">
        <v>0.60329861111111116</v>
      </c>
      <c r="E1303" t="str">
        <f>IF(LEN(telefony4[[#This Row],[nr]])&gt;=10,"zagraniczny",IF(LEN(telefony4[[#This Row],[nr]])=8,"komórkowy","stacjonarny"))</f>
        <v>stacjonarny</v>
      </c>
    </row>
    <row r="1304" spans="1:5" x14ac:dyDescent="0.25">
      <c r="A1304">
        <v>6510330</v>
      </c>
      <c r="B1304" s="1">
        <v>42935</v>
      </c>
      <c r="C1304" s="2">
        <v>0.5971643518518519</v>
      </c>
      <c r="D1304" s="2">
        <v>0.60538194444444449</v>
      </c>
      <c r="E1304" t="str">
        <f>IF(LEN(telefony4[[#This Row],[nr]])&gt;=10,"zagraniczny",IF(LEN(telefony4[[#This Row],[nr]])=8,"komórkowy","stacjonarny"))</f>
        <v>stacjonarny</v>
      </c>
    </row>
    <row r="1305" spans="1:5" x14ac:dyDescent="0.25">
      <c r="A1305">
        <v>9773176</v>
      </c>
      <c r="B1305" s="1">
        <v>42935</v>
      </c>
      <c r="C1305" s="2">
        <v>0.59719907407407402</v>
      </c>
      <c r="D1305" s="2">
        <v>0.60488425925925926</v>
      </c>
      <c r="E1305" t="str">
        <f>IF(LEN(telefony4[[#This Row],[nr]])&gt;=10,"zagraniczny",IF(LEN(telefony4[[#This Row],[nr]])=8,"komórkowy","stacjonarny"))</f>
        <v>stacjonarny</v>
      </c>
    </row>
    <row r="1306" spans="1:5" x14ac:dyDescent="0.25">
      <c r="A1306">
        <v>4065787</v>
      </c>
      <c r="B1306" s="1">
        <v>42935</v>
      </c>
      <c r="C1306" s="2">
        <v>0.6021643518518518</v>
      </c>
      <c r="D1306" s="2">
        <v>0.61331018518518521</v>
      </c>
      <c r="E1306" t="str">
        <f>IF(LEN(telefony4[[#This Row],[nr]])&gt;=10,"zagraniczny",IF(LEN(telefony4[[#This Row],[nr]])=8,"komórkowy","stacjonarny"))</f>
        <v>stacjonarny</v>
      </c>
    </row>
    <row r="1307" spans="1:5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 t="str">
        <f>IF(LEN(telefony4[[#This Row],[nr]])&gt;=10,"zagraniczny",IF(LEN(telefony4[[#This Row],[nr]])=8,"komórkowy","stacjonarny"))</f>
        <v>zagraniczny</v>
      </c>
    </row>
    <row r="1308" spans="1:5" x14ac:dyDescent="0.25">
      <c r="A1308">
        <v>3858766</v>
      </c>
      <c r="B1308" s="1">
        <v>42935</v>
      </c>
      <c r="C1308" s="2">
        <v>0.60624999999999996</v>
      </c>
      <c r="D1308" s="2">
        <v>0.6083912037037037</v>
      </c>
      <c r="E1308" t="str">
        <f>IF(LEN(telefony4[[#This Row],[nr]])&gt;=10,"zagraniczny",IF(LEN(telefony4[[#This Row],[nr]])=8,"komórkowy","stacjonarny"))</f>
        <v>stacjonarny</v>
      </c>
    </row>
    <row r="1309" spans="1:5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  <c r="E1309" t="str">
        <f>IF(LEN(telefony4[[#This Row],[nr]])&gt;=10,"zagraniczny",IF(LEN(telefony4[[#This Row],[nr]])=8,"komórkowy","stacjonarny"))</f>
        <v>komórkowy</v>
      </c>
    </row>
    <row r="1310" spans="1:5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  <c r="E1310" t="str">
        <f>IF(LEN(telefony4[[#This Row],[nr]])&gt;=10,"zagraniczny",IF(LEN(telefony4[[#This Row],[nr]])=8,"komórkowy","stacjonarny"))</f>
        <v>komórkowy</v>
      </c>
    </row>
    <row r="1311" spans="1:5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  <c r="E1311" t="str">
        <f>IF(LEN(telefony4[[#This Row],[nr]])&gt;=10,"zagraniczny",IF(LEN(telefony4[[#This Row],[nr]])=8,"komórkowy","stacjonarny"))</f>
        <v>stacjonarny</v>
      </c>
    </row>
    <row r="1312" spans="1:5" x14ac:dyDescent="0.25">
      <c r="A1312">
        <v>8487003</v>
      </c>
      <c r="B1312" s="1">
        <v>42935</v>
      </c>
      <c r="C1312" s="2">
        <v>0.61648148148148152</v>
      </c>
      <c r="D1312" s="2">
        <v>0.62589120370370366</v>
      </c>
      <c r="E1312" t="str">
        <f>IF(LEN(telefony4[[#This Row],[nr]])&gt;=10,"zagraniczny",IF(LEN(telefony4[[#This Row],[nr]])=8,"komórkowy","stacjonarny"))</f>
        <v>stacjonarny</v>
      </c>
    </row>
    <row r="1313" spans="1:5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  <c r="E1313" t="str">
        <f>IF(LEN(telefony4[[#This Row],[nr]])&gt;=10,"zagraniczny",IF(LEN(telefony4[[#This Row],[nr]])=8,"komórkowy","stacjonarny"))</f>
        <v>komórkowy</v>
      </c>
    </row>
    <row r="1314" spans="1:5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  <c r="E1314" t="str">
        <f>IF(LEN(telefony4[[#This Row],[nr]])&gt;=10,"zagraniczny",IF(LEN(telefony4[[#This Row],[nr]])=8,"komórkowy","stacjonarny"))</f>
        <v>stacjonarny</v>
      </c>
    </row>
    <row r="1315" spans="1:5" x14ac:dyDescent="0.25">
      <c r="A1315">
        <v>1316116</v>
      </c>
      <c r="B1315" s="1">
        <v>42935</v>
      </c>
      <c r="C1315" s="2">
        <v>0.62394675925925924</v>
      </c>
      <c r="D1315" s="2">
        <v>0.62461805555555561</v>
      </c>
      <c r="E1315" t="str">
        <f>IF(LEN(telefony4[[#This Row],[nr]])&gt;=10,"zagraniczny",IF(LEN(telefony4[[#This Row],[nr]])=8,"komórkowy","stacjonarny"))</f>
        <v>stacjonarny</v>
      </c>
    </row>
    <row r="1316" spans="1:5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  <c r="E1316" t="str">
        <f>IF(LEN(telefony4[[#This Row],[nr]])&gt;=10,"zagraniczny",IF(LEN(telefony4[[#This Row],[nr]])=8,"komórkowy","stacjonarny"))</f>
        <v>stacjonarny</v>
      </c>
    </row>
    <row r="1317" spans="1:5" x14ac:dyDescent="0.25">
      <c r="A1317">
        <v>3574623</v>
      </c>
      <c r="B1317" s="1">
        <v>42936</v>
      </c>
      <c r="C1317" s="2">
        <v>0.33447916666666666</v>
      </c>
      <c r="D1317" s="2">
        <v>0.33721064814814816</v>
      </c>
      <c r="E1317" t="str">
        <f>IF(LEN(telefony4[[#This Row],[nr]])&gt;=10,"zagraniczny",IF(LEN(telefony4[[#This Row],[nr]])=8,"komórkowy","stacjonarny"))</f>
        <v>stacjonarny</v>
      </c>
    </row>
    <row r="1318" spans="1:5" x14ac:dyDescent="0.25">
      <c r="A1318">
        <v>71218936</v>
      </c>
      <c r="B1318" s="1">
        <v>42936</v>
      </c>
      <c r="C1318" s="2">
        <v>0.34012731481481484</v>
      </c>
      <c r="D1318" s="2">
        <v>0.34192129629629631</v>
      </c>
      <c r="E1318" t="str">
        <f>IF(LEN(telefony4[[#This Row],[nr]])&gt;=10,"zagraniczny",IF(LEN(telefony4[[#This Row],[nr]])=8,"komórkowy","stacjonarny"))</f>
        <v>komórkowy</v>
      </c>
    </row>
    <row r="1319" spans="1:5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  <c r="E1319" t="str">
        <f>IF(LEN(telefony4[[#This Row],[nr]])&gt;=10,"zagraniczny",IF(LEN(telefony4[[#This Row],[nr]])=8,"komórkowy","stacjonarny"))</f>
        <v>komórkowy</v>
      </c>
    </row>
    <row r="1320" spans="1:5" x14ac:dyDescent="0.25">
      <c r="A1320">
        <v>1898174</v>
      </c>
      <c r="B1320" s="1">
        <v>42936</v>
      </c>
      <c r="C1320" s="2">
        <v>0.34371527777777777</v>
      </c>
      <c r="D1320" s="2">
        <v>0.34609953703703705</v>
      </c>
      <c r="E1320" t="str">
        <f>IF(LEN(telefony4[[#This Row],[nr]])&gt;=10,"zagraniczny",IF(LEN(telefony4[[#This Row],[nr]])=8,"komórkowy","stacjonarny"))</f>
        <v>stacjonarny</v>
      </c>
    </row>
    <row r="1321" spans="1:5" x14ac:dyDescent="0.25">
      <c r="A1321">
        <v>4844054</v>
      </c>
      <c r="B1321" s="1">
        <v>42936</v>
      </c>
      <c r="C1321" s="2">
        <v>0.34857638888888887</v>
      </c>
      <c r="D1321" s="2">
        <v>0.34998842592592594</v>
      </c>
      <c r="E1321" t="str">
        <f>IF(LEN(telefony4[[#This Row],[nr]])&gt;=10,"zagraniczny",IF(LEN(telefony4[[#This Row],[nr]])=8,"komórkowy","stacjonarny"))</f>
        <v>stacjonarny</v>
      </c>
    </row>
    <row r="1322" spans="1:5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  <c r="E1322" t="str">
        <f>IF(LEN(telefony4[[#This Row],[nr]])&gt;=10,"zagraniczny",IF(LEN(telefony4[[#This Row],[nr]])=8,"komórkowy","stacjonarny"))</f>
        <v>stacjonarny</v>
      </c>
    </row>
    <row r="1323" spans="1:5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  <c r="E1323" t="str">
        <f>IF(LEN(telefony4[[#This Row],[nr]])&gt;=10,"zagraniczny",IF(LEN(telefony4[[#This Row],[nr]])=8,"komórkowy","stacjonarny"))</f>
        <v>stacjonarny</v>
      </c>
    </row>
    <row r="1324" spans="1:5" x14ac:dyDescent="0.25">
      <c r="A1324">
        <v>4698731</v>
      </c>
      <c r="B1324" s="1">
        <v>42936</v>
      </c>
      <c r="C1324" s="2">
        <v>0.35894675925925928</v>
      </c>
      <c r="D1324" s="2">
        <v>0.3689351851851852</v>
      </c>
      <c r="E1324" t="str">
        <f>IF(LEN(telefony4[[#This Row],[nr]])&gt;=10,"zagraniczny",IF(LEN(telefony4[[#This Row],[nr]])=8,"komórkowy","stacjonarny"))</f>
        <v>stacjonarny</v>
      </c>
    </row>
    <row r="1325" spans="1:5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  <c r="E1325" t="str">
        <f>IF(LEN(telefony4[[#This Row],[nr]])&gt;=10,"zagraniczny",IF(LEN(telefony4[[#This Row],[nr]])=8,"komórkowy","stacjonarny"))</f>
        <v>stacjonarny</v>
      </c>
    </row>
    <row r="1326" spans="1:5" x14ac:dyDescent="0.25">
      <c r="A1326">
        <v>3851940</v>
      </c>
      <c r="B1326" s="1">
        <v>42936</v>
      </c>
      <c r="C1326" s="2">
        <v>0.36473379629629632</v>
      </c>
      <c r="D1326" s="2">
        <v>0.36630787037037038</v>
      </c>
      <c r="E1326" t="str">
        <f>IF(LEN(telefony4[[#This Row],[nr]])&gt;=10,"zagraniczny",IF(LEN(telefony4[[#This Row],[nr]])=8,"komórkowy","stacjonarny"))</f>
        <v>stacjonarny</v>
      </c>
    </row>
    <row r="1327" spans="1:5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  <c r="E1327" t="str">
        <f>IF(LEN(telefony4[[#This Row],[nr]])&gt;=10,"zagraniczny",IF(LEN(telefony4[[#This Row],[nr]])=8,"komórkowy","stacjonarny"))</f>
        <v>stacjonarny</v>
      </c>
    </row>
    <row r="1328" spans="1:5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  <c r="E1328" t="str">
        <f>IF(LEN(telefony4[[#This Row],[nr]])&gt;=10,"zagraniczny",IF(LEN(telefony4[[#This Row],[nr]])=8,"komórkowy","stacjonarny"))</f>
        <v>stacjonarny</v>
      </c>
    </row>
    <row r="1329" spans="1:5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  <c r="E1329" t="str">
        <f>IF(LEN(telefony4[[#This Row],[nr]])&gt;=10,"zagraniczny",IF(LEN(telefony4[[#This Row],[nr]])=8,"komórkowy","stacjonarny"))</f>
        <v>stacjonarny</v>
      </c>
    </row>
    <row r="1330" spans="1:5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  <c r="E1330" t="str">
        <f>IF(LEN(telefony4[[#This Row],[nr]])&gt;=10,"zagraniczny",IF(LEN(telefony4[[#This Row],[nr]])=8,"komórkowy","stacjonarny"))</f>
        <v>komórkowy</v>
      </c>
    </row>
    <row r="1331" spans="1:5" x14ac:dyDescent="0.25">
      <c r="A1331">
        <v>3086185</v>
      </c>
      <c r="B1331" s="1">
        <v>42936</v>
      </c>
      <c r="C1331" s="2">
        <v>0.38394675925925925</v>
      </c>
      <c r="D1331" s="2">
        <v>0.39547453703703705</v>
      </c>
      <c r="E1331" t="str">
        <f>IF(LEN(telefony4[[#This Row],[nr]])&gt;=10,"zagraniczny",IF(LEN(telefony4[[#This Row],[nr]])=8,"komórkowy","stacjonarny"))</f>
        <v>stacjonarny</v>
      </c>
    </row>
    <row r="1332" spans="1:5" x14ac:dyDescent="0.25">
      <c r="A1332">
        <v>7622819</v>
      </c>
      <c r="B1332" s="1">
        <v>42936</v>
      </c>
      <c r="C1332" s="2">
        <v>0.38599537037037035</v>
      </c>
      <c r="D1332" s="2">
        <v>0.39438657407407407</v>
      </c>
      <c r="E1332" t="str">
        <f>IF(LEN(telefony4[[#This Row],[nr]])&gt;=10,"zagraniczny",IF(LEN(telefony4[[#This Row],[nr]])=8,"komórkowy","stacjonarny"))</f>
        <v>stacjonarny</v>
      </c>
    </row>
    <row r="1333" spans="1:5" x14ac:dyDescent="0.25">
      <c r="A1333">
        <v>5610335</v>
      </c>
      <c r="B1333" s="1">
        <v>42936</v>
      </c>
      <c r="C1333" s="2">
        <v>0.39055555555555554</v>
      </c>
      <c r="D1333" s="2">
        <v>0.39101851851851854</v>
      </c>
      <c r="E1333" t="str">
        <f>IF(LEN(telefony4[[#This Row],[nr]])&gt;=10,"zagraniczny",IF(LEN(telefony4[[#This Row],[nr]])=8,"komórkowy","stacjonarny"))</f>
        <v>stacjonarny</v>
      </c>
    </row>
    <row r="1334" spans="1:5" x14ac:dyDescent="0.25">
      <c r="A1334">
        <v>97953696</v>
      </c>
      <c r="B1334" s="1">
        <v>42936</v>
      </c>
      <c r="C1334" s="2">
        <v>0.39373842592592595</v>
      </c>
      <c r="D1334" s="2">
        <v>0.40292824074074074</v>
      </c>
      <c r="E1334" t="str">
        <f>IF(LEN(telefony4[[#This Row],[nr]])&gt;=10,"zagraniczny",IF(LEN(telefony4[[#This Row],[nr]])=8,"komórkowy","stacjonarny"))</f>
        <v>komórkowy</v>
      </c>
    </row>
    <row r="1335" spans="1:5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  <c r="E1335" t="str">
        <f>IF(LEN(telefony4[[#This Row],[nr]])&gt;=10,"zagraniczny",IF(LEN(telefony4[[#This Row],[nr]])=8,"komórkowy","stacjonarny"))</f>
        <v>stacjonarny</v>
      </c>
    </row>
    <row r="1336" spans="1:5" x14ac:dyDescent="0.25">
      <c r="A1336">
        <v>2089993</v>
      </c>
      <c r="B1336" s="1">
        <v>42936</v>
      </c>
      <c r="C1336" s="2">
        <v>0.39810185185185187</v>
      </c>
      <c r="D1336" s="2">
        <v>0.39876157407407409</v>
      </c>
      <c r="E1336" t="str">
        <f>IF(LEN(telefony4[[#This Row],[nr]])&gt;=10,"zagraniczny",IF(LEN(telefony4[[#This Row],[nr]])=8,"komórkowy","stacjonarny"))</f>
        <v>stacjonarny</v>
      </c>
    </row>
    <row r="1337" spans="1:5" x14ac:dyDescent="0.25">
      <c r="A1337">
        <v>2635121</v>
      </c>
      <c r="B1337" s="1">
        <v>42936</v>
      </c>
      <c r="C1337" s="2">
        <v>0.39906249999999999</v>
      </c>
      <c r="D1337" s="2">
        <v>0.40487268518518521</v>
      </c>
      <c r="E1337" t="str">
        <f>IF(LEN(telefony4[[#This Row],[nr]])&gt;=10,"zagraniczny",IF(LEN(telefony4[[#This Row],[nr]])=8,"komórkowy","stacjonarny"))</f>
        <v>stacjonarny</v>
      </c>
    </row>
    <row r="1338" spans="1:5" x14ac:dyDescent="0.25">
      <c r="A1338">
        <v>6725216</v>
      </c>
      <c r="B1338" s="1">
        <v>42936</v>
      </c>
      <c r="C1338" s="2">
        <v>0.40190972222222221</v>
      </c>
      <c r="D1338" s="2">
        <v>0.40715277777777775</v>
      </c>
      <c r="E1338" t="str">
        <f>IF(LEN(telefony4[[#This Row],[nr]])&gt;=10,"zagraniczny",IF(LEN(telefony4[[#This Row],[nr]])=8,"komórkowy","stacjonarny"))</f>
        <v>stacjonarny</v>
      </c>
    </row>
    <row r="1339" spans="1:5" x14ac:dyDescent="0.25">
      <c r="A1339">
        <v>6530661</v>
      </c>
      <c r="B1339" s="1">
        <v>42936</v>
      </c>
      <c r="C1339" s="2">
        <v>0.40709490740740739</v>
      </c>
      <c r="D1339" s="2">
        <v>0.40795138888888888</v>
      </c>
      <c r="E1339" t="str">
        <f>IF(LEN(telefony4[[#This Row],[nr]])&gt;=10,"zagraniczny",IF(LEN(telefony4[[#This Row],[nr]])=8,"komórkowy","stacjonarny"))</f>
        <v>stacjonarny</v>
      </c>
    </row>
    <row r="1340" spans="1:5" x14ac:dyDescent="0.25">
      <c r="A1340">
        <v>8691743</v>
      </c>
      <c r="B1340" s="1">
        <v>42936</v>
      </c>
      <c r="C1340" s="2">
        <v>0.41228009259259257</v>
      </c>
      <c r="D1340" s="2">
        <v>0.42214120370370373</v>
      </c>
      <c r="E1340" t="str">
        <f>IF(LEN(telefony4[[#This Row],[nr]])&gt;=10,"zagraniczny",IF(LEN(telefony4[[#This Row],[nr]])=8,"komórkowy","stacjonarny"))</f>
        <v>stacjonarny</v>
      </c>
    </row>
    <row r="1341" spans="1:5" x14ac:dyDescent="0.25">
      <c r="A1341">
        <v>2771511</v>
      </c>
      <c r="B1341" s="1">
        <v>42936</v>
      </c>
      <c r="C1341" s="2">
        <v>0.41271990740740738</v>
      </c>
      <c r="D1341" s="2">
        <v>0.41487268518518516</v>
      </c>
      <c r="E1341" t="str">
        <f>IF(LEN(telefony4[[#This Row],[nr]])&gt;=10,"zagraniczny",IF(LEN(telefony4[[#This Row],[nr]])=8,"komórkowy","stacjonarny"))</f>
        <v>stacjonarny</v>
      </c>
    </row>
    <row r="1342" spans="1:5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  <c r="E1342" t="str">
        <f>IF(LEN(telefony4[[#This Row],[nr]])&gt;=10,"zagraniczny",IF(LEN(telefony4[[#This Row],[nr]])=8,"komórkowy","stacjonarny"))</f>
        <v>stacjonarny</v>
      </c>
    </row>
    <row r="1343" spans="1:5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  <c r="E1343" t="str">
        <f>IF(LEN(telefony4[[#This Row],[nr]])&gt;=10,"zagraniczny",IF(LEN(telefony4[[#This Row],[nr]])=8,"komórkowy","stacjonarny"))</f>
        <v>komórkowy</v>
      </c>
    </row>
    <row r="1344" spans="1:5" x14ac:dyDescent="0.25">
      <c r="A1344">
        <v>5305478</v>
      </c>
      <c r="B1344" s="1">
        <v>42936</v>
      </c>
      <c r="C1344" s="2">
        <v>0.41980324074074077</v>
      </c>
      <c r="D1344" s="2">
        <v>0.42957175925925928</v>
      </c>
      <c r="E1344" t="str">
        <f>IF(LEN(telefony4[[#This Row],[nr]])&gt;=10,"zagraniczny",IF(LEN(telefony4[[#This Row],[nr]])=8,"komórkowy","stacjonarny"))</f>
        <v>stacjonarny</v>
      </c>
    </row>
    <row r="1345" spans="1:5" x14ac:dyDescent="0.25">
      <c r="A1345">
        <v>4305632</v>
      </c>
      <c r="B1345" s="1">
        <v>42936</v>
      </c>
      <c r="C1345" s="2">
        <v>0.42534722222222221</v>
      </c>
      <c r="D1345" s="2">
        <v>0.43634259259259262</v>
      </c>
      <c r="E1345" t="str">
        <f>IF(LEN(telefony4[[#This Row],[nr]])&gt;=10,"zagraniczny",IF(LEN(telefony4[[#This Row],[nr]])=8,"komórkowy","stacjonarny"))</f>
        <v>stacjonarny</v>
      </c>
    </row>
    <row r="1346" spans="1:5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  <c r="E1346" t="str">
        <f>IF(LEN(telefony4[[#This Row],[nr]])&gt;=10,"zagraniczny",IF(LEN(telefony4[[#This Row],[nr]])=8,"komórkowy","stacjonarny"))</f>
        <v>stacjonarny</v>
      </c>
    </row>
    <row r="1347" spans="1:5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  <c r="E1347" t="str">
        <f>IF(LEN(telefony4[[#This Row],[nr]])&gt;=10,"zagraniczny",IF(LEN(telefony4[[#This Row],[nr]])=8,"komórkowy","stacjonarny"))</f>
        <v>stacjonarny</v>
      </c>
    </row>
    <row r="1348" spans="1:5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  <c r="E1348" t="str">
        <f>IF(LEN(telefony4[[#This Row],[nr]])&gt;=10,"zagraniczny",IF(LEN(telefony4[[#This Row],[nr]])=8,"komórkowy","stacjonarny"))</f>
        <v>stacjonarny</v>
      </c>
    </row>
    <row r="1349" spans="1:5" x14ac:dyDescent="0.25">
      <c r="A1349">
        <v>53117702</v>
      </c>
      <c r="B1349" s="1">
        <v>42936</v>
      </c>
      <c r="C1349" s="2">
        <v>0.44170138888888888</v>
      </c>
      <c r="D1349" s="2">
        <v>0.44903935185185184</v>
      </c>
      <c r="E1349" t="str">
        <f>IF(LEN(telefony4[[#This Row],[nr]])&gt;=10,"zagraniczny",IF(LEN(telefony4[[#This Row],[nr]])=8,"komórkowy","stacjonarny"))</f>
        <v>komórkowy</v>
      </c>
    </row>
    <row r="1350" spans="1:5" x14ac:dyDescent="0.25">
      <c r="A1350">
        <v>10201038</v>
      </c>
      <c r="B1350" s="1">
        <v>42936</v>
      </c>
      <c r="C1350" s="2">
        <v>0.44615740740740739</v>
      </c>
      <c r="D1350" s="2">
        <v>0.45019675925925928</v>
      </c>
      <c r="E1350" t="str">
        <f>IF(LEN(telefony4[[#This Row],[nr]])&gt;=10,"zagraniczny",IF(LEN(telefony4[[#This Row],[nr]])=8,"komórkowy","stacjonarny"))</f>
        <v>komórkowy</v>
      </c>
    </row>
    <row r="1351" spans="1:5" x14ac:dyDescent="0.25">
      <c r="A1351">
        <v>4738129</v>
      </c>
      <c r="B1351" s="1">
        <v>42936</v>
      </c>
      <c r="C1351" s="2">
        <v>0.4503935185185185</v>
      </c>
      <c r="D1351" s="2">
        <v>0.46037037037037037</v>
      </c>
      <c r="E1351" t="str">
        <f>IF(LEN(telefony4[[#This Row],[nr]])&gt;=10,"zagraniczny",IF(LEN(telefony4[[#This Row],[nr]])=8,"komórkowy","stacjonarny"))</f>
        <v>stacjonarny</v>
      </c>
    </row>
    <row r="1352" spans="1:5" x14ac:dyDescent="0.25">
      <c r="A1352">
        <v>3153023</v>
      </c>
      <c r="B1352" s="1">
        <v>42936</v>
      </c>
      <c r="C1352" s="2">
        <v>0.45503472222222224</v>
      </c>
      <c r="D1352" s="2">
        <v>0.45876157407407409</v>
      </c>
      <c r="E1352" t="str">
        <f>IF(LEN(telefony4[[#This Row],[nr]])&gt;=10,"zagraniczny",IF(LEN(telefony4[[#This Row],[nr]])=8,"komórkowy","stacjonarny"))</f>
        <v>stacjonarny</v>
      </c>
    </row>
    <row r="1353" spans="1:5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  <c r="E1353" t="str">
        <f>IF(LEN(telefony4[[#This Row],[nr]])&gt;=10,"zagraniczny",IF(LEN(telefony4[[#This Row],[nr]])=8,"komórkowy","stacjonarny"))</f>
        <v>stacjonarny</v>
      </c>
    </row>
    <row r="1354" spans="1:5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 t="str">
        <f>IF(LEN(telefony4[[#This Row],[nr]])&gt;=10,"zagraniczny",IF(LEN(telefony4[[#This Row],[nr]])=8,"komórkowy","stacjonarny"))</f>
        <v>zagraniczny</v>
      </c>
    </row>
    <row r="1355" spans="1:5" x14ac:dyDescent="0.25">
      <c r="A1355">
        <v>93050839</v>
      </c>
      <c r="B1355" s="1">
        <v>42936</v>
      </c>
      <c r="C1355" s="2">
        <v>0.46225694444444443</v>
      </c>
      <c r="D1355" s="2">
        <v>0.46591435185185187</v>
      </c>
      <c r="E1355" t="str">
        <f>IF(LEN(telefony4[[#This Row],[nr]])&gt;=10,"zagraniczny",IF(LEN(telefony4[[#This Row],[nr]])=8,"komórkowy","stacjonarny"))</f>
        <v>komórkowy</v>
      </c>
    </row>
    <row r="1356" spans="1:5" x14ac:dyDescent="0.25">
      <c r="A1356">
        <v>1288318920</v>
      </c>
      <c r="B1356" s="1">
        <v>42936</v>
      </c>
      <c r="C1356" s="2">
        <v>0.46606481481481482</v>
      </c>
      <c r="D1356" s="2">
        <v>0.47375</v>
      </c>
      <c r="E1356" t="str">
        <f>IF(LEN(telefony4[[#This Row],[nr]])&gt;=10,"zagraniczny",IF(LEN(telefony4[[#This Row],[nr]])=8,"komórkowy","stacjonarny"))</f>
        <v>zagraniczny</v>
      </c>
    </row>
    <row r="1357" spans="1:5" x14ac:dyDescent="0.25">
      <c r="A1357">
        <v>5613566</v>
      </c>
      <c r="B1357" s="1">
        <v>42936</v>
      </c>
      <c r="C1357" s="2">
        <v>0.47105324074074073</v>
      </c>
      <c r="D1357" s="2">
        <v>0.47146990740740741</v>
      </c>
      <c r="E1357" t="str">
        <f>IF(LEN(telefony4[[#This Row],[nr]])&gt;=10,"zagraniczny",IF(LEN(telefony4[[#This Row],[nr]])=8,"komórkowy","stacjonarny"))</f>
        <v>stacjonarny</v>
      </c>
    </row>
    <row r="1358" spans="1:5" x14ac:dyDescent="0.25">
      <c r="A1358">
        <v>2406196</v>
      </c>
      <c r="B1358" s="1">
        <v>42936</v>
      </c>
      <c r="C1358" s="2">
        <v>0.47244212962962961</v>
      </c>
      <c r="D1358" s="2">
        <v>0.48127314814814814</v>
      </c>
      <c r="E1358" t="str">
        <f>IF(LEN(telefony4[[#This Row],[nr]])&gt;=10,"zagraniczny",IF(LEN(telefony4[[#This Row],[nr]])=8,"komórkowy","stacjonarny"))</f>
        <v>stacjonarny</v>
      </c>
    </row>
    <row r="1359" spans="1:5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  <c r="E1359" t="str">
        <f>IF(LEN(telefony4[[#This Row],[nr]])&gt;=10,"zagraniczny",IF(LEN(telefony4[[#This Row],[nr]])=8,"komórkowy","stacjonarny"))</f>
        <v>stacjonarny</v>
      </c>
    </row>
    <row r="1360" spans="1:5" x14ac:dyDescent="0.25">
      <c r="A1360">
        <v>5019634</v>
      </c>
      <c r="B1360" s="1">
        <v>42936</v>
      </c>
      <c r="C1360" s="2">
        <v>0.48032407407407407</v>
      </c>
      <c r="D1360" s="2">
        <v>0.4916550925925926</v>
      </c>
      <c r="E1360" t="str">
        <f>IF(LEN(telefony4[[#This Row],[nr]])&gt;=10,"zagraniczny",IF(LEN(telefony4[[#This Row],[nr]])=8,"komórkowy","stacjonarny"))</f>
        <v>stacjonarny</v>
      </c>
    </row>
    <row r="1361" spans="1:5" x14ac:dyDescent="0.25">
      <c r="A1361">
        <v>90993861</v>
      </c>
      <c r="B1361" s="1">
        <v>42936</v>
      </c>
      <c r="C1361" s="2">
        <v>0.48280092592592594</v>
      </c>
      <c r="D1361" s="2">
        <v>0.48798611111111112</v>
      </c>
      <c r="E1361" t="str">
        <f>IF(LEN(telefony4[[#This Row],[nr]])&gt;=10,"zagraniczny",IF(LEN(telefony4[[#This Row],[nr]])=8,"komórkowy","stacjonarny"))</f>
        <v>komórkowy</v>
      </c>
    </row>
    <row r="1362" spans="1:5" x14ac:dyDescent="0.25">
      <c r="A1362">
        <v>4034491</v>
      </c>
      <c r="B1362" s="1">
        <v>42936</v>
      </c>
      <c r="C1362" s="2">
        <v>0.48813657407407407</v>
      </c>
      <c r="D1362" s="2">
        <v>0.49116898148148147</v>
      </c>
      <c r="E1362" t="str">
        <f>IF(LEN(telefony4[[#This Row],[nr]])&gt;=10,"zagraniczny",IF(LEN(telefony4[[#This Row],[nr]])=8,"komórkowy","stacjonarny"))</f>
        <v>stacjonarny</v>
      </c>
    </row>
    <row r="1363" spans="1:5" x14ac:dyDescent="0.25">
      <c r="A1363">
        <v>57395204</v>
      </c>
      <c r="B1363" s="1">
        <v>42936</v>
      </c>
      <c r="C1363" s="2">
        <v>0.49015046296296294</v>
      </c>
      <c r="D1363" s="2">
        <v>0.49456018518518519</v>
      </c>
      <c r="E1363" t="str">
        <f>IF(LEN(telefony4[[#This Row],[nr]])&gt;=10,"zagraniczny",IF(LEN(telefony4[[#This Row],[nr]])=8,"komórkowy","stacjonarny"))</f>
        <v>komórkowy</v>
      </c>
    </row>
    <row r="1364" spans="1:5" x14ac:dyDescent="0.25">
      <c r="A1364">
        <v>9156106</v>
      </c>
      <c r="B1364" s="1">
        <v>42936</v>
      </c>
      <c r="C1364" s="2">
        <v>0.49103009259259262</v>
      </c>
      <c r="D1364" s="2">
        <v>0.4937037037037037</v>
      </c>
      <c r="E1364" t="str">
        <f>IF(LEN(telefony4[[#This Row],[nr]])&gt;=10,"zagraniczny",IF(LEN(telefony4[[#This Row],[nr]])=8,"komórkowy","stacjonarny"))</f>
        <v>stacjonarny</v>
      </c>
    </row>
    <row r="1365" spans="1:5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  <c r="E1365" t="str">
        <f>IF(LEN(telefony4[[#This Row],[nr]])&gt;=10,"zagraniczny",IF(LEN(telefony4[[#This Row],[nr]])=8,"komórkowy","stacjonarny"))</f>
        <v>stacjonarny</v>
      </c>
    </row>
    <row r="1366" spans="1:5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  <c r="E1366" t="str">
        <f>IF(LEN(telefony4[[#This Row],[nr]])&gt;=10,"zagraniczny",IF(LEN(telefony4[[#This Row],[nr]])=8,"komórkowy","stacjonarny"))</f>
        <v>stacjonarny</v>
      </c>
    </row>
    <row r="1367" spans="1:5" x14ac:dyDescent="0.25">
      <c r="A1367">
        <v>7826456</v>
      </c>
      <c r="B1367" s="1">
        <v>42936</v>
      </c>
      <c r="C1367" s="2">
        <v>0.50298611111111113</v>
      </c>
      <c r="D1367" s="2">
        <v>0.50312500000000004</v>
      </c>
      <c r="E1367" t="str">
        <f>IF(LEN(telefony4[[#This Row],[nr]])&gt;=10,"zagraniczny",IF(LEN(telefony4[[#This Row],[nr]])=8,"komórkowy","stacjonarny"))</f>
        <v>stacjonarny</v>
      </c>
    </row>
    <row r="1368" spans="1:5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  <c r="E1368" t="str">
        <f>IF(LEN(telefony4[[#This Row],[nr]])&gt;=10,"zagraniczny",IF(LEN(telefony4[[#This Row],[nr]])=8,"komórkowy","stacjonarny"))</f>
        <v>stacjonarny</v>
      </c>
    </row>
    <row r="1369" spans="1:5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  <c r="E1369" t="str">
        <f>IF(LEN(telefony4[[#This Row],[nr]])&gt;=10,"zagraniczny",IF(LEN(telefony4[[#This Row],[nr]])=8,"komórkowy","stacjonarny"))</f>
        <v>stacjonarny</v>
      </c>
    </row>
    <row r="1370" spans="1:5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  <c r="E1370" t="str">
        <f>IF(LEN(telefony4[[#This Row],[nr]])&gt;=10,"zagraniczny",IF(LEN(telefony4[[#This Row],[nr]])=8,"komórkowy","stacjonarny"))</f>
        <v>stacjonarny</v>
      </c>
    </row>
    <row r="1371" spans="1:5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  <c r="E1371" t="str">
        <f>IF(LEN(telefony4[[#This Row],[nr]])&gt;=10,"zagraniczny",IF(LEN(telefony4[[#This Row],[nr]])=8,"komórkowy","stacjonarny"))</f>
        <v>stacjonarny</v>
      </c>
    </row>
    <row r="1372" spans="1:5" x14ac:dyDescent="0.25">
      <c r="A1372">
        <v>28601187</v>
      </c>
      <c r="B1372" s="1">
        <v>42936</v>
      </c>
      <c r="C1372" s="2">
        <v>0.51511574074074074</v>
      </c>
      <c r="D1372" s="2">
        <v>0.51787037037037043</v>
      </c>
      <c r="E1372" t="str">
        <f>IF(LEN(telefony4[[#This Row],[nr]])&gt;=10,"zagraniczny",IF(LEN(telefony4[[#This Row],[nr]])=8,"komórkowy","stacjonarny"))</f>
        <v>komórkowy</v>
      </c>
    </row>
    <row r="1373" spans="1:5" x14ac:dyDescent="0.25">
      <c r="A1373">
        <v>2841969</v>
      </c>
      <c r="B1373" s="1">
        <v>42936</v>
      </c>
      <c r="C1373" s="2">
        <v>0.51512731481481477</v>
      </c>
      <c r="D1373" s="2">
        <v>0.51556712962962958</v>
      </c>
      <c r="E1373" t="str">
        <f>IF(LEN(telefony4[[#This Row],[nr]])&gt;=10,"zagraniczny",IF(LEN(telefony4[[#This Row],[nr]])=8,"komórkowy","stacjonarny"))</f>
        <v>stacjonarny</v>
      </c>
    </row>
    <row r="1374" spans="1:5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  <c r="E1374" t="str">
        <f>IF(LEN(telefony4[[#This Row],[nr]])&gt;=10,"zagraniczny",IF(LEN(telefony4[[#This Row],[nr]])=8,"komórkowy","stacjonarny"))</f>
        <v>komórkowy</v>
      </c>
    </row>
    <row r="1375" spans="1:5" x14ac:dyDescent="0.25">
      <c r="A1375">
        <v>6068132</v>
      </c>
      <c r="B1375" s="1">
        <v>42936</v>
      </c>
      <c r="C1375" s="2">
        <v>0.52225694444444448</v>
      </c>
      <c r="D1375" s="2">
        <v>0.5236574074074074</v>
      </c>
      <c r="E1375" t="str">
        <f>IF(LEN(telefony4[[#This Row],[nr]])&gt;=10,"zagraniczny",IF(LEN(telefony4[[#This Row],[nr]])=8,"komórkowy","stacjonarny"))</f>
        <v>stacjonarny</v>
      </c>
    </row>
    <row r="1376" spans="1:5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  <c r="E1376" t="str">
        <f>IF(LEN(telefony4[[#This Row],[nr]])&gt;=10,"zagraniczny",IF(LEN(telefony4[[#This Row],[nr]])=8,"komórkowy","stacjonarny"))</f>
        <v>stacjonarny</v>
      </c>
    </row>
    <row r="1377" spans="1:5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  <c r="E1377" t="str">
        <f>IF(LEN(telefony4[[#This Row],[nr]])&gt;=10,"zagraniczny",IF(LEN(telefony4[[#This Row],[nr]])=8,"komórkowy","stacjonarny"))</f>
        <v>komórkowy</v>
      </c>
    </row>
    <row r="1378" spans="1:5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  <c r="E1378" t="str">
        <f>IF(LEN(telefony4[[#This Row],[nr]])&gt;=10,"zagraniczny",IF(LEN(telefony4[[#This Row],[nr]])=8,"komórkowy","stacjonarny"))</f>
        <v>stacjonarny</v>
      </c>
    </row>
    <row r="1379" spans="1:5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  <c r="E1379" t="str">
        <f>IF(LEN(telefony4[[#This Row],[nr]])&gt;=10,"zagraniczny",IF(LEN(telefony4[[#This Row],[nr]])=8,"komórkowy","stacjonarny"))</f>
        <v>komórkowy</v>
      </c>
    </row>
    <row r="1380" spans="1:5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  <c r="E1380" t="str">
        <f>IF(LEN(telefony4[[#This Row],[nr]])&gt;=10,"zagraniczny",IF(LEN(telefony4[[#This Row],[nr]])=8,"komórkowy","stacjonarny"))</f>
        <v>stacjonarny</v>
      </c>
    </row>
    <row r="1381" spans="1:5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  <c r="E1381" t="str">
        <f>IF(LEN(telefony4[[#This Row],[nr]])&gt;=10,"zagraniczny",IF(LEN(telefony4[[#This Row],[nr]])=8,"komórkowy","stacjonarny"))</f>
        <v>stacjonarny</v>
      </c>
    </row>
    <row r="1382" spans="1:5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  <c r="E1382" t="str">
        <f>IF(LEN(telefony4[[#This Row],[nr]])&gt;=10,"zagraniczny",IF(LEN(telefony4[[#This Row],[nr]])=8,"komórkowy","stacjonarny"))</f>
        <v>komórkowy</v>
      </c>
    </row>
    <row r="1383" spans="1:5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  <c r="E1383" t="str">
        <f>IF(LEN(telefony4[[#This Row],[nr]])&gt;=10,"zagraniczny",IF(LEN(telefony4[[#This Row],[nr]])=8,"komórkowy","stacjonarny"))</f>
        <v>stacjonarny</v>
      </c>
    </row>
    <row r="1384" spans="1:5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  <c r="E1384" t="str">
        <f>IF(LEN(telefony4[[#This Row],[nr]])&gt;=10,"zagraniczny",IF(LEN(telefony4[[#This Row],[nr]])=8,"komórkowy","stacjonarny"))</f>
        <v>stacjonarny</v>
      </c>
    </row>
    <row r="1385" spans="1:5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  <c r="E1385" t="str">
        <f>IF(LEN(telefony4[[#This Row],[nr]])&gt;=10,"zagraniczny",IF(LEN(telefony4[[#This Row],[nr]])=8,"komórkowy","stacjonarny"))</f>
        <v>komórkowy</v>
      </c>
    </row>
    <row r="1386" spans="1:5" x14ac:dyDescent="0.25">
      <c r="A1386">
        <v>6552755</v>
      </c>
      <c r="B1386" s="1">
        <v>42936</v>
      </c>
      <c r="C1386" s="2">
        <v>0.55306712962962967</v>
      </c>
      <c r="D1386" s="2">
        <v>0.56304398148148149</v>
      </c>
      <c r="E1386" t="str">
        <f>IF(LEN(telefony4[[#This Row],[nr]])&gt;=10,"zagraniczny",IF(LEN(telefony4[[#This Row],[nr]])=8,"komórkowy","stacjonarny"))</f>
        <v>stacjonarny</v>
      </c>
    </row>
    <row r="1387" spans="1:5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  <c r="E1387" t="str">
        <f>IF(LEN(telefony4[[#This Row],[nr]])&gt;=10,"zagraniczny",IF(LEN(telefony4[[#This Row],[nr]])=8,"komórkowy","stacjonarny"))</f>
        <v>komórkowy</v>
      </c>
    </row>
    <row r="1388" spans="1:5" x14ac:dyDescent="0.25">
      <c r="A1388">
        <v>8679036</v>
      </c>
      <c r="B1388" s="1">
        <v>42936</v>
      </c>
      <c r="C1388" s="2">
        <v>0.55827546296296293</v>
      </c>
      <c r="D1388" s="2">
        <v>0.55864583333333329</v>
      </c>
      <c r="E1388" t="str">
        <f>IF(LEN(telefony4[[#This Row],[nr]])&gt;=10,"zagraniczny",IF(LEN(telefony4[[#This Row],[nr]])=8,"komórkowy","stacjonarny"))</f>
        <v>stacjonarny</v>
      </c>
    </row>
    <row r="1389" spans="1:5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  <c r="E1389" t="str">
        <f>IF(LEN(telefony4[[#This Row],[nr]])&gt;=10,"zagraniczny",IF(LEN(telefony4[[#This Row],[nr]])=8,"komórkowy","stacjonarny"))</f>
        <v>komórkowy</v>
      </c>
    </row>
    <row r="1390" spans="1:5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  <c r="E1390" t="str">
        <f>IF(LEN(telefony4[[#This Row],[nr]])&gt;=10,"zagraniczny",IF(LEN(telefony4[[#This Row],[nr]])=8,"komórkowy","stacjonarny"))</f>
        <v>stacjonarny</v>
      </c>
    </row>
    <row r="1391" spans="1:5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  <c r="E1391" t="str">
        <f>IF(LEN(telefony4[[#This Row],[nr]])&gt;=10,"zagraniczny",IF(LEN(telefony4[[#This Row],[nr]])=8,"komórkowy","stacjonarny"))</f>
        <v>komórkowy</v>
      </c>
    </row>
    <row r="1392" spans="1:5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  <c r="E1392" t="str">
        <f>IF(LEN(telefony4[[#This Row],[nr]])&gt;=10,"zagraniczny",IF(LEN(telefony4[[#This Row],[nr]])=8,"komórkowy","stacjonarny"))</f>
        <v>stacjonarny</v>
      </c>
    </row>
    <row r="1393" spans="1:5" x14ac:dyDescent="0.25">
      <c r="A1393">
        <v>8501225</v>
      </c>
      <c r="B1393" s="1">
        <v>42936</v>
      </c>
      <c r="C1393" s="2">
        <v>0.57517361111111109</v>
      </c>
      <c r="D1393" s="2">
        <v>0.57784722222222218</v>
      </c>
      <c r="E1393" t="str">
        <f>IF(LEN(telefony4[[#This Row],[nr]])&gt;=10,"zagraniczny",IF(LEN(telefony4[[#This Row],[nr]])=8,"komórkowy","stacjonarny"))</f>
        <v>stacjonarny</v>
      </c>
    </row>
    <row r="1394" spans="1:5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  <c r="E1394" t="str">
        <f>IF(LEN(telefony4[[#This Row],[nr]])&gt;=10,"zagraniczny",IF(LEN(telefony4[[#This Row],[nr]])=8,"komórkowy","stacjonarny"))</f>
        <v>stacjonarny</v>
      </c>
    </row>
    <row r="1395" spans="1:5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  <c r="E1395" t="str">
        <f>IF(LEN(telefony4[[#This Row],[nr]])&gt;=10,"zagraniczny",IF(LEN(telefony4[[#This Row],[nr]])=8,"komórkowy","stacjonarny"))</f>
        <v>stacjonarny</v>
      </c>
    </row>
    <row r="1396" spans="1:5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  <c r="E1396" t="str">
        <f>IF(LEN(telefony4[[#This Row],[nr]])&gt;=10,"zagraniczny",IF(LEN(telefony4[[#This Row],[nr]])=8,"komórkowy","stacjonarny"))</f>
        <v>stacjonarny</v>
      </c>
    </row>
    <row r="1397" spans="1:5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  <c r="E1397" t="str">
        <f>IF(LEN(telefony4[[#This Row],[nr]])&gt;=10,"zagraniczny",IF(LEN(telefony4[[#This Row],[nr]])=8,"komórkowy","stacjonarny"))</f>
        <v>stacjonarny</v>
      </c>
    </row>
    <row r="1398" spans="1:5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  <c r="E1398" t="str">
        <f>IF(LEN(telefony4[[#This Row],[nr]])&gt;=10,"zagraniczny",IF(LEN(telefony4[[#This Row],[nr]])=8,"komórkowy","stacjonarny"))</f>
        <v>stacjonarny</v>
      </c>
    </row>
    <row r="1399" spans="1:5" x14ac:dyDescent="0.25">
      <c r="A1399">
        <v>3382699</v>
      </c>
      <c r="B1399" s="1">
        <v>42936</v>
      </c>
      <c r="C1399" s="2">
        <v>0.59053240740740742</v>
      </c>
      <c r="D1399" s="2">
        <v>0.59318287037037032</v>
      </c>
      <c r="E1399" t="str">
        <f>IF(LEN(telefony4[[#This Row],[nr]])&gt;=10,"zagraniczny",IF(LEN(telefony4[[#This Row],[nr]])=8,"komórkowy","stacjonarny"))</f>
        <v>stacjonarny</v>
      </c>
    </row>
    <row r="1400" spans="1:5" x14ac:dyDescent="0.25">
      <c r="A1400">
        <v>9132555</v>
      </c>
      <c r="B1400" s="1">
        <v>42936</v>
      </c>
      <c r="C1400" s="2">
        <v>0.59621527777777783</v>
      </c>
      <c r="D1400" s="2">
        <v>0.59906250000000005</v>
      </c>
      <c r="E1400" t="str">
        <f>IF(LEN(telefony4[[#This Row],[nr]])&gt;=10,"zagraniczny",IF(LEN(telefony4[[#This Row],[nr]])=8,"komórkowy","stacjonarny"))</f>
        <v>stacjonarny</v>
      </c>
    </row>
    <row r="1401" spans="1:5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  <c r="E1401" t="str">
        <f>IF(LEN(telefony4[[#This Row],[nr]])&gt;=10,"zagraniczny",IF(LEN(telefony4[[#This Row],[nr]])=8,"komórkowy","stacjonarny"))</f>
        <v>stacjonarny</v>
      </c>
    </row>
    <row r="1402" spans="1:5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  <c r="E1402" t="str">
        <f>IF(LEN(telefony4[[#This Row],[nr]])&gt;=10,"zagraniczny",IF(LEN(telefony4[[#This Row],[nr]])=8,"komórkowy","stacjonarny"))</f>
        <v>stacjonarny</v>
      </c>
    </row>
    <row r="1403" spans="1:5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  <c r="E1403" t="str">
        <f>IF(LEN(telefony4[[#This Row],[nr]])&gt;=10,"zagraniczny",IF(LEN(telefony4[[#This Row],[nr]])=8,"komórkowy","stacjonarny"))</f>
        <v>stacjonarny</v>
      </c>
    </row>
    <row r="1404" spans="1:5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  <c r="E1404" t="str">
        <f>IF(LEN(telefony4[[#This Row],[nr]])&gt;=10,"zagraniczny",IF(LEN(telefony4[[#This Row],[nr]])=8,"komórkowy","stacjonarny"))</f>
        <v>stacjonarny</v>
      </c>
    </row>
    <row r="1405" spans="1:5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  <c r="E1405" t="str">
        <f>IF(LEN(telefony4[[#This Row],[nr]])&gt;=10,"zagraniczny",IF(LEN(telefony4[[#This Row],[nr]])=8,"komórkowy","stacjonarny"))</f>
        <v>stacjonarny</v>
      </c>
    </row>
    <row r="1406" spans="1:5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  <c r="E1406" t="str">
        <f>IF(LEN(telefony4[[#This Row],[nr]])&gt;=10,"zagraniczny",IF(LEN(telefony4[[#This Row],[nr]])=8,"komórkowy","stacjonarny"))</f>
        <v>stacjonarny</v>
      </c>
    </row>
    <row r="1407" spans="1:5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  <c r="E1407" t="str">
        <f>IF(LEN(telefony4[[#This Row],[nr]])&gt;=10,"zagraniczny",IF(LEN(telefony4[[#This Row],[nr]])=8,"komórkowy","stacjonarny"))</f>
        <v>stacjonarny</v>
      </c>
    </row>
    <row r="1408" spans="1:5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  <c r="E1408" t="str">
        <f>IF(LEN(telefony4[[#This Row],[nr]])&gt;=10,"zagraniczny",IF(LEN(telefony4[[#This Row],[nr]])=8,"komórkowy","stacjonarny"))</f>
        <v>stacjonarny</v>
      </c>
    </row>
    <row r="1409" spans="1:5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  <c r="E1409" t="str">
        <f>IF(LEN(telefony4[[#This Row],[nr]])&gt;=10,"zagraniczny",IF(LEN(telefony4[[#This Row],[nr]])=8,"komórkowy","stacjonarny"))</f>
        <v>stacjonarny</v>
      </c>
    </row>
    <row r="1410" spans="1:5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  <c r="E1410" t="str">
        <f>IF(LEN(telefony4[[#This Row],[nr]])&gt;=10,"zagraniczny",IF(LEN(telefony4[[#This Row],[nr]])=8,"komórkowy","stacjonarny"))</f>
        <v>komórkowy</v>
      </c>
    </row>
    <row r="1411" spans="1:5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  <c r="E1411" t="str">
        <f>IF(LEN(telefony4[[#This Row],[nr]])&gt;=10,"zagraniczny",IF(LEN(telefony4[[#This Row],[nr]])=8,"komórkowy","stacjonarny"))</f>
        <v>stacjonarny</v>
      </c>
    </row>
    <row r="1412" spans="1:5" x14ac:dyDescent="0.25">
      <c r="A1412">
        <v>6426011</v>
      </c>
      <c r="B1412" s="1">
        <v>42936</v>
      </c>
      <c r="C1412" s="2">
        <v>0.62078703703703708</v>
      </c>
      <c r="D1412" s="2">
        <v>0.62863425925925931</v>
      </c>
      <c r="E1412" t="str">
        <f>IF(LEN(telefony4[[#This Row],[nr]])&gt;=10,"zagraniczny",IF(LEN(telefony4[[#This Row],[nr]])=8,"komórkowy","stacjonarny"))</f>
        <v>stacjonarny</v>
      </c>
    </row>
    <row r="1413" spans="1:5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  <c r="E1413" t="str">
        <f>IF(LEN(telefony4[[#This Row],[nr]])&gt;=10,"zagraniczny",IF(LEN(telefony4[[#This Row],[nr]])=8,"komórkowy","stacjonarny"))</f>
        <v>stacjonarny</v>
      </c>
    </row>
    <row r="1414" spans="1:5" x14ac:dyDescent="0.25">
      <c r="A1414">
        <v>6735390</v>
      </c>
      <c r="B1414" s="1">
        <v>42937</v>
      </c>
      <c r="C1414" s="2">
        <v>0.33421296296296299</v>
      </c>
      <c r="D1414" s="2">
        <v>0.33674768518518516</v>
      </c>
      <c r="E1414" t="str">
        <f>IF(LEN(telefony4[[#This Row],[nr]])&gt;=10,"zagraniczny",IF(LEN(telefony4[[#This Row],[nr]])=8,"komórkowy","stacjonarny"))</f>
        <v>stacjonarny</v>
      </c>
    </row>
    <row r="1415" spans="1:5" x14ac:dyDescent="0.25">
      <c r="A1415">
        <v>7151490</v>
      </c>
      <c r="B1415" s="1">
        <v>42937</v>
      </c>
      <c r="C1415" s="2">
        <v>0.33513888888888888</v>
      </c>
      <c r="D1415" s="2">
        <v>0.33787037037037038</v>
      </c>
      <c r="E1415" t="str">
        <f>IF(LEN(telefony4[[#This Row],[nr]])&gt;=10,"zagraniczny",IF(LEN(telefony4[[#This Row],[nr]])=8,"komórkowy","stacjonarny"))</f>
        <v>stacjonarny</v>
      </c>
    </row>
    <row r="1416" spans="1:5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  <c r="E1416" t="str">
        <f>IF(LEN(telefony4[[#This Row],[nr]])&gt;=10,"zagraniczny",IF(LEN(telefony4[[#This Row],[nr]])=8,"komórkowy","stacjonarny"))</f>
        <v>stacjonarny</v>
      </c>
    </row>
    <row r="1417" spans="1:5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  <c r="E1417" t="str">
        <f>IF(LEN(telefony4[[#This Row],[nr]])&gt;=10,"zagraniczny",IF(LEN(telefony4[[#This Row],[nr]])=8,"komórkowy","stacjonarny"))</f>
        <v>komórkowy</v>
      </c>
    </row>
    <row r="1418" spans="1:5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  <c r="E1418" t="str">
        <f>IF(LEN(telefony4[[#This Row],[nr]])&gt;=10,"zagraniczny",IF(LEN(telefony4[[#This Row],[nr]])=8,"komórkowy","stacjonarny"))</f>
        <v>stacjonarny</v>
      </c>
    </row>
    <row r="1419" spans="1:5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  <c r="E1419" t="str">
        <f>IF(LEN(telefony4[[#This Row],[nr]])&gt;=10,"zagraniczny",IF(LEN(telefony4[[#This Row],[nr]])=8,"komórkowy","stacjonarny"))</f>
        <v>stacjonarny</v>
      </c>
    </row>
    <row r="1420" spans="1:5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  <c r="E1420" t="str">
        <f>IF(LEN(telefony4[[#This Row],[nr]])&gt;=10,"zagraniczny",IF(LEN(telefony4[[#This Row],[nr]])=8,"komórkowy","stacjonarny"))</f>
        <v>stacjonarny</v>
      </c>
    </row>
    <row r="1421" spans="1:5" x14ac:dyDescent="0.25">
      <c r="A1421">
        <v>4960672</v>
      </c>
      <c r="B1421" s="1">
        <v>42937</v>
      </c>
      <c r="C1421" s="2">
        <v>0.34745370370370371</v>
      </c>
      <c r="D1421" s="2">
        <v>0.3526273148148148</v>
      </c>
      <c r="E1421" t="str">
        <f>IF(LEN(telefony4[[#This Row],[nr]])&gt;=10,"zagraniczny",IF(LEN(telefony4[[#This Row],[nr]])=8,"komórkowy","stacjonarny"))</f>
        <v>stacjonarny</v>
      </c>
    </row>
    <row r="1422" spans="1:5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  <c r="E1422" t="str">
        <f>IF(LEN(telefony4[[#This Row],[nr]])&gt;=10,"zagraniczny",IF(LEN(telefony4[[#This Row],[nr]])=8,"komórkowy","stacjonarny"))</f>
        <v>stacjonarny</v>
      </c>
    </row>
    <row r="1423" spans="1:5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  <c r="E1423" t="str">
        <f>IF(LEN(telefony4[[#This Row],[nr]])&gt;=10,"zagraniczny",IF(LEN(telefony4[[#This Row],[nr]])=8,"komórkowy","stacjonarny"))</f>
        <v>stacjonarny</v>
      </c>
    </row>
    <row r="1424" spans="1:5" x14ac:dyDescent="0.25">
      <c r="A1424">
        <v>6070136</v>
      </c>
      <c r="B1424" s="1">
        <v>42937</v>
      </c>
      <c r="C1424" s="2">
        <v>0.3515625</v>
      </c>
      <c r="D1424" s="2">
        <v>0.35299768518518521</v>
      </c>
      <c r="E1424" t="str">
        <f>IF(LEN(telefony4[[#This Row],[nr]])&gt;=10,"zagraniczny",IF(LEN(telefony4[[#This Row],[nr]])=8,"komórkowy","stacjonarny"))</f>
        <v>stacjonarny</v>
      </c>
    </row>
    <row r="1425" spans="1:5" x14ac:dyDescent="0.25">
      <c r="A1425">
        <v>3086185</v>
      </c>
      <c r="B1425" s="1">
        <v>42937</v>
      </c>
      <c r="C1425" s="2">
        <v>0.35401620370370368</v>
      </c>
      <c r="D1425" s="2">
        <v>0.35944444444444446</v>
      </c>
      <c r="E1425" t="str">
        <f>IF(LEN(telefony4[[#This Row],[nr]])&gt;=10,"zagraniczny",IF(LEN(telefony4[[#This Row],[nr]])=8,"komórkowy","stacjonarny"))</f>
        <v>stacjonarny</v>
      </c>
    </row>
    <row r="1426" spans="1:5" x14ac:dyDescent="0.25">
      <c r="A1426">
        <v>6949463</v>
      </c>
      <c r="B1426" s="1">
        <v>42937</v>
      </c>
      <c r="C1426" s="2">
        <v>0.35912037037037037</v>
      </c>
      <c r="D1426" s="2">
        <v>0.36318287037037039</v>
      </c>
      <c r="E1426" t="str">
        <f>IF(LEN(telefony4[[#This Row],[nr]])&gt;=10,"zagraniczny",IF(LEN(telefony4[[#This Row],[nr]])=8,"komórkowy","stacjonarny"))</f>
        <v>stacjonarny</v>
      </c>
    </row>
    <row r="1427" spans="1:5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  <c r="E1427" t="str">
        <f>IF(LEN(telefony4[[#This Row],[nr]])&gt;=10,"zagraniczny",IF(LEN(telefony4[[#This Row],[nr]])=8,"komórkowy","stacjonarny"))</f>
        <v>stacjonarny</v>
      </c>
    </row>
    <row r="1428" spans="1:5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  <c r="E1428" t="str">
        <f>IF(LEN(telefony4[[#This Row],[nr]])&gt;=10,"zagraniczny",IF(LEN(telefony4[[#This Row],[nr]])=8,"komórkowy","stacjonarny"))</f>
        <v>komórkowy</v>
      </c>
    </row>
    <row r="1429" spans="1:5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  <c r="E1429" t="str">
        <f>IF(LEN(telefony4[[#This Row],[nr]])&gt;=10,"zagraniczny",IF(LEN(telefony4[[#This Row],[nr]])=8,"komórkowy","stacjonarny"))</f>
        <v>stacjonarny</v>
      </c>
    </row>
    <row r="1430" spans="1:5" x14ac:dyDescent="0.25">
      <c r="A1430">
        <v>3508755</v>
      </c>
      <c r="B1430" s="1">
        <v>42937</v>
      </c>
      <c r="C1430" s="2">
        <v>0.37569444444444444</v>
      </c>
      <c r="D1430" s="2">
        <v>0.38611111111111113</v>
      </c>
      <c r="E1430" t="str">
        <f>IF(LEN(telefony4[[#This Row],[nr]])&gt;=10,"zagraniczny",IF(LEN(telefony4[[#This Row],[nr]])=8,"komórkowy","stacjonarny"))</f>
        <v>stacjonarny</v>
      </c>
    </row>
    <row r="1431" spans="1:5" x14ac:dyDescent="0.25">
      <c r="A1431">
        <v>14783929</v>
      </c>
      <c r="B1431" s="1">
        <v>42937</v>
      </c>
      <c r="C1431" s="2">
        <v>0.37891203703703702</v>
      </c>
      <c r="D1431" s="2">
        <v>0.38443287037037038</v>
      </c>
      <c r="E1431" t="str">
        <f>IF(LEN(telefony4[[#This Row],[nr]])&gt;=10,"zagraniczny",IF(LEN(telefony4[[#This Row],[nr]])=8,"komórkowy","stacjonarny"))</f>
        <v>komórkowy</v>
      </c>
    </row>
    <row r="1432" spans="1:5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  <c r="E1432" t="str">
        <f>IF(LEN(telefony4[[#This Row],[nr]])&gt;=10,"zagraniczny",IF(LEN(telefony4[[#This Row],[nr]])=8,"komórkowy","stacjonarny"))</f>
        <v>stacjonarny</v>
      </c>
    </row>
    <row r="1433" spans="1:5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  <c r="E1433" t="str">
        <f>IF(LEN(telefony4[[#This Row],[nr]])&gt;=10,"zagraniczny",IF(LEN(telefony4[[#This Row],[nr]])=8,"komórkowy","stacjonarny"))</f>
        <v>stacjonarny</v>
      </c>
    </row>
    <row r="1434" spans="1:5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  <c r="E1434" t="str">
        <f>IF(LEN(telefony4[[#This Row],[nr]])&gt;=10,"zagraniczny",IF(LEN(telefony4[[#This Row],[nr]])=8,"komórkowy","stacjonarny"))</f>
        <v>stacjonarny</v>
      </c>
    </row>
    <row r="1435" spans="1:5" x14ac:dyDescent="0.25">
      <c r="A1435">
        <v>8322802</v>
      </c>
      <c r="B1435" s="1">
        <v>42937</v>
      </c>
      <c r="C1435" s="2">
        <v>0.39089120370370373</v>
      </c>
      <c r="D1435" s="2">
        <v>0.39620370370370372</v>
      </c>
      <c r="E1435" t="str">
        <f>IF(LEN(telefony4[[#This Row],[nr]])&gt;=10,"zagraniczny",IF(LEN(telefony4[[#This Row],[nr]])=8,"komórkowy","stacjonarny"))</f>
        <v>stacjonarny</v>
      </c>
    </row>
    <row r="1436" spans="1:5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  <c r="E1436" t="str">
        <f>IF(LEN(telefony4[[#This Row],[nr]])&gt;=10,"zagraniczny",IF(LEN(telefony4[[#This Row],[nr]])=8,"komórkowy","stacjonarny"))</f>
        <v>komórkowy</v>
      </c>
    </row>
    <row r="1437" spans="1:5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  <c r="E1437" t="str">
        <f>IF(LEN(telefony4[[#This Row],[nr]])&gt;=10,"zagraniczny",IF(LEN(telefony4[[#This Row],[nr]])=8,"komórkowy","stacjonarny"))</f>
        <v>komórkowy</v>
      </c>
    </row>
    <row r="1438" spans="1:5" x14ac:dyDescent="0.25">
      <c r="A1438">
        <v>13639748</v>
      </c>
      <c r="B1438" s="1">
        <v>42937</v>
      </c>
      <c r="C1438" s="2">
        <v>0.40379629629629632</v>
      </c>
      <c r="D1438" s="2">
        <v>0.40822916666666664</v>
      </c>
      <c r="E1438" t="str">
        <f>IF(LEN(telefony4[[#This Row],[nr]])&gt;=10,"zagraniczny",IF(LEN(telefony4[[#This Row],[nr]])=8,"komórkowy","stacjonarny"))</f>
        <v>komórkowy</v>
      </c>
    </row>
    <row r="1439" spans="1:5" x14ac:dyDescent="0.25">
      <c r="A1439">
        <v>8972366</v>
      </c>
      <c r="B1439" s="1">
        <v>42937</v>
      </c>
      <c r="C1439" s="2">
        <v>0.40462962962962962</v>
      </c>
      <c r="D1439" s="2">
        <v>0.40875</v>
      </c>
      <c r="E1439" t="str">
        <f>IF(LEN(telefony4[[#This Row],[nr]])&gt;=10,"zagraniczny",IF(LEN(telefony4[[#This Row],[nr]])=8,"komórkowy","stacjonarny"))</f>
        <v>stacjonarny</v>
      </c>
    </row>
    <row r="1440" spans="1:5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  <c r="E1440" t="str">
        <f>IF(LEN(telefony4[[#This Row],[nr]])&gt;=10,"zagraniczny",IF(LEN(telefony4[[#This Row],[nr]])=8,"komórkowy","stacjonarny"))</f>
        <v>stacjonarny</v>
      </c>
    </row>
    <row r="1441" spans="1:5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  <c r="E1441" t="str">
        <f>IF(LEN(telefony4[[#This Row],[nr]])&gt;=10,"zagraniczny",IF(LEN(telefony4[[#This Row],[nr]])=8,"komórkowy","stacjonarny"))</f>
        <v>stacjonarny</v>
      </c>
    </row>
    <row r="1442" spans="1:5" x14ac:dyDescent="0.25">
      <c r="A1442">
        <v>66377806</v>
      </c>
      <c r="B1442" s="1">
        <v>42937</v>
      </c>
      <c r="C1442" s="2">
        <v>0.40694444444444444</v>
      </c>
      <c r="D1442" s="2">
        <v>0.40991898148148148</v>
      </c>
      <c r="E1442" t="str">
        <f>IF(LEN(telefony4[[#This Row],[nr]])&gt;=10,"zagraniczny",IF(LEN(telefony4[[#This Row],[nr]])=8,"komórkowy","stacjonarny"))</f>
        <v>komórkowy</v>
      </c>
    </row>
    <row r="1443" spans="1:5" x14ac:dyDescent="0.25">
      <c r="A1443">
        <v>6357818</v>
      </c>
      <c r="B1443" s="1">
        <v>42937</v>
      </c>
      <c r="C1443" s="2">
        <v>0.41228009259259257</v>
      </c>
      <c r="D1443" s="2">
        <v>0.41648148148148151</v>
      </c>
      <c r="E1443" t="str">
        <f>IF(LEN(telefony4[[#This Row],[nr]])&gt;=10,"zagraniczny",IF(LEN(telefony4[[#This Row],[nr]])=8,"komórkowy","stacjonarny"))</f>
        <v>stacjonarny</v>
      </c>
    </row>
    <row r="1444" spans="1:5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  <c r="E1444" t="str">
        <f>IF(LEN(telefony4[[#This Row],[nr]])&gt;=10,"zagraniczny",IF(LEN(telefony4[[#This Row],[nr]])=8,"komórkowy","stacjonarny"))</f>
        <v>stacjonarny</v>
      </c>
    </row>
    <row r="1445" spans="1:5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  <c r="E1445" t="str">
        <f>IF(LEN(telefony4[[#This Row],[nr]])&gt;=10,"zagraniczny",IF(LEN(telefony4[[#This Row],[nr]])=8,"komórkowy","stacjonarny"))</f>
        <v>komórkowy</v>
      </c>
    </row>
    <row r="1446" spans="1:5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  <c r="E1446" t="str">
        <f>IF(LEN(telefony4[[#This Row],[nr]])&gt;=10,"zagraniczny",IF(LEN(telefony4[[#This Row],[nr]])=8,"komórkowy","stacjonarny"))</f>
        <v>komórkowy</v>
      </c>
    </row>
    <row r="1447" spans="1:5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  <c r="E1447" t="str">
        <f>IF(LEN(telefony4[[#This Row],[nr]])&gt;=10,"zagraniczny",IF(LEN(telefony4[[#This Row],[nr]])=8,"komórkowy","stacjonarny"))</f>
        <v>stacjonarny</v>
      </c>
    </row>
    <row r="1448" spans="1:5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  <c r="E1448" t="str">
        <f>IF(LEN(telefony4[[#This Row],[nr]])&gt;=10,"zagraniczny",IF(LEN(telefony4[[#This Row],[nr]])=8,"komórkowy","stacjonarny"))</f>
        <v>komórkowy</v>
      </c>
    </row>
    <row r="1449" spans="1:5" x14ac:dyDescent="0.25">
      <c r="A1449">
        <v>6942059</v>
      </c>
      <c r="B1449" s="1">
        <v>42937</v>
      </c>
      <c r="C1449" s="2">
        <v>0.43002314814814813</v>
      </c>
      <c r="D1449" s="2">
        <v>0.43030092592592595</v>
      </c>
      <c r="E1449" t="str">
        <f>IF(LEN(telefony4[[#This Row],[nr]])&gt;=10,"zagraniczny",IF(LEN(telefony4[[#This Row],[nr]])=8,"komórkowy","stacjonarny"))</f>
        <v>stacjonarny</v>
      </c>
    </row>
    <row r="1450" spans="1:5" x14ac:dyDescent="0.25">
      <c r="A1450">
        <v>28282891</v>
      </c>
      <c r="B1450" s="1">
        <v>42937</v>
      </c>
      <c r="C1450" s="2">
        <v>0.4307523148148148</v>
      </c>
      <c r="D1450" s="2">
        <v>0.4412847222222222</v>
      </c>
      <c r="E1450" t="str">
        <f>IF(LEN(telefony4[[#This Row],[nr]])&gt;=10,"zagraniczny",IF(LEN(telefony4[[#This Row],[nr]])=8,"komórkowy","stacjonarny"))</f>
        <v>komórkowy</v>
      </c>
    </row>
    <row r="1451" spans="1:5" x14ac:dyDescent="0.25">
      <c r="A1451">
        <v>1617146</v>
      </c>
      <c r="B1451" s="1">
        <v>42937</v>
      </c>
      <c r="C1451" s="2">
        <v>0.43400462962962966</v>
      </c>
      <c r="D1451" s="2">
        <v>0.44041666666666668</v>
      </c>
      <c r="E1451" t="str">
        <f>IF(LEN(telefony4[[#This Row],[nr]])&gt;=10,"zagraniczny",IF(LEN(telefony4[[#This Row],[nr]])=8,"komórkowy","stacjonarny"))</f>
        <v>stacjonarny</v>
      </c>
    </row>
    <row r="1452" spans="1:5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  <c r="E1452" t="str">
        <f>IF(LEN(telefony4[[#This Row],[nr]])&gt;=10,"zagraniczny",IF(LEN(telefony4[[#This Row],[nr]])=8,"komórkowy","stacjonarny"))</f>
        <v>stacjonarny</v>
      </c>
    </row>
    <row r="1453" spans="1:5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  <c r="E1453" t="str">
        <f>IF(LEN(telefony4[[#This Row],[nr]])&gt;=10,"zagraniczny",IF(LEN(telefony4[[#This Row],[nr]])=8,"komórkowy","stacjonarny"))</f>
        <v>komórkowy</v>
      </c>
    </row>
    <row r="1454" spans="1:5" x14ac:dyDescent="0.25">
      <c r="A1454">
        <v>4657345</v>
      </c>
      <c r="B1454" s="1">
        <v>42937</v>
      </c>
      <c r="C1454" s="2">
        <v>0.44291666666666668</v>
      </c>
      <c r="D1454" s="2">
        <v>0.45256944444444447</v>
      </c>
      <c r="E1454" t="str">
        <f>IF(LEN(telefony4[[#This Row],[nr]])&gt;=10,"zagraniczny",IF(LEN(telefony4[[#This Row],[nr]])=8,"komórkowy","stacjonarny"))</f>
        <v>stacjonarny</v>
      </c>
    </row>
    <row r="1455" spans="1:5" x14ac:dyDescent="0.25">
      <c r="A1455">
        <v>16775888</v>
      </c>
      <c r="B1455" s="1">
        <v>42937</v>
      </c>
      <c r="C1455" s="2">
        <v>0.4478240740740741</v>
      </c>
      <c r="D1455" s="2">
        <v>0.45548611111111109</v>
      </c>
      <c r="E1455" t="str">
        <f>IF(LEN(telefony4[[#This Row],[nr]])&gt;=10,"zagraniczny",IF(LEN(telefony4[[#This Row],[nr]])=8,"komórkowy","stacjonarny"))</f>
        <v>komórkowy</v>
      </c>
    </row>
    <row r="1456" spans="1:5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  <c r="E1456" t="str">
        <f>IF(LEN(telefony4[[#This Row],[nr]])&gt;=10,"zagraniczny",IF(LEN(telefony4[[#This Row],[nr]])=8,"komórkowy","stacjonarny"))</f>
        <v>komórkowy</v>
      </c>
    </row>
    <row r="1457" spans="1:5" x14ac:dyDescent="0.25">
      <c r="A1457">
        <v>1166111</v>
      </c>
      <c r="B1457" s="1">
        <v>42937</v>
      </c>
      <c r="C1457" s="2">
        <v>0.45458333333333334</v>
      </c>
      <c r="D1457" s="2">
        <v>0.46295138888888887</v>
      </c>
      <c r="E1457" t="str">
        <f>IF(LEN(telefony4[[#This Row],[nr]])&gt;=10,"zagraniczny",IF(LEN(telefony4[[#This Row],[nr]])=8,"komórkowy","stacjonarny"))</f>
        <v>stacjonarny</v>
      </c>
    </row>
    <row r="1458" spans="1:5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  <c r="E1458" t="str">
        <f>IF(LEN(telefony4[[#This Row],[nr]])&gt;=10,"zagraniczny",IF(LEN(telefony4[[#This Row],[nr]])=8,"komórkowy","stacjonarny"))</f>
        <v>komórkowy</v>
      </c>
    </row>
    <row r="1459" spans="1:5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  <c r="E1459" t="str">
        <f>IF(LEN(telefony4[[#This Row],[nr]])&gt;=10,"zagraniczny",IF(LEN(telefony4[[#This Row],[nr]])=8,"komórkowy","stacjonarny"))</f>
        <v>stacjonarny</v>
      </c>
    </row>
    <row r="1460" spans="1:5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  <c r="E1460" t="str">
        <f>IF(LEN(telefony4[[#This Row],[nr]])&gt;=10,"zagraniczny",IF(LEN(telefony4[[#This Row],[nr]])=8,"komórkowy","stacjonarny"))</f>
        <v>stacjonarny</v>
      </c>
    </row>
    <row r="1461" spans="1:5" x14ac:dyDescent="0.25">
      <c r="A1461">
        <v>81010250</v>
      </c>
      <c r="B1461" s="1">
        <v>42937</v>
      </c>
      <c r="C1461" s="2">
        <v>0.47075231481481483</v>
      </c>
      <c r="D1461" s="2">
        <v>0.47239583333333335</v>
      </c>
      <c r="E1461" t="str">
        <f>IF(LEN(telefony4[[#This Row],[nr]])&gt;=10,"zagraniczny",IF(LEN(telefony4[[#This Row],[nr]])=8,"komórkowy","stacjonarny"))</f>
        <v>komórkowy</v>
      </c>
    </row>
    <row r="1462" spans="1:5" x14ac:dyDescent="0.25">
      <c r="A1462">
        <v>8596442</v>
      </c>
      <c r="B1462" s="1">
        <v>42937</v>
      </c>
      <c r="C1462" s="2">
        <v>0.47105324074074073</v>
      </c>
      <c r="D1462" s="2">
        <v>0.48011574074074076</v>
      </c>
      <c r="E1462" t="str">
        <f>IF(LEN(telefony4[[#This Row],[nr]])&gt;=10,"zagraniczny",IF(LEN(telefony4[[#This Row],[nr]])=8,"komórkowy","stacjonarny"))</f>
        <v>stacjonarny</v>
      </c>
    </row>
    <row r="1463" spans="1:5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  <c r="E1463" t="str">
        <f>IF(LEN(telefony4[[#This Row],[nr]])&gt;=10,"zagraniczny",IF(LEN(telefony4[[#This Row],[nr]])=8,"komórkowy","stacjonarny"))</f>
        <v>komórkowy</v>
      </c>
    </row>
    <row r="1464" spans="1:5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  <c r="E1464" t="str">
        <f>IF(LEN(telefony4[[#This Row],[nr]])&gt;=10,"zagraniczny",IF(LEN(telefony4[[#This Row],[nr]])=8,"komórkowy","stacjonarny"))</f>
        <v>stacjonarny</v>
      </c>
    </row>
    <row r="1465" spans="1:5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  <c r="E1465" t="str">
        <f>IF(LEN(telefony4[[#This Row],[nr]])&gt;=10,"zagraniczny",IF(LEN(telefony4[[#This Row],[nr]])=8,"komórkowy","stacjonarny"))</f>
        <v>stacjonarny</v>
      </c>
    </row>
    <row r="1466" spans="1:5" x14ac:dyDescent="0.25">
      <c r="A1466">
        <v>7322741</v>
      </c>
      <c r="B1466" s="1">
        <v>42937</v>
      </c>
      <c r="C1466" s="2">
        <v>0.47833333333333333</v>
      </c>
      <c r="D1466" s="2">
        <v>0.48989583333333331</v>
      </c>
      <c r="E1466" t="str">
        <f>IF(LEN(telefony4[[#This Row],[nr]])&gt;=10,"zagraniczny",IF(LEN(telefony4[[#This Row],[nr]])=8,"komórkowy","stacjonarny"))</f>
        <v>stacjonarny</v>
      </c>
    </row>
    <row r="1467" spans="1:5" x14ac:dyDescent="0.25">
      <c r="A1467">
        <v>2354992</v>
      </c>
      <c r="B1467" s="1">
        <v>42937</v>
      </c>
      <c r="C1467" s="2">
        <v>0.4828587962962963</v>
      </c>
      <c r="D1467" s="2">
        <v>0.48295138888888889</v>
      </c>
      <c r="E1467" t="str">
        <f>IF(LEN(telefony4[[#This Row],[nr]])&gt;=10,"zagraniczny",IF(LEN(telefony4[[#This Row],[nr]])=8,"komórkowy","stacjonarny"))</f>
        <v>stacjonarny</v>
      </c>
    </row>
    <row r="1468" spans="1:5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  <c r="E1468" t="str">
        <f>IF(LEN(telefony4[[#This Row],[nr]])&gt;=10,"zagraniczny",IF(LEN(telefony4[[#This Row],[nr]])=8,"komórkowy","stacjonarny"))</f>
        <v>stacjonarny</v>
      </c>
    </row>
    <row r="1469" spans="1:5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  <c r="E1469" t="str">
        <f>IF(LEN(telefony4[[#This Row],[nr]])&gt;=10,"zagraniczny",IF(LEN(telefony4[[#This Row],[nr]])=8,"komórkowy","stacjonarny"))</f>
        <v>stacjonarny</v>
      </c>
    </row>
    <row r="1470" spans="1:5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  <c r="E1470" t="str">
        <f>IF(LEN(telefony4[[#This Row],[nr]])&gt;=10,"zagraniczny",IF(LEN(telefony4[[#This Row],[nr]])=8,"komórkowy","stacjonarny"))</f>
        <v>stacjonarny</v>
      </c>
    </row>
    <row r="1471" spans="1:5" x14ac:dyDescent="0.25">
      <c r="A1471">
        <v>1469705</v>
      </c>
      <c r="B1471" s="1">
        <v>42937</v>
      </c>
      <c r="C1471" s="2">
        <v>0.49327546296296299</v>
      </c>
      <c r="D1471" s="2">
        <v>0.50351851851851848</v>
      </c>
      <c r="E1471" t="str">
        <f>IF(LEN(telefony4[[#This Row],[nr]])&gt;=10,"zagraniczny",IF(LEN(telefony4[[#This Row],[nr]])=8,"komórkowy","stacjonarny"))</f>
        <v>stacjonarny</v>
      </c>
    </row>
    <row r="1472" spans="1:5" x14ac:dyDescent="0.25">
      <c r="A1472">
        <v>8079505</v>
      </c>
      <c r="B1472" s="1">
        <v>42937</v>
      </c>
      <c r="C1472" s="2">
        <v>0.49811342592592595</v>
      </c>
      <c r="D1472" s="2">
        <v>0.5065277777777778</v>
      </c>
      <c r="E1472" t="str">
        <f>IF(LEN(telefony4[[#This Row],[nr]])&gt;=10,"zagraniczny",IF(LEN(telefony4[[#This Row],[nr]])=8,"komórkowy","stacjonarny"))</f>
        <v>stacjonarny</v>
      </c>
    </row>
    <row r="1473" spans="1:5" x14ac:dyDescent="0.25">
      <c r="A1473">
        <v>4661635</v>
      </c>
      <c r="B1473" s="1">
        <v>42937</v>
      </c>
      <c r="C1473" s="2">
        <v>0.50016203703703699</v>
      </c>
      <c r="D1473" s="2">
        <v>0.50506944444444446</v>
      </c>
      <c r="E1473" t="str">
        <f>IF(LEN(telefony4[[#This Row],[nr]])&gt;=10,"zagraniczny",IF(LEN(telefony4[[#This Row],[nr]])=8,"komórkowy","stacjonarny"))</f>
        <v>stacjonarny</v>
      </c>
    </row>
    <row r="1474" spans="1:5" x14ac:dyDescent="0.25">
      <c r="A1474">
        <v>4497624</v>
      </c>
      <c r="B1474" s="1">
        <v>42937</v>
      </c>
      <c r="C1474" s="2">
        <v>0.50284722222222222</v>
      </c>
      <c r="D1474" s="2">
        <v>0.51432870370370365</v>
      </c>
      <c r="E1474" t="str">
        <f>IF(LEN(telefony4[[#This Row],[nr]])&gt;=10,"zagraniczny",IF(LEN(telefony4[[#This Row],[nr]])=8,"komórkowy","stacjonarny"))</f>
        <v>stacjonarny</v>
      </c>
    </row>
    <row r="1475" spans="1:5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  <c r="E1475" t="str">
        <f>IF(LEN(telefony4[[#This Row],[nr]])&gt;=10,"zagraniczny",IF(LEN(telefony4[[#This Row],[nr]])=8,"komórkowy","stacjonarny"))</f>
        <v>komórkowy</v>
      </c>
    </row>
    <row r="1476" spans="1:5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  <c r="E1476" t="str">
        <f>IF(LEN(telefony4[[#This Row],[nr]])&gt;=10,"zagraniczny",IF(LEN(telefony4[[#This Row],[nr]])=8,"komórkowy","stacjonarny"))</f>
        <v>stacjonarny</v>
      </c>
    </row>
    <row r="1477" spans="1:5" x14ac:dyDescent="0.25">
      <c r="A1477">
        <v>3914070</v>
      </c>
      <c r="B1477" s="1">
        <v>42937</v>
      </c>
      <c r="C1477" s="2">
        <v>0.51249999999999996</v>
      </c>
      <c r="D1477" s="2">
        <v>0.51405092592592594</v>
      </c>
      <c r="E1477" t="str">
        <f>IF(LEN(telefony4[[#This Row],[nr]])&gt;=10,"zagraniczny",IF(LEN(telefony4[[#This Row],[nr]])=8,"komórkowy","stacjonarny"))</f>
        <v>stacjonarny</v>
      </c>
    </row>
    <row r="1478" spans="1:5" x14ac:dyDescent="0.25">
      <c r="A1478">
        <v>84684423</v>
      </c>
      <c r="B1478" s="1">
        <v>42937</v>
      </c>
      <c r="C1478" s="2">
        <v>0.51520833333333338</v>
      </c>
      <c r="D1478" s="2">
        <v>0.51918981481481485</v>
      </c>
      <c r="E1478" t="str">
        <f>IF(LEN(telefony4[[#This Row],[nr]])&gt;=10,"zagraniczny",IF(LEN(telefony4[[#This Row],[nr]])=8,"komórkowy","stacjonarny"))</f>
        <v>komórkowy</v>
      </c>
    </row>
    <row r="1479" spans="1:5" x14ac:dyDescent="0.25">
      <c r="A1479">
        <v>6493406</v>
      </c>
      <c r="B1479" s="1">
        <v>42937</v>
      </c>
      <c r="C1479" s="2">
        <v>0.51936342592592588</v>
      </c>
      <c r="D1479" s="2">
        <v>0.52559027777777778</v>
      </c>
      <c r="E1479" t="str">
        <f>IF(LEN(telefony4[[#This Row],[nr]])&gt;=10,"zagraniczny",IF(LEN(telefony4[[#This Row],[nr]])=8,"komórkowy","stacjonarny"))</f>
        <v>stacjonarny</v>
      </c>
    </row>
    <row r="1480" spans="1:5" x14ac:dyDescent="0.25">
      <c r="A1480">
        <v>1563816</v>
      </c>
      <c r="B1480" s="1">
        <v>42937</v>
      </c>
      <c r="C1480" s="2">
        <v>0.52243055555555551</v>
      </c>
      <c r="D1480" s="2">
        <v>0.52681712962962968</v>
      </c>
      <c r="E1480" t="str">
        <f>IF(LEN(telefony4[[#This Row],[nr]])&gt;=10,"zagraniczny",IF(LEN(telefony4[[#This Row],[nr]])=8,"komórkowy","stacjonarny"))</f>
        <v>stacjonarny</v>
      </c>
    </row>
    <row r="1481" spans="1:5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  <c r="E1481" t="str">
        <f>IF(LEN(telefony4[[#This Row],[nr]])&gt;=10,"zagraniczny",IF(LEN(telefony4[[#This Row],[nr]])=8,"komórkowy","stacjonarny"))</f>
        <v>stacjonarny</v>
      </c>
    </row>
    <row r="1482" spans="1:5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  <c r="E1482" t="str">
        <f>IF(LEN(telefony4[[#This Row],[nr]])&gt;=10,"zagraniczny",IF(LEN(telefony4[[#This Row],[nr]])=8,"komórkowy","stacjonarny"))</f>
        <v>stacjonarny</v>
      </c>
    </row>
    <row r="1483" spans="1:5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  <c r="E1483" t="str">
        <f>IF(LEN(telefony4[[#This Row],[nr]])&gt;=10,"zagraniczny",IF(LEN(telefony4[[#This Row],[nr]])=8,"komórkowy","stacjonarny"))</f>
        <v>stacjonarny</v>
      </c>
    </row>
    <row r="1484" spans="1:5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  <c r="E1484" t="str">
        <f>IF(LEN(telefony4[[#This Row],[nr]])&gt;=10,"zagraniczny",IF(LEN(telefony4[[#This Row],[nr]])=8,"komórkowy","stacjonarny"))</f>
        <v>komórkowy</v>
      </c>
    </row>
    <row r="1485" spans="1:5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  <c r="E1485" t="str">
        <f>IF(LEN(telefony4[[#This Row],[nr]])&gt;=10,"zagraniczny",IF(LEN(telefony4[[#This Row],[nr]])=8,"komórkowy","stacjonarny"))</f>
        <v>stacjonarny</v>
      </c>
    </row>
    <row r="1486" spans="1:5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  <c r="E1486" t="str">
        <f>IF(LEN(telefony4[[#This Row],[nr]])&gt;=10,"zagraniczny",IF(LEN(telefony4[[#This Row],[nr]])=8,"komórkowy","stacjonarny"))</f>
        <v>stacjonarny</v>
      </c>
    </row>
    <row r="1487" spans="1:5" x14ac:dyDescent="0.25">
      <c r="A1487">
        <v>9500083</v>
      </c>
      <c r="B1487" s="1">
        <v>42937</v>
      </c>
      <c r="C1487" s="2">
        <v>0.54631944444444447</v>
      </c>
      <c r="D1487" s="2">
        <v>0.55652777777777773</v>
      </c>
      <c r="E1487" t="str">
        <f>IF(LEN(telefony4[[#This Row],[nr]])&gt;=10,"zagraniczny",IF(LEN(telefony4[[#This Row],[nr]])=8,"komórkowy","stacjonarny"))</f>
        <v>stacjonarny</v>
      </c>
    </row>
    <row r="1488" spans="1:5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  <c r="E1488" t="str">
        <f>IF(LEN(telefony4[[#This Row],[nr]])&gt;=10,"zagraniczny",IF(LEN(telefony4[[#This Row],[nr]])=8,"komórkowy","stacjonarny"))</f>
        <v>stacjonarny</v>
      </c>
    </row>
    <row r="1489" spans="1:5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  <c r="E1489" t="str">
        <f>IF(LEN(telefony4[[#This Row],[nr]])&gt;=10,"zagraniczny",IF(LEN(telefony4[[#This Row],[nr]])=8,"komórkowy","stacjonarny"))</f>
        <v>stacjonarny</v>
      </c>
    </row>
    <row r="1490" spans="1:5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 t="str">
        <f>IF(LEN(telefony4[[#This Row],[nr]])&gt;=10,"zagraniczny",IF(LEN(telefony4[[#This Row],[nr]])=8,"komórkowy","stacjonarny"))</f>
        <v>zagraniczny</v>
      </c>
    </row>
    <row r="1491" spans="1:5" x14ac:dyDescent="0.25">
      <c r="A1491">
        <v>7275091</v>
      </c>
      <c r="B1491" s="1">
        <v>42937</v>
      </c>
      <c r="C1491" s="2">
        <v>0.55652777777777773</v>
      </c>
      <c r="D1491" s="2">
        <v>0.56657407407407412</v>
      </c>
      <c r="E1491" t="str">
        <f>IF(LEN(telefony4[[#This Row],[nr]])&gt;=10,"zagraniczny",IF(LEN(telefony4[[#This Row],[nr]])=8,"komórkowy","stacjonarny"))</f>
        <v>stacjonarny</v>
      </c>
    </row>
    <row r="1492" spans="1:5" x14ac:dyDescent="0.25">
      <c r="A1492">
        <v>9021766</v>
      </c>
      <c r="B1492" s="1">
        <v>42937</v>
      </c>
      <c r="C1492" s="2">
        <v>0.5575</v>
      </c>
      <c r="D1492" s="2">
        <v>0.56418981481481478</v>
      </c>
      <c r="E1492" t="str">
        <f>IF(LEN(telefony4[[#This Row],[nr]])&gt;=10,"zagraniczny",IF(LEN(telefony4[[#This Row],[nr]])=8,"komórkowy","stacjonarny"))</f>
        <v>stacjonarny</v>
      </c>
    </row>
    <row r="1493" spans="1:5" x14ac:dyDescent="0.25">
      <c r="A1493">
        <v>1500342</v>
      </c>
      <c r="B1493" s="1">
        <v>42937</v>
      </c>
      <c r="C1493" s="2">
        <v>0.56297453703703704</v>
      </c>
      <c r="D1493" s="2">
        <v>0.56752314814814819</v>
      </c>
      <c r="E1493" t="str">
        <f>IF(LEN(telefony4[[#This Row],[nr]])&gt;=10,"zagraniczny",IF(LEN(telefony4[[#This Row],[nr]])=8,"komórkowy","stacjonarny"))</f>
        <v>stacjonarny</v>
      </c>
    </row>
    <row r="1494" spans="1:5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  <c r="E1494" t="str">
        <f>IF(LEN(telefony4[[#This Row],[nr]])&gt;=10,"zagraniczny",IF(LEN(telefony4[[#This Row],[nr]])=8,"komórkowy","stacjonarny"))</f>
        <v>stacjonarny</v>
      </c>
    </row>
    <row r="1495" spans="1:5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  <c r="E1495" t="str">
        <f>IF(LEN(telefony4[[#This Row],[nr]])&gt;=10,"zagraniczny",IF(LEN(telefony4[[#This Row],[nr]])=8,"komórkowy","stacjonarny"))</f>
        <v>stacjonarny</v>
      </c>
    </row>
    <row r="1496" spans="1:5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  <c r="E1496" t="str">
        <f>IF(LEN(telefony4[[#This Row],[nr]])&gt;=10,"zagraniczny",IF(LEN(telefony4[[#This Row],[nr]])=8,"komórkowy","stacjonarny"))</f>
        <v>komórkowy</v>
      </c>
    </row>
    <row r="1497" spans="1:5" x14ac:dyDescent="0.25">
      <c r="A1497">
        <v>60885211</v>
      </c>
      <c r="B1497" s="1">
        <v>42937</v>
      </c>
      <c r="C1497" s="2">
        <v>0.57828703703703699</v>
      </c>
      <c r="D1497" s="2">
        <v>0.58940972222222221</v>
      </c>
      <c r="E1497" t="str">
        <f>IF(LEN(telefony4[[#This Row],[nr]])&gt;=10,"zagraniczny",IF(LEN(telefony4[[#This Row],[nr]])=8,"komórkowy","stacjonarny"))</f>
        <v>komórkowy</v>
      </c>
    </row>
    <row r="1498" spans="1:5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  <c r="E1498" t="str">
        <f>IF(LEN(telefony4[[#This Row],[nr]])&gt;=10,"zagraniczny",IF(LEN(telefony4[[#This Row],[nr]])=8,"komórkowy","stacjonarny"))</f>
        <v>stacjonarny</v>
      </c>
    </row>
    <row r="1499" spans="1:5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  <c r="E1499" t="str">
        <f>IF(LEN(telefony4[[#This Row],[nr]])&gt;=10,"zagraniczny",IF(LEN(telefony4[[#This Row],[nr]])=8,"komórkowy","stacjonarny"))</f>
        <v>komórkowy</v>
      </c>
    </row>
    <row r="1500" spans="1:5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  <c r="E1500" t="str">
        <f>IF(LEN(telefony4[[#This Row],[nr]])&gt;=10,"zagraniczny",IF(LEN(telefony4[[#This Row],[nr]])=8,"komórkowy","stacjonarny"))</f>
        <v>stacjonarny</v>
      </c>
    </row>
    <row r="1501" spans="1:5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  <c r="E1501" t="str">
        <f>IF(LEN(telefony4[[#This Row],[nr]])&gt;=10,"zagraniczny",IF(LEN(telefony4[[#This Row],[nr]])=8,"komórkowy","stacjonarny"))</f>
        <v>stacjonarny</v>
      </c>
    </row>
    <row r="1502" spans="1:5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  <c r="E1502" t="str">
        <f>IF(LEN(telefony4[[#This Row],[nr]])&gt;=10,"zagraniczny",IF(LEN(telefony4[[#This Row],[nr]])=8,"komórkowy","stacjonarny"))</f>
        <v>stacjonarny</v>
      </c>
    </row>
    <row r="1503" spans="1:5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  <c r="E1503" t="str">
        <f>IF(LEN(telefony4[[#This Row],[nr]])&gt;=10,"zagraniczny",IF(LEN(telefony4[[#This Row],[nr]])=8,"komórkowy","stacjonarny"))</f>
        <v>stacjonarny</v>
      </c>
    </row>
    <row r="1504" spans="1:5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  <c r="E1504" t="str">
        <f>IF(LEN(telefony4[[#This Row],[nr]])&gt;=10,"zagraniczny",IF(LEN(telefony4[[#This Row],[nr]])=8,"komórkowy","stacjonarny"))</f>
        <v>stacjonarny</v>
      </c>
    </row>
    <row r="1505" spans="1:5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  <c r="E1505" t="str">
        <f>IF(LEN(telefony4[[#This Row],[nr]])&gt;=10,"zagraniczny",IF(LEN(telefony4[[#This Row],[nr]])=8,"komórkowy","stacjonarny"))</f>
        <v>stacjonarny</v>
      </c>
    </row>
    <row r="1506" spans="1:5" x14ac:dyDescent="0.25">
      <c r="A1506">
        <v>92326393</v>
      </c>
      <c r="B1506" s="1">
        <v>42937</v>
      </c>
      <c r="C1506" s="2">
        <v>0.60782407407407413</v>
      </c>
      <c r="D1506" s="2">
        <v>0.61331018518518521</v>
      </c>
      <c r="E1506" t="str">
        <f>IF(LEN(telefony4[[#This Row],[nr]])&gt;=10,"zagraniczny",IF(LEN(telefony4[[#This Row],[nr]])=8,"komórkowy","stacjonarny"))</f>
        <v>komórkowy</v>
      </c>
    </row>
    <row r="1507" spans="1:5" x14ac:dyDescent="0.25">
      <c r="A1507">
        <v>5039266</v>
      </c>
      <c r="B1507" s="1">
        <v>42937</v>
      </c>
      <c r="C1507" s="2">
        <v>0.6121875</v>
      </c>
      <c r="D1507" s="2">
        <v>0.6181712962962963</v>
      </c>
      <c r="E1507" t="str">
        <f>IF(LEN(telefony4[[#This Row],[nr]])&gt;=10,"zagraniczny",IF(LEN(telefony4[[#This Row],[nr]])=8,"komórkowy","stacjonarny"))</f>
        <v>stacjonarny</v>
      </c>
    </row>
    <row r="1508" spans="1:5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  <c r="E1508" t="str">
        <f>IF(LEN(telefony4[[#This Row],[nr]])&gt;=10,"zagraniczny",IF(LEN(telefony4[[#This Row],[nr]])=8,"komórkowy","stacjonarny"))</f>
        <v>stacjonarny</v>
      </c>
    </row>
    <row r="1509" spans="1:5" x14ac:dyDescent="0.25">
      <c r="A1509">
        <v>3982833</v>
      </c>
      <c r="B1509" s="1">
        <v>42937</v>
      </c>
      <c r="C1509" s="2">
        <v>0.61690972222222218</v>
      </c>
      <c r="D1509" s="2">
        <v>0.62290509259259264</v>
      </c>
      <c r="E1509" t="str">
        <f>IF(LEN(telefony4[[#This Row],[nr]])&gt;=10,"zagraniczny",IF(LEN(telefony4[[#This Row],[nr]])=8,"komórkowy","stacjonarny"))</f>
        <v>stacjonarny</v>
      </c>
    </row>
    <row r="1510" spans="1:5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  <c r="E1510" t="str">
        <f>IF(LEN(telefony4[[#This Row],[nr]])&gt;=10,"zagraniczny",IF(LEN(telefony4[[#This Row],[nr]])=8,"komórkowy","stacjonarny"))</f>
        <v>stacjonarny</v>
      </c>
    </row>
    <row r="1511" spans="1:5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  <c r="E1511" t="str">
        <f>IF(LEN(telefony4[[#This Row],[nr]])&gt;=10,"zagraniczny",IF(LEN(telefony4[[#This Row],[nr]])=8,"komórkowy","stacjonarny"))</f>
        <v>komórkowy</v>
      </c>
    </row>
    <row r="1512" spans="1:5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  <c r="E1512" t="str">
        <f>IF(LEN(telefony4[[#This Row],[nr]])&gt;=10,"zagraniczny",IF(LEN(telefony4[[#This Row],[nr]])=8,"komórkowy","stacjonarny"))</f>
        <v>stacjonarny</v>
      </c>
    </row>
    <row r="1513" spans="1:5" x14ac:dyDescent="0.25">
      <c r="A1513">
        <v>11274735</v>
      </c>
      <c r="B1513" s="1">
        <v>42940</v>
      </c>
      <c r="C1513" s="2">
        <v>0.33624999999999999</v>
      </c>
      <c r="D1513" s="2">
        <v>0.34670138888888891</v>
      </c>
      <c r="E1513" t="str">
        <f>IF(LEN(telefony4[[#This Row],[nr]])&gt;=10,"zagraniczny",IF(LEN(telefony4[[#This Row],[nr]])=8,"komórkowy","stacjonarny"))</f>
        <v>komórkowy</v>
      </c>
    </row>
    <row r="1514" spans="1:5" x14ac:dyDescent="0.25">
      <c r="A1514">
        <v>9727873</v>
      </c>
      <c r="B1514" s="1">
        <v>42940</v>
      </c>
      <c r="C1514" s="2">
        <v>0.33728009259259262</v>
      </c>
      <c r="D1514" s="2">
        <v>0.34291666666666665</v>
      </c>
      <c r="E1514" t="str">
        <f>IF(LEN(telefony4[[#This Row],[nr]])&gt;=10,"zagraniczny",IF(LEN(telefony4[[#This Row],[nr]])=8,"komórkowy","stacjonarny"))</f>
        <v>stacjonarny</v>
      </c>
    </row>
    <row r="1515" spans="1:5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  <c r="E1515" t="str">
        <f>IF(LEN(telefony4[[#This Row],[nr]])&gt;=10,"zagraniczny",IF(LEN(telefony4[[#This Row],[nr]])=8,"komórkowy","stacjonarny"))</f>
        <v>stacjonarny</v>
      </c>
    </row>
    <row r="1516" spans="1:5" x14ac:dyDescent="0.25">
      <c r="A1516">
        <v>22583033</v>
      </c>
      <c r="B1516" s="1">
        <v>42940</v>
      </c>
      <c r="C1516" s="2">
        <v>0.34495370370370371</v>
      </c>
      <c r="D1516" s="2">
        <v>0.3467824074074074</v>
      </c>
      <c r="E1516" t="str">
        <f>IF(LEN(telefony4[[#This Row],[nr]])&gt;=10,"zagraniczny",IF(LEN(telefony4[[#This Row],[nr]])=8,"komórkowy","stacjonarny"))</f>
        <v>komórkowy</v>
      </c>
    </row>
    <row r="1517" spans="1:5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  <c r="E1517" t="str">
        <f>IF(LEN(telefony4[[#This Row],[nr]])&gt;=10,"zagraniczny",IF(LEN(telefony4[[#This Row],[nr]])=8,"komórkowy","stacjonarny"))</f>
        <v>stacjonarny</v>
      </c>
    </row>
    <row r="1518" spans="1:5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  <c r="E1518" t="str">
        <f>IF(LEN(telefony4[[#This Row],[nr]])&gt;=10,"zagraniczny",IF(LEN(telefony4[[#This Row],[nr]])=8,"komórkowy","stacjonarny"))</f>
        <v>stacjonarny</v>
      </c>
    </row>
    <row r="1519" spans="1:5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  <c r="E1519" t="str">
        <f>IF(LEN(telefony4[[#This Row],[nr]])&gt;=10,"zagraniczny",IF(LEN(telefony4[[#This Row],[nr]])=8,"komórkowy","stacjonarny"))</f>
        <v>komórkowy</v>
      </c>
    </row>
    <row r="1520" spans="1:5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  <c r="E1520" t="str">
        <f>IF(LEN(telefony4[[#This Row],[nr]])&gt;=10,"zagraniczny",IF(LEN(telefony4[[#This Row],[nr]])=8,"komórkowy","stacjonarny"))</f>
        <v>stacjonarny</v>
      </c>
    </row>
    <row r="1521" spans="1:5" x14ac:dyDescent="0.25">
      <c r="A1521">
        <v>11070759</v>
      </c>
      <c r="B1521" s="1">
        <v>42940</v>
      </c>
      <c r="C1521" s="2">
        <v>0.35653935185185187</v>
      </c>
      <c r="D1521" s="2">
        <v>0.35864583333333333</v>
      </c>
      <c r="E1521" t="str">
        <f>IF(LEN(telefony4[[#This Row],[nr]])&gt;=10,"zagraniczny",IF(LEN(telefony4[[#This Row],[nr]])=8,"komórkowy","stacjonarny"))</f>
        <v>komórkowy</v>
      </c>
    </row>
    <row r="1522" spans="1:5" x14ac:dyDescent="0.25">
      <c r="A1522">
        <v>22176115</v>
      </c>
      <c r="B1522" s="1">
        <v>42940</v>
      </c>
      <c r="C1522" s="2">
        <v>0.35991898148148149</v>
      </c>
      <c r="D1522" s="2">
        <v>0.36880787037037038</v>
      </c>
      <c r="E1522" t="str">
        <f>IF(LEN(telefony4[[#This Row],[nr]])&gt;=10,"zagraniczny",IF(LEN(telefony4[[#This Row],[nr]])=8,"komórkowy","stacjonarny"))</f>
        <v>komórkowy</v>
      </c>
    </row>
    <row r="1523" spans="1:5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  <c r="E1523" t="str">
        <f>IF(LEN(telefony4[[#This Row],[nr]])&gt;=10,"zagraniczny",IF(LEN(telefony4[[#This Row],[nr]])=8,"komórkowy","stacjonarny"))</f>
        <v>stacjonarny</v>
      </c>
    </row>
    <row r="1524" spans="1:5" x14ac:dyDescent="0.25">
      <c r="A1524">
        <v>6896787</v>
      </c>
      <c r="B1524" s="1">
        <v>42940</v>
      </c>
      <c r="C1524" s="2">
        <v>0.36243055555555553</v>
      </c>
      <c r="D1524" s="2">
        <v>0.36993055555555554</v>
      </c>
      <c r="E1524" t="str">
        <f>IF(LEN(telefony4[[#This Row],[nr]])&gt;=10,"zagraniczny",IF(LEN(telefony4[[#This Row],[nr]])=8,"komórkowy","stacjonarny"))</f>
        <v>stacjonarny</v>
      </c>
    </row>
    <row r="1525" spans="1:5" x14ac:dyDescent="0.25">
      <c r="A1525">
        <v>6561564994</v>
      </c>
      <c r="B1525" s="1">
        <v>42940</v>
      </c>
      <c r="C1525" s="2">
        <v>0.36334490740740738</v>
      </c>
      <c r="D1525" s="2">
        <v>0.3696875</v>
      </c>
      <c r="E1525" t="str">
        <f>IF(LEN(telefony4[[#This Row],[nr]])&gt;=10,"zagraniczny",IF(LEN(telefony4[[#This Row],[nr]])=8,"komórkowy","stacjonarny"))</f>
        <v>zagraniczny</v>
      </c>
    </row>
    <row r="1526" spans="1:5" x14ac:dyDescent="0.25">
      <c r="A1526">
        <v>8414788</v>
      </c>
      <c r="B1526" s="1">
        <v>42940</v>
      </c>
      <c r="C1526" s="2">
        <v>0.36887731481481484</v>
      </c>
      <c r="D1526" s="2">
        <v>0.37443287037037037</v>
      </c>
      <c r="E1526" t="str">
        <f>IF(LEN(telefony4[[#This Row],[nr]])&gt;=10,"zagraniczny",IF(LEN(telefony4[[#This Row],[nr]])=8,"komórkowy","stacjonarny"))</f>
        <v>stacjonarny</v>
      </c>
    </row>
    <row r="1527" spans="1:5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  <c r="E1527" t="str">
        <f>IF(LEN(telefony4[[#This Row],[nr]])&gt;=10,"zagraniczny",IF(LEN(telefony4[[#This Row],[nr]])=8,"komórkowy","stacjonarny"))</f>
        <v>stacjonarny</v>
      </c>
    </row>
    <row r="1528" spans="1:5" x14ac:dyDescent="0.25">
      <c r="A1528">
        <v>5970183</v>
      </c>
      <c r="B1528" s="1">
        <v>42940</v>
      </c>
      <c r="C1528" s="2">
        <v>0.37150462962962966</v>
      </c>
      <c r="D1528" s="2">
        <v>0.37246527777777777</v>
      </c>
      <c r="E1528" t="str">
        <f>IF(LEN(telefony4[[#This Row],[nr]])&gt;=10,"zagraniczny",IF(LEN(telefony4[[#This Row],[nr]])=8,"komórkowy","stacjonarny"))</f>
        <v>stacjonarny</v>
      </c>
    </row>
    <row r="1529" spans="1:5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  <c r="E1529" t="str">
        <f>IF(LEN(telefony4[[#This Row],[nr]])&gt;=10,"zagraniczny",IF(LEN(telefony4[[#This Row],[nr]])=8,"komórkowy","stacjonarny"))</f>
        <v>komórkowy</v>
      </c>
    </row>
    <row r="1530" spans="1:5" x14ac:dyDescent="0.25">
      <c r="A1530">
        <v>53378457</v>
      </c>
      <c r="B1530" s="1">
        <v>42940</v>
      </c>
      <c r="C1530" s="2">
        <v>0.3777314814814815</v>
      </c>
      <c r="D1530" s="2">
        <v>0.38680555555555557</v>
      </c>
      <c r="E1530" t="str">
        <f>IF(LEN(telefony4[[#This Row],[nr]])&gt;=10,"zagraniczny",IF(LEN(telefony4[[#This Row],[nr]])=8,"komórkowy","stacjonarny"))</f>
        <v>komórkowy</v>
      </c>
    </row>
    <row r="1531" spans="1:5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  <c r="E1531" t="str">
        <f>IF(LEN(telefony4[[#This Row],[nr]])&gt;=10,"zagraniczny",IF(LEN(telefony4[[#This Row],[nr]])=8,"komórkowy","stacjonarny"))</f>
        <v>komórkowy</v>
      </c>
    </row>
    <row r="1532" spans="1:5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  <c r="E1532" t="str">
        <f>IF(LEN(telefony4[[#This Row],[nr]])&gt;=10,"zagraniczny",IF(LEN(telefony4[[#This Row],[nr]])=8,"komórkowy","stacjonarny"))</f>
        <v>stacjonarny</v>
      </c>
    </row>
    <row r="1533" spans="1:5" x14ac:dyDescent="0.25">
      <c r="A1533">
        <v>2928766</v>
      </c>
      <c r="B1533" s="1">
        <v>42940</v>
      </c>
      <c r="C1533" s="2">
        <v>0.38156250000000003</v>
      </c>
      <c r="D1533" s="2">
        <v>0.3893402777777778</v>
      </c>
      <c r="E1533" t="str">
        <f>IF(LEN(telefony4[[#This Row],[nr]])&gt;=10,"zagraniczny",IF(LEN(telefony4[[#This Row],[nr]])=8,"komórkowy","stacjonarny"))</f>
        <v>stacjonarny</v>
      </c>
    </row>
    <row r="1534" spans="1:5" x14ac:dyDescent="0.25">
      <c r="A1534">
        <v>4334364</v>
      </c>
      <c r="B1534" s="1">
        <v>42940</v>
      </c>
      <c r="C1534" s="2">
        <v>0.3837962962962963</v>
      </c>
      <c r="D1534" s="2">
        <v>0.39385416666666667</v>
      </c>
      <c r="E1534" t="str">
        <f>IF(LEN(telefony4[[#This Row],[nr]])&gt;=10,"zagraniczny",IF(LEN(telefony4[[#This Row],[nr]])=8,"komórkowy","stacjonarny"))</f>
        <v>stacjonarny</v>
      </c>
    </row>
    <row r="1535" spans="1:5" x14ac:dyDescent="0.25">
      <c r="A1535">
        <v>8405292</v>
      </c>
      <c r="B1535" s="1">
        <v>42940</v>
      </c>
      <c r="C1535" s="2">
        <v>0.38635416666666667</v>
      </c>
      <c r="D1535" s="2">
        <v>0.39378472222222222</v>
      </c>
      <c r="E1535" t="str">
        <f>IF(LEN(telefony4[[#This Row],[nr]])&gt;=10,"zagraniczny",IF(LEN(telefony4[[#This Row],[nr]])=8,"komórkowy","stacjonarny"))</f>
        <v>stacjonarny</v>
      </c>
    </row>
    <row r="1536" spans="1:5" x14ac:dyDescent="0.25">
      <c r="A1536">
        <v>9870841</v>
      </c>
      <c r="B1536" s="1">
        <v>42940</v>
      </c>
      <c r="C1536" s="2">
        <v>0.39209490740740743</v>
      </c>
      <c r="D1536" s="2">
        <v>0.39672453703703703</v>
      </c>
      <c r="E1536" t="str">
        <f>IF(LEN(telefony4[[#This Row],[nr]])&gt;=10,"zagraniczny",IF(LEN(telefony4[[#This Row],[nr]])=8,"komórkowy","stacjonarny"))</f>
        <v>stacjonarny</v>
      </c>
    </row>
    <row r="1537" spans="1:5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  <c r="E1537" t="str">
        <f>IF(LEN(telefony4[[#This Row],[nr]])&gt;=10,"zagraniczny",IF(LEN(telefony4[[#This Row],[nr]])=8,"komórkowy","stacjonarny"))</f>
        <v>stacjonarny</v>
      </c>
    </row>
    <row r="1538" spans="1:5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  <c r="E1538" t="str">
        <f>IF(LEN(telefony4[[#This Row],[nr]])&gt;=10,"zagraniczny",IF(LEN(telefony4[[#This Row],[nr]])=8,"komórkowy","stacjonarny"))</f>
        <v>stacjonarny</v>
      </c>
    </row>
    <row r="1539" spans="1:5" x14ac:dyDescent="0.25">
      <c r="A1539">
        <v>25194612</v>
      </c>
      <c r="B1539" s="1">
        <v>42940</v>
      </c>
      <c r="C1539" s="2">
        <v>0.39516203703703706</v>
      </c>
      <c r="D1539" s="2">
        <v>0.4057986111111111</v>
      </c>
      <c r="E1539" t="str">
        <f>IF(LEN(telefony4[[#This Row],[nr]])&gt;=10,"zagraniczny",IF(LEN(telefony4[[#This Row],[nr]])=8,"komórkowy","stacjonarny"))</f>
        <v>komórkowy</v>
      </c>
    </row>
    <row r="1540" spans="1:5" x14ac:dyDescent="0.25">
      <c r="A1540">
        <v>1117628</v>
      </c>
      <c r="B1540" s="1">
        <v>42940</v>
      </c>
      <c r="C1540" s="2">
        <v>0.39614583333333331</v>
      </c>
      <c r="D1540" s="2">
        <v>0.39976851851851852</v>
      </c>
      <c r="E1540" t="str">
        <f>IF(LEN(telefony4[[#This Row],[nr]])&gt;=10,"zagraniczny",IF(LEN(telefony4[[#This Row],[nr]])=8,"komórkowy","stacjonarny"))</f>
        <v>stacjonarny</v>
      </c>
    </row>
    <row r="1541" spans="1:5" x14ac:dyDescent="0.25">
      <c r="A1541">
        <v>3624713</v>
      </c>
      <c r="B1541" s="1">
        <v>42940</v>
      </c>
      <c r="C1541" s="2">
        <v>0.39864583333333331</v>
      </c>
      <c r="D1541" s="2">
        <v>0.40440972222222221</v>
      </c>
      <c r="E1541" t="str">
        <f>IF(LEN(telefony4[[#This Row],[nr]])&gt;=10,"zagraniczny",IF(LEN(telefony4[[#This Row],[nr]])=8,"komórkowy","stacjonarny"))</f>
        <v>stacjonarny</v>
      </c>
    </row>
    <row r="1542" spans="1:5" x14ac:dyDescent="0.25">
      <c r="A1542">
        <v>5616210</v>
      </c>
      <c r="B1542" s="1">
        <v>42940</v>
      </c>
      <c r="C1542" s="2">
        <v>0.39956018518518521</v>
      </c>
      <c r="D1542" s="2">
        <v>0.40803240740740743</v>
      </c>
      <c r="E1542" t="str">
        <f>IF(LEN(telefony4[[#This Row],[nr]])&gt;=10,"zagraniczny",IF(LEN(telefony4[[#This Row],[nr]])=8,"komórkowy","stacjonarny"))</f>
        <v>stacjonarny</v>
      </c>
    </row>
    <row r="1543" spans="1:5" x14ac:dyDescent="0.25">
      <c r="A1543">
        <v>6772052</v>
      </c>
      <c r="B1543" s="1">
        <v>42940</v>
      </c>
      <c r="C1543" s="2">
        <v>0.40263888888888888</v>
      </c>
      <c r="D1543" s="2">
        <v>0.40825231481481483</v>
      </c>
      <c r="E1543" t="str">
        <f>IF(LEN(telefony4[[#This Row],[nr]])&gt;=10,"zagraniczny",IF(LEN(telefony4[[#This Row],[nr]])=8,"komórkowy","stacjonarny"))</f>
        <v>stacjonarny</v>
      </c>
    </row>
    <row r="1544" spans="1:5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  <c r="E1544" t="str">
        <f>IF(LEN(telefony4[[#This Row],[nr]])&gt;=10,"zagraniczny",IF(LEN(telefony4[[#This Row],[nr]])=8,"komórkowy","stacjonarny"))</f>
        <v>stacjonarny</v>
      </c>
    </row>
    <row r="1545" spans="1:5" x14ac:dyDescent="0.25">
      <c r="A1545">
        <v>72701808</v>
      </c>
      <c r="B1545" s="1">
        <v>42940</v>
      </c>
      <c r="C1545" s="2">
        <v>0.40930555555555553</v>
      </c>
      <c r="D1545" s="2">
        <v>0.41968749999999999</v>
      </c>
      <c r="E1545" t="str">
        <f>IF(LEN(telefony4[[#This Row],[nr]])&gt;=10,"zagraniczny",IF(LEN(telefony4[[#This Row],[nr]])=8,"komórkowy","stacjonarny"))</f>
        <v>komórkowy</v>
      </c>
    </row>
    <row r="1546" spans="1:5" x14ac:dyDescent="0.25">
      <c r="A1546">
        <v>4285095</v>
      </c>
      <c r="B1546" s="1">
        <v>42940</v>
      </c>
      <c r="C1546" s="2">
        <v>0.41351851851851851</v>
      </c>
      <c r="D1546" s="2">
        <v>0.41790509259259262</v>
      </c>
      <c r="E1546" t="str">
        <f>IF(LEN(telefony4[[#This Row],[nr]])&gt;=10,"zagraniczny",IF(LEN(telefony4[[#This Row],[nr]])=8,"komórkowy","stacjonarny"))</f>
        <v>stacjonarny</v>
      </c>
    </row>
    <row r="1547" spans="1:5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  <c r="E1547" t="str">
        <f>IF(LEN(telefony4[[#This Row],[nr]])&gt;=10,"zagraniczny",IF(LEN(telefony4[[#This Row],[nr]])=8,"komórkowy","stacjonarny"))</f>
        <v>stacjonarny</v>
      </c>
    </row>
    <row r="1548" spans="1:5" x14ac:dyDescent="0.25">
      <c r="A1548">
        <v>2947035</v>
      </c>
      <c r="B1548" s="1">
        <v>42940</v>
      </c>
      <c r="C1548" s="2">
        <v>0.42241898148148149</v>
      </c>
      <c r="D1548" s="2">
        <v>0.42863425925925924</v>
      </c>
      <c r="E1548" t="str">
        <f>IF(LEN(telefony4[[#This Row],[nr]])&gt;=10,"zagraniczny",IF(LEN(telefony4[[#This Row],[nr]])=8,"komórkowy","stacjonarny"))</f>
        <v>stacjonarny</v>
      </c>
    </row>
    <row r="1549" spans="1:5" x14ac:dyDescent="0.25">
      <c r="A1549">
        <v>6615729</v>
      </c>
      <c r="B1549" s="1">
        <v>42940</v>
      </c>
      <c r="C1549" s="2">
        <v>0.42561342592592594</v>
      </c>
      <c r="D1549" s="2">
        <v>0.42799768518518516</v>
      </c>
      <c r="E1549" t="str">
        <f>IF(LEN(telefony4[[#This Row],[nr]])&gt;=10,"zagraniczny",IF(LEN(telefony4[[#This Row],[nr]])=8,"komórkowy","stacjonarny"))</f>
        <v>stacjonarny</v>
      </c>
    </row>
    <row r="1550" spans="1:5" x14ac:dyDescent="0.25">
      <c r="A1550">
        <v>2135609</v>
      </c>
      <c r="B1550" s="1">
        <v>42940</v>
      </c>
      <c r="C1550" s="2">
        <v>0.42563657407407407</v>
      </c>
      <c r="D1550" s="2">
        <v>0.42670138888888887</v>
      </c>
      <c r="E1550" t="str">
        <f>IF(LEN(telefony4[[#This Row],[nr]])&gt;=10,"zagraniczny",IF(LEN(telefony4[[#This Row],[nr]])=8,"komórkowy","stacjonarny"))</f>
        <v>stacjonarny</v>
      </c>
    </row>
    <row r="1551" spans="1:5" x14ac:dyDescent="0.25">
      <c r="A1551">
        <v>2697566</v>
      </c>
      <c r="B1551" s="1">
        <v>42940</v>
      </c>
      <c r="C1551" s="2">
        <v>0.42951388888888886</v>
      </c>
      <c r="D1551" s="2">
        <v>0.44059027777777776</v>
      </c>
      <c r="E1551" t="str">
        <f>IF(LEN(telefony4[[#This Row],[nr]])&gt;=10,"zagraniczny",IF(LEN(telefony4[[#This Row],[nr]])=8,"komórkowy","stacjonarny"))</f>
        <v>stacjonarny</v>
      </c>
    </row>
    <row r="1552" spans="1:5" x14ac:dyDescent="0.25">
      <c r="A1552">
        <v>2569721</v>
      </c>
      <c r="B1552" s="1">
        <v>42940</v>
      </c>
      <c r="C1552" s="2">
        <v>0.43133101851851852</v>
      </c>
      <c r="D1552" s="2">
        <v>0.43762731481481482</v>
      </c>
      <c r="E1552" t="str">
        <f>IF(LEN(telefony4[[#This Row],[nr]])&gt;=10,"zagraniczny",IF(LEN(telefony4[[#This Row],[nr]])=8,"komórkowy","stacjonarny"))</f>
        <v>stacjonarny</v>
      </c>
    </row>
    <row r="1553" spans="1:5" x14ac:dyDescent="0.25">
      <c r="A1553">
        <v>96375379</v>
      </c>
      <c r="B1553" s="1">
        <v>42940</v>
      </c>
      <c r="C1553" s="2">
        <v>0.43637731481481479</v>
      </c>
      <c r="D1553" s="2">
        <v>0.44526620370370368</v>
      </c>
      <c r="E1553" t="str">
        <f>IF(LEN(telefony4[[#This Row],[nr]])&gt;=10,"zagraniczny",IF(LEN(telefony4[[#This Row],[nr]])=8,"komórkowy","stacjonarny"))</f>
        <v>komórkowy</v>
      </c>
    </row>
    <row r="1554" spans="1:5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 t="str">
        <f>IF(LEN(telefony4[[#This Row],[nr]])&gt;=10,"zagraniczny",IF(LEN(telefony4[[#This Row],[nr]])=8,"komórkowy","stacjonarny"))</f>
        <v>zagraniczny</v>
      </c>
    </row>
    <row r="1555" spans="1:5" x14ac:dyDescent="0.25">
      <c r="A1555">
        <v>8133585</v>
      </c>
      <c r="B1555" s="1">
        <v>42940</v>
      </c>
      <c r="C1555" s="2">
        <v>0.44185185185185183</v>
      </c>
      <c r="D1555" s="2">
        <v>0.44634259259259257</v>
      </c>
      <c r="E1555" t="str">
        <f>IF(LEN(telefony4[[#This Row],[nr]])&gt;=10,"zagraniczny",IF(LEN(telefony4[[#This Row],[nr]])=8,"komórkowy","stacjonarny"))</f>
        <v>stacjonarny</v>
      </c>
    </row>
    <row r="1556" spans="1:5" x14ac:dyDescent="0.25">
      <c r="A1556">
        <v>45232967</v>
      </c>
      <c r="B1556" s="1">
        <v>42940</v>
      </c>
      <c r="C1556" s="2">
        <v>0.4462962962962963</v>
      </c>
      <c r="D1556" s="2">
        <v>0.44753472222222224</v>
      </c>
      <c r="E1556" t="str">
        <f>IF(LEN(telefony4[[#This Row],[nr]])&gt;=10,"zagraniczny",IF(LEN(telefony4[[#This Row],[nr]])=8,"komórkowy","stacjonarny"))</f>
        <v>komórkowy</v>
      </c>
    </row>
    <row r="1557" spans="1:5" x14ac:dyDescent="0.25">
      <c r="A1557">
        <v>8900603</v>
      </c>
      <c r="B1557" s="1">
        <v>42940</v>
      </c>
      <c r="C1557" s="2">
        <v>0.44680555555555557</v>
      </c>
      <c r="D1557" s="2">
        <v>0.45518518518518519</v>
      </c>
      <c r="E1557" t="str">
        <f>IF(LEN(telefony4[[#This Row],[nr]])&gt;=10,"zagraniczny",IF(LEN(telefony4[[#This Row],[nr]])=8,"komórkowy","stacjonarny"))</f>
        <v>stacjonarny</v>
      </c>
    </row>
    <row r="1558" spans="1:5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  <c r="E1558" t="str">
        <f>IF(LEN(telefony4[[#This Row],[nr]])&gt;=10,"zagraniczny",IF(LEN(telefony4[[#This Row],[nr]])=8,"komórkowy","stacjonarny"))</f>
        <v>stacjonarny</v>
      </c>
    </row>
    <row r="1559" spans="1:5" x14ac:dyDescent="0.25">
      <c r="A1559">
        <v>9781981</v>
      </c>
      <c r="B1559" s="1">
        <v>42940</v>
      </c>
      <c r="C1559" s="2">
        <v>0.45392361111111112</v>
      </c>
      <c r="D1559" s="2">
        <v>0.4582060185185185</v>
      </c>
      <c r="E1559" t="str">
        <f>IF(LEN(telefony4[[#This Row],[nr]])&gt;=10,"zagraniczny",IF(LEN(telefony4[[#This Row],[nr]])=8,"komórkowy","stacjonarny"))</f>
        <v>stacjonarny</v>
      </c>
    </row>
    <row r="1560" spans="1:5" x14ac:dyDescent="0.25">
      <c r="A1560">
        <v>9527543</v>
      </c>
      <c r="B1560" s="1">
        <v>42940</v>
      </c>
      <c r="C1560" s="2">
        <v>0.45481481481481484</v>
      </c>
      <c r="D1560" s="2">
        <v>0.45863425925925927</v>
      </c>
      <c r="E1560" t="str">
        <f>IF(LEN(telefony4[[#This Row],[nr]])&gt;=10,"zagraniczny",IF(LEN(telefony4[[#This Row],[nr]])=8,"komórkowy","stacjonarny"))</f>
        <v>stacjonarny</v>
      </c>
    </row>
    <row r="1561" spans="1:5" x14ac:dyDescent="0.25">
      <c r="A1561">
        <v>91626903</v>
      </c>
      <c r="B1561" s="1">
        <v>42940</v>
      </c>
      <c r="C1561" s="2">
        <v>0.45930555555555558</v>
      </c>
      <c r="D1561" s="2">
        <v>0.46885416666666668</v>
      </c>
      <c r="E1561" t="str">
        <f>IF(LEN(telefony4[[#This Row],[nr]])&gt;=10,"zagraniczny",IF(LEN(telefony4[[#This Row],[nr]])=8,"komórkowy","stacjonarny"))</f>
        <v>komórkowy</v>
      </c>
    </row>
    <row r="1562" spans="1:5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  <c r="E1562" t="str">
        <f>IF(LEN(telefony4[[#This Row],[nr]])&gt;=10,"zagraniczny",IF(LEN(telefony4[[#This Row],[nr]])=8,"komórkowy","stacjonarny"))</f>
        <v>stacjonarny</v>
      </c>
    </row>
    <row r="1563" spans="1:5" x14ac:dyDescent="0.25">
      <c r="A1563">
        <v>4767842</v>
      </c>
      <c r="B1563" s="1">
        <v>42940</v>
      </c>
      <c r="C1563" s="2">
        <v>0.46971064814814817</v>
      </c>
      <c r="D1563" s="2">
        <v>0.47116898148148151</v>
      </c>
      <c r="E1563" t="str">
        <f>IF(LEN(telefony4[[#This Row],[nr]])&gt;=10,"zagraniczny",IF(LEN(telefony4[[#This Row],[nr]])=8,"komórkowy","stacjonarny"))</f>
        <v>stacjonarny</v>
      </c>
    </row>
    <row r="1564" spans="1:5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  <c r="E1564" t="str">
        <f>IF(LEN(telefony4[[#This Row],[nr]])&gt;=10,"zagraniczny",IF(LEN(telefony4[[#This Row],[nr]])=8,"komórkowy","stacjonarny"))</f>
        <v>komórkowy</v>
      </c>
    </row>
    <row r="1565" spans="1:5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  <c r="E1565" t="str">
        <f>IF(LEN(telefony4[[#This Row],[nr]])&gt;=10,"zagraniczny",IF(LEN(telefony4[[#This Row],[nr]])=8,"komórkowy","stacjonarny"))</f>
        <v>stacjonarny</v>
      </c>
    </row>
    <row r="1566" spans="1:5" x14ac:dyDescent="0.25">
      <c r="A1566">
        <v>28791070</v>
      </c>
      <c r="B1566" s="1">
        <v>42940</v>
      </c>
      <c r="C1566" s="2">
        <v>0.48082175925925924</v>
      </c>
      <c r="D1566" s="2">
        <v>0.49135416666666665</v>
      </c>
      <c r="E1566" t="str">
        <f>IF(LEN(telefony4[[#This Row],[nr]])&gt;=10,"zagraniczny",IF(LEN(telefony4[[#This Row],[nr]])=8,"komórkowy","stacjonarny"))</f>
        <v>komórkowy</v>
      </c>
    </row>
    <row r="1567" spans="1:5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  <c r="E1567" t="str">
        <f>IF(LEN(telefony4[[#This Row],[nr]])&gt;=10,"zagraniczny",IF(LEN(telefony4[[#This Row],[nr]])=8,"komórkowy","stacjonarny"))</f>
        <v>stacjonarny</v>
      </c>
    </row>
    <row r="1568" spans="1:5" x14ac:dyDescent="0.25">
      <c r="A1568">
        <v>44882393</v>
      </c>
      <c r="B1568" s="1">
        <v>42940</v>
      </c>
      <c r="C1568" s="2">
        <v>0.4866550925925926</v>
      </c>
      <c r="D1568" s="2">
        <v>0.49528935185185186</v>
      </c>
      <c r="E1568" t="str">
        <f>IF(LEN(telefony4[[#This Row],[nr]])&gt;=10,"zagraniczny",IF(LEN(telefony4[[#This Row],[nr]])=8,"komórkowy","stacjonarny"))</f>
        <v>komórkowy</v>
      </c>
    </row>
    <row r="1569" spans="1:5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  <c r="E1569" t="str">
        <f>IF(LEN(telefony4[[#This Row],[nr]])&gt;=10,"zagraniczny",IF(LEN(telefony4[[#This Row],[nr]])=8,"komórkowy","stacjonarny"))</f>
        <v>komórkowy</v>
      </c>
    </row>
    <row r="1570" spans="1:5" x14ac:dyDescent="0.25">
      <c r="A1570">
        <v>9892639</v>
      </c>
      <c r="B1570" s="1">
        <v>42940</v>
      </c>
      <c r="C1570" s="2">
        <v>0.48836805555555557</v>
      </c>
      <c r="D1570" s="2">
        <v>0.48893518518518519</v>
      </c>
      <c r="E1570" t="str">
        <f>IF(LEN(telefony4[[#This Row],[nr]])&gt;=10,"zagraniczny",IF(LEN(telefony4[[#This Row],[nr]])=8,"komórkowy","stacjonarny"))</f>
        <v>stacjonarny</v>
      </c>
    </row>
    <row r="1571" spans="1:5" x14ac:dyDescent="0.25">
      <c r="A1571">
        <v>3979295</v>
      </c>
      <c r="B1571" s="1">
        <v>42940</v>
      </c>
      <c r="C1571" s="2">
        <v>0.49062499999999998</v>
      </c>
      <c r="D1571" s="2">
        <v>0.49767361111111114</v>
      </c>
      <c r="E1571" t="str">
        <f>IF(LEN(telefony4[[#This Row],[nr]])&gt;=10,"zagraniczny",IF(LEN(telefony4[[#This Row],[nr]])=8,"komórkowy","stacjonarny"))</f>
        <v>stacjonarny</v>
      </c>
    </row>
    <row r="1572" spans="1:5" x14ac:dyDescent="0.25">
      <c r="A1572">
        <v>8471219</v>
      </c>
      <c r="B1572" s="1">
        <v>42940</v>
      </c>
      <c r="C1572" s="2">
        <v>0.49229166666666668</v>
      </c>
      <c r="D1572" s="2">
        <v>0.49554398148148149</v>
      </c>
      <c r="E1572" t="str">
        <f>IF(LEN(telefony4[[#This Row],[nr]])&gt;=10,"zagraniczny",IF(LEN(telefony4[[#This Row],[nr]])=8,"komórkowy","stacjonarny"))</f>
        <v>stacjonarny</v>
      </c>
    </row>
    <row r="1573" spans="1:5" x14ac:dyDescent="0.25">
      <c r="A1573">
        <v>5631380</v>
      </c>
      <c r="B1573" s="1">
        <v>42940</v>
      </c>
      <c r="C1573" s="2">
        <v>0.49274305555555553</v>
      </c>
      <c r="D1573" s="2">
        <v>0.50315972222222227</v>
      </c>
      <c r="E1573" t="str">
        <f>IF(LEN(telefony4[[#This Row],[nr]])&gt;=10,"zagraniczny",IF(LEN(telefony4[[#This Row],[nr]])=8,"komórkowy","stacjonarny"))</f>
        <v>stacjonarny</v>
      </c>
    </row>
    <row r="1574" spans="1:5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  <c r="E1574" t="str">
        <f>IF(LEN(telefony4[[#This Row],[nr]])&gt;=10,"zagraniczny",IF(LEN(telefony4[[#This Row],[nr]])=8,"komórkowy","stacjonarny"))</f>
        <v>stacjonarny</v>
      </c>
    </row>
    <row r="1575" spans="1:5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  <c r="E1575" t="str">
        <f>IF(LEN(telefony4[[#This Row],[nr]])&gt;=10,"zagraniczny",IF(LEN(telefony4[[#This Row],[nr]])=8,"komórkowy","stacjonarny"))</f>
        <v>komórkowy</v>
      </c>
    </row>
    <row r="1576" spans="1:5" x14ac:dyDescent="0.25">
      <c r="A1576">
        <v>2515441</v>
      </c>
      <c r="B1576" s="1">
        <v>42940</v>
      </c>
      <c r="C1576" s="2">
        <v>0.49857638888888889</v>
      </c>
      <c r="D1576" s="2">
        <v>0.50195601851851857</v>
      </c>
      <c r="E1576" t="str">
        <f>IF(LEN(telefony4[[#This Row],[nr]])&gt;=10,"zagraniczny",IF(LEN(telefony4[[#This Row],[nr]])=8,"komórkowy","stacjonarny"))</f>
        <v>stacjonarny</v>
      </c>
    </row>
    <row r="1577" spans="1:5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  <c r="E1577" t="str">
        <f>IF(LEN(telefony4[[#This Row],[nr]])&gt;=10,"zagraniczny",IF(LEN(telefony4[[#This Row],[nr]])=8,"komórkowy","stacjonarny"))</f>
        <v>stacjonarny</v>
      </c>
    </row>
    <row r="1578" spans="1:5" x14ac:dyDescent="0.25">
      <c r="A1578">
        <v>5489867</v>
      </c>
      <c r="B1578" s="1">
        <v>42940</v>
      </c>
      <c r="C1578" s="2">
        <v>0.50583333333333336</v>
      </c>
      <c r="D1578" s="2">
        <v>0.51407407407407413</v>
      </c>
      <c r="E1578" t="str">
        <f>IF(LEN(telefony4[[#This Row],[nr]])&gt;=10,"zagraniczny",IF(LEN(telefony4[[#This Row],[nr]])=8,"komórkowy","stacjonarny"))</f>
        <v>stacjonarny</v>
      </c>
    </row>
    <row r="1579" spans="1:5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  <c r="E1579" t="str">
        <f>IF(LEN(telefony4[[#This Row],[nr]])&gt;=10,"zagraniczny",IF(LEN(telefony4[[#This Row],[nr]])=8,"komórkowy","stacjonarny"))</f>
        <v>stacjonarny</v>
      </c>
    </row>
    <row r="1580" spans="1:5" x14ac:dyDescent="0.25">
      <c r="A1580">
        <v>4293872</v>
      </c>
      <c r="B1580" s="1">
        <v>42940</v>
      </c>
      <c r="C1580" s="2">
        <v>0.50714120370370375</v>
      </c>
      <c r="D1580" s="2">
        <v>0.51232638888888893</v>
      </c>
      <c r="E1580" t="str">
        <f>IF(LEN(telefony4[[#This Row],[nr]])&gt;=10,"zagraniczny",IF(LEN(telefony4[[#This Row],[nr]])=8,"komórkowy","stacjonarny"))</f>
        <v>stacjonarny</v>
      </c>
    </row>
    <row r="1581" spans="1:5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  <c r="E1581" t="str">
        <f>IF(LEN(telefony4[[#This Row],[nr]])&gt;=10,"zagraniczny",IF(LEN(telefony4[[#This Row],[nr]])=8,"komórkowy","stacjonarny"))</f>
        <v>komórkowy</v>
      </c>
    </row>
    <row r="1582" spans="1:5" x14ac:dyDescent="0.25">
      <c r="A1582">
        <v>9827875</v>
      </c>
      <c r="B1582" s="1">
        <v>42940</v>
      </c>
      <c r="C1582" s="2">
        <v>0.51512731481481477</v>
      </c>
      <c r="D1582" s="2">
        <v>0.51954861111111106</v>
      </c>
      <c r="E1582" t="str">
        <f>IF(LEN(telefony4[[#This Row],[nr]])&gt;=10,"zagraniczny",IF(LEN(telefony4[[#This Row],[nr]])=8,"komórkowy","stacjonarny"))</f>
        <v>stacjonarny</v>
      </c>
    </row>
    <row r="1583" spans="1:5" x14ac:dyDescent="0.25">
      <c r="A1583">
        <v>40120881</v>
      </c>
      <c r="B1583" s="1">
        <v>42940</v>
      </c>
      <c r="C1583" s="2">
        <v>0.51746527777777773</v>
      </c>
      <c r="D1583" s="2">
        <v>0.52686342592592594</v>
      </c>
      <c r="E1583" t="str">
        <f>IF(LEN(telefony4[[#This Row],[nr]])&gt;=10,"zagraniczny",IF(LEN(telefony4[[#This Row],[nr]])=8,"komórkowy","stacjonarny"))</f>
        <v>komórkowy</v>
      </c>
    </row>
    <row r="1584" spans="1:5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  <c r="E1584" t="str">
        <f>IF(LEN(telefony4[[#This Row],[nr]])&gt;=10,"zagraniczny",IF(LEN(telefony4[[#This Row],[nr]])=8,"komórkowy","stacjonarny"))</f>
        <v>komórkowy</v>
      </c>
    </row>
    <row r="1585" spans="1:5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  <c r="E1585" t="str">
        <f>IF(LEN(telefony4[[#This Row],[nr]])&gt;=10,"zagraniczny",IF(LEN(telefony4[[#This Row],[nr]])=8,"komórkowy","stacjonarny"))</f>
        <v>komórkowy</v>
      </c>
    </row>
    <row r="1586" spans="1:5" x14ac:dyDescent="0.25">
      <c r="A1586">
        <v>55464931</v>
      </c>
      <c r="B1586" s="1">
        <v>42940</v>
      </c>
      <c r="C1586" s="2">
        <v>0.5285185185185185</v>
      </c>
      <c r="D1586" s="2">
        <v>0.53349537037037043</v>
      </c>
      <c r="E1586" t="str">
        <f>IF(LEN(telefony4[[#This Row],[nr]])&gt;=10,"zagraniczny",IF(LEN(telefony4[[#This Row],[nr]])=8,"komórkowy","stacjonarny"))</f>
        <v>komórkowy</v>
      </c>
    </row>
    <row r="1587" spans="1:5" x14ac:dyDescent="0.25">
      <c r="A1587">
        <v>3616291</v>
      </c>
      <c r="B1587" s="1">
        <v>42940</v>
      </c>
      <c r="C1587" s="2">
        <v>0.53403935185185181</v>
      </c>
      <c r="D1587" s="2">
        <v>0.54538194444444443</v>
      </c>
      <c r="E1587" t="str">
        <f>IF(LEN(telefony4[[#This Row],[nr]])&gt;=10,"zagraniczny",IF(LEN(telefony4[[#This Row],[nr]])=8,"komórkowy","stacjonarny"))</f>
        <v>stacjonarny</v>
      </c>
    </row>
    <row r="1588" spans="1:5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  <c r="E1588" t="str">
        <f>IF(LEN(telefony4[[#This Row],[nr]])&gt;=10,"zagraniczny",IF(LEN(telefony4[[#This Row],[nr]])=8,"komórkowy","stacjonarny"))</f>
        <v>stacjonarny</v>
      </c>
    </row>
    <row r="1589" spans="1:5" x14ac:dyDescent="0.25">
      <c r="A1589">
        <v>63492662</v>
      </c>
      <c r="B1589" s="1">
        <v>42940</v>
      </c>
      <c r="C1589" s="2">
        <v>0.54060185185185183</v>
      </c>
      <c r="D1589" s="2">
        <v>0.54240740740740745</v>
      </c>
      <c r="E1589" t="str">
        <f>IF(LEN(telefony4[[#This Row],[nr]])&gt;=10,"zagraniczny",IF(LEN(telefony4[[#This Row],[nr]])=8,"komórkowy","stacjonarny"))</f>
        <v>komórkowy</v>
      </c>
    </row>
    <row r="1590" spans="1:5" x14ac:dyDescent="0.25">
      <c r="A1590">
        <v>2104331</v>
      </c>
      <c r="B1590" s="1">
        <v>42940</v>
      </c>
      <c r="C1590" s="2">
        <v>0.54410879629629627</v>
      </c>
      <c r="D1590" s="2">
        <v>0.55207175925925922</v>
      </c>
      <c r="E1590" t="str">
        <f>IF(LEN(telefony4[[#This Row],[nr]])&gt;=10,"zagraniczny",IF(LEN(telefony4[[#This Row],[nr]])=8,"komórkowy","stacjonarny"))</f>
        <v>stacjonarny</v>
      </c>
    </row>
    <row r="1591" spans="1:5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  <c r="E1591" t="str">
        <f>IF(LEN(telefony4[[#This Row],[nr]])&gt;=10,"zagraniczny",IF(LEN(telefony4[[#This Row],[nr]])=8,"komórkowy","stacjonarny"))</f>
        <v>stacjonarny</v>
      </c>
    </row>
    <row r="1592" spans="1:5" x14ac:dyDescent="0.25">
      <c r="A1592">
        <v>5220235</v>
      </c>
      <c r="B1592" s="1">
        <v>42940</v>
      </c>
      <c r="C1592" s="2">
        <v>0.54741898148148149</v>
      </c>
      <c r="D1592" s="2">
        <v>0.54915509259259254</v>
      </c>
      <c r="E1592" t="str">
        <f>IF(LEN(telefony4[[#This Row],[nr]])&gt;=10,"zagraniczny",IF(LEN(telefony4[[#This Row],[nr]])=8,"komórkowy","stacjonarny"))</f>
        <v>stacjonarny</v>
      </c>
    </row>
    <row r="1593" spans="1:5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  <c r="E1593" t="str">
        <f>IF(LEN(telefony4[[#This Row],[nr]])&gt;=10,"zagraniczny",IF(LEN(telefony4[[#This Row],[nr]])=8,"komórkowy","stacjonarny"))</f>
        <v>komórkowy</v>
      </c>
    </row>
    <row r="1594" spans="1:5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  <c r="E1594" t="str">
        <f>IF(LEN(telefony4[[#This Row],[nr]])&gt;=10,"zagraniczny",IF(LEN(telefony4[[#This Row],[nr]])=8,"komórkowy","stacjonarny"))</f>
        <v>komórkowy</v>
      </c>
    </row>
    <row r="1595" spans="1:5" x14ac:dyDescent="0.25">
      <c r="A1595">
        <v>2853860</v>
      </c>
      <c r="B1595" s="1">
        <v>42940</v>
      </c>
      <c r="C1595" s="2">
        <v>0.55491898148148144</v>
      </c>
      <c r="D1595" s="2">
        <v>0.55787037037037035</v>
      </c>
      <c r="E1595" t="str">
        <f>IF(LEN(telefony4[[#This Row],[nr]])&gt;=10,"zagraniczny",IF(LEN(telefony4[[#This Row],[nr]])=8,"komórkowy","stacjonarny"))</f>
        <v>stacjonarny</v>
      </c>
    </row>
    <row r="1596" spans="1:5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  <c r="E1596" t="str">
        <f>IF(LEN(telefony4[[#This Row],[nr]])&gt;=10,"zagraniczny",IF(LEN(telefony4[[#This Row],[nr]])=8,"komórkowy","stacjonarny"))</f>
        <v>stacjonarny</v>
      </c>
    </row>
    <row r="1597" spans="1:5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  <c r="E1597" t="str">
        <f>IF(LEN(telefony4[[#This Row],[nr]])&gt;=10,"zagraniczny",IF(LEN(telefony4[[#This Row],[nr]])=8,"komórkowy","stacjonarny"))</f>
        <v>stacjonarny</v>
      </c>
    </row>
    <row r="1598" spans="1:5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  <c r="E1598" t="str">
        <f>IF(LEN(telefony4[[#This Row],[nr]])&gt;=10,"zagraniczny",IF(LEN(telefony4[[#This Row],[nr]])=8,"komórkowy","stacjonarny"))</f>
        <v>komórkowy</v>
      </c>
    </row>
    <row r="1599" spans="1:5" x14ac:dyDescent="0.25">
      <c r="A1599">
        <v>9282666</v>
      </c>
      <c r="B1599" s="1">
        <v>42940</v>
      </c>
      <c r="C1599" s="2">
        <v>0.56879629629629624</v>
      </c>
      <c r="D1599" s="2">
        <v>0.56934027777777774</v>
      </c>
      <c r="E1599" t="str">
        <f>IF(LEN(telefony4[[#This Row],[nr]])&gt;=10,"zagraniczny",IF(LEN(telefony4[[#This Row],[nr]])=8,"komórkowy","stacjonarny"))</f>
        <v>stacjonarny</v>
      </c>
    </row>
    <row r="1600" spans="1:5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  <c r="E1600" t="str">
        <f>IF(LEN(telefony4[[#This Row],[nr]])&gt;=10,"zagraniczny",IF(LEN(telefony4[[#This Row],[nr]])=8,"komórkowy","stacjonarny"))</f>
        <v>stacjonarny</v>
      </c>
    </row>
    <row r="1601" spans="1:5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  <c r="E1601" t="str">
        <f>IF(LEN(telefony4[[#This Row],[nr]])&gt;=10,"zagraniczny",IF(LEN(telefony4[[#This Row],[nr]])=8,"komórkowy","stacjonarny"))</f>
        <v>stacjonarny</v>
      </c>
    </row>
    <row r="1602" spans="1:5" x14ac:dyDescent="0.25">
      <c r="A1602">
        <v>5221005</v>
      </c>
      <c r="B1602" s="1">
        <v>42940</v>
      </c>
      <c r="C1602" s="2">
        <v>0.57321759259259264</v>
      </c>
      <c r="D1602" s="2">
        <v>0.57461805555555556</v>
      </c>
      <c r="E1602" t="str">
        <f>IF(LEN(telefony4[[#This Row],[nr]])&gt;=10,"zagraniczny",IF(LEN(telefony4[[#This Row],[nr]])=8,"komórkowy","stacjonarny"))</f>
        <v>stacjonarny</v>
      </c>
    </row>
    <row r="1603" spans="1:5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  <c r="E1603" t="str">
        <f>IF(LEN(telefony4[[#This Row],[nr]])&gt;=10,"zagraniczny",IF(LEN(telefony4[[#This Row],[nr]])=8,"komórkowy","stacjonarny"))</f>
        <v>stacjonarny</v>
      </c>
    </row>
    <row r="1604" spans="1:5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  <c r="E1604" t="str">
        <f>IF(LEN(telefony4[[#This Row],[nr]])&gt;=10,"zagraniczny",IF(LEN(telefony4[[#This Row],[nr]])=8,"komórkowy","stacjonarny"))</f>
        <v>stacjonarny</v>
      </c>
    </row>
    <row r="1605" spans="1:5" x14ac:dyDescent="0.25">
      <c r="A1605">
        <v>3720500</v>
      </c>
      <c r="B1605" s="1">
        <v>42940</v>
      </c>
      <c r="C1605" s="2">
        <v>0.57660879629629624</v>
      </c>
      <c r="D1605" s="2">
        <v>0.58250000000000002</v>
      </c>
      <c r="E1605" t="str">
        <f>IF(LEN(telefony4[[#This Row],[nr]])&gt;=10,"zagraniczny",IF(LEN(telefony4[[#This Row],[nr]])=8,"komórkowy","stacjonarny"))</f>
        <v>stacjonarny</v>
      </c>
    </row>
    <row r="1606" spans="1:5" x14ac:dyDescent="0.25">
      <c r="A1606">
        <v>89419064</v>
      </c>
      <c r="B1606" s="1">
        <v>42940</v>
      </c>
      <c r="C1606" s="2">
        <v>0.57850694444444439</v>
      </c>
      <c r="D1606" s="2">
        <v>0.58456018518518515</v>
      </c>
      <c r="E1606" t="str">
        <f>IF(LEN(telefony4[[#This Row],[nr]])&gt;=10,"zagraniczny",IF(LEN(telefony4[[#This Row],[nr]])=8,"komórkowy","stacjonarny"))</f>
        <v>komórkowy</v>
      </c>
    </row>
    <row r="1607" spans="1:5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  <c r="E1607" t="str">
        <f>IF(LEN(telefony4[[#This Row],[nr]])&gt;=10,"zagraniczny",IF(LEN(telefony4[[#This Row],[nr]])=8,"komórkowy","stacjonarny"))</f>
        <v>stacjonarny</v>
      </c>
    </row>
    <row r="1608" spans="1:5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  <c r="E1608" t="str">
        <f>IF(LEN(telefony4[[#This Row],[nr]])&gt;=10,"zagraniczny",IF(LEN(telefony4[[#This Row],[nr]])=8,"komórkowy","stacjonarny"))</f>
        <v>stacjonarny</v>
      </c>
    </row>
    <row r="1609" spans="1:5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  <c r="E1609" t="str">
        <f>IF(LEN(telefony4[[#This Row],[nr]])&gt;=10,"zagraniczny",IF(LEN(telefony4[[#This Row],[nr]])=8,"komórkowy","stacjonarny"))</f>
        <v>stacjonarny</v>
      </c>
    </row>
    <row r="1610" spans="1:5" x14ac:dyDescent="0.25">
      <c r="A1610">
        <v>5850216</v>
      </c>
      <c r="B1610" s="1">
        <v>42940</v>
      </c>
      <c r="C1610" s="2">
        <v>0.59325231481481477</v>
      </c>
      <c r="D1610" s="2">
        <v>0.59866898148148151</v>
      </c>
      <c r="E1610" t="str">
        <f>IF(LEN(telefony4[[#This Row],[nr]])&gt;=10,"zagraniczny",IF(LEN(telefony4[[#This Row],[nr]])=8,"komórkowy","stacjonarny"))</f>
        <v>stacjonarny</v>
      </c>
    </row>
    <row r="1611" spans="1:5" x14ac:dyDescent="0.25">
      <c r="A1611">
        <v>4927402</v>
      </c>
      <c r="B1611" s="1">
        <v>42940</v>
      </c>
      <c r="C1611" s="2">
        <v>0.59351851851851856</v>
      </c>
      <c r="D1611" s="2">
        <v>0.60163194444444446</v>
      </c>
      <c r="E1611" t="str">
        <f>IF(LEN(telefony4[[#This Row],[nr]])&gt;=10,"zagraniczny",IF(LEN(telefony4[[#This Row],[nr]])=8,"komórkowy","stacjonarny"))</f>
        <v>stacjonarny</v>
      </c>
    </row>
    <row r="1612" spans="1:5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  <c r="E1612" t="str">
        <f>IF(LEN(telefony4[[#This Row],[nr]])&gt;=10,"zagraniczny",IF(LEN(telefony4[[#This Row],[nr]])=8,"komórkowy","stacjonarny"))</f>
        <v>komórkowy</v>
      </c>
    </row>
    <row r="1613" spans="1:5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  <c r="E1613" t="str">
        <f>IF(LEN(telefony4[[#This Row],[nr]])&gt;=10,"zagraniczny",IF(LEN(telefony4[[#This Row],[nr]])=8,"komórkowy","stacjonarny"))</f>
        <v>stacjonarny</v>
      </c>
    </row>
    <row r="1614" spans="1:5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  <c r="E1614" t="str">
        <f>IF(LEN(telefony4[[#This Row],[nr]])&gt;=10,"zagraniczny",IF(LEN(telefony4[[#This Row],[nr]])=8,"komórkowy","stacjonarny"))</f>
        <v>stacjonarny</v>
      </c>
    </row>
    <row r="1615" spans="1:5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  <c r="E1615" t="str">
        <f>IF(LEN(telefony4[[#This Row],[nr]])&gt;=10,"zagraniczny",IF(LEN(telefony4[[#This Row],[nr]])=8,"komórkowy","stacjonarny"))</f>
        <v>stacjonarny</v>
      </c>
    </row>
    <row r="1616" spans="1:5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  <c r="E1616" t="str">
        <f>IF(LEN(telefony4[[#This Row],[nr]])&gt;=10,"zagraniczny",IF(LEN(telefony4[[#This Row],[nr]])=8,"komórkowy","stacjonarny"))</f>
        <v>stacjonarny</v>
      </c>
    </row>
    <row r="1617" spans="1:5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  <c r="E1617" t="str">
        <f>IF(LEN(telefony4[[#This Row],[nr]])&gt;=10,"zagraniczny",IF(LEN(telefony4[[#This Row],[nr]])=8,"komórkowy","stacjonarny"))</f>
        <v>stacjonarny</v>
      </c>
    </row>
    <row r="1618" spans="1:5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  <c r="E1618" t="str">
        <f>IF(LEN(telefony4[[#This Row],[nr]])&gt;=10,"zagraniczny",IF(LEN(telefony4[[#This Row],[nr]])=8,"komórkowy","stacjonarny"))</f>
        <v>stacjonarny</v>
      </c>
    </row>
    <row r="1619" spans="1:5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  <c r="E1619" t="str">
        <f>IF(LEN(telefony4[[#This Row],[nr]])&gt;=10,"zagraniczny",IF(LEN(telefony4[[#This Row],[nr]])=8,"komórkowy","stacjonarny"))</f>
        <v>komórkowy</v>
      </c>
    </row>
    <row r="1620" spans="1:5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  <c r="E1620" t="str">
        <f>IF(LEN(telefony4[[#This Row],[nr]])&gt;=10,"zagraniczny",IF(LEN(telefony4[[#This Row],[nr]])=8,"komórkowy","stacjonarny"))</f>
        <v>stacjonarny</v>
      </c>
    </row>
    <row r="1621" spans="1:5" x14ac:dyDescent="0.25">
      <c r="A1621">
        <v>1740380</v>
      </c>
      <c r="B1621" s="1">
        <v>42940</v>
      </c>
      <c r="C1621" s="2">
        <v>0.62605324074074076</v>
      </c>
      <c r="D1621" s="2">
        <v>0.63655092592592588</v>
      </c>
      <c r="E1621" t="str">
        <f>IF(LEN(telefony4[[#This Row],[nr]])&gt;=10,"zagraniczny",IF(LEN(telefony4[[#This Row],[nr]])=8,"komórkowy","stacjonarny"))</f>
        <v>stacjonarny</v>
      </c>
    </row>
    <row r="1622" spans="1:5" x14ac:dyDescent="0.25">
      <c r="A1622">
        <v>6005355</v>
      </c>
      <c r="B1622" s="1">
        <v>42941</v>
      </c>
      <c r="C1622" s="2">
        <v>0.33688657407407407</v>
      </c>
      <c r="D1622" s="2">
        <v>0.34452546296296294</v>
      </c>
      <c r="E1622" t="str">
        <f>IF(LEN(telefony4[[#This Row],[nr]])&gt;=10,"zagraniczny",IF(LEN(telefony4[[#This Row],[nr]])=8,"komórkowy","stacjonarny"))</f>
        <v>stacjonarny</v>
      </c>
    </row>
    <row r="1623" spans="1:5" x14ac:dyDescent="0.25">
      <c r="A1623">
        <v>2400590</v>
      </c>
      <c r="B1623" s="1">
        <v>42941</v>
      </c>
      <c r="C1623" s="2">
        <v>0.34145833333333331</v>
      </c>
      <c r="D1623" s="2">
        <v>0.34645833333333331</v>
      </c>
      <c r="E1623" t="str">
        <f>IF(LEN(telefony4[[#This Row],[nr]])&gt;=10,"zagraniczny",IF(LEN(telefony4[[#This Row],[nr]])=8,"komórkowy","stacjonarny"))</f>
        <v>stacjonarny</v>
      </c>
    </row>
    <row r="1624" spans="1:5" x14ac:dyDescent="0.25">
      <c r="A1624">
        <v>7918038</v>
      </c>
      <c r="B1624" s="1">
        <v>42941</v>
      </c>
      <c r="C1624" s="2">
        <v>0.34278935185185183</v>
      </c>
      <c r="D1624" s="2">
        <v>0.34370370370370368</v>
      </c>
      <c r="E1624" t="str">
        <f>IF(LEN(telefony4[[#This Row],[nr]])&gt;=10,"zagraniczny",IF(LEN(telefony4[[#This Row],[nr]])=8,"komórkowy","stacjonarny"))</f>
        <v>stacjonarny</v>
      </c>
    </row>
    <row r="1625" spans="1:5" x14ac:dyDescent="0.25">
      <c r="A1625">
        <v>7969038</v>
      </c>
      <c r="B1625" s="1">
        <v>42941</v>
      </c>
      <c r="C1625" s="2">
        <v>0.34605324074074073</v>
      </c>
      <c r="D1625" s="2">
        <v>0.35744212962962962</v>
      </c>
      <c r="E1625" t="str">
        <f>IF(LEN(telefony4[[#This Row],[nr]])&gt;=10,"zagraniczny",IF(LEN(telefony4[[#This Row],[nr]])=8,"komórkowy","stacjonarny"))</f>
        <v>stacjonarny</v>
      </c>
    </row>
    <row r="1626" spans="1:5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  <c r="E1626" t="str">
        <f>IF(LEN(telefony4[[#This Row],[nr]])&gt;=10,"zagraniczny",IF(LEN(telefony4[[#This Row],[nr]])=8,"komórkowy","stacjonarny"))</f>
        <v>stacjonarny</v>
      </c>
    </row>
    <row r="1627" spans="1:5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  <c r="E1627" t="str">
        <f>IF(LEN(telefony4[[#This Row],[nr]])&gt;=10,"zagraniczny",IF(LEN(telefony4[[#This Row],[nr]])=8,"komórkowy","stacjonarny"))</f>
        <v>komórkowy</v>
      </c>
    </row>
    <row r="1628" spans="1:5" x14ac:dyDescent="0.25">
      <c r="A1628">
        <v>2900584</v>
      </c>
      <c r="B1628" s="1">
        <v>42941</v>
      </c>
      <c r="C1628" s="2">
        <v>0.35335648148148147</v>
      </c>
      <c r="D1628" s="2">
        <v>0.36329861111111111</v>
      </c>
      <c r="E1628" t="str">
        <f>IF(LEN(telefony4[[#This Row],[nr]])&gt;=10,"zagraniczny",IF(LEN(telefony4[[#This Row],[nr]])=8,"komórkowy","stacjonarny"))</f>
        <v>stacjonarny</v>
      </c>
    </row>
    <row r="1629" spans="1:5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  <c r="E1629" t="str">
        <f>IF(LEN(telefony4[[#This Row],[nr]])&gt;=10,"zagraniczny",IF(LEN(telefony4[[#This Row],[nr]])=8,"komórkowy","stacjonarny"))</f>
        <v>komórkowy</v>
      </c>
    </row>
    <row r="1630" spans="1:5" x14ac:dyDescent="0.25">
      <c r="A1630">
        <v>48497496</v>
      </c>
      <c r="B1630" s="1">
        <v>42941</v>
      </c>
      <c r="C1630" s="2">
        <v>0.35881944444444447</v>
      </c>
      <c r="D1630" s="2">
        <v>0.36379629629629628</v>
      </c>
      <c r="E1630" t="str">
        <f>IF(LEN(telefony4[[#This Row],[nr]])&gt;=10,"zagraniczny",IF(LEN(telefony4[[#This Row],[nr]])=8,"komórkowy","stacjonarny"))</f>
        <v>komórkowy</v>
      </c>
    </row>
    <row r="1631" spans="1:5" x14ac:dyDescent="0.25">
      <c r="A1631">
        <v>98695684</v>
      </c>
      <c r="B1631" s="1">
        <v>42941</v>
      </c>
      <c r="C1631" s="2">
        <v>0.3634722222222222</v>
      </c>
      <c r="D1631" s="2">
        <v>0.37498842592592591</v>
      </c>
      <c r="E1631" t="str">
        <f>IF(LEN(telefony4[[#This Row],[nr]])&gt;=10,"zagraniczny",IF(LEN(telefony4[[#This Row],[nr]])=8,"komórkowy","stacjonarny"))</f>
        <v>komórkowy</v>
      </c>
    </row>
    <row r="1632" spans="1:5" x14ac:dyDescent="0.25">
      <c r="A1632">
        <v>7712618</v>
      </c>
      <c r="B1632" s="1">
        <v>42941</v>
      </c>
      <c r="C1632" s="2">
        <v>0.36773148148148149</v>
      </c>
      <c r="D1632" s="2">
        <v>0.37118055555555557</v>
      </c>
      <c r="E1632" t="str">
        <f>IF(LEN(telefony4[[#This Row],[nr]])&gt;=10,"zagraniczny",IF(LEN(telefony4[[#This Row],[nr]])=8,"komórkowy","stacjonarny"))</f>
        <v>stacjonarny</v>
      </c>
    </row>
    <row r="1633" spans="1:5" x14ac:dyDescent="0.25">
      <c r="A1633">
        <v>8872311</v>
      </c>
      <c r="B1633" s="1">
        <v>42941</v>
      </c>
      <c r="C1633" s="2">
        <v>0.36854166666666666</v>
      </c>
      <c r="D1633" s="2">
        <v>0.37072916666666667</v>
      </c>
      <c r="E1633" t="str">
        <f>IF(LEN(telefony4[[#This Row],[nr]])&gt;=10,"zagraniczny",IF(LEN(telefony4[[#This Row],[nr]])=8,"komórkowy","stacjonarny"))</f>
        <v>stacjonarny</v>
      </c>
    </row>
    <row r="1634" spans="1:5" x14ac:dyDescent="0.25">
      <c r="A1634">
        <v>6056372</v>
      </c>
      <c r="B1634" s="1">
        <v>42941</v>
      </c>
      <c r="C1634" s="2">
        <v>0.36930555555555555</v>
      </c>
      <c r="D1634" s="2">
        <v>0.37615740740740738</v>
      </c>
      <c r="E1634" t="str">
        <f>IF(LEN(telefony4[[#This Row],[nr]])&gt;=10,"zagraniczny",IF(LEN(telefony4[[#This Row],[nr]])=8,"komórkowy","stacjonarny"))</f>
        <v>stacjonarny</v>
      </c>
    </row>
    <row r="1635" spans="1:5" x14ac:dyDescent="0.25">
      <c r="A1635">
        <v>8936656</v>
      </c>
      <c r="B1635" s="1">
        <v>42941</v>
      </c>
      <c r="C1635" s="2">
        <v>0.37222222222222223</v>
      </c>
      <c r="D1635" s="2">
        <v>0.37883101851851853</v>
      </c>
      <c r="E1635" t="str">
        <f>IF(LEN(telefony4[[#This Row],[nr]])&gt;=10,"zagraniczny",IF(LEN(telefony4[[#This Row],[nr]])=8,"komórkowy","stacjonarny"))</f>
        <v>stacjonarny</v>
      </c>
    </row>
    <row r="1636" spans="1:5" x14ac:dyDescent="0.25">
      <c r="A1636">
        <v>22966872</v>
      </c>
      <c r="B1636" s="1">
        <v>42941</v>
      </c>
      <c r="C1636" s="2">
        <v>0.37277777777777776</v>
      </c>
      <c r="D1636" s="2">
        <v>0.37791666666666668</v>
      </c>
      <c r="E1636" t="str">
        <f>IF(LEN(telefony4[[#This Row],[nr]])&gt;=10,"zagraniczny",IF(LEN(telefony4[[#This Row],[nr]])=8,"komórkowy","stacjonarny"))</f>
        <v>komórkowy</v>
      </c>
    </row>
    <row r="1637" spans="1:5" x14ac:dyDescent="0.25">
      <c r="A1637">
        <v>3908162</v>
      </c>
      <c r="B1637" s="1">
        <v>42941</v>
      </c>
      <c r="C1637" s="2">
        <v>0.37805555555555553</v>
      </c>
      <c r="D1637" s="2">
        <v>0.38770833333333332</v>
      </c>
      <c r="E1637" t="str">
        <f>IF(LEN(telefony4[[#This Row],[nr]])&gt;=10,"zagraniczny",IF(LEN(telefony4[[#This Row],[nr]])=8,"komórkowy","stacjonarny"))</f>
        <v>stacjonarny</v>
      </c>
    </row>
    <row r="1638" spans="1:5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  <c r="E1638" t="str">
        <f>IF(LEN(telefony4[[#This Row],[nr]])&gt;=10,"zagraniczny",IF(LEN(telefony4[[#This Row],[nr]])=8,"komórkowy","stacjonarny"))</f>
        <v>komórkowy</v>
      </c>
    </row>
    <row r="1639" spans="1:5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  <c r="E1639" t="str">
        <f>IF(LEN(telefony4[[#This Row],[nr]])&gt;=10,"zagraniczny",IF(LEN(telefony4[[#This Row],[nr]])=8,"komórkowy","stacjonarny"))</f>
        <v>komórkowy</v>
      </c>
    </row>
    <row r="1640" spans="1:5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  <c r="E1640" t="str">
        <f>IF(LEN(telefony4[[#This Row],[nr]])&gt;=10,"zagraniczny",IF(LEN(telefony4[[#This Row],[nr]])=8,"komórkowy","stacjonarny"))</f>
        <v>stacjonarny</v>
      </c>
    </row>
    <row r="1641" spans="1:5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  <c r="E1641" t="str">
        <f>IF(LEN(telefony4[[#This Row],[nr]])&gt;=10,"zagraniczny",IF(LEN(telefony4[[#This Row],[nr]])=8,"komórkowy","stacjonarny"))</f>
        <v>stacjonarny</v>
      </c>
    </row>
    <row r="1642" spans="1:5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  <c r="E1642" t="str">
        <f>IF(LEN(telefony4[[#This Row],[nr]])&gt;=10,"zagraniczny",IF(LEN(telefony4[[#This Row],[nr]])=8,"komórkowy","stacjonarny"))</f>
        <v>komórkowy</v>
      </c>
    </row>
    <row r="1643" spans="1:5" x14ac:dyDescent="0.25">
      <c r="A1643">
        <v>6013508</v>
      </c>
      <c r="B1643" s="1">
        <v>42941</v>
      </c>
      <c r="C1643" s="2">
        <v>0.39195601851851852</v>
      </c>
      <c r="D1643" s="2">
        <v>0.39401620370370372</v>
      </c>
      <c r="E1643" t="str">
        <f>IF(LEN(telefony4[[#This Row],[nr]])&gt;=10,"zagraniczny",IF(LEN(telefony4[[#This Row],[nr]])=8,"komórkowy","stacjonarny"))</f>
        <v>stacjonarny</v>
      </c>
    </row>
    <row r="1644" spans="1:5" x14ac:dyDescent="0.25">
      <c r="A1644">
        <v>6175467</v>
      </c>
      <c r="B1644" s="1">
        <v>42941</v>
      </c>
      <c r="C1644" s="2">
        <v>0.39753472222222225</v>
      </c>
      <c r="D1644" s="2">
        <v>0.40424768518518517</v>
      </c>
      <c r="E1644" t="str">
        <f>IF(LEN(telefony4[[#This Row],[nr]])&gt;=10,"zagraniczny",IF(LEN(telefony4[[#This Row],[nr]])=8,"komórkowy","stacjonarny"))</f>
        <v>stacjonarny</v>
      </c>
    </row>
    <row r="1645" spans="1:5" x14ac:dyDescent="0.25">
      <c r="A1645">
        <v>22416837</v>
      </c>
      <c r="B1645" s="1">
        <v>42941</v>
      </c>
      <c r="C1645" s="2">
        <v>0.39881944444444445</v>
      </c>
      <c r="D1645" s="2">
        <v>0.40244212962962961</v>
      </c>
      <c r="E1645" t="str">
        <f>IF(LEN(telefony4[[#This Row],[nr]])&gt;=10,"zagraniczny",IF(LEN(telefony4[[#This Row],[nr]])=8,"komórkowy","stacjonarny"))</f>
        <v>komórkowy</v>
      </c>
    </row>
    <row r="1646" spans="1:5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  <c r="E1646" t="str">
        <f>IF(LEN(telefony4[[#This Row],[nr]])&gt;=10,"zagraniczny",IF(LEN(telefony4[[#This Row],[nr]])=8,"komórkowy","stacjonarny"))</f>
        <v>stacjonarny</v>
      </c>
    </row>
    <row r="1647" spans="1:5" x14ac:dyDescent="0.25">
      <c r="A1647">
        <v>8849918</v>
      </c>
      <c r="B1647" s="1">
        <v>42941</v>
      </c>
      <c r="C1647" s="2">
        <v>0.40263888888888888</v>
      </c>
      <c r="D1647" s="2">
        <v>0.40636574074074072</v>
      </c>
      <c r="E1647" t="str">
        <f>IF(LEN(telefony4[[#This Row],[nr]])&gt;=10,"zagraniczny",IF(LEN(telefony4[[#This Row],[nr]])=8,"komórkowy","stacjonarny"))</f>
        <v>stacjonarny</v>
      </c>
    </row>
    <row r="1648" spans="1:5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  <c r="E1648" t="str">
        <f>IF(LEN(telefony4[[#This Row],[nr]])&gt;=10,"zagraniczny",IF(LEN(telefony4[[#This Row],[nr]])=8,"komórkowy","stacjonarny"))</f>
        <v>stacjonarny</v>
      </c>
    </row>
    <row r="1649" spans="1:5" x14ac:dyDescent="0.25">
      <c r="A1649">
        <v>20349502</v>
      </c>
      <c r="B1649" s="1">
        <v>42941</v>
      </c>
      <c r="C1649" s="2">
        <v>0.40979166666666667</v>
      </c>
      <c r="D1649" s="2">
        <v>0.41252314814814817</v>
      </c>
      <c r="E1649" t="str">
        <f>IF(LEN(telefony4[[#This Row],[nr]])&gt;=10,"zagraniczny",IF(LEN(telefony4[[#This Row],[nr]])=8,"komórkowy","stacjonarny"))</f>
        <v>komórkowy</v>
      </c>
    </row>
    <row r="1650" spans="1:5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  <c r="E1650" t="str">
        <f>IF(LEN(telefony4[[#This Row],[nr]])&gt;=10,"zagraniczny",IF(LEN(telefony4[[#This Row],[nr]])=8,"komórkowy","stacjonarny"))</f>
        <v>stacjonarny</v>
      </c>
    </row>
    <row r="1651" spans="1:5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  <c r="E1651" t="str">
        <f>IF(LEN(telefony4[[#This Row],[nr]])&gt;=10,"zagraniczny",IF(LEN(telefony4[[#This Row],[nr]])=8,"komórkowy","stacjonarny"))</f>
        <v>stacjonarny</v>
      </c>
    </row>
    <row r="1652" spans="1:5" x14ac:dyDescent="0.25">
      <c r="A1652">
        <v>6741642</v>
      </c>
      <c r="B1652" s="1">
        <v>42941</v>
      </c>
      <c r="C1652" s="2">
        <v>0.41449074074074072</v>
      </c>
      <c r="D1652" s="2">
        <v>0.42371527777777779</v>
      </c>
      <c r="E1652" t="str">
        <f>IF(LEN(telefony4[[#This Row],[nr]])&gt;=10,"zagraniczny",IF(LEN(telefony4[[#This Row],[nr]])=8,"komórkowy","stacjonarny"))</f>
        <v>stacjonarny</v>
      </c>
    </row>
    <row r="1653" spans="1:5" x14ac:dyDescent="0.25">
      <c r="A1653">
        <v>4824710</v>
      </c>
      <c r="B1653" s="1">
        <v>42941</v>
      </c>
      <c r="C1653" s="2">
        <v>0.42008101851851853</v>
      </c>
      <c r="D1653" s="2">
        <v>0.4206597222222222</v>
      </c>
      <c r="E1653" t="str">
        <f>IF(LEN(telefony4[[#This Row],[nr]])&gt;=10,"zagraniczny",IF(LEN(telefony4[[#This Row],[nr]])=8,"komórkowy","stacjonarny"))</f>
        <v>stacjonarny</v>
      </c>
    </row>
    <row r="1654" spans="1:5" x14ac:dyDescent="0.25">
      <c r="A1654">
        <v>6465122</v>
      </c>
      <c r="B1654" s="1">
        <v>42941</v>
      </c>
      <c r="C1654" s="2">
        <v>0.42188657407407409</v>
      </c>
      <c r="D1654" s="2">
        <v>0.43138888888888888</v>
      </c>
      <c r="E1654" t="str">
        <f>IF(LEN(telefony4[[#This Row],[nr]])&gt;=10,"zagraniczny",IF(LEN(telefony4[[#This Row],[nr]])=8,"komórkowy","stacjonarny"))</f>
        <v>stacjonarny</v>
      </c>
    </row>
    <row r="1655" spans="1:5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  <c r="E1655" t="str">
        <f>IF(LEN(telefony4[[#This Row],[nr]])&gt;=10,"zagraniczny",IF(LEN(telefony4[[#This Row],[nr]])=8,"komórkowy","stacjonarny"))</f>
        <v>stacjonarny</v>
      </c>
    </row>
    <row r="1656" spans="1:5" x14ac:dyDescent="0.25">
      <c r="A1656">
        <v>81613163</v>
      </c>
      <c r="B1656" s="1">
        <v>42941</v>
      </c>
      <c r="C1656" s="2">
        <v>0.43004629629629632</v>
      </c>
      <c r="D1656" s="2">
        <v>0.43855324074074076</v>
      </c>
      <c r="E1656" t="str">
        <f>IF(LEN(telefony4[[#This Row],[nr]])&gt;=10,"zagraniczny",IF(LEN(telefony4[[#This Row],[nr]])=8,"komórkowy","stacjonarny"))</f>
        <v>komórkowy</v>
      </c>
    </row>
    <row r="1657" spans="1:5" x14ac:dyDescent="0.25">
      <c r="A1657">
        <v>9894998</v>
      </c>
      <c r="B1657" s="1">
        <v>42941</v>
      </c>
      <c r="C1657" s="2">
        <v>0.4344675925925926</v>
      </c>
      <c r="D1657" s="2">
        <v>0.44442129629629629</v>
      </c>
      <c r="E1657" t="str">
        <f>IF(LEN(telefony4[[#This Row],[nr]])&gt;=10,"zagraniczny",IF(LEN(telefony4[[#This Row],[nr]])=8,"komórkowy","stacjonarny"))</f>
        <v>stacjonarny</v>
      </c>
    </row>
    <row r="1658" spans="1:5" x14ac:dyDescent="0.25">
      <c r="A1658">
        <v>7663988</v>
      </c>
      <c r="B1658" s="1">
        <v>42941</v>
      </c>
      <c r="C1658" s="2">
        <v>0.43884259259259262</v>
      </c>
      <c r="D1658" s="2">
        <v>0.44464120370370369</v>
      </c>
      <c r="E1658" t="str">
        <f>IF(LEN(telefony4[[#This Row],[nr]])&gt;=10,"zagraniczny",IF(LEN(telefony4[[#This Row],[nr]])=8,"komórkowy","stacjonarny"))</f>
        <v>stacjonarny</v>
      </c>
    </row>
    <row r="1659" spans="1:5" x14ac:dyDescent="0.25">
      <c r="A1659">
        <v>29555837</v>
      </c>
      <c r="B1659" s="1">
        <v>42941</v>
      </c>
      <c r="C1659" s="2">
        <v>0.44231481481481483</v>
      </c>
      <c r="D1659" s="2">
        <v>0.45185185185185184</v>
      </c>
      <c r="E1659" t="str">
        <f>IF(LEN(telefony4[[#This Row],[nr]])&gt;=10,"zagraniczny",IF(LEN(telefony4[[#This Row],[nr]])=8,"komórkowy","stacjonarny"))</f>
        <v>komórkowy</v>
      </c>
    </row>
    <row r="1660" spans="1:5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  <c r="E1660" t="str">
        <f>IF(LEN(telefony4[[#This Row],[nr]])&gt;=10,"zagraniczny",IF(LEN(telefony4[[#This Row],[nr]])=8,"komórkowy","stacjonarny"))</f>
        <v>stacjonarny</v>
      </c>
    </row>
    <row r="1661" spans="1:5" x14ac:dyDescent="0.25">
      <c r="A1661">
        <v>1992079</v>
      </c>
      <c r="B1661" s="1">
        <v>42941</v>
      </c>
      <c r="C1661" s="2">
        <v>0.45004629629629628</v>
      </c>
      <c r="D1661" s="2">
        <v>0.45568287037037036</v>
      </c>
      <c r="E1661" t="str">
        <f>IF(LEN(telefony4[[#This Row],[nr]])&gt;=10,"zagraniczny",IF(LEN(telefony4[[#This Row],[nr]])=8,"komórkowy","stacjonarny"))</f>
        <v>stacjonarny</v>
      </c>
    </row>
    <row r="1662" spans="1:5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  <c r="E1662" t="str">
        <f>IF(LEN(telefony4[[#This Row],[nr]])&gt;=10,"zagraniczny",IF(LEN(telefony4[[#This Row],[nr]])=8,"komórkowy","stacjonarny"))</f>
        <v>stacjonarny</v>
      </c>
    </row>
    <row r="1663" spans="1:5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  <c r="E1663" t="str">
        <f>IF(LEN(telefony4[[#This Row],[nr]])&gt;=10,"zagraniczny",IF(LEN(telefony4[[#This Row],[nr]])=8,"komórkowy","stacjonarny"))</f>
        <v>stacjonarny</v>
      </c>
    </row>
    <row r="1664" spans="1:5" x14ac:dyDescent="0.25">
      <c r="A1664">
        <v>5883714</v>
      </c>
      <c r="B1664" s="1">
        <v>42941</v>
      </c>
      <c r="C1664" s="2">
        <v>0.45886574074074077</v>
      </c>
      <c r="D1664" s="2">
        <v>0.46630787037037036</v>
      </c>
      <c r="E1664" t="str">
        <f>IF(LEN(telefony4[[#This Row],[nr]])&gt;=10,"zagraniczny",IF(LEN(telefony4[[#This Row],[nr]])=8,"komórkowy","stacjonarny"))</f>
        <v>stacjonarny</v>
      </c>
    </row>
    <row r="1665" spans="1:5" x14ac:dyDescent="0.25">
      <c r="A1665">
        <v>1457083</v>
      </c>
      <c r="B1665" s="1">
        <v>42941</v>
      </c>
      <c r="C1665" s="2">
        <v>0.46381944444444445</v>
      </c>
      <c r="D1665" s="2">
        <v>0.47520833333333334</v>
      </c>
      <c r="E1665" t="str">
        <f>IF(LEN(telefony4[[#This Row],[nr]])&gt;=10,"zagraniczny",IF(LEN(telefony4[[#This Row],[nr]])=8,"komórkowy","stacjonarny"))</f>
        <v>stacjonarny</v>
      </c>
    </row>
    <row r="1666" spans="1:5" x14ac:dyDescent="0.25">
      <c r="A1666">
        <v>9948096</v>
      </c>
      <c r="B1666" s="1">
        <v>42941</v>
      </c>
      <c r="C1666" s="2">
        <v>0.46564814814814814</v>
      </c>
      <c r="D1666" s="2">
        <v>0.47028935185185183</v>
      </c>
      <c r="E1666" t="str">
        <f>IF(LEN(telefony4[[#This Row],[nr]])&gt;=10,"zagraniczny",IF(LEN(telefony4[[#This Row],[nr]])=8,"komórkowy","stacjonarny"))</f>
        <v>stacjonarny</v>
      </c>
    </row>
    <row r="1667" spans="1:5" x14ac:dyDescent="0.25">
      <c r="A1667">
        <v>2567031</v>
      </c>
      <c r="B1667" s="1">
        <v>42941</v>
      </c>
      <c r="C1667" s="2">
        <v>0.47077546296296297</v>
      </c>
      <c r="D1667" s="2">
        <v>0.47538194444444443</v>
      </c>
      <c r="E1667" t="str">
        <f>IF(LEN(telefony4[[#This Row],[nr]])&gt;=10,"zagraniczny",IF(LEN(telefony4[[#This Row],[nr]])=8,"komórkowy","stacjonarny"))</f>
        <v>stacjonarny</v>
      </c>
    </row>
    <row r="1668" spans="1:5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  <c r="E1668" t="str">
        <f>IF(LEN(telefony4[[#This Row],[nr]])&gt;=10,"zagraniczny",IF(LEN(telefony4[[#This Row],[nr]])=8,"komórkowy","stacjonarny"))</f>
        <v>stacjonarny</v>
      </c>
    </row>
    <row r="1669" spans="1:5" x14ac:dyDescent="0.25">
      <c r="A1669">
        <v>8284495</v>
      </c>
      <c r="B1669" s="1">
        <v>42941</v>
      </c>
      <c r="C1669" s="2">
        <v>0.47385416666666669</v>
      </c>
      <c r="D1669" s="2">
        <v>0.47505787037037039</v>
      </c>
      <c r="E1669" t="str">
        <f>IF(LEN(telefony4[[#This Row],[nr]])&gt;=10,"zagraniczny",IF(LEN(telefony4[[#This Row],[nr]])=8,"komórkowy","stacjonarny"))</f>
        <v>stacjonarny</v>
      </c>
    </row>
    <row r="1670" spans="1:5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  <c r="E1670" t="str">
        <f>IF(LEN(telefony4[[#This Row],[nr]])&gt;=10,"zagraniczny",IF(LEN(telefony4[[#This Row],[nr]])=8,"komórkowy","stacjonarny"))</f>
        <v>stacjonarny</v>
      </c>
    </row>
    <row r="1671" spans="1:5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  <c r="E1671" t="str">
        <f>IF(LEN(telefony4[[#This Row],[nr]])&gt;=10,"zagraniczny",IF(LEN(telefony4[[#This Row],[nr]])=8,"komórkowy","stacjonarny"))</f>
        <v>stacjonarny</v>
      </c>
    </row>
    <row r="1672" spans="1:5" x14ac:dyDescent="0.25">
      <c r="A1672">
        <v>6865322</v>
      </c>
      <c r="B1672" s="1">
        <v>42941</v>
      </c>
      <c r="C1672" s="2">
        <v>0.47781249999999997</v>
      </c>
      <c r="D1672" s="2">
        <v>0.48425925925925928</v>
      </c>
      <c r="E1672" t="str">
        <f>IF(LEN(telefony4[[#This Row],[nr]])&gt;=10,"zagraniczny",IF(LEN(telefony4[[#This Row],[nr]])=8,"komórkowy","stacjonarny"))</f>
        <v>stacjonarny</v>
      </c>
    </row>
    <row r="1673" spans="1:5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 t="str">
        <f>IF(LEN(telefony4[[#This Row],[nr]])&gt;=10,"zagraniczny",IF(LEN(telefony4[[#This Row],[nr]])=8,"komórkowy","stacjonarny"))</f>
        <v>zagraniczny</v>
      </c>
    </row>
    <row r="1674" spans="1:5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  <c r="E1674" t="str">
        <f>IF(LEN(telefony4[[#This Row],[nr]])&gt;=10,"zagraniczny",IF(LEN(telefony4[[#This Row],[nr]])=8,"komórkowy","stacjonarny"))</f>
        <v>komórkowy</v>
      </c>
    </row>
    <row r="1675" spans="1:5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  <c r="E1675" t="str">
        <f>IF(LEN(telefony4[[#This Row],[nr]])&gt;=10,"zagraniczny",IF(LEN(telefony4[[#This Row],[nr]])=8,"komórkowy","stacjonarny"))</f>
        <v>stacjonarny</v>
      </c>
    </row>
    <row r="1676" spans="1:5" x14ac:dyDescent="0.25">
      <c r="A1676">
        <v>39848401</v>
      </c>
      <c r="B1676" s="1">
        <v>42941</v>
      </c>
      <c r="C1676" s="2">
        <v>0.48615740740740743</v>
      </c>
      <c r="D1676" s="2">
        <v>0.49478009259259259</v>
      </c>
      <c r="E1676" t="str">
        <f>IF(LEN(telefony4[[#This Row],[nr]])&gt;=10,"zagraniczny",IF(LEN(telefony4[[#This Row],[nr]])=8,"komórkowy","stacjonarny"))</f>
        <v>komórkowy</v>
      </c>
    </row>
    <row r="1677" spans="1:5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  <c r="E1677" t="str">
        <f>IF(LEN(telefony4[[#This Row],[nr]])&gt;=10,"zagraniczny",IF(LEN(telefony4[[#This Row],[nr]])=8,"komórkowy","stacjonarny"))</f>
        <v>stacjonarny</v>
      </c>
    </row>
    <row r="1678" spans="1:5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  <c r="E1678" t="str">
        <f>IF(LEN(telefony4[[#This Row],[nr]])&gt;=10,"zagraniczny",IF(LEN(telefony4[[#This Row],[nr]])=8,"komórkowy","stacjonarny"))</f>
        <v>stacjonarny</v>
      </c>
    </row>
    <row r="1679" spans="1:5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  <c r="E1679" t="str">
        <f>IF(LEN(telefony4[[#This Row],[nr]])&gt;=10,"zagraniczny",IF(LEN(telefony4[[#This Row],[nr]])=8,"komórkowy","stacjonarny"))</f>
        <v>stacjonarny</v>
      </c>
    </row>
    <row r="1680" spans="1:5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  <c r="E1680" t="str">
        <f>IF(LEN(telefony4[[#This Row],[nr]])&gt;=10,"zagraniczny",IF(LEN(telefony4[[#This Row],[nr]])=8,"komórkowy","stacjonarny"))</f>
        <v>stacjonarny</v>
      </c>
    </row>
    <row r="1681" spans="1:5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  <c r="E1681" t="str">
        <f>IF(LEN(telefony4[[#This Row],[nr]])&gt;=10,"zagraniczny",IF(LEN(telefony4[[#This Row],[nr]])=8,"komórkowy","stacjonarny"))</f>
        <v>stacjonarny</v>
      </c>
    </row>
    <row r="1682" spans="1:5" x14ac:dyDescent="0.25">
      <c r="A1682">
        <v>2355456</v>
      </c>
      <c r="B1682" s="1">
        <v>42941</v>
      </c>
      <c r="C1682" s="2">
        <v>0.50027777777777782</v>
      </c>
      <c r="D1682" s="2">
        <v>0.50983796296296291</v>
      </c>
      <c r="E1682" t="str">
        <f>IF(LEN(telefony4[[#This Row],[nr]])&gt;=10,"zagraniczny",IF(LEN(telefony4[[#This Row],[nr]])=8,"komórkowy","stacjonarny"))</f>
        <v>stacjonarny</v>
      </c>
    </row>
    <row r="1683" spans="1:5" x14ac:dyDescent="0.25">
      <c r="A1683">
        <v>64932677</v>
      </c>
      <c r="B1683" s="1">
        <v>42941</v>
      </c>
      <c r="C1683" s="2">
        <v>0.50436342592592598</v>
      </c>
      <c r="D1683" s="2">
        <v>0.51339120370370372</v>
      </c>
      <c r="E1683" t="str">
        <f>IF(LEN(telefony4[[#This Row],[nr]])&gt;=10,"zagraniczny",IF(LEN(telefony4[[#This Row],[nr]])=8,"komórkowy","stacjonarny"))</f>
        <v>komórkowy</v>
      </c>
    </row>
    <row r="1684" spans="1:5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  <c r="E1684" t="str">
        <f>IF(LEN(telefony4[[#This Row],[nr]])&gt;=10,"zagraniczny",IF(LEN(telefony4[[#This Row],[nr]])=8,"komórkowy","stacjonarny"))</f>
        <v>stacjonarny</v>
      </c>
    </row>
    <row r="1685" spans="1:5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  <c r="E1685" t="str">
        <f>IF(LEN(telefony4[[#This Row],[nr]])&gt;=10,"zagraniczny",IF(LEN(telefony4[[#This Row],[nr]])=8,"komórkowy","stacjonarny"))</f>
        <v>stacjonarny</v>
      </c>
    </row>
    <row r="1686" spans="1:5" x14ac:dyDescent="0.25">
      <c r="A1686">
        <v>4505950</v>
      </c>
      <c r="B1686" s="1">
        <v>42941</v>
      </c>
      <c r="C1686" s="2">
        <v>0.51373842592592589</v>
      </c>
      <c r="D1686" s="2">
        <v>0.52304398148148146</v>
      </c>
      <c r="E1686" t="str">
        <f>IF(LEN(telefony4[[#This Row],[nr]])&gt;=10,"zagraniczny",IF(LEN(telefony4[[#This Row],[nr]])=8,"komórkowy","stacjonarny"))</f>
        <v>stacjonarny</v>
      </c>
    </row>
    <row r="1687" spans="1:5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  <c r="E1687" t="str">
        <f>IF(LEN(telefony4[[#This Row],[nr]])&gt;=10,"zagraniczny",IF(LEN(telefony4[[#This Row],[nr]])=8,"komórkowy","stacjonarny"))</f>
        <v>komórkowy</v>
      </c>
    </row>
    <row r="1688" spans="1:5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  <c r="E1688" t="str">
        <f>IF(LEN(telefony4[[#This Row],[nr]])&gt;=10,"zagraniczny",IF(LEN(telefony4[[#This Row],[nr]])=8,"komórkowy","stacjonarny"))</f>
        <v>komórkowy</v>
      </c>
    </row>
    <row r="1689" spans="1:5" x14ac:dyDescent="0.25">
      <c r="A1689">
        <v>36929553</v>
      </c>
      <c r="B1689" s="1">
        <v>42941</v>
      </c>
      <c r="C1689" s="2">
        <v>0.52155092592592589</v>
      </c>
      <c r="D1689" s="2">
        <v>0.52667824074074077</v>
      </c>
      <c r="E1689" t="str">
        <f>IF(LEN(telefony4[[#This Row],[nr]])&gt;=10,"zagraniczny",IF(LEN(telefony4[[#This Row],[nr]])=8,"komórkowy","stacjonarny"))</f>
        <v>komórkowy</v>
      </c>
    </row>
    <row r="1690" spans="1:5" x14ac:dyDescent="0.25">
      <c r="A1690">
        <v>74135093</v>
      </c>
      <c r="B1690" s="1">
        <v>42941</v>
      </c>
      <c r="C1690" s="2">
        <v>0.52232638888888894</v>
      </c>
      <c r="D1690" s="2">
        <v>0.52666666666666662</v>
      </c>
      <c r="E1690" t="str">
        <f>IF(LEN(telefony4[[#This Row],[nr]])&gt;=10,"zagraniczny",IF(LEN(telefony4[[#This Row],[nr]])=8,"komórkowy","stacjonarny"))</f>
        <v>komórkowy</v>
      </c>
    </row>
    <row r="1691" spans="1:5" x14ac:dyDescent="0.25">
      <c r="A1691">
        <v>3505978</v>
      </c>
      <c r="B1691" s="1">
        <v>42941</v>
      </c>
      <c r="C1691" s="2">
        <v>0.52393518518518523</v>
      </c>
      <c r="D1691" s="2">
        <v>0.53479166666666667</v>
      </c>
      <c r="E1691" t="str">
        <f>IF(LEN(telefony4[[#This Row],[nr]])&gt;=10,"zagraniczny",IF(LEN(telefony4[[#This Row],[nr]])=8,"komórkowy","stacjonarny"))</f>
        <v>stacjonarny</v>
      </c>
    </row>
    <row r="1692" spans="1:5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  <c r="E1692" t="str">
        <f>IF(LEN(telefony4[[#This Row],[nr]])&gt;=10,"zagraniczny",IF(LEN(telefony4[[#This Row],[nr]])=8,"komórkowy","stacjonarny"))</f>
        <v>stacjonarny</v>
      </c>
    </row>
    <row r="1693" spans="1:5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  <c r="E1693" t="str">
        <f>IF(LEN(telefony4[[#This Row],[nr]])&gt;=10,"zagraniczny",IF(LEN(telefony4[[#This Row],[nr]])=8,"komórkowy","stacjonarny"))</f>
        <v>stacjonarny</v>
      </c>
    </row>
    <row r="1694" spans="1:5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  <c r="E1694" t="str">
        <f>IF(LEN(telefony4[[#This Row],[nr]])&gt;=10,"zagraniczny",IF(LEN(telefony4[[#This Row],[nr]])=8,"komórkowy","stacjonarny"))</f>
        <v>komórkowy</v>
      </c>
    </row>
    <row r="1695" spans="1:5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  <c r="E1695" t="str">
        <f>IF(LEN(telefony4[[#This Row],[nr]])&gt;=10,"zagraniczny",IF(LEN(telefony4[[#This Row],[nr]])=8,"komórkowy","stacjonarny"))</f>
        <v>stacjonarny</v>
      </c>
    </row>
    <row r="1696" spans="1:5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  <c r="E1696" t="str">
        <f>IF(LEN(telefony4[[#This Row],[nr]])&gt;=10,"zagraniczny",IF(LEN(telefony4[[#This Row],[nr]])=8,"komórkowy","stacjonarny"))</f>
        <v>stacjonarny</v>
      </c>
    </row>
    <row r="1697" spans="1:5" x14ac:dyDescent="0.25">
      <c r="A1697">
        <v>8840288</v>
      </c>
      <c r="B1697" s="1">
        <v>42941</v>
      </c>
      <c r="C1697" s="2">
        <v>0.53964120370370372</v>
      </c>
      <c r="D1697" s="2">
        <v>0.54101851851851857</v>
      </c>
      <c r="E1697" t="str">
        <f>IF(LEN(telefony4[[#This Row],[nr]])&gt;=10,"zagraniczny",IF(LEN(telefony4[[#This Row],[nr]])=8,"komórkowy","stacjonarny"))</f>
        <v>stacjonarny</v>
      </c>
    </row>
    <row r="1698" spans="1:5" x14ac:dyDescent="0.25">
      <c r="A1698">
        <v>9007177570</v>
      </c>
      <c r="B1698" s="1">
        <v>42941</v>
      </c>
      <c r="C1698" s="2">
        <v>0.54324074074074069</v>
      </c>
      <c r="D1698" s="2">
        <v>0.54956018518518523</v>
      </c>
      <c r="E1698" t="str">
        <f>IF(LEN(telefony4[[#This Row],[nr]])&gt;=10,"zagraniczny",IF(LEN(telefony4[[#This Row],[nr]])=8,"komórkowy","stacjonarny"))</f>
        <v>zagraniczny</v>
      </c>
    </row>
    <row r="1699" spans="1:5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  <c r="E1699" t="str">
        <f>IF(LEN(telefony4[[#This Row],[nr]])&gt;=10,"zagraniczny",IF(LEN(telefony4[[#This Row],[nr]])=8,"komórkowy","stacjonarny"))</f>
        <v>komórkowy</v>
      </c>
    </row>
    <row r="1700" spans="1:5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  <c r="E1700" t="str">
        <f>IF(LEN(telefony4[[#This Row],[nr]])&gt;=10,"zagraniczny",IF(LEN(telefony4[[#This Row],[nr]])=8,"komórkowy","stacjonarny"))</f>
        <v>stacjonarny</v>
      </c>
    </row>
    <row r="1701" spans="1:5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  <c r="E1701" t="str">
        <f>IF(LEN(telefony4[[#This Row],[nr]])&gt;=10,"zagraniczny",IF(LEN(telefony4[[#This Row],[nr]])=8,"komórkowy","stacjonarny"))</f>
        <v>zagraniczny</v>
      </c>
    </row>
    <row r="1702" spans="1:5" x14ac:dyDescent="0.25">
      <c r="A1702">
        <v>96375379</v>
      </c>
      <c r="B1702" s="1">
        <v>42941</v>
      </c>
      <c r="C1702" s="2">
        <v>0.55320601851851847</v>
      </c>
      <c r="D1702" s="2">
        <v>0.55569444444444449</v>
      </c>
      <c r="E1702" t="str">
        <f>IF(LEN(telefony4[[#This Row],[nr]])&gt;=10,"zagraniczny",IF(LEN(telefony4[[#This Row],[nr]])=8,"komórkowy","stacjonarny"))</f>
        <v>komórkowy</v>
      </c>
    </row>
    <row r="1703" spans="1:5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  <c r="E1703" t="str">
        <f>IF(LEN(telefony4[[#This Row],[nr]])&gt;=10,"zagraniczny",IF(LEN(telefony4[[#This Row],[nr]])=8,"komórkowy","stacjonarny"))</f>
        <v>stacjonarny</v>
      </c>
    </row>
    <row r="1704" spans="1:5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 t="str">
        <f>IF(LEN(telefony4[[#This Row],[nr]])&gt;=10,"zagraniczny",IF(LEN(telefony4[[#This Row],[nr]])=8,"komórkowy","stacjonarny"))</f>
        <v>zagraniczny</v>
      </c>
    </row>
    <row r="1705" spans="1:5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  <c r="E1705" t="str">
        <f>IF(LEN(telefony4[[#This Row],[nr]])&gt;=10,"zagraniczny",IF(LEN(telefony4[[#This Row],[nr]])=8,"komórkowy","stacjonarny"))</f>
        <v>stacjonarny</v>
      </c>
    </row>
    <row r="1706" spans="1:5" x14ac:dyDescent="0.25">
      <c r="A1706">
        <v>2304726</v>
      </c>
      <c r="B1706" s="1">
        <v>42941</v>
      </c>
      <c r="C1706" s="2">
        <v>0.56620370370370365</v>
      </c>
      <c r="D1706" s="2">
        <v>0.57226851851851857</v>
      </c>
      <c r="E1706" t="str">
        <f>IF(LEN(telefony4[[#This Row],[nr]])&gt;=10,"zagraniczny",IF(LEN(telefony4[[#This Row],[nr]])=8,"komórkowy","stacjonarny"))</f>
        <v>stacjonarny</v>
      </c>
    </row>
    <row r="1707" spans="1:5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  <c r="E1707" t="str">
        <f>IF(LEN(telefony4[[#This Row],[nr]])&gt;=10,"zagraniczny",IF(LEN(telefony4[[#This Row],[nr]])=8,"komórkowy","stacjonarny"))</f>
        <v>stacjonarny</v>
      </c>
    </row>
    <row r="1708" spans="1:5" x14ac:dyDescent="0.25">
      <c r="A1708">
        <v>2185216</v>
      </c>
      <c r="B1708" s="1">
        <v>42941</v>
      </c>
      <c r="C1708" s="2">
        <v>0.56959490740740737</v>
      </c>
      <c r="D1708" s="2">
        <v>0.57927083333333329</v>
      </c>
      <c r="E1708" t="str">
        <f>IF(LEN(telefony4[[#This Row],[nr]])&gt;=10,"zagraniczny",IF(LEN(telefony4[[#This Row],[nr]])=8,"komórkowy","stacjonarny"))</f>
        <v>stacjonarny</v>
      </c>
    </row>
    <row r="1709" spans="1:5" x14ac:dyDescent="0.25">
      <c r="A1709">
        <v>9664191</v>
      </c>
      <c r="B1709" s="1">
        <v>42941</v>
      </c>
      <c r="C1709" s="2">
        <v>0.56974537037037032</v>
      </c>
      <c r="D1709" s="2">
        <v>0.57015046296296301</v>
      </c>
      <c r="E1709" t="str">
        <f>IF(LEN(telefony4[[#This Row],[nr]])&gt;=10,"zagraniczny",IF(LEN(telefony4[[#This Row],[nr]])=8,"komórkowy","stacjonarny"))</f>
        <v>stacjonarny</v>
      </c>
    </row>
    <row r="1710" spans="1:5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  <c r="E1710" t="str">
        <f>IF(LEN(telefony4[[#This Row],[nr]])&gt;=10,"zagraniczny",IF(LEN(telefony4[[#This Row],[nr]])=8,"komórkowy","stacjonarny"))</f>
        <v>stacjonarny</v>
      </c>
    </row>
    <row r="1711" spans="1:5" x14ac:dyDescent="0.25">
      <c r="A1711">
        <v>97997759</v>
      </c>
      <c r="B1711" s="1">
        <v>42941</v>
      </c>
      <c r="C1711" s="2">
        <v>0.57335648148148144</v>
      </c>
      <c r="D1711" s="2">
        <v>0.5735069444444445</v>
      </c>
      <c r="E1711" t="str">
        <f>IF(LEN(telefony4[[#This Row],[nr]])&gt;=10,"zagraniczny",IF(LEN(telefony4[[#This Row],[nr]])=8,"komórkowy","stacjonarny"))</f>
        <v>komórkowy</v>
      </c>
    </row>
    <row r="1712" spans="1:5" x14ac:dyDescent="0.25">
      <c r="A1712">
        <v>4100331</v>
      </c>
      <c r="B1712" s="1">
        <v>42941</v>
      </c>
      <c r="C1712" s="2">
        <v>0.57863425925925926</v>
      </c>
      <c r="D1712" s="2">
        <v>0.58030092592592597</v>
      </c>
      <c r="E1712" t="str">
        <f>IF(LEN(telefony4[[#This Row],[nr]])&gt;=10,"zagraniczny",IF(LEN(telefony4[[#This Row],[nr]])=8,"komórkowy","stacjonarny"))</f>
        <v>stacjonarny</v>
      </c>
    </row>
    <row r="1713" spans="1:5" x14ac:dyDescent="0.25">
      <c r="A1713">
        <v>7215284</v>
      </c>
      <c r="B1713" s="1">
        <v>42941</v>
      </c>
      <c r="C1713" s="2">
        <v>0.57974537037037033</v>
      </c>
      <c r="D1713" s="2">
        <v>0.59083333333333332</v>
      </c>
      <c r="E1713" t="str">
        <f>IF(LEN(telefony4[[#This Row],[nr]])&gt;=10,"zagraniczny",IF(LEN(telefony4[[#This Row],[nr]])=8,"komórkowy","stacjonarny"))</f>
        <v>stacjonarny</v>
      </c>
    </row>
    <row r="1714" spans="1:5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  <c r="E1714" t="str">
        <f>IF(LEN(telefony4[[#This Row],[nr]])&gt;=10,"zagraniczny",IF(LEN(telefony4[[#This Row],[nr]])=8,"komórkowy","stacjonarny"))</f>
        <v>stacjonarny</v>
      </c>
    </row>
    <row r="1715" spans="1:5" x14ac:dyDescent="0.25">
      <c r="A1715">
        <v>3200206</v>
      </c>
      <c r="B1715" s="1">
        <v>42941</v>
      </c>
      <c r="C1715" s="2">
        <v>0.58784722222222219</v>
      </c>
      <c r="D1715" s="2">
        <v>0.59894675925925922</v>
      </c>
      <c r="E1715" t="str">
        <f>IF(LEN(telefony4[[#This Row],[nr]])&gt;=10,"zagraniczny",IF(LEN(telefony4[[#This Row],[nr]])=8,"komórkowy","stacjonarny"))</f>
        <v>stacjonarny</v>
      </c>
    </row>
    <row r="1716" spans="1:5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  <c r="E1716" t="str">
        <f>IF(LEN(telefony4[[#This Row],[nr]])&gt;=10,"zagraniczny",IF(LEN(telefony4[[#This Row],[nr]])=8,"komórkowy","stacjonarny"))</f>
        <v>komórkowy</v>
      </c>
    </row>
    <row r="1717" spans="1:5" x14ac:dyDescent="0.25">
      <c r="A1717">
        <v>3976931</v>
      </c>
      <c r="B1717" s="1">
        <v>42941</v>
      </c>
      <c r="C1717" s="2">
        <v>0.59350694444444441</v>
      </c>
      <c r="D1717" s="2">
        <v>0.59811342592592598</v>
      </c>
      <c r="E1717" t="str">
        <f>IF(LEN(telefony4[[#This Row],[nr]])&gt;=10,"zagraniczny",IF(LEN(telefony4[[#This Row],[nr]])=8,"komórkowy","stacjonarny"))</f>
        <v>stacjonarny</v>
      </c>
    </row>
    <row r="1718" spans="1:5" x14ac:dyDescent="0.25">
      <c r="A1718">
        <v>6717763</v>
      </c>
      <c r="B1718" s="1">
        <v>42941</v>
      </c>
      <c r="C1718" s="2">
        <v>0.596099537037037</v>
      </c>
      <c r="D1718" s="2">
        <v>0.60069444444444442</v>
      </c>
      <c r="E1718" t="str">
        <f>IF(LEN(telefony4[[#This Row],[nr]])&gt;=10,"zagraniczny",IF(LEN(telefony4[[#This Row],[nr]])=8,"komórkowy","stacjonarny"))</f>
        <v>stacjonarny</v>
      </c>
    </row>
    <row r="1719" spans="1:5" x14ac:dyDescent="0.25">
      <c r="A1719">
        <v>2117176</v>
      </c>
      <c r="B1719" s="1">
        <v>42941</v>
      </c>
      <c r="C1719" s="2">
        <v>0.5995138888888889</v>
      </c>
      <c r="D1719" s="2">
        <v>0.60322916666666671</v>
      </c>
      <c r="E1719" t="str">
        <f>IF(LEN(telefony4[[#This Row],[nr]])&gt;=10,"zagraniczny",IF(LEN(telefony4[[#This Row],[nr]])=8,"komórkowy","stacjonarny"))</f>
        <v>stacjonarny</v>
      </c>
    </row>
    <row r="1720" spans="1:5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  <c r="E1720" t="str">
        <f>IF(LEN(telefony4[[#This Row],[nr]])&gt;=10,"zagraniczny",IF(LEN(telefony4[[#This Row],[nr]])=8,"komórkowy","stacjonarny"))</f>
        <v>komórkowy</v>
      </c>
    </row>
    <row r="1721" spans="1:5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  <c r="E1721" t="str">
        <f>IF(LEN(telefony4[[#This Row],[nr]])&gt;=10,"zagraniczny",IF(LEN(telefony4[[#This Row],[nr]])=8,"komórkowy","stacjonarny"))</f>
        <v>stacjonarny</v>
      </c>
    </row>
    <row r="1722" spans="1:5" x14ac:dyDescent="0.25">
      <c r="A1722">
        <v>3025855</v>
      </c>
      <c r="B1722" s="1">
        <v>42941</v>
      </c>
      <c r="C1722" s="2">
        <v>0.60601851851851851</v>
      </c>
      <c r="D1722" s="2">
        <v>0.60782407407407413</v>
      </c>
      <c r="E1722" t="str">
        <f>IF(LEN(telefony4[[#This Row],[nr]])&gt;=10,"zagraniczny",IF(LEN(telefony4[[#This Row],[nr]])=8,"komórkowy","stacjonarny"))</f>
        <v>stacjonarny</v>
      </c>
    </row>
    <row r="1723" spans="1:5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  <c r="E1723" t="str">
        <f>IF(LEN(telefony4[[#This Row],[nr]])&gt;=10,"zagraniczny",IF(LEN(telefony4[[#This Row],[nr]])=8,"komórkowy","stacjonarny"))</f>
        <v>stacjonarny</v>
      </c>
    </row>
    <row r="1724" spans="1:5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  <c r="E1724" t="str">
        <f>IF(LEN(telefony4[[#This Row],[nr]])&gt;=10,"zagraniczny",IF(LEN(telefony4[[#This Row],[nr]])=8,"komórkowy","stacjonarny"))</f>
        <v>stacjonarny</v>
      </c>
    </row>
    <row r="1725" spans="1:5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  <c r="E1725" t="str">
        <f>IF(LEN(telefony4[[#This Row],[nr]])&gt;=10,"zagraniczny",IF(LEN(telefony4[[#This Row],[nr]])=8,"komórkowy","stacjonarny"))</f>
        <v>stacjonarny</v>
      </c>
    </row>
    <row r="1726" spans="1:5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  <c r="E1726" t="str">
        <f>IF(LEN(telefony4[[#This Row],[nr]])&gt;=10,"zagraniczny",IF(LEN(telefony4[[#This Row],[nr]])=8,"komórkowy","stacjonarny"))</f>
        <v>stacjonarny</v>
      </c>
    </row>
    <row r="1727" spans="1:5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  <c r="E1727" t="str">
        <f>IF(LEN(telefony4[[#This Row],[nr]])&gt;=10,"zagraniczny",IF(LEN(telefony4[[#This Row],[nr]])=8,"komórkowy","stacjonarny"))</f>
        <v>komórkowy</v>
      </c>
    </row>
    <row r="1728" spans="1:5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  <c r="E1728" t="str">
        <f>IF(LEN(telefony4[[#This Row],[nr]])&gt;=10,"zagraniczny",IF(LEN(telefony4[[#This Row],[nr]])=8,"komórkowy","stacjonarny"))</f>
        <v>stacjonarny</v>
      </c>
    </row>
    <row r="1729" spans="1:5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  <c r="E1729" t="str">
        <f>IF(LEN(telefony4[[#This Row],[nr]])&gt;=10,"zagraniczny",IF(LEN(telefony4[[#This Row],[nr]])=8,"komórkowy","stacjonarny"))</f>
        <v>stacjonarny</v>
      </c>
    </row>
    <row r="1730" spans="1:5" x14ac:dyDescent="0.25">
      <c r="A1730">
        <v>4804872</v>
      </c>
      <c r="B1730" s="1">
        <v>42941</v>
      </c>
      <c r="C1730" s="2">
        <v>0.62472222222222218</v>
      </c>
      <c r="D1730" s="2">
        <v>0.6360069444444445</v>
      </c>
      <c r="E1730" t="str">
        <f>IF(LEN(telefony4[[#This Row],[nr]])&gt;=10,"zagraniczny",IF(LEN(telefony4[[#This Row],[nr]])=8,"komórkowy","stacjonarny"))</f>
        <v>stacjonarny</v>
      </c>
    </row>
    <row r="1731" spans="1:5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  <c r="E1731" t="str">
        <f>IF(LEN(telefony4[[#This Row],[nr]])&gt;=10,"zagraniczny",IF(LEN(telefony4[[#This Row],[nr]])=8,"komórkowy","stacjonarny"))</f>
        <v>komórkowy</v>
      </c>
    </row>
    <row r="1732" spans="1:5" x14ac:dyDescent="0.25">
      <c r="A1732">
        <v>6493766</v>
      </c>
      <c r="B1732" s="1">
        <v>42942</v>
      </c>
      <c r="C1732" s="2">
        <v>0.33584490740740741</v>
      </c>
      <c r="D1732" s="2">
        <v>0.33677083333333335</v>
      </c>
      <c r="E1732" t="str">
        <f>IF(LEN(telefony4[[#This Row],[nr]])&gt;=10,"zagraniczny",IF(LEN(telefony4[[#This Row],[nr]])=8,"komórkowy","stacjonarny"))</f>
        <v>stacjonarny</v>
      </c>
    </row>
    <row r="1733" spans="1:5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  <c r="E1733" t="str">
        <f>IF(LEN(telefony4[[#This Row],[nr]])&gt;=10,"zagraniczny",IF(LEN(telefony4[[#This Row],[nr]])=8,"komórkowy","stacjonarny"))</f>
        <v>stacjonarny</v>
      </c>
    </row>
    <row r="1734" spans="1:5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  <c r="E1734" t="str">
        <f>IF(LEN(telefony4[[#This Row],[nr]])&gt;=10,"zagraniczny",IF(LEN(telefony4[[#This Row],[nr]])=8,"komórkowy","stacjonarny"))</f>
        <v>stacjonarny</v>
      </c>
    </row>
    <row r="1735" spans="1:5" x14ac:dyDescent="0.25">
      <c r="A1735">
        <v>6642574</v>
      </c>
      <c r="B1735" s="1">
        <v>42942</v>
      </c>
      <c r="C1735" s="2">
        <v>0.34575231481481483</v>
      </c>
      <c r="D1735" s="2">
        <v>0.35645833333333332</v>
      </c>
      <c r="E1735" t="str">
        <f>IF(LEN(telefony4[[#This Row],[nr]])&gt;=10,"zagraniczny",IF(LEN(telefony4[[#This Row],[nr]])=8,"komórkowy","stacjonarny"))</f>
        <v>stacjonarny</v>
      </c>
    </row>
    <row r="1736" spans="1:5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  <c r="E1736" t="str">
        <f>IF(LEN(telefony4[[#This Row],[nr]])&gt;=10,"zagraniczny",IF(LEN(telefony4[[#This Row],[nr]])=8,"komórkowy","stacjonarny"))</f>
        <v>stacjonarny</v>
      </c>
    </row>
    <row r="1737" spans="1:5" x14ac:dyDescent="0.25">
      <c r="A1737">
        <v>1340323</v>
      </c>
      <c r="B1737" s="1">
        <v>42942</v>
      </c>
      <c r="C1737" s="2">
        <v>0.34994212962962962</v>
      </c>
      <c r="D1737" s="2">
        <v>0.35781249999999998</v>
      </c>
      <c r="E1737" t="str">
        <f>IF(LEN(telefony4[[#This Row],[nr]])&gt;=10,"zagraniczny",IF(LEN(telefony4[[#This Row],[nr]])=8,"komórkowy","stacjonarny"))</f>
        <v>stacjonarny</v>
      </c>
    </row>
    <row r="1738" spans="1:5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  <c r="E1738" t="str">
        <f>IF(LEN(telefony4[[#This Row],[nr]])&gt;=10,"zagraniczny",IF(LEN(telefony4[[#This Row],[nr]])=8,"komórkowy","stacjonarny"))</f>
        <v>stacjonarny</v>
      </c>
    </row>
    <row r="1739" spans="1:5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  <c r="E1739" t="str">
        <f>IF(LEN(telefony4[[#This Row],[nr]])&gt;=10,"zagraniczny",IF(LEN(telefony4[[#This Row],[nr]])=8,"komórkowy","stacjonarny"))</f>
        <v>stacjonarny</v>
      </c>
    </row>
    <row r="1740" spans="1:5" x14ac:dyDescent="0.25">
      <c r="A1740">
        <v>7894591002</v>
      </c>
      <c r="B1740" s="1">
        <v>42942</v>
      </c>
      <c r="C1740" s="2">
        <v>0.36476851851851849</v>
      </c>
      <c r="D1740" s="2">
        <v>0.37505787037037036</v>
      </c>
      <c r="E1740" t="str">
        <f>IF(LEN(telefony4[[#This Row],[nr]])&gt;=10,"zagraniczny",IF(LEN(telefony4[[#This Row],[nr]])=8,"komórkowy","stacjonarny"))</f>
        <v>zagraniczny</v>
      </c>
    </row>
    <row r="1741" spans="1:5" x14ac:dyDescent="0.25">
      <c r="A1741">
        <v>26891502</v>
      </c>
      <c r="B1741" s="1">
        <v>42942</v>
      </c>
      <c r="C1741" s="2">
        <v>0.3697685185185185</v>
      </c>
      <c r="D1741" s="2">
        <v>0.37656250000000002</v>
      </c>
      <c r="E1741" t="str">
        <f>IF(LEN(telefony4[[#This Row],[nr]])&gt;=10,"zagraniczny",IF(LEN(telefony4[[#This Row],[nr]])=8,"komórkowy","stacjonarny"))</f>
        <v>komórkowy</v>
      </c>
    </row>
    <row r="1742" spans="1:5" x14ac:dyDescent="0.25">
      <c r="A1742">
        <v>71021004</v>
      </c>
      <c r="B1742" s="1">
        <v>42942</v>
      </c>
      <c r="C1742" s="2">
        <v>0.37305555555555553</v>
      </c>
      <c r="D1742" s="2">
        <v>0.38090277777777776</v>
      </c>
      <c r="E1742" t="str">
        <f>IF(LEN(telefony4[[#This Row],[nr]])&gt;=10,"zagraniczny",IF(LEN(telefony4[[#This Row],[nr]])=8,"komórkowy","stacjonarny"))</f>
        <v>komórkowy</v>
      </c>
    </row>
    <row r="1743" spans="1:5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  <c r="E1743" t="str">
        <f>IF(LEN(telefony4[[#This Row],[nr]])&gt;=10,"zagraniczny",IF(LEN(telefony4[[#This Row],[nr]])=8,"komórkowy","stacjonarny"))</f>
        <v>komórkowy</v>
      </c>
    </row>
    <row r="1744" spans="1:5" x14ac:dyDescent="0.25">
      <c r="A1744">
        <v>3972159</v>
      </c>
      <c r="B1744" s="1">
        <v>42942</v>
      </c>
      <c r="C1744" s="2">
        <v>0.37895833333333334</v>
      </c>
      <c r="D1744" s="2">
        <v>0.38263888888888886</v>
      </c>
      <c r="E1744" t="str">
        <f>IF(LEN(telefony4[[#This Row],[nr]])&gt;=10,"zagraniczny",IF(LEN(telefony4[[#This Row],[nr]])=8,"komórkowy","stacjonarny"))</f>
        <v>stacjonarny</v>
      </c>
    </row>
    <row r="1745" spans="1:5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  <c r="E1745" t="str">
        <f>IF(LEN(telefony4[[#This Row],[nr]])&gt;=10,"zagraniczny",IF(LEN(telefony4[[#This Row],[nr]])=8,"komórkowy","stacjonarny"))</f>
        <v>komórkowy</v>
      </c>
    </row>
    <row r="1746" spans="1:5" x14ac:dyDescent="0.25">
      <c r="A1746">
        <v>4857453</v>
      </c>
      <c r="B1746" s="1">
        <v>42942</v>
      </c>
      <c r="C1746" s="2">
        <v>0.38013888888888892</v>
      </c>
      <c r="D1746" s="2">
        <v>0.385625</v>
      </c>
      <c r="E1746" t="str">
        <f>IF(LEN(telefony4[[#This Row],[nr]])&gt;=10,"zagraniczny",IF(LEN(telefony4[[#This Row],[nr]])=8,"komórkowy","stacjonarny"))</f>
        <v>stacjonarny</v>
      </c>
    </row>
    <row r="1747" spans="1:5" x14ac:dyDescent="0.25">
      <c r="A1747">
        <v>7980513</v>
      </c>
      <c r="B1747" s="1">
        <v>42942</v>
      </c>
      <c r="C1747" s="2">
        <v>0.38197916666666665</v>
      </c>
      <c r="D1747" s="2">
        <v>0.38288194444444446</v>
      </c>
      <c r="E1747" t="str">
        <f>IF(LEN(telefony4[[#This Row],[nr]])&gt;=10,"zagraniczny",IF(LEN(telefony4[[#This Row],[nr]])=8,"komórkowy","stacjonarny"))</f>
        <v>stacjonarny</v>
      </c>
    </row>
    <row r="1748" spans="1:5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  <c r="E1748" t="str">
        <f>IF(LEN(telefony4[[#This Row],[nr]])&gt;=10,"zagraniczny",IF(LEN(telefony4[[#This Row],[nr]])=8,"komórkowy","stacjonarny"))</f>
        <v>stacjonarny</v>
      </c>
    </row>
    <row r="1749" spans="1:5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  <c r="E1749" t="str">
        <f>IF(LEN(telefony4[[#This Row],[nr]])&gt;=10,"zagraniczny",IF(LEN(telefony4[[#This Row],[nr]])=8,"komórkowy","stacjonarny"))</f>
        <v>stacjonarny</v>
      </c>
    </row>
    <row r="1750" spans="1:5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  <c r="E1750" t="str">
        <f>IF(LEN(telefony4[[#This Row],[nr]])&gt;=10,"zagraniczny",IF(LEN(telefony4[[#This Row],[nr]])=8,"komórkowy","stacjonarny"))</f>
        <v>stacjonarny</v>
      </c>
    </row>
    <row r="1751" spans="1:5" x14ac:dyDescent="0.25">
      <c r="A1751">
        <v>9446278</v>
      </c>
      <c r="B1751" s="1">
        <v>42942</v>
      </c>
      <c r="C1751" s="2">
        <v>0.38871527777777776</v>
      </c>
      <c r="D1751" s="2">
        <v>0.38982638888888888</v>
      </c>
      <c r="E1751" t="str">
        <f>IF(LEN(telefony4[[#This Row],[nr]])&gt;=10,"zagraniczny",IF(LEN(telefony4[[#This Row],[nr]])=8,"komórkowy","stacjonarny"))</f>
        <v>stacjonarny</v>
      </c>
    </row>
    <row r="1752" spans="1:5" x14ac:dyDescent="0.25">
      <c r="A1752">
        <v>2445944</v>
      </c>
      <c r="B1752" s="1">
        <v>42942</v>
      </c>
      <c r="C1752" s="2">
        <v>0.3895601851851852</v>
      </c>
      <c r="D1752" s="2">
        <v>0.39548611111111109</v>
      </c>
      <c r="E1752" t="str">
        <f>IF(LEN(telefony4[[#This Row],[nr]])&gt;=10,"zagraniczny",IF(LEN(telefony4[[#This Row],[nr]])=8,"komórkowy","stacjonarny"))</f>
        <v>stacjonarny</v>
      </c>
    </row>
    <row r="1753" spans="1:5" x14ac:dyDescent="0.25">
      <c r="A1753">
        <v>4404713</v>
      </c>
      <c r="B1753" s="1">
        <v>42942</v>
      </c>
      <c r="C1753" s="2">
        <v>0.39533564814814814</v>
      </c>
      <c r="D1753" s="2">
        <v>0.39599537037037036</v>
      </c>
      <c r="E1753" t="str">
        <f>IF(LEN(telefony4[[#This Row],[nr]])&gt;=10,"zagraniczny",IF(LEN(telefony4[[#This Row],[nr]])=8,"komórkowy","stacjonarny"))</f>
        <v>stacjonarny</v>
      </c>
    </row>
    <row r="1754" spans="1:5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  <c r="E1754" t="str">
        <f>IF(LEN(telefony4[[#This Row],[nr]])&gt;=10,"zagraniczny",IF(LEN(telefony4[[#This Row],[nr]])=8,"komórkowy","stacjonarny"))</f>
        <v>stacjonarny</v>
      </c>
    </row>
    <row r="1755" spans="1:5" x14ac:dyDescent="0.25">
      <c r="A1755">
        <v>2684831</v>
      </c>
      <c r="B1755" s="1">
        <v>42942</v>
      </c>
      <c r="C1755" s="2">
        <v>0.40130787037037036</v>
      </c>
      <c r="D1755" s="2">
        <v>0.40658564814814813</v>
      </c>
      <c r="E1755" t="str">
        <f>IF(LEN(telefony4[[#This Row],[nr]])&gt;=10,"zagraniczny",IF(LEN(telefony4[[#This Row],[nr]])=8,"komórkowy","stacjonarny"))</f>
        <v>stacjonarny</v>
      </c>
    </row>
    <row r="1756" spans="1:5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  <c r="E1756" t="str">
        <f>IF(LEN(telefony4[[#This Row],[nr]])&gt;=10,"zagraniczny",IF(LEN(telefony4[[#This Row],[nr]])=8,"komórkowy","stacjonarny"))</f>
        <v>stacjonarny</v>
      </c>
    </row>
    <row r="1757" spans="1:5" x14ac:dyDescent="0.25">
      <c r="A1757">
        <v>7230252</v>
      </c>
      <c r="B1757" s="1">
        <v>42942</v>
      </c>
      <c r="C1757" s="2">
        <v>0.40771990740740743</v>
      </c>
      <c r="D1757" s="2">
        <v>0.41290509259259262</v>
      </c>
      <c r="E1757" t="str">
        <f>IF(LEN(telefony4[[#This Row],[nr]])&gt;=10,"zagraniczny",IF(LEN(telefony4[[#This Row],[nr]])=8,"komórkowy","stacjonarny"))</f>
        <v>stacjonarny</v>
      </c>
    </row>
    <row r="1758" spans="1:5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  <c r="E1758" t="str">
        <f>IF(LEN(telefony4[[#This Row],[nr]])&gt;=10,"zagraniczny",IF(LEN(telefony4[[#This Row],[nr]])=8,"komórkowy","stacjonarny"))</f>
        <v>stacjonarny</v>
      </c>
    </row>
    <row r="1759" spans="1:5" x14ac:dyDescent="0.25">
      <c r="A1759">
        <v>1830054</v>
      </c>
      <c r="B1759" s="1">
        <v>42942</v>
      </c>
      <c r="C1759" s="2">
        <v>0.41390046296296296</v>
      </c>
      <c r="D1759" s="2">
        <v>0.42016203703703703</v>
      </c>
      <c r="E1759" t="str">
        <f>IF(LEN(telefony4[[#This Row],[nr]])&gt;=10,"zagraniczny",IF(LEN(telefony4[[#This Row],[nr]])=8,"komórkowy","stacjonarny"))</f>
        <v>stacjonarny</v>
      </c>
    </row>
    <row r="1760" spans="1:5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  <c r="E1760" t="str">
        <f>IF(LEN(telefony4[[#This Row],[nr]])&gt;=10,"zagraniczny",IF(LEN(telefony4[[#This Row],[nr]])=8,"komórkowy","stacjonarny"))</f>
        <v>stacjonarny</v>
      </c>
    </row>
    <row r="1761" spans="1:5" x14ac:dyDescent="0.25">
      <c r="A1761">
        <v>8369071681</v>
      </c>
      <c r="B1761" s="1">
        <v>42942</v>
      </c>
      <c r="C1761" s="2">
        <v>0.41935185185185186</v>
      </c>
      <c r="D1761" s="2">
        <v>0.42133101851851851</v>
      </c>
      <c r="E1761" t="str">
        <f>IF(LEN(telefony4[[#This Row],[nr]])&gt;=10,"zagraniczny",IF(LEN(telefony4[[#This Row],[nr]])=8,"komórkowy","stacjonarny"))</f>
        <v>zagraniczny</v>
      </c>
    </row>
    <row r="1762" spans="1:5" x14ac:dyDescent="0.25">
      <c r="A1762">
        <v>5582631</v>
      </c>
      <c r="B1762" s="1">
        <v>42942</v>
      </c>
      <c r="C1762" s="2">
        <v>0.42229166666666668</v>
      </c>
      <c r="D1762" s="2">
        <v>0.42271990740740739</v>
      </c>
      <c r="E1762" t="str">
        <f>IF(LEN(telefony4[[#This Row],[nr]])&gt;=10,"zagraniczny",IF(LEN(telefony4[[#This Row],[nr]])=8,"komórkowy","stacjonarny"))</f>
        <v>stacjonarny</v>
      </c>
    </row>
    <row r="1763" spans="1:5" x14ac:dyDescent="0.25">
      <c r="A1763">
        <v>68043713</v>
      </c>
      <c r="B1763" s="1">
        <v>42942</v>
      </c>
      <c r="C1763" s="2">
        <v>0.42366898148148147</v>
      </c>
      <c r="D1763" s="2">
        <v>0.42792824074074076</v>
      </c>
      <c r="E1763" t="str">
        <f>IF(LEN(telefony4[[#This Row],[nr]])&gt;=10,"zagraniczny",IF(LEN(telefony4[[#This Row],[nr]])=8,"komórkowy","stacjonarny"))</f>
        <v>komórkowy</v>
      </c>
    </row>
    <row r="1764" spans="1:5" x14ac:dyDescent="0.25">
      <c r="A1764">
        <v>89263578</v>
      </c>
      <c r="B1764" s="1">
        <v>42942</v>
      </c>
      <c r="C1764" s="2">
        <v>0.42912037037037037</v>
      </c>
      <c r="D1764" s="2">
        <v>0.43753472222222223</v>
      </c>
      <c r="E1764" t="str">
        <f>IF(LEN(telefony4[[#This Row],[nr]])&gt;=10,"zagraniczny",IF(LEN(telefony4[[#This Row],[nr]])=8,"komórkowy","stacjonarny"))</f>
        <v>komórkowy</v>
      </c>
    </row>
    <row r="1765" spans="1:5" x14ac:dyDescent="0.25">
      <c r="A1765">
        <v>7511410</v>
      </c>
      <c r="B1765" s="1">
        <v>42942</v>
      </c>
      <c r="C1765" s="2">
        <v>0.43304398148148149</v>
      </c>
      <c r="D1765" s="2">
        <v>0.43761574074074072</v>
      </c>
      <c r="E1765" t="str">
        <f>IF(LEN(telefony4[[#This Row],[nr]])&gt;=10,"zagraniczny",IF(LEN(telefony4[[#This Row],[nr]])=8,"komórkowy","stacjonarny"))</f>
        <v>stacjonarny</v>
      </c>
    </row>
    <row r="1766" spans="1:5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  <c r="E1766" t="str">
        <f>IF(LEN(telefony4[[#This Row],[nr]])&gt;=10,"zagraniczny",IF(LEN(telefony4[[#This Row],[nr]])=8,"komórkowy","stacjonarny"))</f>
        <v>stacjonarny</v>
      </c>
    </row>
    <row r="1767" spans="1:5" x14ac:dyDescent="0.25">
      <c r="A1767">
        <v>3135285</v>
      </c>
      <c r="B1767" s="1">
        <v>42942</v>
      </c>
      <c r="C1767" s="2">
        <v>0.43896990740740743</v>
      </c>
      <c r="D1767" s="2">
        <v>0.44863425925925926</v>
      </c>
      <c r="E1767" t="str">
        <f>IF(LEN(telefony4[[#This Row],[nr]])&gt;=10,"zagraniczny",IF(LEN(telefony4[[#This Row],[nr]])=8,"komórkowy","stacjonarny"))</f>
        <v>stacjonarny</v>
      </c>
    </row>
    <row r="1768" spans="1:5" x14ac:dyDescent="0.25">
      <c r="A1768">
        <v>5231877</v>
      </c>
      <c r="B1768" s="1">
        <v>42942</v>
      </c>
      <c r="C1768" s="2">
        <v>0.44265046296296295</v>
      </c>
      <c r="D1768" s="2">
        <v>0.45337962962962963</v>
      </c>
      <c r="E1768" t="str">
        <f>IF(LEN(telefony4[[#This Row],[nr]])&gt;=10,"zagraniczny",IF(LEN(telefony4[[#This Row],[nr]])=8,"komórkowy","stacjonarny"))</f>
        <v>stacjonarny</v>
      </c>
    </row>
    <row r="1769" spans="1:5" x14ac:dyDescent="0.25">
      <c r="A1769">
        <v>98391891</v>
      </c>
      <c r="B1769" s="1">
        <v>42942</v>
      </c>
      <c r="C1769" s="2">
        <v>0.44289351851851849</v>
      </c>
      <c r="D1769" s="2">
        <v>0.44364583333333335</v>
      </c>
      <c r="E1769" t="str">
        <f>IF(LEN(telefony4[[#This Row],[nr]])&gt;=10,"zagraniczny",IF(LEN(telefony4[[#This Row],[nr]])=8,"komórkowy","stacjonarny"))</f>
        <v>komórkowy</v>
      </c>
    </row>
    <row r="1770" spans="1:5" x14ac:dyDescent="0.25">
      <c r="A1770">
        <v>9865524</v>
      </c>
      <c r="B1770" s="1">
        <v>42942</v>
      </c>
      <c r="C1770" s="2">
        <v>0.44298611111111114</v>
      </c>
      <c r="D1770" s="2">
        <v>0.45023148148148145</v>
      </c>
      <c r="E1770" t="str">
        <f>IF(LEN(telefony4[[#This Row],[nr]])&gt;=10,"zagraniczny",IF(LEN(telefony4[[#This Row],[nr]])=8,"komórkowy","stacjonarny"))</f>
        <v>stacjonarny</v>
      </c>
    </row>
    <row r="1771" spans="1:5" x14ac:dyDescent="0.25">
      <c r="A1771">
        <v>7988607</v>
      </c>
      <c r="B1771" s="1">
        <v>42942</v>
      </c>
      <c r="C1771" s="2">
        <v>0.44300925925925927</v>
      </c>
      <c r="D1771" s="2">
        <v>0.4513773148148148</v>
      </c>
      <c r="E1771" t="str">
        <f>IF(LEN(telefony4[[#This Row],[nr]])&gt;=10,"zagraniczny",IF(LEN(telefony4[[#This Row],[nr]])=8,"komórkowy","stacjonarny"))</f>
        <v>stacjonarny</v>
      </c>
    </row>
    <row r="1772" spans="1:5" x14ac:dyDescent="0.25">
      <c r="A1772">
        <v>4599598</v>
      </c>
      <c r="B1772" s="1">
        <v>42942</v>
      </c>
      <c r="C1772" s="2">
        <v>0.44710648148148147</v>
      </c>
      <c r="D1772" s="2">
        <v>0.45658564814814817</v>
      </c>
      <c r="E1772" t="str">
        <f>IF(LEN(telefony4[[#This Row],[nr]])&gt;=10,"zagraniczny",IF(LEN(telefony4[[#This Row],[nr]])=8,"komórkowy","stacjonarny"))</f>
        <v>stacjonarny</v>
      </c>
    </row>
    <row r="1773" spans="1:5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  <c r="E1773" t="str">
        <f>IF(LEN(telefony4[[#This Row],[nr]])&gt;=10,"zagraniczny",IF(LEN(telefony4[[#This Row],[nr]])=8,"komórkowy","stacjonarny"))</f>
        <v>komórkowy</v>
      </c>
    </row>
    <row r="1774" spans="1:5" x14ac:dyDescent="0.25">
      <c r="A1774">
        <v>9763924</v>
      </c>
      <c r="B1774" s="1">
        <v>42942</v>
      </c>
      <c r="C1774" s="2">
        <v>0.44972222222222225</v>
      </c>
      <c r="D1774" s="2">
        <v>0.45559027777777777</v>
      </c>
      <c r="E1774" t="str">
        <f>IF(LEN(telefony4[[#This Row],[nr]])&gt;=10,"zagraniczny",IF(LEN(telefony4[[#This Row],[nr]])=8,"komórkowy","stacjonarny"))</f>
        <v>stacjonarny</v>
      </c>
    </row>
    <row r="1775" spans="1:5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  <c r="E1775" t="str">
        <f>IF(LEN(telefony4[[#This Row],[nr]])&gt;=10,"zagraniczny",IF(LEN(telefony4[[#This Row],[nr]])=8,"komórkowy","stacjonarny"))</f>
        <v>stacjonarny</v>
      </c>
    </row>
    <row r="1776" spans="1:5" x14ac:dyDescent="0.25">
      <c r="A1776">
        <v>59723258</v>
      </c>
      <c r="B1776" s="1">
        <v>42942</v>
      </c>
      <c r="C1776" s="2">
        <v>0.4503125</v>
      </c>
      <c r="D1776" s="2">
        <v>0.4601736111111111</v>
      </c>
      <c r="E1776" t="str">
        <f>IF(LEN(telefony4[[#This Row],[nr]])&gt;=10,"zagraniczny",IF(LEN(telefony4[[#This Row],[nr]])=8,"komórkowy","stacjonarny"))</f>
        <v>komórkowy</v>
      </c>
    </row>
    <row r="1777" spans="1:5" x14ac:dyDescent="0.25">
      <c r="A1777">
        <v>6878722</v>
      </c>
      <c r="B1777" s="1">
        <v>42942</v>
      </c>
      <c r="C1777" s="2">
        <v>0.45333333333333331</v>
      </c>
      <c r="D1777" s="2">
        <v>0.45443287037037039</v>
      </c>
      <c r="E1777" t="str">
        <f>IF(LEN(telefony4[[#This Row],[nr]])&gt;=10,"zagraniczny",IF(LEN(telefony4[[#This Row],[nr]])=8,"komórkowy","stacjonarny"))</f>
        <v>stacjonarny</v>
      </c>
    </row>
    <row r="1778" spans="1:5" x14ac:dyDescent="0.25">
      <c r="A1778">
        <v>49278984</v>
      </c>
      <c r="B1778" s="1">
        <v>42942</v>
      </c>
      <c r="C1778" s="2">
        <v>0.45531250000000001</v>
      </c>
      <c r="D1778" s="2">
        <v>0.45717592592592593</v>
      </c>
      <c r="E1778" t="str">
        <f>IF(LEN(telefony4[[#This Row],[nr]])&gt;=10,"zagraniczny",IF(LEN(telefony4[[#This Row],[nr]])=8,"komórkowy","stacjonarny"))</f>
        <v>komórkowy</v>
      </c>
    </row>
    <row r="1779" spans="1:5" x14ac:dyDescent="0.25">
      <c r="A1779">
        <v>5672312</v>
      </c>
      <c r="B1779" s="1">
        <v>42942</v>
      </c>
      <c r="C1779" s="2">
        <v>0.45554398148148151</v>
      </c>
      <c r="D1779" s="2">
        <v>0.45913194444444444</v>
      </c>
      <c r="E1779" t="str">
        <f>IF(LEN(telefony4[[#This Row],[nr]])&gt;=10,"zagraniczny",IF(LEN(telefony4[[#This Row],[nr]])=8,"komórkowy","stacjonarny"))</f>
        <v>stacjonarny</v>
      </c>
    </row>
    <row r="1780" spans="1:5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  <c r="E1780" t="str">
        <f>IF(LEN(telefony4[[#This Row],[nr]])&gt;=10,"zagraniczny",IF(LEN(telefony4[[#This Row],[nr]])=8,"komórkowy","stacjonarny"))</f>
        <v>stacjonarny</v>
      </c>
    </row>
    <row r="1781" spans="1:5" x14ac:dyDescent="0.25">
      <c r="A1781">
        <v>97953696</v>
      </c>
      <c r="B1781" s="1">
        <v>42942</v>
      </c>
      <c r="C1781" s="2">
        <v>0.46297453703703706</v>
      </c>
      <c r="D1781" s="2">
        <v>0.47129629629629627</v>
      </c>
      <c r="E1781" t="str">
        <f>IF(LEN(telefony4[[#This Row],[nr]])&gt;=10,"zagraniczny",IF(LEN(telefony4[[#This Row],[nr]])=8,"komórkowy","stacjonarny"))</f>
        <v>komórkowy</v>
      </c>
    </row>
    <row r="1782" spans="1:5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  <c r="E1782" t="str">
        <f>IF(LEN(telefony4[[#This Row],[nr]])&gt;=10,"zagraniczny",IF(LEN(telefony4[[#This Row],[nr]])=8,"komórkowy","stacjonarny"))</f>
        <v>komórkowy</v>
      </c>
    </row>
    <row r="1783" spans="1:5" x14ac:dyDescent="0.25">
      <c r="A1783">
        <v>2071691</v>
      </c>
      <c r="B1783" s="1">
        <v>42942</v>
      </c>
      <c r="C1783" s="2">
        <v>0.46703703703703703</v>
      </c>
      <c r="D1783" s="2">
        <v>0.47262731481481479</v>
      </c>
      <c r="E1783" t="str">
        <f>IF(LEN(telefony4[[#This Row],[nr]])&gt;=10,"zagraniczny",IF(LEN(telefony4[[#This Row],[nr]])=8,"komórkowy","stacjonarny"))</f>
        <v>stacjonarny</v>
      </c>
    </row>
    <row r="1784" spans="1:5" x14ac:dyDescent="0.25">
      <c r="A1784">
        <v>8023179</v>
      </c>
      <c r="B1784" s="1">
        <v>42942</v>
      </c>
      <c r="C1784" s="2">
        <v>0.46703703703703703</v>
      </c>
      <c r="D1784" s="2">
        <v>0.47568287037037038</v>
      </c>
      <c r="E1784" t="str">
        <f>IF(LEN(telefony4[[#This Row],[nr]])&gt;=10,"zagraniczny",IF(LEN(telefony4[[#This Row],[nr]])=8,"komórkowy","stacjonarny"))</f>
        <v>stacjonarny</v>
      </c>
    </row>
    <row r="1785" spans="1:5" x14ac:dyDescent="0.25">
      <c r="A1785">
        <v>3533421</v>
      </c>
      <c r="B1785" s="1">
        <v>42942</v>
      </c>
      <c r="C1785" s="2">
        <v>0.47266203703703702</v>
      </c>
      <c r="D1785" s="2">
        <v>0.48297453703703702</v>
      </c>
      <c r="E1785" t="str">
        <f>IF(LEN(telefony4[[#This Row],[nr]])&gt;=10,"zagraniczny",IF(LEN(telefony4[[#This Row],[nr]])=8,"komórkowy","stacjonarny"))</f>
        <v>stacjonarny</v>
      </c>
    </row>
    <row r="1786" spans="1:5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  <c r="E1786" t="str">
        <f>IF(LEN(telefony4[[#This Row],[nr]])&gt;=10,"zagraniczny",IF(LEN(telefony4[[#This Row],[nr]])=8,"komórkowy","stacjonarny"))</f>
        <v>stacjonarny</v>
      </c>
    </row>
    <row r="1787" spans="1:5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  <c r="E1787" t="str">
        <f>IF(LEN(telefony4[[#This Row],[nr]])&gt;=10,"zagraniczny",IF(LEN(telefony4[[#This Row],[nr]])=8,"komórkowy","stacjonarny"))</f>
        <v>stacjonarny</v>
      </c>
    </row>
    <row r="1788" spans="1:5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  <c r="E1788" t="str">
        <f>IF(LEN(telefony4[[#This Row],[nr]])&gt;=10,"zagraniczny",IF(LEN(telefony4[[#This Row],[nr]])=8,"komórkowy","stacjonarny"))</f>
        <v>stacjonarny</v>
      </c>
    </row>
    <row r="1789" spans="1:5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  <c r="E1789" t="str">
        <f>IF(LEN(telefony4[[#This Row],[nr]])&gt;=10,"zagraniczny",IF(LEN(telefony4[[#This Row],[nr]])=8,"komórkowy","stacjonarny"))</f>
        <v>stacjonarny</v>
      </c>
    </row>
    <row r="1790" spans="1:5" x14ac:dyDescent="0.25">
      <c r="A1790">
        <v>7595348</v>
      </c>
      <c r="B1790" s="1">
        <v>42942</v>
      </c>
      <c r="C1790" s="2">
        <v>0.48849537037037039</v>
      </c>
      <c r="D1790" s="2">
        <v>0.49665509259259261</v>
      </c>
      <c r="E1790" t="str">
        <f>IF(LEN(telefony4[[#This Row],[nr]])&gt;=10,"zagraniczny",IF(LEN(telefony4[[#This Row],[nr]])=8,"komórkowy","stacjonarny"))</f>
        <v>stacjonarny</v>
      </c>
    </row>
    <row r="1791" spans="1:5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 t="str">
        <f>IF(LEN(telefony4[[#This Row],[nr]])&gt;=10,"zagraniczny",IF(LEN(telefony4[[#This Row],[nr]])=8,"komórkowy","stacjonarny"))</f>
        <v>zagraniczny</v>
      </c>
    </row>
    <row r="1792" spans="1:5" x14ac:dyDescent="0.25">
      <c r="A1792">
        <v>8501947</v>
      </c>
      <c r="B1792" s="1">
        <v>42942</v>
      </c>
      <c r="C1792" s="2">
        <v>0.49135416666666665</v>
      </c>
      <c r="D1792" s="2">
        <v>0.49472222222222223</v>
      </c>
      <c r="E1792" t="str">
        <f>IF(LEN(telefony4[[#This Row],[nr]])&gt;=10,"zagraniczny",IF(LEN(telefony4[[#This Row],[nr]])=8,"komórkowy","stacjonarny"))</f>
        <v>stacjonarny</v>
      </c>
    </row>
    <row r="1793" spans="1:5" x14ac:dyDescent="0.25">
      <c r="A1793">
        <v>85666950</v>
      </c>
      <c r="B1793" s="1">
        <v>42942</v>
      </c>
      <c r="C1793" s="2">
        <v>0.49417824074074074</v>
      </c>
      <c r="D1793" s="2">
        <v>0.50312500000000004</v>
      </c>
      <c r="E1793" t="str">
        <f>IF(LEN(telefony4[[#This Row],[nr]])&gt;=10,"zagraniczny",IF(LEN(telefony4[[#This Row],[nr]])=8,"komórkowy","stacjonarny"))</f>
        <v>komórkowy</v>
      </c>
    </row>
    <row r="1794" spans="1:5" x14ac:dyDescent="0.25">
      <c r="A1794">
        <v>72289518</v>
      </c>
      <c r="B1794" s="1">
        <v>42942</v>
      </c>
      <c r="C1794" s="2">
        <v>0.49541666666666667</v>
      </c>
      <c r="D1794" s="2">
        <v>0.49947916666666664</v>
      </c>
      <c r="E1794" t="str">
        <f>IF(LEN(telefony4[[#This Row],[nr]])&gt;=10,"zagraniczny",IF(LEN(telefony4[[#This Row],[nr]])=8,"komórkowy","stacjonarny"))</f>
        <v>komórkowy</v>
      </c>
    </row>
    <row r="1795" spans="1:5" x14ac:dyDescent="0.25">
      <c r="A1795">
        <v>4419123</v>
      </c>
      <c r="B1795" s="1">
        <v>42942</v>
      </c>
      <c r="C1795" s="2">
        <v>0.49952546296296296</v>
      </c>
      <c r="D1795" s="2">
        <v>0.50207175925925929</v>
      </c>
      <c r="E1795" t="str">
        <f>IF(LEN(telefony4[[#This Row],[nr]])&gt;=10,"zagraniczny",IF(LEN(telefony4[[#This Row],[nr]])=8,"komórkowy","stacjonarny"))</f>
        <v>stacjonarny</v>
      </c>
    </row>
    <row r="1796" spans="1:5" x14ac:dyDescent="0.25">
      <c r="A1796">
        <v>75645195</v>
      </c>
      <c r="B1796" s="1">
        <v>42942</v>
      </c>
      <c r="C1796" s="2">
        <v>0.5046180555555555</v>
      </c>
      <c r="D1796" s="2">
        <v>0.50491898148148151</v>
      </c>
      <c r="E1796" t="str">
        <f>IF(LEN(telefony4[[#This Row],[nr]])&gt;=10,"zagraniczny",IF(LEN(telefony4[[#This Row],[nr]])=8,"komórkowy","stacjonarny"))</f>
        <v>komórkowy</v>
      </c>
    </row>
    <row r="1797" spans="1:5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  <c r="E1797" t="str">
        <f>IF(LEN(telefony4[[#This Row],[nr]])&gt;=10,"zagraniczny",IF(LEN(telefony4[[#This Row],[nr]])=8,"komórkowy","stacjonarny"))</f>
        <v>stacjonarny</v>
      </c>
    </row>
    <row r="1798" spans="1:5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  <c r="E1798" t="str">
        <f>IF(LEN(telefony4[[#This Row],[nr]])&gt;=10,"zagraniczny",IF(LEN(telefony4[[#This Row],[nr]])=8,"komórkowy","stacjonarny"))</f>
        <v>komórkowy</v>
      </c>
    </row>
    <row r="1799" spans="1:5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  <c r="E1799" t="str">
        <f>IF(LEN(telefony4[[#This Row],[nr]])&gt;=10,"zagraniczny",IF(LEN(telefony4[[#This Row],[nr]])=8,"komórkowy","stacjonarny"))</f>
        <v>stacjonarny</v>
      </c>
    </row>
    <row r="1800" spans="1:5" x14ac:dyDescent="0.25">
      <c r="A1800">
        <v>1879412</v>
      </c>
      <c r="B1800" s="1">
        <v>42942</v>
      </c>
      <c r="C1800" s="2">
        <v>0.51546296296296301</v>
      </c>
      <c r="D1800" s="2">
        <v>0.52481481481481485</v>
      </c>
      <c r="E1800" t="str">
        <f>IF(LEN(telefony4[[#This Row],[nr]])&gt;=10,"zagraniczny",IF(LEN(telefony4[[#This Row],[nr]])=8,"komórkowy","stacjonarny"))</f>
        <v>stacjonarny</v>
      </c>
    </row>
    <row r="1801" spans="1:5" x14ac:dyDescent="0.25">
      <c r="A1801">
        <v>6218089</v>
      </c>
      <c r="B1801" s="1">
        <v>42942</v>
      </c>
      <c r="C1801" s="2">
        <v>0.51712962962962961</v>
      </c>
      <c r="D1801" s="2">
        <v>0.52177083333333329</v>
      </c>
      <c r="E1801" t="str">
        <f>IF(LEN(telefony4[[#This Row],[nr]])&gt;=10,"zagraniczny",IF(LEN(telefony4[[#This Row],[nr]])=8,"komórkowy","stacjonarny"))</f>
        <v>stacjonarny</v>
      </c>
    </row>
    <row r="1802" spans="1:5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 t="str">
        <f>IF(LEN(telefony4[[#This Row],[nr]])&gt;=10,"zagraniczny",IF(LEN(telefony4[[#This Row],[nr]])=8,"komórkowy","stacjonarny"))</f>
        <v>zagraniczny</v>
      </c>
    </row>
    <row r="1803" spans="1:5" x14ac:dyDescent="0.25">
      <c r="A1803">
        <v>9535780</v>
      </c>
      <c r="B1803" s="1">
        <v>42942</v>
      </c>
      <c r="C1803" s="2">
        <v>0.52265046296296291</v>
      </c>
      <c r="D1803" s="2">
        <v>0.53091435185185187</v>
      </c>
      <c r="E1803" t="str">
        <f>IF(LEN(telefony4[[#This Row],[nr]])&gt;=10,"zagraniczny",IF(LEN(telefony4[[#This Row],[nr]])=8,"komórkowy","stacjonarny"))</f>
        <v>stacjonarny</v>
      </c>
    </row>
    <row r="1804" spans="1:5" x14ac:dyDescent="0.25">
      <c r="A1804">
        <v>4945889</v>
      </c>
      <c r="B1804" s="1">
        <v>42942</v>
      </c>
      <c r="C1804" s="2">
        <v>0.52790509259259255</v>
      </c>
      <c r="D1804" s="2">
        <v>0.53581018518518519</v>
      </c>
      <c r="E1804" t="str">
        <f>IF(LEN(telefony4[[#This Row],[nr]])&gt;=10,"zagraniczny",IF(LEN(telefony4[[#This Row],[nr]])=8,"komórkowy","stacjonarny"))</f>
        <v>stacjonarny</v>
      </c>
    </row>
    <row r="1805" spans="1:5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  <c r="E1805" t="str">
        <f>IF(LEN(telefony4[[#This Row],[nr]])&gt;=10,"zagraniczny",IF(LEN(telefony4[[#This Row],[nr]])=8,"komórkowy","stacjonarny"))</f>
        <v>stacjonarny</v>
      </c>
    </row>
    <row r="1806" spans="1:5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  <c r="E1806" t="str">
        <f>IF(LEN(telefony4[[#This Row],[nr]])&gt;=10,"zagraniczny",IF(LEN(telefony4[[#This Row],[nr]])=8,"komórkowy","stacjonarny"))</f>
        <v>komórkowy</v>
      </c>
    </row>
    <row r="1807" spans="1:5" x14ac:dyDescent="0.25">
      <c r="A1807">
        <v>9772824</v>
      </c>
      <c r="B1807" s="1">
        <v>42942</v>
      </c>
      <c r="C1807" s="2">
        <v>0.53344907407407405</v>
      </c>
      <c r="D1807" s="2">
        <v>0.54386574074074079</v>
      </c>
      <c r="E1807" t="str">
        <f>IF(LEN(telefony4[[#This Row],[nr]])&gt;=10,"zagraniczny",IF(LEN(telefony4[[#This Row],[nr]])=8,"komórkowy","stacjonarny"))</f>
        <v>stacjonarny</v>
      </c>
    </row>
    <row r="1808" spans="1:5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  <c r="E1808" t="str">
        <f>IF(LEN(telefony4[[#This Row],[nr]])&gt;=10,"zagraniczny",IF(LEN(telefony4[[#This Row],[nr]])=8,"komórkowy","stacjonarny"))</f>
        <v>stacjonarny</v>
      </c>
    </row>
    <row r="1809" spans="1:5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  <c r="E1809" t="str">
        <f>IF(LEN(telefony4[[#This Row],[nr]])&gt;=10,"zagraniczny",IF(LEN(telefony4[[#This Row],[nr]])=8,"komórkowy","stacjonarny"))</f>
        <v>komórkowy</v>
      </c>
    </row>
    <row r="1810" spans="1:5" x14ac:dyDescent="0.25">
      <c r="A1810">
        <v>24665933</v>
      </c>
      <c r="B1810" s="1">
        <v>42942</v>
      </c>
      <c r="C1810" s="2">
        <v>0.53666666666666663</v>
      </c>
      <c r="D1810" s="2">
        <v>0.5370949074074074</v>
      </c>
      <c r="E1810" t="str">
        <f>IF(LEN(telefony4[[#This Row],[nr]])&gt;=10,"zagraniczny",IF(LEN(telefony4[[#This Row],[nr]])=8,"komórkowy","stacjonarny"))</f>
        <v>komórkowy</v>
      </c>
    </row>
    <row r="1811" spans="1:5" x14ac:dyDescent="0.25">
      <c r="A1811">
        <v>5465004</v>
      </c>
      <c r="B1811" s="1">
        <v>42942</v>
      </c>
      <c r="C1811" s="2">
        <v>0.54017361111111106</v>
      </c>
      <c r="D1811" s="2">
        <v>0.54915509259259254</v>
      </c>
      <c r="E1811" t="str">
        <f>IF(LEN(telefony4[[#This Row],[nr]])&gt;=10,"zagraniczny",IF(LEN(telefony4[[#This Row],[nr]])=8,"komórkowy","stacjonarny"))</f>
        <v>stacjonarny</v>
      </c>
    </row>
    <row r="1812" spans="1:5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  <c r="E1812" t="str">
        <f>IF(LEN(telefony4[[#This Row],[nr]])&gt;=10,"zagraniczny",IF(LEN(telefony4[[#This Row],[nr]])=8,"komórkowy","stacjonarny"))</f>
        <v>stacjonarny</v>
      </c>
    </row>
    <row r="1813" spans="1:5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  <c r="E1813" t="str">
        <f>IF(LEN(telefony4[[#This Row],[nr]])&gt;=10,"zagraniczny",IF(LEN(telefony4[[#This Row],[nr]])=8,"komórkowy","stacjonarny"))</f>
        <v>stacjonarny</v>
      </c>
    </row>
    <row r="1814" spans="1:5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  <c r="E1814" t="str">
        <f>IF(LEN(telefony4[[#This Row],[nr]])&gt;=10,"zagraniczny",IF(LEN(telefony4[[#This Row],[nr]])=8,"komórkowy","stacjonarny"))</f>
        <v>stacjonarny</v>
      </c>
    </row>
    <row r="1815" spans="1:5" x14ac:dyDescent="0.25">
      <c r="A1815">
        <v>3189059</v>
      </c>
      <c r="B1815" s="1">
        <v>42942</v>
      </c>
      <c r="C1815" s="2">
        <v>0.55462962962962958</v>
      </c>
      <c r="D1815" s="2">
        <v>0.56101851851851847</v>
      </c>
      <c r="E1815" t="str">
        <f>IF(LEN(telefony4[[#This Row],[nr]])&gt;=10,"zagraniczny",IF(LEN(telefony4[[#This Row],[nr]])=8,"komórkowy","stacjonarny"))</f>
        <v>stacjonarny</v>
      </c>
    </row>
    <row r="1816" spans="1:5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  <c r="E1816" t="str">
        <f>IF(LEN(telefony4[[#This Row],[nr]])&gt;=10,"zagraniczny",IF(LEN(telefony4[[#This Row],[nr]])=8,"komórkowy","stacjonarny"))</f>
        <v>stacjonarny</v>
      </c>
    </row>
    <row r="1817" spans="1:5" x14ac:dyDescent="0.25">
      <c r="A1817">
        <v>2109147679</v>
      </c>
      <c r="B1817" s="1">
        <v>42942</v>
      </c>
      <c r="C1817" s="2">
        <v>0.56098379629629624</v>
      </c>
      <c r="D1817" s="2">
        <v>0.56753472222222223</v>
      </c>
      <c r="E1817" t="str">
        <f>IF(LEN(telefony4[[#This Row],[nr]])&gt;=10,"zagraniczny",IF(LEN(telefony4[[#This Row],[nr]])=8,"komórkowy","stacjonarny"))</f>
        <v>zagraniczny</v>
      </c>
    </row>
    <row r="1818" spans="1:5" x14ac:dyDescent="0.25">
      <c r="A1818">
        <v>59508384</v>
      </c>
      <c r="B1818" s="1">
        <v>42942</v>
      </c>
      <c r="C1818" s="2">
        <v>0.56232638888888886</v>
      </c>
      <c r="D1818" s="2">
        <v>0.56594907407407402</v>
      </c>
      <c r="E1818" t="str">
        <f>IF(LEN(telefony4[[#This Row],[nr]])&gt;=10,"zagraniczny",IF(LEN(telefony4[[#This Row],[nr]])=8,"komórkowy","stacjonarny"))</f>
        <v>komórkowy</v>
      </c>
    </row>
    <row r="1819" spans="1:5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  <c r="E1819" t="str">
        <f>IF(LEN(telefony4[[#This Row],[nr]])&gt;=10,"zagraniczny",IF(LEN(telefony4[[#This Row],[nr]])=8,"komórkowy","stacjonarny"))</f>
        <v>komórkowy</v>
      </c>
    </row>
    <row r="1820" spans="1:5" x14ac:dyDescent="0.25">
      <c r="A1820">
        <v>4082744</v>
      </c>
      <c r="B1820" s="1">
        <v>42942</v>
      </c>
      <c r="C1820" s="2">
        <v>0.56481481481481477</v>
      </c>
      <c r="D1820" s="2">
        <v>0.57565972222222217</v>
      </c>
      <c r="E1820" t="str">
        <f>IF(LEN(telefony4[[#This Row],[nr]])&gt;=10,"zagraniczny",IF(LEN(telefony4[[#This Row],[nr]])=8,"komórkowy","stacjonarny"))</f>
        <v>stacjonarny</v>
      </c>
    </row>
    <row r="1821" spans="1:5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  <c r="E1821" t="str">
        <f>IF(LEN(telefony4[[#This Row],[nr]])&gt;=10,"zagraniczny",IF(LEN(telefony4[[#This Row],[nr]])=8,"komórkowy","stacjonarny"))</f>
        <v>stacjonarny</v>
      </c>
    </row>
    <row r="1822" spans="1:5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  <c r="E1822" t="str">
        <f>IF(LEN(telefony4[[#This Row],[nr]])&gt;=10,"zagraniczny",IF(LEN(telefony4[[#This Row],[nr]])=8,"komórkowy","stacjonarny"))</f>
        <v>komórkowy</v>
      </c>
    </row>
    <row r="1823" spans="1:5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 t="str">
        <f>IF(LEN(telefony4[[#This Row],[nr]])&gt;=10,"zagraniczny",IF(LEN(telefony4[[#This Row],[nr]])=8,"komórkowy","stacjonarny"))</f>
        <v>zagraniczny</v>
      </c>
    </row>
    <row r="1824" spans="1:5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  <c r="E1824" t="str">
        <f>IF(LEN(telefony4[[#This Row],[nr]])&gt;=10,"zagraniczny",IF(LEN(telefony4[[#This Row],[nr]])=8,"komórkowy","stacjonarny"))</f>
        <v>stacjonarny</v>
      </c>
    </row>
    <row r="1825" spans="1:5" x14ac:dyDescent="0.25">
      <c r="A1825">
        <v>9759222</v>
      </c>
      <c r="B1825" s="1">
        <v>42942</v>
      </c>
      <c r="C1825" s="2">
        <v>0.58021990740740736</v>
      </c>
      <c r="D1825" s="2">
        <v>0.58726851851851847</v>
      </c>
      <c r="E1825" t="str">
        <f>IF(LEN(telefony4[[#This Row],[nr]])&gt;=10,"zagraniczny",IF(LEN(telefony4[[#This Row],[nr]])=8,"komórkowy","stacjonarny"))</f>
        <v>stacjonarny</v>
      </c>
    </row>
    <row r="1826" spans="1:5" x14ac:dyDescent="0.25">
      <c r="A1826">
        <v>39793981</v>
      </c>
      <c r="B1826" s="1">
        <v>42942</v>
      </c>
      <c r="C1826" s="2">
        <v>0.58101851851851849</v>
      </c>
      <c r="D1826" s="2">
        <v>0.58164351851851848</v>
      </c>
      <c r="E1826" t="str">
        <f>IF(LEN(telefony4[[#This Row],[nr]])&gt;=10,"zagraniczny",IF(LEN(telefony4[[#This Row],[nr]])=8,"komórkowy","stacjonarny"))</f>
        <v>komórkowy</v>
      </c>
    </row>
    <row r="1827" spans="1:5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  <c r="E1827" t="str">
        <f>IF(LEN(telefony4[[#This Row],[nr]])&gt;=10,"zagraniczny",IF(LEN(telefony4[[#This Row],[nr]])=8,"komórkowy","stacjonarny"))</f>
        <v>stacjonarny</v>
      </c>
    </row>
    <row r="1828" spans="1:5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  <c r="E1828" t="str">
        <f>IF(LEN(telefony4[[#This Row],[nr]])&gt;=10,"zagraniczny",IF(LEN(telefony4[[#This Row],[nr]])=8,"komórkowy","stacjonarny"))</f>
        <v>komórkowy</v>
      </c>
    </row>
    <row r="1829" spans="1:5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  <c r="E1829" t="str">
        <f>IF(LEN(telefony4[[#This Row],[nr]])&gt;=10,"zagraniczny",IF(LEN(telefony4[[#This Row],[nr]])=8,"komórkowy","stacjonarny"))</f>
        <v>stacjonarny</v>
      </c>
    </row>
    <row r="1830" spans="1:5" x14ac:dyDescent="0.25">
      <c r="A1830">
        <v>9689833</v>
      </c>
      <c r="B1830" s="1">
        <v>42942</v>
      </c>
      <c r="C1830" s="2">
        <v>0.5932291666666667</v>
      </c>
      <c r="D1830" s="2">
        <v>0.59943287037037041</v>
      </c>
      <c r="E1830" t="str">
        <f>IF(LEN(telefony4[[#This Row],[nr]])&gt;=10,"zagraniczny",IF(LEN(telefony4[[#This Row],[nr]])=8,"komórkowy","stacjonarny"))</f>
        <v>stacjonarny</v>
      </c>
    </row>
    <row r="1831" spans="1:5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  <c r="E1831" t="str">
        <f>IF(LEN(telefony4[[#This Row],[nr]])&gt;=10,"zagraniczny",IF(LEN(telefony4[[#This Row],[nr]])=8,"komórkowy","stacjonarny"))</f>
        <v>stacjonarny</v>
      </c>
    </row>
    <row r="1832" spans="1:5" x14ac:dyDescent="0.25">
      <c r="A1832">
        <v>1177203</v>
      </c>
      <c r="B1832" s="1">
        <v>42942</v>
      </c>
      <c r="C1832" s="2">
        <v>0.60384259259259254</v>
      </c>
      <c r="D1832" s="2">
        <v>0.60452546296296295</v>
      </c>
      <c r="E1832" t="str">
        <f>IF(LEN(telefony4[[#This Row],[nr]])&gt;=10,"zagraniczny",IF(LEN(telefony4[[#This Row],[nr]])=8,"komórkowy","stacjonarny"))</f>
        <v>stacjonarny</v>
      </c>
    </row>
    <row r="1833" spans="1:5" x14ac:dyDescent="0.25">
      <c r="A1833">
        <v>6060835</v>
      </c>
      <c r="B1833" s="1">
        <v>42942</v>
      </c>
      <c r="C1833" s="2">
        <v>0.60623842592592592</v>
      </c>
      <c r="D1833" s="2">
        <v>0.61055555555555552</v>
      </c>
      <c r="E1833" t="str">
        <f>IF(LEN(telefony4[[#This Row],[nr]])&gt;=10,"zagraniczny",IF(LEN(telefony4[[#This Row],[nr]])=8,"komórkowy","stacjonarny"))</f>
        <v>stacjonarny</v>
      </c>
    </row>
    <row r="1834" spans="1:5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  <c r="E1834" t="str">
        <f>IF(LEN(telefony4[[#This Row],[nr]])&gt;=10,"zagraniczny",IF(LEN(telefony4[[#This Row],[nr]])=8,"komórkowy","stacjonarny"))</f>
        <v>stacjonarny</v>
      </c>
    </row>
    <row r="1835" spans="1:5" x14ac:dyDescent="0.25">
      <c r="A1835">
        <v>4959594</v>
      </c>
      <c r="B1835" s="1">
        <v>42942</v>
      </c>
      <c r="C1835" s="2">
        <v>0.61371527777777779</v>
      </c>
      <c r="D1835" s="2">
        <v>0.6235532407407407</v>
      </c>
      <c r="E1835" t="str">
        <f>IF(LEN(telefony4[[#This Row],[nr]])&gt;=10,"zagraniczny",IF(LEN(telefony4[[#This Row],[nr]])=8,"komórkowy","stacjonarny"))</f>
        <v>stacjonarny</v>
      </c>
    </row>
    <row r="1836" spans="1:5" x14ac:dyDescent="0.25">
      <c r="A1836">
        <v>1047809</v>
      </c>
      <c r="B1836" s="1">
        <v>42942</v>
      </c>
      <c r="C1836" s="2">
        <v>0.61724537037037042</v>
      </c>
      <c r="D1836" s="2">
        <v>0.62866898148148154</v>
      </c>
      <c r="E1836" t="str">
        <f>IF(LEN(telefony4[[#This Row],[nr]])&gt;=10,"zagraniczny",IF(LEN(telefony4[[#This Row],[nr]])=8,"komórkowy","stacjonarny"))</f>
        <v>stacjonarny</v>
      </c>
    </row>
    <row r="1837" spans="1:5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  <c r="E1837" t="str">
        <f>IF(LEN(telefony4[[#This Row],[nr]])&gt;=10,"zagraniczny",IF(LEN(telefony4[[#This Row],[nr]])=8,"komórkowy","stacjonarny"))</f>
        <v>stacjonarny</v>
      </c>
    </row>
    <row r="1838" spans="1:5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  <c r="E1838" t="str">
        <f>IF(LEN(telefony4[[#This Row],[nr]])&gt;=10,"zagraniczny",IF(LEN(telefony4[[#This Row],[nr]])=8,"komórkowy","stacjonarny"))</f>
        <v>stacjonarny</v>
      </c>
    </row>
    <row r="1839" spans="1:5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  <c r="E1839" t="str">
        <f>IF(LEN(telefony4[[#This Row],[nr]])&gt;=10,"zagraniczny",IF(LEN(telefony4[[#This Row],[nr]])=8,"komórkowy","stacjonarny"))</f>
        <v>stacjonarny</v>
      </c>
    </row>
    <row r="1840" spans="1:5" x14ac:dyDescent="0.25">
      <c r="A1840">
        <v>4379524</v>
      </c>
      <c r="B1840" s="1">
        <v>42943</v>
      </c>
      <c r="C1840" s="2">
        <v>0.33751157407407406</v>
      </c>
      <c r="D1840" s="2">
        <v>0.33754629629629629</v>
      </c>
      <c r="E1840" t="str">
        <f>IF(LEN(telefony4[[#This Row],[nr]])&gt;=10,"zagraniczny",IF(LEN(telefony4[[#This Row],[nr]])=8,"komórkowy","stacjonarny"))</f>
        <v>stacjonarny</v>
      </c>
    </row>
    <row r="1841" spans="1:5" x14ac:dyDescent="0.25">
      <c r="A1841">
        <v>12377650</v>
      </c>
      <c r="B1841" s="1">
        <v>42943</v>
      </c>
      <c r="C1841" s="2">
        <v>0.33943287037037034</v>
      </c>
      <c r="D1841" s="2">
        <v>0.34292824074074074</v>
      </c>
      <c r="E1841" t="str">
        <f>IF(LEN(telefony4[[#This Row],[nr]])&gt;=10,"zagraniczny",IF(LEN(telefony4[[#This Row],[nr]])=8,"komórkowy","stacjonarny"))</f>
        <v>komórkowy</v>
      </c>
    </row>
    <row r="1842" spans="1:5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  <c r="E1842" t="str">
        <f>IF(LEN(telefony4[[#This Row],[nr]])&gt;=10,"zagraniczny",IF(LEN(telefony4[[#This Row],[nr]])=8,"komórkowy","stacjonarny"))</f>
        <v>komórkowy</v>
      </c>
    </row>
    <row r="1843" spans="1:5" x14ac:dyDescent="0.25">
      <c r="A1843">
        <v>3414247278</v>
      </c>
      <c r="B1843" s="1">
        <v>42943</v>
      </c>
      <c r="C1843" s="2">
        <v>0.34658564814814813</v>
      </c>
      <c r="D1843" s="2">
        <v>0.34666666666666668</v>
      </c>
      <c r="E1843" t="str">
        <f>IF(LEN(telefony4[[#This Row],[nr]])&gt;=10,"zagraniczny",IF(LEN(telefony4[[#This Row],[nr]])=8,"komórkowy","stacjonarny"))</f>
        <v>zagraniczny</v>
      </c>
    </row>
    <row r="1844" spans="1:5" x14ac:dyDescent="0.25">
      <c r="A1844">
        <v>5839324907</v>
      </c>
      <c r="B1844" s="1">
        <v>42943</v>
      </c>
      <c r="C1844" s="2">
        <v>0.3490509259259259</v>
      </c>
      <c r="D1844" s="2">
        <v>0.35481481481481481</v>
      </c>
      <c r="E1844" t="str">
        <f>IF(LEN(telefony4[[#This Row],[nr]])&gt;=10,"zagraniczny",IF(LEN(telefony4[[#This Row],[nr]])=8,"komórkowy","stacjonarny"))</f>
        <v>zagraniczny</v>
      </c>
    </row>
    <row r="1845" spans="1:5" x14ac:dyDescent="0.25">
      <c r="A1845">
        <v>4852863</v>
      </c>
      <c r="B1845" s="1">
        <v>42943</v>
      </c>
      <c r="C1845" s="2">
        <v>0.34975694444444444</v>
      </c>
      <c r="D1845" s="2">
        <v>0.35971064814814813</v>
      </c>
      <c r="E1845" t="str">
        <f>IF(LEN(telefony4[[#This Row],[nr]])&gt;=10,"zagraniczny",IF(LEN(telefony4[[#This Row],[nr]])=8,"komórkowy","stacjonarny"))</f>
        <v>stacjonarny</v>
      </c>
    </row>
    <row r="1846" spans="1:5" x14ac:dyDescent="0.25">
      <c r="A1846">
        <v>3245936</v>
      </c>
      <c r="B1846" s="1">
        <v>42943</v>
      </c>
      <c r="C1846" s="2">
        <v>0.35116898148148146</v>
      </c>
      <c r="D1846" s="2">
        <v>0.35408564814814814</v>
      </c>
      <c r="E1846" t="str">
        <f>IF(LEN(telefony4[[#This Row],[nr]])&gt;=10,"zagraniczny",IF(LEN(telefony4[[#This Row],[nr]])=8,"komórkowy","stacjonarny"))</f>
        <v>stacjonarny</v>
      </c>
    </row>
    <row r="1847" spans="1:5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  <c r="E1847" t="str">
        <f>IF(LEN(telefony4[[#This Row],[nr]])&gt;=10,"zagraniczny",IF(LEN(telefony4[[#This Row],[nr]])=8,"komórkowy","stacjonarny"))</f>
        <v>stacjonarny</v>
      </c>
    </row>
    <row r="1848" spans="1:5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  <c r="E1848" t="str">
        <f>IF(LEN(telefony4[[#This Row],[nr]])&gt;=10,"zagraniczny",IF(LEN(telefony4[[#This Row],[nr]])=8,"komórkowy","stacjonarny"))</f>
        <v>stacjonarny</v>
      </c>
    </row>
    <row r="1849" spans="1:5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  <c r="E1849" t="str">
        <f>IF(LEN(telefony4[[#This Row],[nr]])&gt;=10,"zagraniczny",IF(LEN(telefony4[[#This Row],[nr]])=8,"komórkowy","stacjonarny"))</f>
        <v>komórkowy</v>
      </c>
    </row>
    <row r="1850" spans="1:5" x14ac:dyDescent="0.25">
      <c r="A1850">
        <v>1405478</v>
      </c>
      <c r="B1850" s="1">
        <v>42943</v>
      </c>
      <c r="C1850" s="2">
        <v>0.35940972222222223</v>
      </c>
      <c r="D1850" s="2">
        <v>0.36412037037037037</v>
      </c>
      <c r="E1850" t="str">
        <f>IF(LEN(telefony4[[#This Row],[nr]])&gt;=10,"zagraniczny",IF(LEN(telefony4[[#This Row],[nr]])=8,"komórkowy","stacjonarny"))</f>
        <v>stacjonarny</v>
      </c>
    </row>
    <row r="1851" spans="1:5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  <c r="E1851" t="str">
        <f>IF(LEN(telefony4[[#This Row],[nr]])&gt;=10,"zagraniczny",IF(LEN(telefony4[[#This Row],[nr]])=8,"komórkowy","stacjonarny"))</f>
        <v>stacjonarny</v>
      </c>
    </row>
    <row r="1852" spans="1:5" x14ac:dyDescent="0.25">
      <c r="A1852">
        <v>6060835</v>
      </c>
      <c r="B1852" s="1">
        <v>42943</v>
      </c>
      <c r="C1852" s="2">
        <v>0.36148148148148146</v>
      </c>
      <c r="D1852" s="2">
        <v>0.3721990740740741</v>
      </c>
      <c r="E1852" t="str">
        <f>IF(LEN(telefony4[[#This Row],[nr]])&gt;=10,"zagraniczny",IF(LEN(telefony4[[#This Row],[nr]])=8,"komórkowy","stacjonarny"))</f>
        <v>stacjonarny</v>
      </c>
    </row>
    <row r="1853" spans="1:5" x14ac:dyDescent="0.25">
      <c r="A1853">
        <v>8880275</v>
      </c>
      <c r="B1853" s="1">
        <v>42943</v>
      </c>
      <c r="C1853" s="2">
        <v>0.36598379629629629</v>
      </c>
      <c r="D1853" s="2">
        <v>0.37474537037037037</v>
      </c>
      <c r="E1853" t="str">
        <f>IF(LEN(telefony4[[#This Row],[nr]])&gt;=10,"zagraniczny",IF(LEN(telefony4[[#This Row],[nr]])=8,"komórkowy","stacjonarny"))</f>
        <v>stacjonarny</v>
      </c>
    </row>
    <row r="1854" spans="1:5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  <c r="E1854" t="str">
        <f>IF(LEN(telefony4[[#This Row],[nr]])&gt;=10,"zagraniczny",IF(LEN(telefony4[[#This Row],[nr]])=8,"komórkowy","stacjonarny"))</f>
        <v>komórkowy</v>
      </c>
    </row>
    <row r="1855" spans="1:5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  <c r="E1855" t="str">
        <f>IF(LEN(telefony4[[#This Row],[nr]])&gt;=10,"zagraniczny",IF(LEN(telefony4[[#This Row],[nr]])=8,"komórkowy","stacjonarny"))</f>
        <v>stacjonarny</v>
      </c>
    </row>
    <row r="1856" spans="1:5" x14ac:dyDescent="0.25">
      <c r="A1856">
        <v>2366545</v>
      </c>
      <c r="B1856" s="1">
        <v>42943</v>
      </c>
      <c r="C1856" s="2">
        <v>0.3737152777777778</v>
      </c>
      <c r="D1856" s="2">
        <v>0.37967592592592592</v>
      </c>
      <c r="E1856" t="str">
        <f>IF(LEN(telefony4[[#This Row],[nr]])&gt;=10,"zagraniczny",IF(LEN(telefony4[[#This Row],[nr]])=8,"komórkowy","stacjonarny"))</f>
        <v>stacjonarny</v>
      </c>
    </row>
    <row r="1857" spans="1:5" x14ac:dyDescent="0.25">
      <c r="A1857">
        <v>2260131</v>
      </c>
      <c r="B1857" s="1">
        <v>42943</v>
      </c>
      <c r="C1857" s="2">
        <v>0.37664351851851852</v>
      </c>
      <c r="D1857" s="2">
        <v>0.38442129629629629</v>
      </c>
      <c r="E1857" t="str">
        <f>IF(LEN(telefony4[[#This Row],[nr]])&gt;=10,"zagraniczny",IF(LEN(telefony4[[#This Row],[nr]])=8,"komórkowy","stacjonarny"))</f>
        <v>stacjonarny</v>
      </c>
    </row>
    <row r="1858" spans="1:5" x14ac:dyDescent="0.25">
      <c r="A1858">
        <v>75818182</v>
      </c>
      <c r="B1858" s="1">
        <v>42943</v>
      </c>
      <c r="C1858" s="2">
        <v>0.37973379629629628</v>
      </c>
      <c r="D1858" s="2">
        <v>0.38395833333333335</v>
      </c>
      <c r="E1858" t="str">
        <f>IF(LEN(telefony4[[#This Row],[nr]])&gt;=10,"zagraniczny",IF(LEN(telefony4[[#This Row],[nr]])=8,"komórkowy","stacjonarny"))</f>
        <v>komórkowy</v>
      </c>
    </row>
    <row r="1859" spans="1:5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  <c r="E1859" t="str">
        <f>IF(LEN(telefony4[[#This Row],[nr]])&gt;=10,"zagraniczny",IF(LEN(telefony4[[#This Row],[nr]])=8,"komórkowy","stacjonarny"))</f>
        <v>stacjonarny</v>
      </c>
    </row>
    <row r="1860" spans="1:5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  <c r="E1860" t="str">
        <f>IF(LEN(telefony4[[#This Row],[nr]])&gt;=10,"zagraniczny",IF(LEN(telefony4[[#This Row],[nr]])=8,"komórkowy","stacjonarny"))</f>
        <v>stacjonarny</v>
      </c>
    </row>
    <row r="1861" spans="1:5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  <c r="E1861" t="str">
        <f>IF(LEN(telefony4[[#This Row],[nr]])&gt;=10,"zagraniczny",IF(LEN(telefony4[[#This Row],[nr]])=8,"komórkowy","stacjonarny"))</f>
        <v>stacjonarny</v>
      </c>
    </row>
    <row r="1862" spans="1:5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  <c r="E1862" t="str">
        <f>IF(LEN(telefony4[[#This Row],[nr]])&gt;=10,"zagraniczny",IF(LEN(telefony4[[#This Row],[nr]])=8,"komórkowy","stacjonarny"))</f>
        <v>stacjonarny</v>
      </c>
    </row>
    <row r="1863" spans="1:5" x14ac:dyDescent="0.25">
      <c r="A1863">
        <v>8369815</v>
      </c>
      <c r="B1863" s="1">
        <v>42943</v>
      </c>
      <c r="C1863" s="2">
        <v>0.3967013888888889</v>
      </c>
      <c r="D1863" s="2">
        <v>0.40182870370370372</v>
      </c>
      <c r="E1863" t="str">
        <f>IF(LEN(telefony4[[#This Row],[nr]])&gt;=10,"zagraniczny",IF(LEN(telefony4[[#This Row],[nr]])=8,"komórkowy","stacjonarny"))</f>
        <v>stacjonarny</v>
      </c>
    </row>
    <row r="1864" spans="1:5" x14ac:dyDescent="0.25">
      <c r="A1864">
        <v>9304830</v>
      </c>
      <c r="B1864" s="1">
        <v>42943</v>
      </c>
      <c r="C1864" s="2">
        <v>0.39812500000000001</v>
      </c>
      <c r="D1864" s="2">
        <v>0.39895833333333336</v>
      </c>
      <c r="E1864" t="str">
        <f>IF(LEN(telefony4[[#This Row],[nr]])&gt;=10,"zagraniczny",IF(LEN(telefony4[[#This Row],[nr]])=8,"komórkowy","stacjonarny"))</f>
        <v>stacjonarny</v>
      </c>
    </row>
    <row r="1865" spans="1:5" x14ac:dyDescent="0.25">
      <c r="A1865">
        <v>1117708</v>
      </c>
      <c r="B1865" s="1">
        <v>42943</v>
      </c>
      <c r="C1865" s="2">
        <v>0.40266203703703701</v>
      </c>
      <c r="D1865" s="2">
        <v>0.4073148148148148</v>
      </c>
      <c r="E1865" t="str">
        <f>IF(LEN(telefony4[[#This Row],[nr]])&gt;=10,"zagraniczny",IF(LEN(telefony4[[#This Row],[nr]])=8,"komórkowy","stacjonarny"))</f>
        <v>stacjonarny</v>
      </c>
    </row>
    <row r="1866" spans="1:5" x14ac:dyDescent="0.25">
      <c r="A1866">
        <v>6055986</v>
      </c>
      <c r="B1866" s="1">
        <v>42943</v>
      </c>
      <c r="C1866" s="2">
        <v>0.40710648148148149</v>
      </c>
      <c r="D1866" s="2">
        <v>0.40740740740740738</v>
      </c>
      <c r="E1866" t="str">
        <f>IF(LEN(telefony4[[#This Row],[nr]])&gt;=10,"zagraniczny",IF(LEN(telefony4[[#This Row],[nr]])=8,"komórkowy","stacjonarny"))</f>
        <v>stacjonarny</v>
      </c>
    </row>
    <row r="1867" spans="1:5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 t="str">
        <f>IF(LEN(telefony4[[#This Row],[nr]])&gt;=10,"zagraniczny",IF(LEN(telefony4[[#This Row],[nr]])=8,"komórkowy","stacjonarny"))</f>
        <v>zagraniczny</v>
      </c>
    </row>
    <row r="1868" spans="1:5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  <c r="E1868" t="str">
        <f>IF(LEN(telefony4[[#This Row],[nr]])&gt;=10,"zagraniczny",IF(LEN(telefony4[[#This Row],[nr]])=8,"komórkowy","stacjonarny"))</f>
        <v>stacjonarny</v>
      </c>
    </row>
    <row r="1869" spans="1:5" x14ac:dyDescent="0.25">
      <c r="A1869">
        <v>3093964</v>
      </c>
      <c r="B1869" s="1">
        <v>42943</v>
      </c>
      <c r="C1869" s="2">
        <v>0.41363425925925928</v>
      </c>
      <c r="D1869" s="2">
        <v>0.41902777777777778</v>
      </c>
      <c r="E1869" t="str">
        <f>IF(LEN(telefony4[[#This Row],[nr]])&gt;=10,"zagraniczny",IF(LEN(telefony4[[#This Row],[nr]])=8,"komórkowy","stacjonarny"))</f>
        <v>stacjonarny</v>
      </c>
    </row>
    <row r="1870" spans="1:5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  <c r="E1870" t="str">
        <f>IF(LEN(telefony4[[#This Row],[nr]])&gt;=10,"zagraniczny",IF(LEN(telefony4[[#This Row],[nr]])=8,"komórkowy","stacjonarny"))</f>
        <v>stacjonarny</v>
      </c>
    </row>
    <row r="1871" spans="1:5" x14ac:dyDescent="0.25">
      <c r="A1871">
        <v>1890121</v>
      </c>
      <c r="B1871" s="1">
        <v>42943</v>
      </c>
      <c r="C1871" s="2">
        <v>0.42357638888888888</v>
      </c>
      <c r="D1871" s="2">
        <v>0.43</v>
      </c>
      <c r="E1871" t="str">
        <f>IF(LEN(telefony4[[#This Row],[nr]])&gt;=10,"zagraniczny",IF(LEN(telefony4[[#This Row],[nr]])=8,"komórkowy","stacjonarny"))</f>
        <v>stacjonarny</v>
      </c>
    </row>
    <row r="1872" spans="1:5" x14ac:dyDescent="0.25">
      <c r="A1872">
        <v>9906846123</v>
      </c>
      <c r="B1872" s="1">
        <v>42943</v>
      </c>
      <c r="C1872" s="2">
        <v>0.424375</v>
      </c>
      <c r="D1872" s="2">
        <v>0.42505787037037035</v>
      </c>
      <c r="E1872" t="str">
        <f>IF(LEN(telefony4[[#This Row],[nr]])&gt;=10,"zagraniczny",IF(LEN(telefony4[[#This Row],[nr]])=8,"komórkowy","stacjonarny"))</f>
        <v>zagraniczny</v>
      </c>
    </row>
    <row r="1873" spans="1:5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  <c r="E1873" t="str">
        <f>IF(LEN(telefony4[[#This Row],[nr]])&gt;=10,"zagraniczny",IF(LEN(telefony4[[#This Row],[nr]])=8,"komórkowy","stacjonarny"))</f>
        <v>komórkowy</v>
      </c>
    </row>
    <row r="1874" spans="1:5" x14ac:dyDescent="0.25">
      <c r="A1874">
        <v>27798660</v>
      </c>
      <c r="B1874" s="1">
        <v>42943</v>
      </c>
      <c r="C1874" s="2">
        <v>0.42925925925925928</v>
      </c>
      <c r="D1874" s="2">
        <v>0.43239583333333331</v>
      </c>
      <c r="E1874" t="str">
        <f>IF(LEN(telefony4[[#This Row],[nr]])&gt;=10,"zagraniczny",IF(LEN(telefony4[[#This Row],[nr]])=8,"komórkowy","stacjonarny"))</f>
        <v>komórkowy</v>
      </c>
    </row>
    <row r="1875" spans="1:5" x14ac:dyDescent="0.25">
      <c r="A1875">
        <v>37077953</v>
      </c>
      <c r="B1875" s="1">
        <v>42943</v>
      </c>
      <c r="C1875" s="2">
        <v>0.43262731481481481</v>
      </c>
      <c r="D1875" s="2">
        <v>0.43929398148148147</v>
      </c>
      <c r="E1875" t="str">
        <f>IF(LEN(telefony4[[#This Row],[nr]])&gt;=10,"zagraniczny",IF(LEN(telefony4[[#This Row],[nr]])=8,"komórkowy","stacjonarny"))</f>
        <v>komórkowy</v>
      </c>
    </row>
    <row r="1876" spans="1:5" x14ac:dyDescent="0.25">
      <c r="A1876">
        <v>70606958</v>
      </c>
      <c r="B1876" s="1">
        <v>42943</v>
      </c>
      <c r="C1876" s="2">
        <v>0.43387731481481484</v>
      </c>
      <c r="D1876" s="2">
        <v>0.44252314814814814</v>
      </c>
      <c r="E1876" t="str">
        <f>IF(LEN(telefony4[[#This Row],[nr]])&gt;=10,"zagraniczny",IF(LEN(telefony4[[#This Row],[nr]])=8,"komórkowy","stacjonarny"))</f>
        <v>komórkowy</v>
      </c>
    </row>
    <row r="1877" spans="1:5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  <c r="E1877" t="str">
        <f>IF(LEN(telefony4[[#This Row],[nr]])&gt;=10,"zagraniczny",IF(LEN(telefony4[[#This Row],[nr]])=8,"komórkowy","stacjonarny"))</f>
        <v>komórkowy</v>
      </c>
    </row>
    <row r="1878" spans="1:5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  <c r="E1878" t="str">
        <f>IF(LEN(telefony4[[#This Row],[nr]])&gt;=10,"zagraniczny",IF(LEN(telefony4[[#This Row],[nr]])=8,"komórkowy","stacjonarny"))</f>
        <v>komórkowy</v>
      </c>
    </row>
    <row r="1879" spans="1:5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  <c r="E1879" t="str">
        <f>IF(LEN(telefony4[[#This Row],[nr]])&gt;=10,"zagraniczny",IF(LEN(telefony4[[#This Row],[nr]])=8,"komórkowy","stacjonarny"))</f>
        <v>komórkowy</v>
      </c>
    </row>
    <row r="1880" spans="1:5" x14ac:dyDescent="0.25">
      <c r="A1880">
        <v>9506446</v>
      </c>
      <c r="B1880" s="1">
        <v>42943</v>
      </c>
      <c r="C1880" s="2">
        <v>0.44490740740740742</v>
      </c>
      <c r="D1880" s="2">
        <v>0.45071759259259259</v>
      </c>
      <c r="E1880" t="str">
        <f>IF(LEN(telefony4[[#This Row],[nr]])&gt;=10,"zagraniczny",IF(LEN(telefony4[[#This Row],[nr]])=8,"komórkowy","stacjonarny"))</f>
        <v>stacjonarny</v>
      </c>
    </row>
    <row r="1881" spans="1:5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  <c r="E1881" t="str">
        <f>IF(LEN(telefony4[[#This Row],[nr]])&gt;=10,"zagraniczny",IF(LEN(telefony4[[#This Row],[nr]])=8,"komórkowy","stacjonarny"))</f>
        <v>stacjonarny</v>
      </c>
    </row>
    <row r="1882" spans="1:5" x14ac:dyDescent="0.25">
      <c r="A1882">
        <v>6956143</v>
      </c>
      <c r="B1882" s="1">
        <v>42943</v>
      </c>
      <c r="C1882" s="2">
        <v>0.45157407407407407</v>
      </c>
      <c r="D1882" s="2">
        <v>0.455625</v>
      </c>
      <c r="E1882" t="str">
        <f>IF(LEN(telefony4[[#This Row],[nr]])&gt;=10,"zagraniczny",IF(LEN(telefony4[[#This Row],[nr]])=8,"komórkowy","stacjonarny"))</f>
        <v>stacjonarny</v>
      </c>
    </row>
    <row r="1883" spans="1:5" x14ac:dyDescent="0.25">
      <c r="A1883">
        <v>1472253</v>
      </c>
      <c r="B1883" s="1">
        <v>42943</v>
      </c>
      <c r="C1883" s="2">
        <v>0.45729166666666665</v>
      </c>
      <c r="D1883" s="2">
        <v>0.46041666666666664</v>
      </c>
      <c r="E1883" t="str">
        <f>IF(LEN(telefony4[[#This Row],[nr]])&gt;=10,"zagraniczny",IF(LEN(telefony4[[#This Row],[nr]])=8,"komórkowy","stacjonarny"))</f>
        <v>stacjonarny</v>
      </c>
    </row>
    <row r="1884" spans="1:5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  <c r="E1884" t="str">
        <f>IF(LEN(telefony4[[#This Row],[nr]])&gt;=10,"zagraniczny",IF(LEN(telefony4[[#This Row],[nr]])=8,"komórkowy","stacjonarny"))</f>
        <v>stacjonarny</v>
      </c>
    </row>
    <row r="1885" spans="1:5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  <c r="E1885" t="str">
        <f>IF(LEN(telefony4[[#This Row],[nr]])&gt;=10,"zagraniczny",IF(LEN(telefony4[[#This Row],[nr]])=8,"komórkowy","stacjonarny"))</f>
        <v>stacjonarny</v>
      </c>
    </row>
    <row r="1886" spans="1:5" x14ac:dyDescent="0.25">
      <c r="A1886">
        <v>6326108</v>
      </c>
      <c r="B1886" s="1">
        <v>42943</v>
      </c>
      <c r="C1886" s="2">
        <v>0.46474537037037039</v>
      </c>
      <c r="D1886" s="2">
        <v>0.47486111111111112</v>
      </c>
      <c r="E1886" t="str">
        <f>IF(LEN(telefony4[[#This Row],[nr]])&gt;=10,"zagraniczny",IF(LEN(telefony4[[#This Row],[nr]])=8,"komórkowy","stacjonarny"))</f>
        <v>stacjonarny</v>
      </c>
    </row>
    <row r="1887" spans="1:5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  <c r="E1887" t="str">
        <f>IF(LEN(telefony4[[#This Row],[nr]])&gt;=10,"zagraniczny",IF(LEN(telefony4[[#This Row],[nr]])=8,"komórkowy","stacjonarny"))</f>
        <v>komórkowy</v>
      </c>
    </row>
    <row r="1888" spans="1:5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  <c r="E1888" t="str">
        <f>IF(LEN(telefony4[[#This Row],[nr]])&gt;=10,"zagraniczny",IF(LEN(telefony4[[#This Row],[nr]])=8,"komórkowy","stacjonarny"))</f>
        <v>stacjonarny</v>
      </c>
    </row>
    <row r="1889" spans="1:5" x14ac:dyDescent="0.25">
      <c r="A1889">
        <v>1721264</v>
      </c>
      <c r="B1889" s="1">
        <v>42943</v>
      </c>
      <c r="C1889" s="2">
        <v>0.47394675925925928</v>
      </c>
      <c r="D1889" s="2">
        <v>0.47922453703703705</v>
      </c>
      <c r="E1889" t="str">
        <f>IF(LEN(telefony4[[#This Row],[nr]])&gt;=10,"zagraniczny",IF(LEN(telefony4[[#This Row],[nr]])=8,"komórkowy","stacjonarny"))</f>
        <v>stacjonarny</v>
      </c>
    </row>
    <row r="1890" spans="1:5" x14ac:dyDescent="0.25">
      <c r="A1890">
        <v>5231877</v>
      </c>
      <c r="B1890" s="1">
        <v>42943</v>
      </c>
      <c r="C1890" s="2">
        <v>0.47550925925925924</v>
      </c>
      <c r="D1890" s="2">
        <v>0.47930555555555554</v>
      </c>
      <c r="E1890" t="str">
        <f>IF(LEN(telefony4[[#This Row],[nr]])&gt;=10,"zagraniczny",IF(LEN(telefony4[[#This Row],[nr]])=8,"komórkowy","stacjonarny"))</f>
        <v>stacjonarny</v>
      </c>
    </row>
    <row r="1891" spans="1:5" x14ac:dyDescent="0.25">
      <c r="A1891">
        <v>92414932</v>
      </c>
      <c r="B1891" s="1">
        <v>42943</v>
      </c>
      <c r="C1891" s="2">
        <v>0.48085648148148147</v>
      </c>
      <c r="D1891" s="2">
        <v>0.48893518518518519</v>
      </c>
      <c r="E1891" t="str">
        <f>IF(LEN(telefony4[[#This Row],[nr]])&gt;=10,"zagraniczny",IF(LEN(telefony4[[#This Row],[nr]])=8,"komórkowy","stacjonarny"))</f>
        <v>komórkowy</v>
      </c>
    </row>
    <row r="1892" spans="1:5" x14ac:dyDescent="0.25">
      <c r="A1892">
        <v>3202610</v>
      </c>
      <c r="B1892" s="1">
        <v>42943</v>
      </c>
      <c r="C1892" s="2">
        <v>0.48528935185185185</v>
      </c>
      <c r="D1892" s="2">
        <v>0.48694444444444446</v>
      </c>
      <c r="E1892" t="str">
        <f>IF(LEN(telefony4[[#This Row],[nr]])&gt;=10,"zagraniczny",IF(LEN(telefony4[[#This Row],[nr]])=8,"komórkowy","stacjonarny"))</f>
        <v>stacjonarny</v>
      </c>
    </row>
    <row r="1893" spans="1:5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  <c r="E1893" t="str">
        <f>IF(LEN(telefony4[[#This Row],[nr]])&gt;=10,"zagraniczny",IF(LEN(telefony4[[#This Row],[nr]])=8,"komórkowy","stacjonarny"))</f>
        <v>stacjonarny</v>
      </c>
    </row>
    <row r="1894" spans="1:5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  <c r="E1894" t="str">
        <f>IF(LEN(telefony4[[#This Row],[nr]])&gt;=10,"zagraniczny",IF(LEN(telefony4[[#This Row],[nr]])=8,"komórkowy","stacjonarny"))</f>
        <v>stacjonarny</v>
      </c>
    </row>
    <row r="1895" spans="1:5" x14ac:dyDescent="0.25">
      <c r="A1895">
        <v>3680072</v>
      </c>
      <c r="B1895" s="1">
        <v>42943</v>
      </c>
      <c r="C1895" s="2">
        <v>0.49561342592592594</v>
      </c>
      <c r="D1895" s="2">
        <v>0.49716435185185187</v>
      </c>
      <c r="E1895" t="str">
        <f>IF(LEN(telefony4[[#This Row],[nr]])&gt;=10,"zagraniczny",IF(LEN(telefony4[[#This Row],[nr]])=8,"komórkowy","stacjonarny"))</f>
        <v>stacjonarny</v>
      </c>
    </row>
    <row r="1896" spans="1:5" x14ac:dyDescent="0.25">
      <c r="A1896">
        <v>6980867</v>
      </c>
      <c r="B1896" s="1">
        <v>42943</v>
      </c>
      <c r="C1896" s="2">
        <v>0.49716435185185187</v>
      </c>
      <c r="D1896" s="2">
        <v>0.50270833333333331</v>
      </c>
      <c r="E1896" t="str">
        <f>IF(LEN(telefony4[[#This Row],[nr]])&gt;=10,"zagraniczny",IF(LEN(telefony4[[#This Row],[nr]])=8,"komórkowy","stacjonarny"))</f>
        <v>stacjonarny</v>
      </c>
    </row>
    <row r="1897" spans="1:5" x14ac:dyDescent="0.25">
      <c r="A1897">
        <v>3656681</v>
      </c>
      <c r="B1897" s="1">
        <v>42943</v>
      </c>
      <c r="C1897" s="2">
        <v>0.50123842592592593</v>
      </c>
      <c r="D1897" s="2">
        <v>0.5084143518518518</v>
      </c>
      <c r="E1897" t="str">
        <f>IF(LEN(telefony4[[#This Row],[nr]])&gt;=10,"zagraniczny",IF(LEN(telefony4[[#This Row],[nr]])=8,"komórkowy","stacjonarny"))</f>
        <v>stacjonarny</v>
      </c>
    </row>
    <row r="1898" spans="1:5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  <c r="E1898" t="str">
        <f>IF(LEN(telefony4[[#This Row],[nr]])&gt;=10,"zagraniczny",IF(LEN(telefony4[[#This Row],[nr]])=8,"komórkowy","stacjonarny"))</f>
        <v>stacjonarny</v>
      </c>
    </row>
    <row r="1899" spans="1:5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  <c r="E1899" t="str">
        <f>IF(LEN(telefony4[[#This Row],[nr]])&gt;=10,"zagraniczny",IF(LEN(telefony4[[#This Row],[nr]])=8,"komórkowy","stacjonarny"))</f>
        <v>stacjonarny</v>
      </c>
    </row>
    <row r="1900" spans="1:5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  <c r="E1900" t="str">
        <f>IF(LEN(telefony4[[#This Row],[nr]])&gt;=10,"zagraniczny",IF(LEN(telefony4[[#This Row],[nr]])=8,"komórkowy","stacjonarny"))</f>
        <v>stacjonarny</v>
      </c>
    </row>
    <row r="1901" spans="1:5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  <c r="E1901" t="str">
        <f>IF(LEN(telefony4[[#This Row],[nr]])&gt;=10,"zagraniczny",IF(LEN(telefony4[[#This Row],[nr]])=8,"komórkowy","stacjonarny"))</f>
        <v>stacjonarny</v>
      </c>
    </row>
    <row r="1902" spans="1:5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  <c r="E1902" t="str">
        <f>IF(LEN(telefony4[[#This Row],[nr]])&gt;=10,"zagraniczny",IF(LEN(telefony4[[#This Row],[nr]])=8,"komórkowy","stacjonarny"))</f>
        <v>komórkowy</v>
      </c>
    </row>
    <row r="1903" spans="1:5" x14ac:dyDescent="0.25">
      <c r="A1903">
        <v>9340299</v>
      </c>
      <c r="B1903" s="1">
        <v>42943</v>
      </c>
      <c r="C1903" s="2">
        <v>0.52034722222222218</v>
      </c>
      <c r="D1903" s="2">
        <v>0.52137731481481486</v>
      </c>
      <c r="E1903" t="str">
        <f>IF(LEN(telefony4[[#This Row],[nr]])&gt;=10,"zagraniczny",IF(LEN(telefony4[[#This Row],[nr]])=8,"komórkowy","stacjonarny"))</f>
        <v>stacjonarny</v>
      </c>
    </row>
    <row r="1904" spans="1:5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  <c r="E1904" t="str">
        <f>IF(LEN(telefony4[[#This Row],[nr]])&gt;=10,"zagraniczny",IF(LEN(telefony4[[#This Row],[nr]])=8,"komórkowy","stacjonarny"))</f>
        <v>stacjonarny</v>
      </c>
    </row>
    <row r="1905" spans="1:5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  <c r="E1905" t="str">
        <f>IF(LEN(telefony4[[#This Row],[nr]])&gt;=10,"zagraniczny",IF(LEN(telefony4[[#This Row],[nr]])=8,"komórkowy","stacjonarny"))</f>
        <v>stacjonarny</v>
      </c>
    </row>
    <row r="1906" spans="1:5" x14ac:dyDescent="0.25">
      <c r="A1906">
        <v>7467198</v>
      </c>
      <c r="B1906" s="1">
        <v>42943</v>
      </c>
      <c r="C1906" s="2">
        <v>0.52993055555555557</v>
      </c>
      <c r="D1906" s="2">
        <v>0.53739583333333329</v>
      </c>
      <c r="E1906" t="str">
        <f>IF(LEN(telefony4[[#This Row],[nr]])&gt;=10,"zagraniczny",IF(LEN(telefony4[[#This Row],[nr]])=8,"komórkowy","stacjonarny"))</f>
        <v>stacjonarny</v>
      </c>
    </row>
    <row r="1907" spans="1:5" x14ac:dyDescent="0.25">
      <c r="A1907">
        <v>4703748</v>
      </c>
      <c r="B1907" s="1">
        <v>42943</v>
      </c>
      <c r="C1907" s="2">
        <v>0.53315972222222219</v>
      </c>
      <c r="D1907" s="2">
        <v>0.53454861111111107</v>
      </c>
      <c r="E1907" t="str">
        <f>IF(LEN(telefony4[[#This Row],[nr]])&gt;=10,"zagraniczny",IF(LEN(telefony4[[#This Row],[nr]])=8,"komórkowy","stacjonarny"))</f>
        <v>stacjonarny</v>
      </c>
    </row>
    <row r="1908" spans="1:5" x14ac:dyDescent="0.25">
      <c r="A1908">
        <v>1165705</v>
      </c>
      <c r="B1908" s="1">
        <v>42943</v>
      </c>
      <c r="C1908" s="2">
        <v>0.53666666666666663</v>
      </c>
      <c r="D1908" s="2">
        <v>0.54100694444444442</v>
      </c>
      <c r="E1908" t="str">
        <f>IF(LEN(telefony4[[#This Row],[nr]])&gt;=10,"zagraniczny",IF(LEN(telefony4[[#This Row],[nr]])=8,"komórkowy","stacjonarny"))</f>
        <v>stacjonarny</v>
      </c>
    </row>
    <row r="1909" spans="1:5" x14ac:dyDescent="0.25">
      <c r="A1909">
        <v>90762334</v>
      </c>
      <c r="B1909" s="1">
        <v>42943</v>
      </c>
      <c r="C1909" s="2">
        <v>0.54144675925925922</v>
      </c>
      <c r="D1909" s="2">
        <v>0.54313657407407412</v>
      </c>
      <c r="E1909" t="str">
        <f>IF(LEN(telefony4[[#This Row],[nr]])&gt;=10,"zagraniczny",IF(LEN(telefony4[[#This Row],[nr]])=8,"komórkowy","stacjonarny"))</f>
        <v>komórkowy</v>
      </c>
    </row>
    <row r="1910" spans="1:5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  <c r="E1910" t="str">
        <f>IF(LEN(telefony4[[#This Row],[nr]])&gt;=10,"zagraniczny",IF(LEN(telefony4[[#This Row],[nr]])=8,"komórkowy","stacjonarny"))</f>
        <v>komórkowy</v>
      </c>
    </row>
    <row r="1911" spans="1:5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  <c r="E1911" t="str">
        <f>IF(LEN(telefony4[[#This Row],[nr]])&gt;=10,"zagraniczny",IF(LEN(telefony4[[#This Row],[nr]])=8,"komórkowy","stacjonarny"))</f>
        <v>stacjonarny</v>
      </c>
    </row>
    <row r="1912" spans="1:5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  <c r="E1912" t="str">
        <f>IF(LEN(telefony4[[#This Row],[nr]])&gt;=10,"zagraniczny",IF(LEN(telefony4[[#This Row],[nr]])=8,"komórkowy","stacjonarny"))</f>
        <v>stacjonarny</v>
      </c>
    </row>
    <row r="1913" spans="1:5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  <c r="E1913" t="str">
        <f>IF(LEN(telefony4[[#This Row],[nr]])&gt;=10,"zagraniczny",IF(LEN(telefony4[[#This Row],[nr]])=8,"komórkowy","stacjonarny"))</f>
        <v>stacjonarny</v>
      </c>
    </row>
    <row r="1914" spans="1:5" x14ac:dyDescent="0.25">
      <c r="A1914">
        <v>1025756</v>
      </c>
      <c r="B1914" s="1">
        <v>42943</v>
      </c>
      <c r="C1914" s="2">
        <v>0.55116898148148152</v>
      </c>
      <c r="D1914" s="2">
        <v>0.56047453703703709</v>
      </c>
      <c r="E1914" t="str">
        <f>IF(LEN(telefony4[[#This Row],[nr]])&gt;=10,"zagraniczny",IF(LEN(telefony4[[#This Row],[nr]])=8,"komórkowy","stacjonarny"))</f>
        <v>stacjonarny</v>
      </c>
    </row>
    <row r="1915" spans="1:5" x14ac:dyDescent="0.25">
      <c r="A1915">
        <v>29880225</v>
      </c>
      <c r="B1915" s="1">
        <v>42943</v>
      </c>
      <c r="C1915" s="2">
        <v>0.55174768518518513</v>
      </c>
      <c r="D1915" s="2">
        <v>0.55920138888888893</v>
      </c>
      <c r="E1915" t="str">
        <f>IF(LEN(telefony4[[#This Row],[nr]])&gt;=10,"zagraniczny",IF(LEN(telefony4[[#This Row],[nr]])=8,"komórkowy","stacjonarny"))</f>
        <v>komórkowy</v>
      </c>
    </row>
    <row r="1916" spans="1:5" x14ac:dyDescent="0.25">
      <c r="A1916">
        <v>4791902</v>
      </c>
      <c r="B1916" s="1">
        <v>42943</v>
      </c>
      <c r="C1916" s="2">
        <v>0.55718749999999995</v>
      </c>
      <c r="D1916" s="2">
        <v>0.55753472222222222</v>
      </c>
      <c r="E1916" t="str">
        <f>IF(LEN(telefony4[[#This Row],[nr]])&gt;=10,"zagraniczny",IF(LEN(telefony4[[#This Row],[nr]])=8,"komórkowy","stacjonarny"))</f>
        <v>stacjonarny</v>
      </c>
    </row>
    <row r="1917" spans="1:5" x14ac:dyDescent="0.25">
      <c r="A1917">
        <v>5228419</v>
      </c>
      <c r="B1917" s="1">
        <v>42943</v>
      </c>
      <c r="C1917" s="2">
        <v>0.55995370370370368</v>
      </c>
      <c r="D1917" s="2">
        <v>0.56405092592592587</v>
      </c>
      <c r="E1917" t="str">
        <f>IF(LEN(telefony4[[#This Row],[nr]])&gt;=10,"zagraniczny",IF(LEN(telefony4[[#This Row],[nr]])=8,"komórkowy","stacjonarny"))</f>
        <v>stacjonarny</v>
      </c>
    </row>
    <row r="1918" spans="1:5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  <c r="E1918" t="str">
        <f>IF(LEN(telefony4[[#This Row],[nr]])&gt;=10,"zagraniczny",IF(LEN(telefony4[[#This Row],[nr]])=8,"komórkowy","stacjonarny"))</f>
        <v>stacjonarny</v>
      </c>
    </row>
    <row r="1919" spans="1:5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 t="str">
        <f>IF(LEN(telefony4[[#This Row],[nr]])&gt;=10,"zagraniczny",IF(LEN(telefony4[[#This Row],[nr]])=8,"komórkowy","stacjonarny"))</f>
        <v>zagraniczny</v>
      </c>
    </row>
    <row r="1920" spans="1:5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  <c r="E1920" t="str">
        <f>IF(LEN(telefony4[[#This Row],[nr]])&gt;=10,"zagraniczny",IF(LEN(telefony4[[#This Row],[nr]])=8,"komórkowy","stacjonarny"))</f>
        <v>stacjonarny</v>
      </c>
    </row>
    <row r="1921" spans="1:5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  <c r="E1921" t="str">
        <f>IF(LEN(telefony4[[#This Row],[nr]])&gt;=10,"zagraniczny",IF(LEN(telefony4[[#This Row],[nr]])=8,"komórkowy","stacjonarny"))</f>
        <v>stacjonarny</v>
      </c>
    </row>
    <row r="1922" spans="1:5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  <c r="E1922" t="str">
        <f>IF(LEN(telefony4[[#This Row],[nr]])&gt;=10,"zagraniczny",IF(LEN(telefony4[[#This Row],[nr]])=8,"komórkowy","stacjonarny"))</f>
        <v>komórkowy</v>
      </c>
    </row>
    <row r="1923" spans="1:5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  <c r="E1923" t="str">
        <f>IF(LEN(telefony4[[#This Row],[nr]])&gt;=10,"zagraniczny",IF(LEN(telefony4[[#This Row],[nr]])=8,"komórkowy","stacjonarny"))</f>
        <v>stacjonarny</v>
      </c>
    </row>
    <row r="1924" spans="1:5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  <c r="E1924" t="str">
        <f>IF(LEN(telefony4[[#This Row],[nr]])&gt;=10,"zagraniczny",IF(LEN(telefony4[[#This Row],[nr]])=8,"komórkowy","stacjonarny"))</f>
        <v>stacjonarny</v>
      </c>
    </row>
    <row r="1925" spans="1:5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  <c r="E1925" t="str">
        <f>IF(LEN(telefony4[[#This Row],[nr]])&gt;=10,"zagraniczny",IF(LEN(telefony4[[#This Row],[nr]])=8,"komórkowy","stacjonarny"))</f>
        <v>stacjonarny</v>
      </c>
    </row>
    <row r="1926" spans="1:5" x14ac:dyDescent="0.25">
      <c r="A1926">
        <v>4774889</v>
      </c>
      <c r="B1926" s="1">
        <v>42943</v>
      </c>
      <c r="C1926" s="2">
        <v>0.58733796296296292</v>
      </c>
      <c r="D1926" s="2">
        <v>0.59475694444444449</v>
      </c>
      <c r="E1926" t="str">
        <f>IF(LEN(telefony4[[#This Row],[nr]])&gt;=10,"zagraniczny",IF(LEN(telefony4[[#This Row],[nr]])=8,"komórkowy","stacjonarny"))</f>
        <v>stacjonarny</v>
      </c>
    </row>
    <row r="1927" spans="1:5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  <c r="E1927" t="str">
        <f>IF(LEN(telefony4[[#This Row],[nr]])&gt;=10,"zagraniczny",IF(LEN(telefony4[[#This Row],[nr]])=8,"komórkowy","stacjonarny"))</f>
        <v>stacjonarny</v>
      </c>
    </row>
    <row r="1928" spans="1:5" x14ac:dyDescent="0.25">
      <c r="A1928">
        <v>4720934</v>
      </c>
      <c r="B1928" s="1">
        <v>42943</v>
      </c>
      <c r="C1928" s="2">
        <v>0.59624999999999995</v>
      </c>
      <c r="D1928" s="2">
        <v>0.59810185185185183</v>
      </c>
      <c r="E1928" t="str">
        <f>IF(LEN(telefony4[[#This Row],[nr]])&gt;=10,"zagraniczny",IF(LEN(telefony4[[#This Row],[nr]])=8,"komórkowy","stacjonarny"))</f>
        <v>stacjonarny</v>
      </c>
    </row>
    <row r="1929" spans="1:5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  <c r="E1929" t="str">
        <f>IF(LEN(telefony4[[#This Row],[nr]])&gt;=10,"zagraniczny",IF(LEN(telefony4[[#This Row],[nr]])=8,"komórkowy","stacjonarny"))</f>
        <v>komórkowy</v>
      </c>
    </row>
    <row r="1930" spans="1:5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  <c r="E1930" t="str">
        <f>IF(LEN(telefony4[[#This Row],[nr]])&gt;=10,"zagraniczny",IF(LEN(telefony4[[#This Row],[nr]])=8,"komórkowy","stacjonarny"))</f>
        <v>komórkowy</v>
      </c>
    </row>
    <row r="1931" spans="1:5" x14ac:dyDescent="0.25">
      <c r="A1931">
        <v>7865609</v>
      </c>
      <c r="B1931" s="1">
        <v>42943</v>
      </c>
      <c r="C1931" s="2">
        <v>0.60826388888888894</v>
      </c>
      <c r="D1931" s="2">
        <v>0.61071759259259262</v>
      </c>
      <c r="E1931" t="str">
        <f>IF(LEN(telefony4[[#This Row],[nr]])&gt;=10,"zagraniczny",IF(LEN(telefony4[[#This Row],[nr]])=8,"komórkowy","stacjonarny"))</f>
        <v>stacjonarny</v>
      </c>
    </row>
    <row r="1932" spans="1:5" x14ac:dyDescent="0.25">
      <c r="A1932">
        <v>5318850</v>
      </c>
      <c r="B1932" s="1">
        <v>42943</v>
      </c>
      <c r="C1932" s="2">
        <v>0.61053240740740744</v>
      </c>
      <c r="D1932" s="2">
        <v>0.61406249999999996</v>
      </c>
      <c r="E1932" t="str">
        <f>IF(LEN(telefony4[[#This Row],[nr]])&gt;=10,"zagraniczny",IF(LEN(telefony4[[#This Row],[nr]])=8,"komórkowy","stacjonarny"))</f>
        <v>stacjonarny</v>
      </c>
    </row>
    <row r="1933" spans="1:5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  <c r="E1933" t="str">
        <f>IF(LEN(telefony4[[#This Row],[nr]])&gt;=10,"zagraniczny",IF(LEN(telefony4[[#This Row],[nr]])=8,"komórkowy","stacjonarny"))</f>
        <v>komórkowy</v>
      </c>
    </row>
    <row r="1934" spans="1:5" x14ac:dyDescent="0.25">
      <c r="A1934">
        <v>2256093</v>
      </c>
      <c r="B1934" s="1">
        <v>42943</v>
      </c>
      <c r="C1934" s="2">
        <v>0.61958333333333337</v>
      </c>
      <c r="D1934" s="2">
        <v>0.62275462962962957</v>
      </c>
      <c r="E1934" t="str">
        <f>IF(LEN(telefony4[[#This Row],[nr]])&gt;=10,"zagraniczny",IF(LEN(telefony4[[#This Row],[nr]])=8,"komórkowy","stacjonarny"))</f>
        <v>stacjonarny</v>
      </c>
    </row>
    <row r="1935" spans="1:5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  <c r="E1935" t="str">
        <f>IF(LEN(telefony4[[#This Row],[nr]])&gt;=10,"zagraniczny",IF(LEN(telefony4[[#This Row],[nr]])=8,"komórkowy","stacjonarny"))</f>
        <v>stacjonarny</v>
      </c>
    </row>
    <row r="1936" spans="1:5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  <c r="E1936" t="str">
        <f>IF(LEN(telefony4[[#This Row],[nr]])&gt;=10,"zagraniczny",IF(LEN(telefony4[[#This Row],[nr]])=8,"komórkowy","stacjonarny"))</f>
        <v>stacjonarny</v>
      </c>
    </row>
    <row r="1937" spans="1:5" x14ac:dyDescent="0.25">
      <c r="A1937">
        <v>8967842</v>
      </c>
      <c r="B1937" s="1">
        <v>42944</v>
      </c>
      <c r="C1937" s="2">
        <v>0.3369328703703704</v>
      </c>
      <c r="D1937" s="2">
        <v>0.34400462962962963</v>
      </c>
      <c r="E1937" t="str">
        <f>IF(LEN(telefony4[[#This Row],[nr]])&gt;=10,"zagraniczny",IF(LEN(telefony4[[#This Row],[nr]])=8,"komórkowy","stacjonarny"))</f>
        <v>stacjonarny</v>
      </c>
    </row>
    <row r="1938" spans="1:5" x14ac:dyDescent="0.25">
      <c r="A1938">
        <v>76644634</v>
      </c>
      <c r="B1938" s="1">
        <v>42944</v>
      </c>
      <c r="C1938" s="2">
        <v>0.33696759259259257</v>
      </c>
      <c r="D1938" s="2">
        <v>0.33809027777777778</v>
      </c>
      <c r="E1938" t="str">
        <f>IF(LEN(telefony4[[#This Row],[nr]])&gt;=10,"zagraniczny",IF(LEN(telefony4[[#This Row],[nr]])=8,"komórkowy","stacjonarny"))</f>
        <v>komórkowy</v>
      </c>
    </row>
    <row r="1939" spans="1:5" x14ac:dyDescent="0.25">
      <c r="A1939">
        <v>7622819</v>
      </c>
      <c r="B1939" s="1">
        <v>42944</v>
      </c>
      <c r="C1939" s="2">
        <v>0.33831018518518519</v>
      </c>
      <c r="D1939" s="2">
        <v>0.34758101851851853</v>
      </c>
      <c r="E1939" t="str">
        <f>IF(LEN(telefony4[[#This Row],[nr]])&gt;=10,"zagraniczny",IF(LEN(telefony4[[#This Row],[nr]])=8,"komórkowy","stacjonarny"))</f>
        <v>stacjonarny</v>
      </c>
    </row>
    <row r="1940" spans="1:5" x14ac:dyDescent="0.25">
      <c r="A1940">
        <v>3524259</v>
      </c>
      <c r="B1940" s="1">
        <v>42944</v>
      </c>
      <c r="C1940" s="2">
        <v>0.33927083333333335</v>
      </c>
      <c r="D1940" s="2">
        <v>0.34861111111111109</v>
      </c>
      <c r="E1940" t="str">
        <f>IF(LEN(telefony4[[#This Row],[nr]])&gt;=10,"zagraniczny",IF(LEN(telefony4[[#This Row],[nr]])=8,"komórkowy","stacjonarny"))</f>
        <v>stacjonarny</v>
      </c>
    </row>
    <row r="1941" spans="1:5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  <c r="E1941" t="str">
        <f>IF(LEN(telefony4[[#This Row],[nr]])&gt;=10,"zagraniczny",IF(LEN(telefony4[[#This Row],[nr]])=8,"komórkowy","stacjonarny"))</f>
        <v>stacjonarny</v>
      </c>
    </row>
    <row r="1942" spans="1:5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  <c r="E1942" t="str">
        <f>IF(LEN(telefony4[[#This Row],[nr]])&gt;=10,"zagraniczny",IF(LEN(telefony4[[#This Row],[nr]])=8,"komórkowy","stacjonarny"))</f>
        <v>komórkowy</v>
      </c>
    </row>
    <row r="1943" spans="1:5" x14ac:dyDescent="0.25">
      <c r="A1943">
        <v>8799570155</v>
      </c>
      <c r="B1943" s="1">
        <v>42944</v>
      </c>
      <c r="C1943" s="2">
        <v>0.34932870370370372</v>
      </c>
      <c r="D1943" s="2">
        <v>0.35365740740740742</v>
      </c>
      <c r="E1943" t="str">
        <f>IF(LEN(telefony4[[#This Row],[nr]])&gt;=10,"zagraniczny",IF(LEN(telefony4[[#This Row],[nr]])=8,"komórkowy","stacjonarny"))</f>
        <v>zagraniczny</v>
      </c>
    </row>
    <row r="1944" spans="1:5" x14ac:dyDescent="0.25">
      <c r="A1944">
        <v>9329226</v>
      </c>
      <c r="B1944" s="1">
        <v>42944</v>
      </c>
      <c r="C1944" s="2">
        <v>0.34983796296296299</v>
      </c>
      <c r="D1944" s="2">
        <v>0.35505787037037034</v>
      </c>
      <c r="E1944" t="str">
        <f>IF(LEN(telefony4[[#This Row],[nr]])&gt;=10,"zagraniczny",IF(LEN(telefony4[[#This Row],[nr]])=8,"komórkowy","stacjonarny"))</f>
        <v>stacjonarny</v>
      </c>
    </row>
    <row r="1945" spans="1:5" x14ac:dyDescent="0.25">
      <c r="A1945">
        <v>9219408</v>
      </c>
      <c r="B1945" s="1">
        <v>42944</v>
      </c>
      <c r="C1945" s="2">
        <v>0.35519675925925925</v>
      </c>
      <c r="D1945" s="2">
        <v>0.36072916666666666</v>
      </c>
      <c r="E1945" t="str">
        <f>IF(LEN(telefony4[[#This Row],[nr]])&gt;=10,"zagraniczny",IF(LEN(telefony4[[#This Row],[nr]])=8,"komórkowy","stacjonarny"))</f>
        <v>stacjonarny</v>
      </c>
    </row>
    <row r="1946" spans="1:5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  <c r="E1946" t="str">
        <f>IF(LEN(telefony4[[#This Row],[nr]])&gt;=10,"zagraniczny",IF(LEN(telefony4[[#This Row],[nr]])=8,"komórkowy","stacjonarny"))</f>
        <v>stacjonarny</v>
      </c>
    </row>
    <row r="1947" spans="1:5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  <c r="E1947" t="str">
        <f>IF(LEN(telefony4[[#This Row],[nr]])&gt;=10,"zagraniczny",IF(LEN(telefony4[[#This Row],[nr]])=8,"komórkowy","stacjonarny"))</f>
        <v>komórkowy</v>
      </c>
    </row>
    <row r="1948" spans="1:5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  <c r="E1948" t="str">
        <f>IF(LEN(telefony4[[#This Row],[nr]])&gt;=10,"zagraniczny",IF(LEN(telefony4[[#This Row],[nr]])=8,"komórkowy","stacjonarny"))</f>
        <v>komórkowy</v>
      </c>
    </row>
    <row r="1949" spans="1:5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  <c r="E1949" t="str">
        <f>IF(LEN(telefony4[[#This Row],[nr]])&gt;=10,"zagraniczny",IF(LEN(telefony4[[#This Row],[nr]])=8,"komórkowy","stacjonarny"))</f>
        <v>stacjonarny</v>
      </c>
    </row>
    <row r="1950" spans="1:5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  <c r="E1950" t="str">
        <f>IF(LEN(telefony4[[#This Row],[nr]])&gt;=10,"zagraniczny",IF(LEN(telefony4[[#This Row],[nr]])=8,"komórkowy","stacjonarny"))</f>
        <v>stacjonarny</v>
      </c>
    </row>
    <row r="1951" spans="1:5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  <c r="E1951" t="str">
        <f>IF(LEN(telefony4[[#This Row],[nr]])&gt;=10,"zagraniczny",IF(LEN(telefony4[[#This Row],[nr]])=8,"komórkowy","stacjonarny"))</f>
        <v>stacjonarny</v>
      </c>
    </row>
    <row r="1952" spans="1:5" x14ac:dyDescent="0.25">
      <c r="A1952">
        <v>8512255</v>
      </c>
      <c r="B1952" s="1">
        <v>42944</v>
      </c>
      <c r="C1952" s="2">
        <v>0.37327546296296299</v>
      </c>
      <c r="D1952" s="2">
        <v>0.37962962962962965</v>
      </c>
      <c r="E1952" t="str">
        <f>IF(LEN(telefony4[[#This Row],[nr]])&gt;=10,"zagraniczny",IF(LEN(telefony4[[#This Row],[nr]])=8,"komórkowy","stacjonarny"))</f>
        <v>stacjonarny</v>
      </c>
    </row>
    <row r="1953" spans="1:5" x14ac:dyDescent="0.25">
      <c r="A1953">
        <v>7488966</v>
      </c>
      <c r="B1953" s="1">
        <v>42944</v>
      </c>
      <c r="C1953" s="2">
        <v>0.37513888888888891</v>
      </c>
      <c r="D1953" s="2">
        <v>0.3775</v>
      </c>
      <c r="E1953" t="str">
        <f>IF(LEN(telefony4[[#This Row],[nr]])&gt;=10,"zagraniczny",IF(LEN(telefony4[[#This Row],[nr]])=8,"komórkowy","stacjonarny"))</f>
        <v>stacjonarny</v>
      </c>
    </row>
    <row r="1954" spans="1:5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  <c r="E1954" t="str">
        <f>IF(LEN(telefony4[[#This Row],[nr]])&gt;=10,"zagraniczny",IF(LEN(telefony4[[#This Row],[nr]])=8,"komórkowy","stacjonarny"))</f>
        <v>stacjonarny</v>
      </c>
    </row>
    <row r="1955" spans="1:5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  <c r="E1955" t="str">
        <f>IF(LEN(telefony4[[#This Row],[nr]])&gt;=10,"zagraniczny",IF(LEN(telefony4[[#This Row],[nr]])=8,"komórkowy","stacjonarny"))</f>
        <v>stacjonarny</v>
      </c>
    </row>
    <row r="1956" spans="1:5" x14ac:dyDescent="0.25">
      <c r="A1956">
        <v>71564278</v>
      </c>
      <c r="B1956" s="1">
        <v>42944</v>
      </c>
      <c r="C1956" s="2">
        <v>0.38849537037037035</v>
      </c>
      <c r="D1956" s="2">
        <v>0.39708333333333334</v>
      </c>
      <c r="E1956" t="str">
        <f>IF(LEN(telefony4[[#This Row],[nr]])&gt;=10,"zagraniczny",IF(LEN(telefony4[[#This Row],[nr]])=8,"komórkowy","stacjonarny"))</f>
        <v>komórkowy</v>
      </c>
    </row>
    <row r="1957" spans="1:5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  <c r="E1957" t="str">
        <f>IF(LEN(telefony4[[#This Row],[nr]])&gt;=10,"zagraniczny",IF(LEN(telefony4[[#This Row],[nr]])=8,"komórkowy","stacjonarny"))</f>
        <v>stacjonarny</v>
      </c>
    </row>
    <row r="1958" spans="1:5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  <c r="E1958" t="str">
        <f>IF(LEN(telefony4[[#This Row],[nr]])&gt;=10,"zagraniczny",IF(LEN(telefony4[[#This Row],[nr]])=8,"komórkowy","stacjonarny"))</f>
        <v>stacjonarny</v>
      </c>
    </row>
    <row r="1959" spans="1:5" x14ac:dyDescent="0.25">
      <c r="A1959">
        <v>3120387</v>
      </c>
      <c r="B1959" s="1">
        <v>42944</v>
      </c>
      <c r="C1959" s="2">
        <v>0.39303240740740741</v>
      </c>
      <c r="D1959" s="2">
        <v>0.39657407407407408</v>
      </c>
      <c r="E1959" t="str">
        <f>IF(LEN(telefony4[[#This Row],[nr]])&gt;=10,"zagraniczny",IF(LEN(telefony4[[#This Row],[nr]])=8,"komórkowy","stacjonarny"))</f>
        <v>stacjonarny</v>
      </c>
    </row>
    <row r="1960" spans="1:5" x14ac:dyDescent="0.25">
      <c r="A1960">
        <v>5726531</v>
      </c>
      <c r="B1960" s="1">
        <v>42944</v>
      </c>
      <c r="C1960" s="2">
        <v>0.39825231481481482</v>
      </c>
      <c r="D1960" s="2">
        <v>0.39855324074074072</v>
      </c>
      <c r="E1960" t="str">
        <f>IF(LEN(telefony4[[#This Row],[nr]])&gt;=10,"zagraniczny",IF(LEN(telefony4[[#This Row],[nr]])=8,"komórkowy","stacjonarny"))</f>
        <v>stacjonarny</v>
      </c>
    </row>
    <row r="1961" spans="1:5" x14ac:dyDescent="0.25">
      <c r="A1961">
        <v>5076649</v>
      </c>
      <c r="B1961" s="1">
        <v>42944</v>
      </c>
      <c r="C1961" s="2">
        <v>0.39922453703703703</v>
      </c>
      <c r="D1961" s="2">
        <v>0.40482638888888889</v>
      </c>
      <c r="E1961" t="str">
        <f>IF(LEN(telefony4[[#This Row],[nr]])&gt;=10,"zagraniczny",IF(LEN(telefony4[[#This Row],[nr]])=8,"komórkowy","stacjonarny"))</f>
        <v>stacjonarny</v>
      </c>
    </row>
    <row r="1962" spans="1:5" x14ac:dyDescent="0.25">
      <c r="A1962">
        <v>98939809</v>
      </c>
      <c r="B1962" s="1">
        <v>42944</v>
      </c>
      <c r="C1962" s="2">
        <v>0.40277777777777779</v>
      </c>
      <c r="D1962" s="2">
        <v>0.40599537037037037</v>
      </c>
      <c r="E1962" t="str">
        <f>IF(LEN(telefony4[[#This Row],[nr]])&gt;=10,"zagraniczny",IF(LEN(telefony4[[#This Row],[nr]])=8,"komórkowy","stacjonarny"))</f>
        <v>komórkowy</v>
      </c>
    </row>
    <row r="1963" spans="1:5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  <c r="E1963" t="str">
        <f>IF(LEN(telefony4[[#This Row],[nr]])&gt;=10,"zagraniczny",IF(LEN(telefony4[[#This Row],[nr]])=8,"komórkowy","stacjonarny"))</f>
        <v>stacjonarny</v>
      </c>
    </row>
    <row r="1964" spans="1:5" x14ac:dyDescent="0.25">
      <c r="A1964">
        <v>4659808</v>
      </c>
      <c r="B1964" s="1">
        <v>42944</v>
      </c>
      <c r="C1964" s="2">
        <v>0.40956018518518517</v>
      </c>
      <c r="D1964" s="2">
        <v>0.41278935185185184</v>
      </c>
      <c r="E1964" t="str">
        <f>IF(LEN(telefony4[[#This Row],[nr]])&gt;=10,"zagraniczny",IF(LEN(telefony4[[#This Row],[nr]])=8,"komórkowy","stacjonarny"))</f>
        <v>stacjonarny</v>
      </c>
    </row>
    <row r="1965" spans="1:5" x14ac:dyDescent="0.25">
      <c r="A1965">
        <v>60113139</v>
      </c>
      <c r="B1965" s="1">
        <v>42944</v>
      </c>
      <c r="C1965" s="2">
        <v>0.41228009259259257</v>
      </c>
      <c r="D1965" s="2">
        <v>0.41718749999999999</v>
      </c>
      <c r="E1965" t="str">
        <f>IF(LEN(telefony4[[#This Row],[nr]])&gt;=10,"zagraniczny",IF(LEN(telefony4[[#This Row],[nr]])=8,"komórkowy","stacjonarny"))</f>
        <v>komórkowy</v>
      </c>
    </row>
    <row r="1966" spans="1:5" x14ac:dyDescent="0.25">
      <c r="A1966">
        <v>55896338</v>
      </c>
      <c r="B1966" s="1">
        <v>42944</v>
      </c>
      <c r="C1966" s="2">
        <v>0.41521990740740738</v>
      </c>
      <c r="D1966" s="2">
        <v>0.41893518518518519</v>
      </c>
      <c r="E1966" t="str">
        <f>IF(LEN(telefony4[[#This Row],[nr]])&gt;=10,"zagraniczny",IF(LEN(telefony4[[#This Row],[nr]])=8,"komórkowy","stacjonarny"))</f>
        <v>komórkowy</v>
      </c>
    </row>
    <row r="1967" spans="1:5" x14ac:dyDescent="0.25">
      <c r="A1967">
        <v>9747403</v>
      </c>
      <c r="B1967" s="1">
        <v>42944</v>
      </c>
      <c r="C1967" s="2">
        <v>0.42093750000000002</v>
      </c>
      <c r="D1967" s="2">
        <v>0.42825231481481479</v>
      </c>
      <c r="E1967" t="str">
        <f>IF(LEN(telefony4[[#This Row],[nr]])&gt;=10,"zagraniczny",IF(LEN(telefony4[[#This Row],[nr]])=8,"komórkowy","stacjonarny"))</f>
        <v>stacjonarny</v>
      </c>
    </row>
    <row r="1968" spans="1:5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  <c r="E1968" t="str">
        <f>IF(LEN(telefony4[[#This Row],[nr]])&gt;=10,"zagraniczny",IF(LEN(telefony4[[#This Row],[nr]])=8,"komórkowy","stacjonarny"))</f>
        <v>stacjonarny</v>
      </c>
    </row>
    <row r="1969" spans="1:5" x14ac:dyDescent="0.25">
      <c r="A1969">
        <v>78940032</v>
      </c>
      <c r="B1969" s="1">
        <v>42944</v>
      </c>
      <c r="C1969" s="2">
        <v>0.42478009259259258</v>
      </c>
      <c r="D1969" s="2">
        <v>0.43118055555555557</v>
      </c>
      <c r="E1969" t="str">
        <f>IF(LEN(telefony4[[#This Row],[nr]])&gt;=10,"zagraniczny",IF(LEN(telefony4[[#This Row],[nr]])=8,"komórkowy","stacjonarny"))</f>
        <v>komórkowy</v>
      </c>
    </row>
    <row r="1970" spans="1:5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 t="str">
        <f>IF(LEN(telefony4[[#This Row],[nr]])&gt;=10,"zagraniczny",IF(LEN(telefony4[[#This Row],[nr]])=8,"komórkowy","stacjonarny"))</f>
        <v>zagraniczny</v>
      </c>
    </row>
    <row r="1971" spans="1:5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  <c r="E1971" t="str">
        <f>IF(LEN(telefony4[[#This Row],[nr]])&gt;=10,"zagraniczny",IF(LEN(telefony4[[#This Row],[nr]])=8,"komórkowy","stacjonarny"))</f>
        <v>stacjonarny</v>
      </c>
    </row>
    <row r="1972" spans="1:5" x14ac:dyDescent="0.25">
      <c r="A1972">
        <v>6047761</v>
      </c>
      <c r="B1972" s="1">
        <v>42944</v>
      </c>
      <c r="C1972" s="2">
        <v>0.43351851851851853</v>
      </c>
      <c r="D1972" s="2">
        <v>0.4412152777777778</v>
      </c>
      <c r="E1972" t="str">
        <f>IF(LEN(telefony4[[#This Row],[nr]])&gt;=10,"zagraniczny",IF(LEN(telefony4[[#This Row],[nr]])=8,"komórkowy","stacjonarny"))</f>
        <v>stacjonarny</v>
      </c>
    </row>
    <row r="1973" spans="1:5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  <c r="E1973" t="str">
        <f>IF(LEN(telefony4[[#This Row],[nr]])&gt;=10,"zagraniczny",IF(LEN(telefony4[[#This Row],[nr]])=8,"komórkowy","stacjonarny"))</f>
        <v>stacjonarny</v>
      </c>
    </row>
    <row r="1974" spans="1:5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  <c r="E1974" t="str">
        <f>IF(LEN(telefony4[[#This Row],[nr]])&gt;=10,"zagraniczny",IF(LEN(telefony4[[#This Row],[nr]])=8,"komórkowy","stacjonarny"))</f>
        <v>stacjonarny</v>
      </c>
    </row>
    <row r="1975" spans="1:5" x14ac:dyDescent="0.25">
      <c r="A1975">
        <v>2199311</v>
      </c>
      <c r="B1975" s="1">
        <v>42944</v>
      </c>
      <c r="C1975" s="2">
        <v>0.44490740740740742</v>
      </c>
      <c r="D1975" s="2">
        <v>0.44578703703703704</v>
      </c>
      <c r="E1975" t="str">
        <f>IF(LEN(telefony4[[#This Row],[nr]])&gt;=10,"zagraniczny",IF(LEN(telefony4[[#This Row],[nr]])=8,"komórkowy","stacjonarny"))</f>
        <v>stacjonarny</v>
      </c>
    </row>
    <row r="1976" spans="1:5" x14ac:dyDescent="0.25">
      <c r="A1976">
        <v>17864361</v>
      </c>
      <c r="B1976" s="1">
        <v>42944</v>
      </c>
      <c r="C1976" s="2">
        <v>0.44605324074074076</v>
      </c>
      <c r="D1976" s="2">
        <v>0.45253472222222224</v>
      </c>
      <c r="E1976" t="str">
        <f>IF(LEN(telefony4[[#This Row],[nr]])&gt;=10,"zagraniczny",IF(LEN(telefony4[[#This Row],[nr]])=8,"komórkowy","stacjonarny"))</f>
        <v>komórkowy</v>
      </c>
    </row>
    <row r="1977" spans="1:5" x14ac:dyDescent="0.25">
      <c r="A1977">
        <v>6943996503</v>
      </c>
      <c r="B1977" s="1">
        <v>42944</v>
      </c>
      <c r="C1977" s="2">
        <v>0.4506134259259259</v>
      </c>
      <c r="D1977" s="2">
        <v>0.45674768518518516</v>
      </c>
      <c r="E1977" t="str">
        <f>IF(LEN(telefony4[[#This Row],[nr]])&gt;=10,"zagraniczny",IF(LEN(telefony4[[#This Row],[nr]])=8,"komórkowy","stacjonarny"))</f>
        <v>zagraniczny</v>
      </c>
    </row>
    <row r="1978" spans="1:5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  <c r="E1978" t="str">
        <f>IF(LEN(telefony4[[#This Row],[nr]])&gt;=10,"zagraniczny",IF(LEN(telefony4[[#This Row],[nr]])=8,"komórkowy","stacjonarny"))</f>
        <v>stacjonarny</v>
      </c>
    </row>
    <row r="1979" spans="1:5" x14ac:dyDescent="0.25">
      <c r="A1979">
        <v>3925701</v>
      </c>
      <c r="B1979" s="1">
        <v>42944</v>
      </c>
      <c r="C1979" s="2">
        <v>0.45756944444444442</v>
      </c>
      <c r="D1979" s="2">
        <v>0.46141203703703704</v>
      </c>
      <c r="E1979" t="str">
        <f>IF(LEN(telefony4[[#This Row],[nr]])&gt;=10,"zagraniczny",IF(LEN(telefony4[[#This Row],[nr]])=8,"komórkowy","stacjonarny"))</f>
        <v>stacjonarny</v>
      </c>
    </row>
    <row r="1980" spans="1:5" x14ac:dyDescent="0.25">
      <c r="A1980">
        <v>97317489</v>
      </c>
      <c r="B1980" s="1">
        <v>42944</v>
      </c>
      <c r="C1980" s="2">
        <v>0.46269675925925924</v>
      </c>
      <c r="D1980" s="2">
        <v>0.46620370370370373</v>
      </c>
      <c r="E1980" t="str">
        <f>IF(LEN(telefony4[[#This Row],[nr]])&gt;=10,"zagraniczny",IF(LEN(telefony4[[#This Row],[nr]])=8,"komórkowy","stacjonarny"))</f>
        <v>komórkowy</v>
      </c>
    </row>
    <row r="1981" spans="1:5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  <c r="E1981" t="str">
        <f>IF(LEN(telefony4[[#This Row],[nr]])&gt;=10,"zagraniczny",IF(LEN(telefony4[[#This Row],[nr]])=8,"komórkowy","stacjonarny"))</f>
        <v>komórkowy</v>
      </c>
    </row>
    <row r="1982" spans="1:5" x14ac:dyDescent="0.25">
      <c r="A1982">
        <v>8590206</v>
      </c>
      <c r="B1982" s="1">
        <v>42944</v>
      </c>
      <c r="C1982" s="2">
        <v>0.46763888888888888</v>
      </c>
      <c r="D1982" s="2">
        <v>0.47359953703703705</v>
      </c>
      <c r="E1982" t="str">
        <f>IF(LEN(telefony4[[#This Row],[nr]])&gt;=10,"zagraniczny",IF(LEN(telefony4[[#This Row],[nr]])=8,"komórkowy","stacjonarny"))</f>
        <v>stacjonarny</v>
      </c>
    </row>
    <row r="1983" spans="1:5" x14ac:dyDescent="0.25">
      <c r="A1983">
        <v>7273239</v>
      </c>
      <c r="B1983" s="1">
        <v>42944</v>
      </c>
      <c r="C1983" s="2">
        <v>0.47111111111111109</v>
      </c>
      <c r="D1983" s="2">
        <v>0.48017361111111112</v>
      </c>
      <c r="E1983" t="str">
        <f>IF(LEN(telefony4[[#This Row],[nr]])&gt;=10,"zagraniczny",IF(LEN(telefony4[[#This Row],[nr]])=8,"komórkowy","stacjonarny"))</f>
        <v>stacjonarny</v>
      </c>
    </row>
    <row r="1984" spans="1:5" x14ac:dyDescent="0.25">
      <c r="A1984">
        <v>9975967</v>
      </c>
      <c r="B1984" s="1">
        <v>42944</v>
      </c>
      <c r="C1984" s="2">
        <v>0.47454861111111113</v>
      </c>
      <c r="D1984" s="2">
        <v>0.47562500000000002</v>
      </c>
      <c r="E1984" t="str">
        <f>IF(LEN(telefony4[[#This Row],[nr]])&gt;=10,"zagraniczny",IF(LEN(telefony4[[#This Row],[nr]])=8,"komórkowy","stacjonarny"))</f>
        <v>stacjonarny</v>
      </c>
    </row>
    <row r="1985" spans="1:5" x14ac:dyDescent="0.25">
      <c r="A1985">
        <v>2134315</v>
      </c>
      <c r="B1985" s="1">
        <v>42944</v>
      </c>
      <c r="C1985" s="2">
        <v>0.47733796296296294</v>
      </c>
      <c r="D1985" s="2">
        <v>0.48003472222222221</v>
      </c>
      <c r="E1985" t="str">
        <f>IF(LEN(telefony4[[#This Row],[nr]])&gt;=10,"zagraniczny",IF(LEN(telefony4[[#This Row],[nr]])=8,"komórkowy","stacjonarny"))</f>
        <v>stacjonarny</v>
      </c>
    </row>
    <row r="1986" spans="1:5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  <c r="E1986" t="str">
        <f>IF(LEN(telefony4[[#This Row],[nr]])&gt;=10,"zagraniczny",IF(LEN(telefony4[[#This Row],[nr]])=8,"komórkowy","stacjonarny"))</f>
        <v>stacjonarny</v>
      </c>
    </row>
    <row r="1987" spans="1:5" x14ac:dyDescent="0.25">
      <c r="A1987">
        <v>45081794</v>
      </c>
      <c r="B1987" s="1">
        <v>42944</v>
      </c>
      <c r="C1987" s="2">
        <v>0.47928240740740741</v>
      </c>
      <c r="D1987" s="2">
        <v>0.481875</v>
      </c>
      <c r="E1987" t="str">
        <f>IF(LEN(telefony4[[#This Row],[nr]])&gt;=10,"zagraniczny",IF(LEN(telefony4[[#This Row],[nr]])=8,"komórkowy","stacjonarny"))</f>
        <v>komórkowy</v>
      </c>
    </row>
    <row r="1988" spans="1:5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  <c r="E1988" t="str">
        <f>IF(LEN(telefony4[[#This Row],[nr]])&gt;=10,"zagraniczny",IF(LEN(telefony4[[#This Row],[nr]])=8,"komórkowy","stacjonarny"))</f>
        <v>stacjonarny</v>
      </c>
    </row>
    <row r="1989" spans="1:5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  <c r="E1989" t="str">
        <f>IF(LEN(telefony4[[#This Row],[nr]])&gt;=10,"zagraniczny",IF(LEN(telefony4[[#This Row],[nr]])=8,"komórkowy","stacjonarny"))</f>
        <v>stacjonarny</v>
      </c>
    </row>
    <row r="1990" spans="1:5" x14ac:dyDescent="0.25">
      <c r="A1990">
        <v>8585321</v>
      </c>
      <c r="B1990" s="1">
        <v>42944</v>
      </c>
      <c r="C1990" s="2">
        <v>0.4836111111111111</v>
      </c>
      <c r="D1990" s="2">
        <v>0.48996527777777776</v>
      </c>
      <c r="E1990" t="str">
        <f>IF(LEN(telefony4[[#This Row],[nr]])&gt;=10,"zagraniczny",IF(LEN(telefony4[[#This Row],[nr]])=8,"komórkowy","stacjonarny"))</f>
        <v>stacjonarny</v>
      </c>
    </row>
    <row r="1991" spans="1:5" x14ac:dyDescent="0.25">
      <c r="A1991">
        <v>1661643168</v>
      </c>
      <c r="B1991" s="1">
        <v>42944</v>
      </c>
      <c r="C1991" s="2">
        <v>0.48609953703703701</v>
      </c>
      <c r="D1991" s="2">
        <v>0.48850694444444442</v>
      </c>
      <c r="E1991" t="str">
        <f>IF(LEN(telefony4[[#This Row],[nr]])&gt;=10,"zagraniczny",IF(LEN(telefony4[[#This Row],[nr]])=8,"komórkowy","stacjonarny"))</f>
        <v>zagraniczny</v>
      </c>
    </row>
    <row r="1992" spans="1:5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  <c r="E1992" t="str">
        <f>IF(LEN(telefony4[[#This Row],[nr]])&gt;=10,"zagraniczny",IF(LEN(telefony4[[#This Row],[nr]])=8,"komórkowy","stacjonarny"))</f>
        <v>stacjonarny</v>
      </c>
    </row>
    <row r="1993" spans="1:5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  <c r="E1993" t="str">
        <f>IF(LEN(telefony4[[#This Row],[nr]])&gt;=10,"zagraniczny",IF(LEN(telefony4[[#This Row],[nr]])=8,"komórkowy","stacjonarny"))</f>
        <v>stacjonarny</v>
      </c>
    </row>
    <row r="1994" spans="1:5" x14ac:dyDescent="0.25">
      <c r="A1994">
        <v>8387594</v>
      </c>
      <c r="B1994" s="1">
        <v>42944</v>
      </c>
      <c r="C1994" s="2">
        <v>0.49401620370370369</v>
      </c>
      <c r="D1994" s="2">
        <v>0.49682870370370369</v>
      </c>
      <c r="E1994" t="str">
        <f>IF(LEN(telefony4[[#This Row],[nr]])&gt;=10,"zagraniczny",IF(LEN(telefony4[[#This Row],[nr]])=8,"komórkowy","stacjonarny"))</f>
        <v>stacjonarny</v>
      </c>
    </row>
    <row r="1995" spans="1:5" x14ac:dyDescent="0.25">
      <c r="A1995">
        <v>65166542</v>
      </c>
      <c r="B1995" s="1">
        <v>42944</v>
      </c>
      <c r="C1995" s="2">
        <v>0.49554398148148149</v>
      </c>
      <c r="D1995" s="2">
        <v>0.49667824074074074</v>
      </c>
      <c r="E1995" t="str">
        <f>IF(LEN(telefony4[[#This Row],[nr]])&gt;=10,"zagraniczny",IF(LEN(telefony4[[#This Row],[nr]])=8,"komórkowy","stacjonarny"))</f>
        <v>komórkowy</v>
      </c>
    </row>
    <row r="1996" spans="1:5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  <c r="E1996" t="str">
        <f>IF(LEN(telefony4[[#This Row],[nr]])&gt;=10,"zagraniczny",IF(LEN(telefony4[[#This Row],[nr]])=8,"komórkowy","stacjonarny"))</f>
        <v>komórkowy</v>
      </c>
    </row>
    <row r="1997" spans="1:5" x14ac:dyDescent="0.25">
      <c r="A1997">
        <v>9028434625</v>
      </c>
      <c r="B1997" s="1">
        <v>42944</v>
      </c>
      <c r="C1997" s="2">
        <v>0.50208333333333333</v>
      </c>
      <c r="D1997" s="2">
        <v>0.5110069444444445</v>
      </c>
      <c r="E1997" t="str">
        <f>IF(LEN(telefony4[[#This Row],[nr]])&gt;=10,"zagraniczny",IF(LEN(telefony4[[#This Row],[nr]])=8,"komórkowy","stacjonarny"))</f>
        <v>zagraniczny</v>
      </c>
    </row>
    <row r="1998" spans="1:5" x14ac:dyDescent="0.25">
      <c r="A1998">
        <v>7503173</v>
      </c>
      <c r="B1998" s="1">
        <v>42944</v>
      </c>
      <c r="C1998" s="2">
        <v>0.50390046296296298</v>
      </c>
      <c r="D1998" s="2">
        <v>0.50619212962962967</v>
      </c>
      <c r="E1998" t="str">
        <f>IF(LEN(telefony4[[#This Row],[nr]])&gt;=10,"zagraniczny",IF(LEN(telefony4[[#This Row],[nr]])=8,"komórkowy","stacjonarny"))</f>
        <v>stacjonarny</v>
      </c>
    </row>
    <row r="1999" spans="1:5" x14ac:dyDescent="0.25">
      <c r="A1999">
        <v>9039872</v>
      </c>
      <c r="B1999" s="1">
        <v>42944</v>
      </c>
      <c r="C1999" s="2">
        <v>0.50825231481481481</v>
      </c>
      <c r="D1999" s="2">
        <v>0.5168518518518519</v>
      </c>
      <c r="E1999" t="str">
        <f>IF(LEN(telefony4[[#This Row],[nr]])&gt;=10,"zagraniczny",IF(LEN(telefony4[[#This Row],[nr]])=8,"komórkowy","stacjonarny"))</f>
        <v>stacjonarny</v>
      </c>
    </row>
    <row r="2000" spans="1:5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  <c r="E2000" t="str">
        <f>IF(LEN(telefony4[[#This Row],[nr]])&gt;=10,"zagraniczny",IF(LEN(telefony4[[#This Row],[nr]])=8,"komórkowy","stacjonarny"))</f>
        <v>komórkowy</v>
      </c>
    </row>
    <row r="2001" spans="1:5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  <c r="E2001" t="str">
        <f>IF(LEN(telefony4[[#This Row],[nr]])&gt;=10,"zagraniczny",IF(LEN(telefony4[[#This Row],[nr]])=8,"komórkowy","stacjonarny"))</f>
        <v>stacjonarny</v>
      </c>
    </row>
    <row r="2002" spans="1:5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  <c r="E2002" t="str">
        <f>IF(LEN(telefony4[[#This Row],[nr]])&gt;=10,"zagraniczny",IF(LEN(telefony4[[#This Row],[nr]])=8,"komórkowy","stacjonarny"))</f>
        <v>komórkowy</v>
      </c>
    </row>
    <row r="2003" spans="1:5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  <c r="E2003" t="str">
        <f>IF(LEN(telefony4[[#This Row],[nr]])&gt;=10,"zagraniczny",IF(LEN(telefony4[[#This Row],[nr]])=8,"komórkowy","stacjonarny"))</f>
        <v>stacjonarny</v>
      </c>
    </row>
    <row r="2004" spans="1:5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  <c r="E2004" t="str">
        <f>IF(LEN(telefony4[[#This Row],[nr]])&gt;=10,"zagraniczny",IF(LEN(telefony4[[#This Row],[nr]])=8,"komórkowy","stacjonarny"))</f>
        <v>stacjonarny</v>
      </c>
    </row>
    <row r="2005" spans="1:5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  <c r="E2005" t="str">
        <f>IF(LEN(telefony4[[#This Row],[nr]])&gt;=10,"zagraniczny",IF(LEN(telefony4[[#This Row],[nr]])=8,"komórkowy","stacjonarny"))</f>
        <v>komórkowy</v>
      </c>
    </row>
    <row r="2006" spans="1:5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  <c r="E2006" t="str">
        <f>IF(LEN(telefony4[[#This Row],[nr]])&gt;=10,"zagraniczny",IF(LEN(telefony4[[#This Row],[nr]])=8,"komórkowy","stacjonarny"))</f>
        <v>komórkowy</v>
      </c>
    </row>
    <row r="2007" spans="1:5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  <c r="E2007" t="str">
        <f>IF(LEN(telefony4[[#This Row],[nr]])&gt;=10,"zagraniczny",IF(LEN(telefony4[[#This Row],[nr]])=8,"komórkowy","stacjonarny"))</f>
        <v>stacjonarny</v>
      </c>
    </row>
    <row r="2008" spans="1:5" x14ac:dyDescent="0.25">
      <c r="A2008">
        <v>9589060</v>
      </c>
      <c r="B2008" s="1">
        <v>42944</v>
      </c>
      <c r="C2008" s="2">
        <v>0.53310185185185188</v>
      </c>
      <c r="D2008" s="2">
        <v>0.53871527777777772</v>
      </c>
      <c r="E2008" t="str">
        <f>IF(LEN(telefony4[[#This Row],[nr]])&gt;=10,"zagraniczny",IF(LEN(telefony4[[#This Row],[nr]])=8,"komórkowy","stacjonarny"))</f>
        <v>stacjonarny</v>
      </c>
    </row>
    <row r="2009" spans="1:5" x14ac:dyDescent="0.25">
      <c r="A2009">
        <v>2603125</v>
      </c>
      <c r="B2009" s="1">
        <v>42944</v>
      </c>
      <c r="C2009" s="2">
        <v>0.53541666666666665</v>
      </c>
      <c r="D2009" s="2">
        <v>0.53666666666666663</v>
      </c>
      <c r="E2009" t="str">
        <f>IF(LEN(telefony4[[#This Row],[nr]])&gt;=10,"zagraniczny",IF(LEN(telefony4[[#This Row],[nr]])=8,"komórkowy","stacjonarny"))</f>
        <v>stacjonarny</v>
      </c>
    </row>
    <row r="2010" spans="1:5" x14ac:dyDescent="0.25">
      <c r="A2010">
        <v>8770898</v>
      </c>
      <c r="B2010" s="1">
        <v>42944</v>
      </c>
      <c r="C2010" s="2">
        <v>0.53773148148148153</v>
      </c>
      <c r="D2010" s="2">
        <v>0.54628472222222224</v>
      </c>
      <c r="E2010" t="str">
        <f>IF(LEN(telefony4[[#This Row],[nr]])&gt;=10,"zagraniczny",IF(LEN(telefony4[[#This Row],[nr]])=8,"komórkowy","stacjonarny"))</f>
        <v>stacjonarny</v>
      </c>
    </row>
    <row r="2011" spans="1:5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  <c r="E2011" t="str">
        <f>IF(LEN(telefony4[[#This Row],[nr]])&gt;=10,"zagraniczny",IF(LEN(telefony4[[#This Row],[nr]])=8,"komórkowy","stacjonarny"))</f>
        <v>stacjonarny</v>
      </c>
    </row>
    <row r="2012" spans="1:5" x14ac:dyDescent="0.25">
      <c r="A2012">
        <v>4150421</v>
      </c>
      <c r="B2012" s="1">
        <v>42944</v>
      </c>
      <c r="C2012" s="2">
        <v>0.54599537037037038</v>
      </c>
      <c r="D2012" s="2">
        <v>0.54759259259259263</v>
      </c>
      <c r="E2012" t="str">
        <f>IF(LEN(telefony4[[#This Row],[nr]])&gt;=10,"zagraniczny",IF(LEN(telefony4[[#This Row],[nr]])=8,"komórkowy","stacjonarny"))</f>
        <v>stacjonarny</v>
      </c>
    </row>
    <row r="2013" spans="1:5" x14ac:dyDescent="0.25">
      <c r="A2013">
        <v>44302763</v>
      </c>
      <c r="B2013" s="1">
        <v>42944</v>
      </c>
      <c r="C2013" s="2">
        <v>0.54905092592592597</v>
      </c>
      <c r="D2013" s="2">
        <v>0.55343750000000003</v>
      </c>
      <c r="E2013" t="str">
        <f>IF(LEN(telefony4[[#This Row],[nr]])&gt;=10,"zagraniczny",IF(LEN(telefony4[[#This Row],[nr]])=8,"komórkowy","stacjonarny"))</f>
        <v>komórkowy</v>
      </c>
    </row>
    <row r="2014" spans="1:5" x14ac:dyDescent="0.25">
      <c r="A2014">
        <v>1922212</v>
      </c>
      <c r="B2014" s="1">
        <v>42944</v>
      </c>
      <c r="C2014" s="2">
        <v>0.55334490740740738</v>
      </c>
      <c r="D2014" s="2">
        <v>0.56339120370370366</v>
      </c>
      <c r="E2014" t="str">
        <f>IF(LEN(telefony4[[#This Row],[nr]])&gt;=10,"zagraniczny",IF(LEN(telefony4[[#This Row],[nr]])=8,"komórkowy","stacjonarny"))</f>
        <v>stacjonarny</v>
      </c>
    </row>
    <row r="2015" spans="1:5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  <c r="E2015" t="str">
        <f>IF(LEN(telefony4[[#This Row],[nr]])&gt;=10,"zagraniczny",IF(LEN(telefony4[[#This Row],[nr]])=8,"komórkowy","stacjonarny"))</f>
        <v>stacjonarny</v>
      </c>
    </row>
    <row r="2016" spans="1:5" x14ac:dyDescent="0.25">
      <c r="A2016">
        <v>1640513</v>
      </c>
      <c r="B2016" s="1">
        <v>42944</v>
      </c>
      <c r="C2016" s="2">
        <v>0.56162037037037038</v>
      </c>
      <c r="D2016" s="2">
        <v>0.56876157407407413</v>
      </c>
      <c r="E2016" t="str">
        <f>IF(LEN(telefony4[[#This Row],[nr]])&gt;=10,"zagraniczny",IF(LEN(telefony4[[#This Row],[nr]])=8,"komórkowy","stacjonarny"))</f>
        <v>stacjonarny</v>
      </c>
    </row>
    <row r="2017" spans="1:5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  <c r="E2017" t="str">
        <f>IF(LEN(telefony4[[#This Row],[nr]])&gt;=10,"zagraniczny",IF(LEN(telefony4[[#This Row],[nr]])=8,"komórkowy","stacjonarny"))</f>
        <v>komórkowy</v>
      </c>
    </row>
    <row r="2018" spans="1:5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  <c r="E2018" t="str">
        <f>IF(LEN(telefony4[[#This Row],[nr]])&gt;=10,"zagraniczny",IF(LEN(telefony4[[#This Row],[nr]])=8,"komórkowy","stacjonarny"))</f>
        <v>stacjonarny</v>
      </c>
    </row>
    <row r="2019" spans="1:5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  <c r="E2019" t="str">
        <f>IF(LEN(telefony4[[#This Row],[nr]])&gt;=10,"zagraniczny",IF(LEN(telefony4[[#This Row],[nr]])=8,"komórkowy","stacjonarny"))</f>
        <v>stacjonarny</v>
      </c>
    </row>
    <row r="2020" spans="1:5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  <c r="E2020" t="str">
        <f>IF(LEN(telefony4[[#This Row],[nr]])&gt;=10,"zagraniczny",IF(LEN(telefony4[[#This Row],[nr]])=8,"komórkowy","stacjonarny"))</f>
        <v>stacjonarny</v>
      </c>
    </row>
    <row r="2021" spans="1:5" x14ac:dyDescent="0.25">
      <c r="A2021">
        <v>1462418</v>
      </c>
      <c r="B2021" s="1">
        <v>42944</v>
      </c>
      <c r="C2021" s="2">
        <v>0.57186342592592587</v>
      </c>
      <c r="D2021" s="2">
        <v>0.57379629629629625</v>
      </c>
      <c r="E2021" t="str">
        <f>IF(LEN(telefony4[[#This Row],[nr]])&gt;=10,"zagraniczny",IF(LEN(telefony4[[#This Row],[nr]])=8,"komórkowy","stacjonarny"))</f>
        <v>stacjonarny</v>
      </c>
    </row>
    <row r="2022" spans="1:5" x14ac:dyDescent="0.25">
      <c r="A2022">
        <v>8077806</v>
      </c>
      <c r="B2022" s="1">
        <v>42944</v>
      </c>
      <c r="C2022" s="2">
        <v>0.57629629629629631</v>
      </c>
      <c r="D2022" s="2">
        <v>0.58628472222222228</v>
      </c>
      <c r="E2022" t="str">
        <f>IF(LEN(telefony4[[#This Row],[nr]])&gt;=10,"zagraniczny",IF(LEN(telefony4[[#This Row],[nr]])=8,"komórkowy","stacjonarny"))</f>
        <v>stacjonarny</v>
      </c>
    </row>
    <row r="2023" spans="1:5" x14ac:dyDescent="0.25">
      <c r="A2023">
        <v>5759409</v>
      </c>
      <c r="B2023" s="1">
        <v>42944</v>
      </c>
      <c r="C2023" s="2">
        <v>0.57835648148148144</v>
      </c>
      <c r="D2023" s="2">
        <v>0.58644675925925926</v>
      </c>
      <c r="E2023" t="str">
        <f>IF(LEN(telefony4[[#This Row],[nr]])&gt;=10,"zagraniczny",IF(LEN(telefony4[[#This Row],[nr]])=8,"komórkowy","stacjonarny"))</f>
        <v>stacjonarny</v>
      </c>
    </row>
    <row r="2024" spans="1:5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  <c r="E2024" t="str">
        <f>IF(LEN(telefony4[[#This Row],[nr]])&gt;=10,"zagraniczny",IF(LEN(telefony4[[#This Row],[nr]])=8,"komórkowy","stacjonarny"))</f>
        <v>stacjonarny</v>
      </c>
    </row>
    <row r="2025" spans="1:5" x14ac:dyDescent="0.25">
      <c r="A2025">
        <v>91129571</v>
      </c>
      <c r="B2025" s="1">
        <v>42944</v>
      </c>
      <c r="C2025" s="2">
        <v>0.58353009259259259</v>
      </c>
      <c r="D2025" s="2">
        <v>0.58950231481481485</v>
      </c>
      <c r="E2025" t="str">
        <f>IF(LEN(telefony4[[#This Row],[nr]])&gt;=10,"zagraniczny",IF(LEN(telefony4[[#This Row],[nr]])=8,"komórkowy","stacjonarny"))</f>
        <v>komórkowy</v>
      </c>
    </row>
    <row r="2026" spans="1:5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  <c r="E2026" t="str">
        <f>IF(LEN(telefony4[[#This Row],[nr]])&gt;=10,"zagraniczny",IF(LEN(telefony4[[#This Row],[nr]])=8,"komórkowy","stacjonarny"))</f>
        <v>stacjonarny</v>
      </c>
    </row>
    <row r="2027" spans="1:5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  <c r="E2027" t="str">
        <f>IF(LEN(telefony4[[#This Row],[nr]])&gt;=10,"zagraniczny",IF(LEN(telefony4[[#This Row],[nr]])=8,"komórkowy","stacjonarny"))</f>
        <v>stacjonarny</v>
      </c>
    </row>
    <row r="2028" spans="1:5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 t="str">
        <f>IF(LEN(telefony4[[#This Row],[nr]])&gt;=10,"zagraniczny",IF(LEN(telefony4[[#This Row],[nr]])=8,"komórkowy","stacjonarny"))</f>
        <v>zagraniczny</v>
      </c>
    </row>
    <row r="2029" spans="1:5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  <c r="E2029" t="str">
        <f>IF(LEN(telefony4[[#This Row],[nr]])&gt;=10,"zagraniczny",IF(LEN(telefony4[[#This Row],[nr]])=8,"komórkowy","stacjonarny"))</f>
        <v>komórkowy</v>
      </c>
    </row>
    <row r="2030" spans="1:5" x14ac:dyDescent="0.25">
      <c r="A2030">
        <v>4473835</v>
      </c>
      <c r="B2030" s="1">
        <v>42944</v>
      </c>
      <c r="C2030" s="2">
        <v>0.60322916666666671</v>
      </c>
      <c r="D2030" s="2">
        <v>0.60628472222222218</v>
      </c>
      <c r="E2030" t="str">
        <f>IF(LEN(telefony4[[#This Row],[nr]])&gt;=10,"zagraniczny",IF(LEN(telefony4[[#This Row],[nr]])=8,"komórkowy","stacjonarny"))</f>
        <v>stacjonarny</v>
      </c>
    </row>
    <row r="2031" spans="1:5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  <c r="E2031" t="str">
        <f>IF(LEN(telefony4[[#This Row],[nr]])&gt;=10,"zagraniczny",IF(LEN(telefony4[[#This Row],[nr]])=8,"komórkowy","stacjonarny"))</f>
        <v>stacjonarny</v>
      </c>
    </row>
    <row r="2032" spans="1:5" x14ac:dyDescent="0.25">
      <c r="A2032">
        <v>9045402</v>
      </c>
      <c r="B2032" s="1">
        <v>42944</v>
      </c>
      <c r="C2032" s="2">
        <v>0.61322916666666671</v>
      </c>
      <c r="D2032" s="2">
        <v>0.62153935185185183</v>
      </c>
      <c r="E2032" t="str">
        <f>IF(LEN(telefony4[[#This Row],[nr]])&gt;=10,"zagraniczny",IF(LEN(telefony4[[#This Row],[nr]])=8,"komórkowy","stacjonarny"))</f>
        <v>stacjonarny</v>
      </c>
    </row>
    <row r="2033" spans="1:5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 t="str">
        <f>IF(LEN(telefony4[[#This Row],[nr]])&gt;=10,"zagraniczny",IF(LEN(telefony4[[#This Row],[nr]])=8,"komórkowy","stacjonarny"))</f>
        <v>zagraniczny</v>
      </c>
    </row>
    <row r="2034" spans="1:5" x14ac:dyDescent="0.25">
      <c r="A2034">
        <v>2756059784</v>
      </c>
      <c r="B2034" s="1">
        <v>42944</v>
      </c>
      <c r="C2034" s="2">
        <v>0.61962962962962964</v>
      </c>
      <c r="D2034" s="2">
        <v>0.62399305555555551</v>
      </c>
      <c r="E2034" t="str">
        <f>IF(LEN(telefony4[[#This Row],[nr]])&gt;=10,"zagraniczny",IF(LEN(telefony4[[#This Row],[nr]])=8,"komórkowy","stacjonarny"))</f>
        <v>zagraniczny</v>
      </c>
    </row>
    <row r="2035" spans="1:5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  <c r="E2035" t="str">
        <f>IF(LEN(telefony4[[#This Row],[nr]])&gt;=10,"zagraniczny",IF(LEN(telefony4[[#This Row],[nr]])=8,"komórkowy","stacjonarny"))</f>
        <v>stacjonarny</v>
      </c>
    </row>
    <row r="2036" spans="1:5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  <c r="E2036" t="str">
        <f>IF(LEN(telefony4[[#This Row],[nr]])&gt;=10,"zagraniczny",IF(LEN(telefony4[[#This Row],[nr]])=8,"komórkowy","stacjonarny"))</f>
        <v>komórkowy</v>
      </c>
    </row>
    <row r="2037" spans="1:5" x14ac:dyDescent="0.25">
      <c r="A2037">
        <v>9357185</v>
      </c>
      <c r="B2037" s="1">
        <v>42947</v>
      </c>
      <c r="C2037" s="2">
        <v>0.3342013888888889</v>
      </c>
      <c r="D2037" s="2">
        <v>0.34159722222222222</v>
      </c>
      <c r="E2037" t="str">
        <f>IF(LEN(telefony4[[#This Row],[nr]])&gt;=10,"zagraniczny",IF(LEN(telefony4[[#This Row],[nr]])=8,"komórkowy","stacjonarny"))</f>
        <v>stacjonarny</v>
      </c>
    </row>
    <row r="2038" spans="1:5" x14ac:dyDescent="0.25">
      <c r="A2038">
        <v>12471534</v>
      </c>
      <c r="B2038" s="1">
        <v>42947</v>
      </c>
      <c r="C2038" s="2">
        <v>0.33929398148148149</v>
      </c>
      <c r="D2038" s="2">
        <v>0.34349537037037037</v>
      </c>
      <c r="E2038" t="str">
        <f>IF(LEN(telefony4[[#This Row],[nr]])&gt;=10,"zagraniczny",IF(LEN(telefony4[[#This Row],[nr]])=8,"komórkowy","stacjonarny"))</f>
        <v>komórkowy</v>
      </c>
    </row>
    <row r="2039" spans="1:5" x14ac:dyDescent="0.25">
      <c r="A2039">
        <v>1003402</v>
      </c>
      <c r="B2039" s="1">
        <v>42947</v>
      </c>
      <c r="C2039" s="2">
        <v>0.34378472222222223</v>
      </c>
      <c r="D2039" s="2">
        <v>0.34677083333333331</v>
      </c>
      <c r="E2039" t="str">
        <f>IF(LEN(telefony4[[#This Row],[nr]])&gt;=10,"zagraniczny",IF(LEN(telefony4[[#This Row],[nr]])=8,"komórkowy","stacjonarny"))</f>
        <v>stacjonarny</v>
      </c>
    </row>
    <row r="2040" spans="1:5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  <c r="E2040" t="str">
        <f>IF(LEN(telefony4[[#This Row],[nr]])&gt;=10,"zagraniczny",IF(LEN(telefony4[[#This Row],[nr]])=8,"komórkowy","stacjonarny"))</f>
        <v>stacjonarny</v>
      </c>
    </row>
    <row r="2041" spans="1:5" x14ac:dyDescent="0.25">
      <c r="A2041">
        <v>5356824</v>
      </c>
      <c r="B2041" s="1">
        <v>42947</v>
      </c>
      <c r="C2041" s="2">
        <v>0.35167824074074072</v>
      </c>
      <c r="D2041" s="2">
        <v>0.35538194444444443</v>
      </c>
      <c r="E2041" t="str">
        <f>IF(LEN(telefony4[[#This Row],[nr]])&gt;=10,"zagraniczny",IF(LEN(telefony4[[#This Row],[nr]])=8,"komórkowy","stacjonarny"))</f>
        <v>stacjonarny</v>
      </c>
    </row>
    <row r="2042" spans="1:5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  <c r="E2042" t="str">
        <f>IF(LEN(telefony4[[#This Row],[nr]])&gt;=10,"zagraniczny",IF(LEN(telefony4[[#This Row],[nr]])=8,"komórkowy","stacjonarny"))</f>
        <v>stacjonarny</v>
      </c>
    </row>
    <row r="2043" spans="1:5" x14ac:dyDescent="0.25">
      <c r="A2043">
        <v>5086182</v>
      </c>
      <c r="B2043" s="1">
        <v>42947</v>
      </c>
      <c r="C2043" s="2">
        <v>0.35793981481481479</v>
      </c>
      <c r="D2043" s="2">
        <v>0.36571759259259257</v>
      </c>
      <c r="E2043" t="str">
        <f>IF(LEN(telefony4[[#This Row],[nr]])&gt;=10,"zagraniczny",IF(LEN(telefony4[[#This Row],[nr]])=8,"komórkowy","stacjonarny"))</f>
        <v>stacjonarny</v>
      </c>
    </row>
    <row r="2044" spans="1:5" x14ac:dyDescent="0.25">
      <c r="A2044">
        <v>6175467</v>
      </c>
      <c r="B2044" s="1">
        <v>42947</v>
      </c>
      <c r="C2044" s="2">
        <v>0.35976851851851854</v>
      </c>
      <c r="D2044" s="2">
        <v>0.36883101851851852</v>
      </c>
      <c r="E2044" t="str">
        <f>IF(LEN(telefony4[[#This Row],[nr]])&gt;=10,"zagraniczny",IF(LEN(telefony4[[#This Row],[nr]])=8,"komórkowy","stacjonarny"))</f>
        <v>stacjonarny</v>
      </c>
    </row>
    <row r="2045" spans="1:5" x14ac:dyDescent="0.25">
      <c r="A2045">
        <v>2107985</v>
      </c>
      <c r="B2045" s="1">
        <v>42947</v>
      </c>
      <c r="C2045" s="2">
        <v>0.36394675925925923</v>
      </c>
      <c r="D2045" s="2">
        <v>0.37373842592592593</v>
      </c>
      <c r="E2045" t="str">
        <f>IF(LEN(telefony4[[#This Row],[nr]])&gt;=10,"zagraniczny",IF(LEN(telefony4[[#This Row],[nr]])=8,"komórkowy","stacjonarny"))</f>
        <v>stacjonarny</v>
      </c>
    </row>
    <row r="2046" spans="1:5" x14ac:dyDescent="0.25">
      <c r="A2046">
        <v>9388066</v>
      </c>
      <c r="B2046" s="1">
        <v>42947</v>
      </c>
      <c r="C2046" s="2">
        <v>0.36552083333333335</v>
      </c>
      <c r="D2046" s="2">
        <v>0.3696990740740741</v>
      </c>
      <c r="E2046" t="str">
        <f>IF(LEN(telefony4[[#This Row],[nr]])&gt;=10,"zagraniczny",IF(LEN(telefony4[[#This Row],[nr]])=8,"komórkowy","stacjonarny"))</f>
        <v>stacjonarny</v>
      </c>
    </row>
    <row r="2047" spans="1:5" x14ac:dyDescent="0.25">
      <c r="A2047">
        <v>4614100</v>
      </c>
      <c r="B2047" s="1">
        <v>42947</v>
      </c>
      <c r="C2047" s="2">
        <v>0.36776620370370372</v>
      </c>
      <c r="D2047" s="2">
        <v>0.37584490740740739</v>
      </c>
      <c r="E2047" t="str">
        <f>IF(LEN(telefony4[[#This Row],[nr]])&gt;=10,"zagraniczny",IF(LEN(telefony4[[#This Row],[nr]])=8,"komórkowy","stacjonarny"))</f>
        <v>stacjonarny</v>
      </c>
    </row>
    <row r="2048" spans="1:5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  <c r="E2048" t="str">
        <f>IF(LEN(telefony4[[#This Row],[nr]])&gt;=10,"zagraniczny",IF(LEN(telefony4[[#This Row],[nr]])=8,"komórkowy","stacjonarny"))</f>
        <v>stacjonarny</v>
      </c>
    </row>
    <row r="2049" spans="1:5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 t="str">
        <f>IF(LEN(telefony4[[#This Row],[nr]])&gt;=10,"zagraniczny",IF(LEN(telefony4[[#This Row],[nr]])=8,"komórkowy","stacjonarny"))</f>
        <v>zagraniczny</v>
      </c>
    </row>
    <row r="2050" spans="1:5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  <c r="E2050" t="str">
        <f>IF(LEN(telefony4[[#This Row],[nr]])&gt;=10,"zagraniczny",IF(LEN(telefony4[[#This Row],[nr]])=8,"komórkowy","stacjonarny"))</f>
        <v>stacjonarny</v>
      </c>
    </row>
    <row r="2051" spans="1:5" x14ac:dyDescent="0.25">
      <c r="A2051">
        <v>8156713</v>
      </c>
      <c r="B2051" s="1">
        <v>42947</v>
      </c>
      <c r="C2051" s="2">
        <v>0.38130787037037039</v>
      </c>
      <c r="D2051" s="2">
        <v>0.38280092592592591</v>
      </c>
      <c r="E2051" t="str">
        <f>IF(LEN(telefony4[[#This Row],[nr]])&gt;=10,"zagraniczny",IF(LEN(telefony4[[#This Row],[nr]])=8,"komórkowy","stacjonarny"))</f>
        <v>stacjonarny</v>
      </c>
    </row>
    <row r="2052" spans="1:5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  <c r="E2052" t="str">
        <f>IF(LEN(telefony4[[#This Row],[nr]])&gt;=10,"zagraniczny",IF(LEN(telefony4[[#This Row],[nr]])=8,"komórkowy","stacjonarny"))</f>
        <v>komórkowy</v>
      </c>
    </row>
    <row r="2053" spans="1:5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  <c r="E2053" t="str">
        <f>IF(LEN(telefony4[[#This Row],[nr]])&gt;=10,"zagraniczny",IF(LEN(telefony4[[#This Row],[nr]])=8,"komórkowy","stacjonarny"))</f>
        <v>komórkowy</v>
      </c>
    </row>
    <row r="2054" spans="1:5" x14ac:dyDescent="0.25">
      <c r="A2054">
        <v>33166727</v>
      </c>
      <c r="B2054" s="1">
        <v>42947</v>
      </c>
      <c r="C2054" s="2">
        <v>0.38927083333333334</v>
      </c>
      <c r="D2054" s="2">
        <v>0.39721064814814816</v>
      </c>
      <c r="E2054" t="str">
        <f>IF(LEN(telefony4[[#This Row],[nr]])&gt;=10,"zagraniczny",IF(LEN(telefony4[[#This Row],[nr]])=8,"komórkowy","stacjonarny"))</f>
        <v>komórkowy</v>
      </c>
    </row>
    <row r="2055" spans="1:5" x14ac:dyDescent="0.25">
      <c r="A2055">
        <v>4293872</v>
      </c>
      <c r="B2055" s="1">
        <v>42947</v>
      </c>
      <c r="C2055" s="2">
        <v>0.39023148148148146</v>
      </c>
      <c r="D2055" s="2">
        <v>0.39748842592592593</v>
      </c>
      <c r="E2055" t="str">
        <f>IF(LEN(telefony4[[#This Row],[nr]])&gt;=10,"zagraniczny",IF(LEN(telefony4[[#This Row],[nr]])=8,"komórkowy","stacjonarny"))</f>
        <v>stacjonarny</v>
      </c>
    </row>
    <row r="2056" spans="1:5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  <c r="E2056" t="str">
        <f>IF(LEN(telefony4[[#This Row],[nr]])&gt;=10,"zagraniczny",IF(LEN(telefony4[[#This Row],[nr]])=8,"komórkowy","stacjonarny"))</f>
        <v>stacjonarny</v>
      </c>
    </row>
    <row r="2057" spans="1:5" x14ac:dyDescent="0.25">
      <c r="A2057">
        <v>5087484</v>
      </c>
      <c r="B2057" s="1">
        <v>42947</v>
      </c>
      <c r="C2057" s="2">
        <v>0.39766203703703706</v>
      </c>
      <c r="D2057" s="2">
        <v>0.39957175925925925</v>
      </c>
      <c r="E2057" t="str">
        <f>IF(LEN(telefony4[[#This Row],[nr]])&gt;=10,"zagraniczny",IF(LEN(telefony4[[#This Row],[nr]])=8,"komórkowy","stacjonarny"))</f>
        <v>stacjonarny</v>
      </c>
    </row>
    <row r="2058" spans="1:5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  <c r="E2058" t="str">
        <f>IF(LEN(telefony4[[#This Row],[nr]])&gt;=10,"zagraniczny",IF(LEN(telefony4[[#This Row],[nr]])=8,"komórkowy","stacjonarny"))</f>
        <v>komórkowy</v>
      </c>
    </row>
    <row r="2059" spans="1:5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 t="str">
        <f>IF(LEN(telefony4[[#This Row],[nr]])&gt;=10,"zagraniczny",IF(LEN(telefony4[[#This Row],[nr]])=8,"komórkowy","stacjonarny"))</f>
        <v>zagraniczny</v>
      </c>
    </row>
    <row r="2060" spans="1:5" x14ac:dyDescent="0.25">
      <c r="A2060">
        <v>9533304954</v>
      </c>
      <c r="B2060" s="1">
        <v>42947</v>
      </c>
      <c r="C2060" s="2">
        <v>0.40328703703703705</v>
      </c>
      <c r="D2060" s="2">
        <v>0.41405092592592591</v>
      </c>
      <c r="E2060" t="str">
        <f>IF(LEN(telefony4[[#This Row],[nr]])&gt;=10,"zagraniczny",IF(LEN(telefony4[[#This Row],[nr]])=8,"komórkowy","stacjonarny"))</f>
        <v>zagraniczny</v>
      </c>
    </row>
    <row r="2061" spans="1:5" x14ac:dyDescent="0.25">
      <c r="A2061">
        <v>5147651</v>
      </c>
      <c r="B2061" s="1">
        <v>42947</v>
      </c>
      <c r="C2061" s="2">
        <v>0.40497685185185184</v>
      </c>
      <c r="D2061" s="2">
        <v>0.41167824074074072</v>
      </c>
      <c r="E2061" t="str">
        <f>IF(LEN(telefony4[[#This Row],[nr]])&gt;=10,"zagraniczny",IF(LEN(telefony4[[#This Row],[nr]])=8,"komórkowy","stacjonarny"))</f>
        <v>stacjonarny</v>
      </c>
    </row>
    <row r="2062" spans="1:5" x14ac:dyDescent="0.25">
      <c r="A2062">
        <v>7564861</v>
      </c>
      <c r="B2062" s="1">
        <v>42947</v>
      </c>
      <c r="C2062" s="2">
        <v>0.40725694444444444</v>
      </c>
      <c r="D2062" s="2">
        <v>0.41819444444444442</v>
      </c>
      <c r="E2062" t="str">
        <f>IF(LEN(telefony4[[#This Row],[nr]])&gt;=10,"zagraniczny",IF(LEN(telefony4[[#This Row],[nr]])=8,"komórkowy","stacjonarny"))</f>
        <v>stacjonarny</v>
      </c>
    </row>
    <row r="2063" spans="1:5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  <c r="E2063" t="str">
        <f>IF(LEN(telefony4[[#This Row],[nr]])&gt;=10,"zagraniczny",IF(LEN(telefony4[[#This Row],[nr]])=8,"komórkowy","stacjonarny"))</f>
        <v>stacjonarny</v>
      </c>
    </row>
    <row r="2064" spans="1:5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  <c r="E2064" t="str">
        <f>IF(LEN(telefony4[[#This Row],[nr]])&gt;=10,"zagraniczny",IF(LEN(telefony4[[#This Row],[nr]])=8,"komórkowy","stacjonarny"))</f>
        <v>komórkowy</v>
      </c>
    </row>
    <row r="2065" spans="1:5" x14ac:dyDescent="0.25">
      <c r="A2065">
        <v>7518300</v>
      </c>
      <c r="B2065" s="1">
        <v>42947</v>
      </c>
      <c r="C2065" s="2">
        <v>0.41337962962962965</v>
      </c>
      <c r="D2065" s="2">
        <v>0.41743055555555558</v>
      </c>
      <c r="E2065" t="str">
        <f>IF(LEN(telefony4[[#This Row],[nr]])&gt;=10,"zagraniczny",IF(LEN(telefony4[[#This Row],[nr]])=8,"komórkowy","stacjonarny"))</f>
        <v>stacjonarny</v>
      </c>
    </row>
    <row r="2066" spans="1:5" x14ac:dyDescent="0.25">
      <c r="A2066">
        <v>9233918039</v>
      </c>
      <c r="B2066" s="1">
        <v>42947</v>
      </c>
      <c r="C2066" s="2">
        <v>0.41523148148148148</v>
      </c>
      <c r="D2066" s="2">
        <v>0.42322916666666666</v>
      </c>
      <c r="E2066" t="str">
        <f>IF(LEN(telefony4[[#This Row],[nr]])&gt;=10,"zagraniczny",IF(LEN(telefony4[[#This Row],[nr]])=8,"komórkowy","stacjonarny"))</f>
        <v>zagraniczny</v>
      </c>
    </row>
    <row r="2067" spans="1:5" x14ac:dyDescent="0.25">
      <c r="A2067">
        <v>5744555</v>
      </c>
      <c r="B2067" s="1">
        <v>42947</v>
      </c>
      <c r="C2067" s="2">
        <v>0.41841435185185183</v>
      </c>
      <c r="D2067" s="2">
        <v>0.42677083333333332</v>
      </c>
      <c r="E2067" t="str">
        <f>IF(LEN(telefony4[[#This Row],[nr]])&gt;=10,"zagraniczny",IF(LEN(telefony4[[#This Row],[nr]])=8,"komórkowy","stacjonarny"))</f>
        <v>stacjonarny</v>
      </c>
    </row>
    <row r="2068" spans="1:5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  <c r="E2068" t="str">
        <f>IF(LEN(telefony4[[#This Row],[nr]])&gt;=10,"zagraniczny",IF(LEN(telefony4[[#This Row],[nr]])=8,"komórkowy","stacjonarny"))</f>
        <v>komórkowy</v>
      </c>
    </row>
    <row r="2069" spans="1:5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  <c r="E2069" t="str">
        <f>IF(LEN(telefony4[[#This Row],[nr]])&gt;=10,"zagraniczny",IF(LEN(telefony4[[#This Row],[nr]])=8,"komórkowy","stacjonarny"))</f>
        <v>komórkowy</v>
      </c>
    </row>
    <row r="2070" spans="1:5" x14ac:dyDescent="0.25">
      <c r="A2070">
        <v>54840810</v>
      </c>
      <c r="B2070" s="1">
        <v>42947</v>
      </c>
      <c r="C2070" s="2">
        <v>0.4211111111111111</v>
      </c>
      <c r="D2070" s="2">
        <v>0.42442129629629627</v>
      </c>
      <c r="E2070" t="str">
        <f>IF(LEN(telefony4[[#This Row],[nr]])&gt;=10,"zagraniczny",IF(LEN(telefony4[[#This Row],[nr]])=8,"komórkowy","stacjonarny"))</f>
        <v>komórkowy</v>
      </c>
    </row>
    <row r="2071" spans="1:5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  <c r="E2071" t="str">
        <f>IF(LEN(telefony4[[#This Row],[nr]])&gt;=10,"zagraniczny",IF(LEN(telefony4[[#This Row],[nr]])=8,"komórkowy","stacjonarny"))</f>
        <v>stacjonarny</v>
      </c>
    </row>
    <row r="2072" spans="1:5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  <c r="E2072" t="str">
        <f>IF(LEN(telefony4[[#This Row],[nr]])&gt;=10,"zagraniczny",IF(LEN(telefony4[[#This Row],[nr]])=8,"komórkowy","stacjonarny"))</f>
        <v>komórkowy</v>
      </c>
    </row>
    <row r="2073" spans="1:5" x14ac:dyDescent="0.25">
      <c r="A2073">
        <v>6124638</v>
      </c>
      <c r="B2073" s="1">
        <v>42947</v>
      </c>
      <c r="C2073" s="2">
        <v>0.43162037037037038</v>
      </c>
      <c r="D2073" s="2">
        <v>0.44153935185185184</v>
      </c>
      <c r="E2073" t="str">
        <f>IF(LEN(telefony4[[#This Row],[nr]])&gt;=10,"zagraniczny",IF(LEN(telefony4[[#This Row],[nr]])=8,"komórkowy","stacjonarny"))</f>
        <v>stacjonarny</v>
      </c>
    </row>
    <row r="2074" spans="1:5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 t="str">
        <f>IF(LEN(telefony4[[#This Row],[nr]])&gt;=10,"zagraniczny",IF(LEN(telefony4[[#This Row],[nr]])=8,"komórkowy","stacjonarny"))</f>
        <v>zagraniczny</v>
      </c>
    </row>
    <row r="2075" spans="1:5" x14ac:dyDescent="0.25">
      <c r="A2075">
        <v>9355422</v>
      </c>
      <c r="B2075" s="1">
        <v>42947</v>
      </c>
      <c r="C2075" s="2">
        <v>0.43686342592592592</v>
      </c>
      <c r="D2075" s="2">
        <v>0.44393518518518521</v>
      </c>
      <c r="E2075" t="str">
        <f>IF(LEN(telefony4[[#This Row],[nr]])&gt;=10,"zagraniczny",IF(LEN(telefony4[[#This Row],[nr]])=8,"komórkowy","stacjonarny"))</f>
        <v>stacjonarny</v>
      </c>
    </row>
    <row r="2076" spans="1:5" x14ac:dyDescent="0.25">
      <c r="A2076">
        <v>9950462</v>
      </c>
      <c r="B2076" s="1">
        <v>42947</v>
      </c>
      <c r="C2076" s="2">
        <v>0.44243055555555555</v>
      </c>
      <c r="D2076" s="2">
        <v>0.45349537037037035</v>
      </c>
      <c r="E2076" t="str">
        <f>IF(LEN(telefony4[[#This Row],[nr]])&gt;=10,"zagraniczny",IF(LEN(telefony4[[#This Row],[nr]])=8,"komórkowy","stacjonarny"))</f>
        <v>stacjonarny</v>
      </c>
    </row>
    <row r="2077" spans="1:5" x14ac:dyDescent="0.25">
      <c r="A2077">
        <v>2474506</v>
      </c>
      <c r="B2077" s="1">
        <v>42947</v>
      </c>
      <c r="C2077" s="2">
        <v>0.44802083333333331</v>
      </c>
      <c r="D2077" s="2">
        <v>0.45892361111111113</v>
      </c>
      <c r="E2077" t="str">
        <f>IF(LEN(telefony4[[#This Row],[nr]])&gt;=10,"zagraniczny",IF(LEN(telefony4[[#This Row],[nr]])=8,"komórkowy","stacjonarny"))</f>
        <v>stacjonarny</v>
      </c>
    </row>
    <row r="2078" spans="1:5" x14ac:dyDescent="0.25">
      <c r="A2078">
        <v>2462682</v>
      </c>
      <c r="B2078" s="1">
        <v>42947</v>
      </c>
      <c r="C2078" s="2">
        <v>0.45243055555555556</v>
      </c>
      <c r="D2078" s="2">
        <v>0.45275462962962965</v>
      </c>
      <c r="E2078" t="str">
        <f>IF(LEN(telefony4[[#This Row],[nr]])&gt;=10,"zagraniczny",IF(LEN(telefony4[[#This Row],[nr]])=8,"komórkowy","stacjonarny"))</f>
        <v>stacjonarny</v>
      </c>
    </row>
    <row r="2079" spans="1:5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  <c r="E2079" t="str">
        <f>IF(LEN(telefony4[[#This Row],[nr]])&gt;=10,"zagraniczny",IF(LEN(telefony4[[#This Row],[nr]])=8,"komórkowy","stacjonarny"))</f>
        <v>stacjonarny</v>
      </c>
    </row>
    <row r="2080" spans="1:5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  <c r="E2080" t="str">
        <f>IF(LEN(telefony4[[#This Row],[nr]])&gt;=10,"zagraniczny",IF(LEN(telefony4[[#This Row],[nr]])=8,"komórkowy","stacjonarny"))</f>
        <v>stacjonarny</v>
      </c>
    </row>
    <row r="2081" spans="1:5" x14ac:dyDescent="0.25">
      <c r="A2081">
        <v>6384230</v>
      </c>
      <c r="B2081" s="1">
        <v>42947</v>
      </c>
      <c r="C2081" s="2">
        <v>0.45846064814814813</v>
      </c>
      <c r="D2081" s="2">
        <v>0.46900462962962963</v>
      </c>
      <c r="E2081" t="str">
        <f>IF(LEN(telefony4[[#This Row],[nr]])&gt;=10,"zagraniczny",IF(LEN(telefony4[[#This Row],[nr]])=8,"komórkowy","stacjonarny"))</f>
        <v>stacjonarny</v>
      </c>
    </row>
    <row r="2082" spans="1:5" x14ac:dyDescent="0.25">
      <c r="A2082">
        <v>48676568</v>
      </c>
      <c r="B2082" s="1">
        <v>42947</v>
      </c>
      <c r="C2082" s="2">
        <v>0.45945601851851853</v>
      </c>
      <c r="D2082" s="2">
        <v>0.46525462962962966</v>
      </c>
      <c r="E2082" t="str">
        <f>IF(LEN(telefony4[[#This Row],[nr]])&gt;=10,"zagraniczny",IF(LEN(telefony4[[#This Row],[nr]])=8,"komórkowy","stacjonarny"))</f>
        <v>komórkowy</v>
      </c>
    </row>
    <row r="2083" spans="1:5" x14ac:dyDescent="0.25">
      <c r="A2083">
        <v>3691457</v>
      </c>
      <c r="B2083" s="1">
        <v>42947</v>
      </c>
      <c r="C2083" s="2">
        <v>0.46119212962962963</v>
      </c>
      <c r="D2083" s="2">
        <v>0.4725347222222222</v>
      </c>
      <c r="E2083" t="str">
        <f>IF(LEN(telefony4[[#This Row],[nr]])&gt;=10,"zagraniczny",IF(LEN(telefony4[[#This Row],[nr]])=8,"komórkowy","stacjonarny"))</f>
        <v>stacjonarny</v>
      </c>
    </row>
    <row r="2084" spans="1:5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  <c r="E2084" t="str">
        <f>IF(LEN(telefony4[[#This Row],[nr]])&gt;=10,"zagraniczny",IF(LEN(telefony4[[#This Row],[nr]])=8,"komórkowy","stacjonarny"))</f>
        <v>stacjonarny</v>
      </c>
    </row>
    <row r="2085" spans="1:5" x14ac:dyDescent="0.25">
      <c r="A2085">
        <v>8489588</v>
      </c>
      <c r="B2085" s="1">
        <v>42947</v>
      </c>
      <c r="C2085" s="2">
        <v>0.46803240740740742</v>
      </c>
      <c r="D2085" s="2">
        <v>0.47423611111111114</v>
      </c>
      <c r="E2085" t="str">
        <f>IF(LEN(telefony4[[#This Row],[nr]])&gt;=10,"zagraniczny",IF(LEN(telefony4[[#This Row],[nr]])=8,"komórkowy","stacjonarny"))</f>
        <v>stacjonarny</v>
      </c>
    </row>
    <row r="2086" spans="1:5" x14ac:dyDescent="0.25">
      <c r="A2086">
        <v>57211290</v>
      </c>
      <c r="B2086" s="1">
        <v>42947</v>
      </c>
      <c r="C2086" s="2">
        <v>0.46987268518518521</v>
      </c>
      <c r="D2086" s="2">
        <v>0.47664351851851849</v>
      </c>
      <c r="E2086" t="str">
        <f>IF(LEN(telefony4[[#This Row],[nr]])&gt;=10,"zagraniczny",IF(LEN(telefony4[[#This Row],[nr]])=8,"komórkowy","stacjonarny"))</f>
        <v>komórkowy</v>
      </c>
    </row>
    <row r="2087" spans="1:5" x14ac:dyDescent="0.25">
      <c r="A2087">
        <v>67748426</v>
      </c>
      <c r="B2087" s="1">
        <v>42947</v>
      </c>
      <c r="C2087" s="2">
        <v>0.47158564814814813</v>
      </c>
      <c r="D2087" s="2">
        <v>0.47471064814814817</v>
      </c>
      <c r="E2087" t="str">
        <f>IF(LEN(telefony4[[#This Row],[nr]])&gt;=10,"zagraniczny",IF(LEN(telefony4[[#This Row],[nr]])=8,"komórkowy","stacjonarny"))</f>
        <v>komórkowy</v>
      </c>
    </row>
    <row r="2088" spans="1:5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  <c r="E2088" t="str">
        <f>IF(LEN(telefony4[[#This Row],[nr]])&gt;=10,"zagraniczny",IF(LEN(telefony4[[#This Row],[nr]])=8,"komórkowy","stacjonarny"))</f>
        <v>stacjonarny</v>
      </c>
    </row>
    <row r="2089" spans="1:5" x14ac:dyDescent="0.25">
      <c r="A2089">
        <v>5418543</v>
      </c>
      <c r="B2089" s="1">
        <v>42947</v>
      </c>
      <c r="C2089" s="2">
        <v>0.47315972222222225</v>
      </c>
      <c r="D2089" s="2">
        <v>0.47687499999999999</v>
      </c>
      <c r="E2089" t="str">
        <f>IF(LEN(telefony4[[#This Row],[nr]])&gt;=10,"zagraniczny",IF(LEN(telefony4[[#This Row],[nr]])=8,"komórkowy","stacjonarny"))</f>
        <v>stacjonarny</v>
      </c>
    </row>
    <row r="2090" spans="1:5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  <c r="E2090" t="str">
        <f>IF(LEN(telefony4[[#This Row],[nr]])&gt;=10,"zagraniczny",IF(LEN(telefony4[[#This Row],[nr]])=8,"komórkowy","stacjonarny"))</f>
        <v>stacjonarny</v>
      </c>
    </row>
    <row r="2091" spans="1:5" x14ac:dyDescent="0.25">
      <c r="A2091">
        <v>3478173</v>
      </c>
      <c r="B2091" s="1">
        <v>42947</v>
      </c>
      <c r="C2091" s="2">
        <v>0.47357638888888887</v>
      </c>
      <c r="D2091" s="2">
        <v>0.47564814814814815</v>
      </c>
      <c r="E2091" t="str">
        <f>IF(LEN(telefony4[[#This Row],[nr]])&gt;=10,"zagraniczny",IF(LEN(telefony4[[#This Row],[nr]])=8,"komórkowy","stacjonarny"))</f>
        <v>stacjonarny</v>
      </c>
    </row>
    <row r="2092" spans="1:5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  <c r="E2092" t="str">
        <f>IF(LEN(telefony4[[#This Row],[nr]])&gt;=10,"zagraniczny",IF(LEN(telefony4[[#This Row],[nr]])=8,"komórkowy","stacjonarny"))</f>
        <v>stacjonarny</v>
      </c>
    </row>
    <row r="2093" spans="1:5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  <c r="E2093" t="str">
        <f>IF(LEN(telefony4[[#This Row],[nr]])&gt;=10,"zagraniczny",IF(LEN(telefony4[[#This Row],[nr]])=8,"komórkowy","stacjonarny"))</f>
        <v>stacjonarny</v>
      </c>
    </row>
    <row r="2094" spans="1:5" x14ac:dyDescent="0.25">
      <c r="A2094">
        <v>61228399</v>
      </c>
      <c r="B2094" s="1">
        <v>42947</v>
      </c>
      <c r="C2094" s="2">
        <v>0.48053240740740738</v>
      </c>
      <c r="D2094" s="2">
        <v>0.48828703703703702</v>
      </c>
      <c r="E2094" t="str">
        <f>IF(LEN(telefony4[[#This Row],[nr]])&gt;=10,"zagraniczny",IF(LEN(telefony4[[#This Row],[nr]])=8,"komórkowy","stacjonarny"))</f>
        <v>komórkowy</v>
      </c>
    </row>
    <row r="2095" spans="1:5" x14ac:dyDescent="0.25">
      <c r="A2095">
        <v>9282166</v>
      </c>
      <c r="B2095" s="1">
        <v>42947</v>
      </c>
      <c r="C2095" s="2">
        <v>0.48141203703703705</v>
      </c>
      <c r="D2095" s="2">
        <v>0.49063657407407407</v>
      </c>
      <c r="E2095" t="str">
        <f>IF(LEN(telefony4[[#This Row],[nr]])&gt;=10,"zagraniczny",IF(LEN(telefony4[[#This Row],[nr]])=8,"komórkowy","stacjonarny"))</f>
        <v>stacjonarny</v>
      </c>
    </row>
    <row r="2096" spans="1:5" x14ac:dyDescent="0.25">
      <c r="A2096">
        <v>6426246</v>
      </c>
      <c r="B2096" s="1">
        <v>42947</v>
      </c>
      <c r="C2096" s="2">
        <v>0.48174768518518518</v>
      </c>
      <c r="D2096" s="2">
        <v>0.48682870370370368</v>
      </c>
      <c r="E2096" t="str">
        <f>IF(LEN(telefony4[[#This Row],[nr]])&gt;=10,"zagraniczny",IF(LEN(telefony4[[#This Row],[nr]])=8,"komórkowy","stacjonarny"))</f>
        <v>stacjonarny</v>
      </c>
    </row>
    <row r="2097" spans="1:5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  <c r="E2097" t="str">
        <f>IF(LEN(telefony4[[#This Row],[nr]])&gt;=10,"zagraniczny",IF(LEN(telefony4[[#This Row],[nr]])=8,"komórkowy","stacjonarny"))</f>
        <v>stacjonarny</v>
      </c>
    </row>
    <row r="2098" spans="1:5" x14ac:dyDescent="0.25">
      <c r="A2098">
        <v>9791237</v>
      </c>
      <c r="B2098" s="1">
        <v>42947</v>
      </c>
      <c r="C2098" s="2">
        <v>0.48635416666666664</v>
      </c>
      <c r="D2098" s="2">
        <v>0.49025462962962962</v>
      </c>
      <c r="E2098" t="str">
        <f>IF(LEN(telefony4[[#This Row],[nr]])&gt;=10,"zagraniczny",IF(LEN(telefony4[[#This Row],[nr]])=8,"komórkowy","stacjonarny"))</f>
        <v>stacjonarny</v>
      </c>
    </row>
    <row r="2099" spans="1:5" x14ac:dyDescent="0.25">
      <c r="A2099">
        <v>1830251</v>
      </c>
      <c r="B2099" s="1">
        <v>42947</v>
      </c>
      <c r="C2099" s="2">
        <v>0.48893518518518519</v>
      </c>
      <c r="D2099" s="2">
        <v>0.49787037037037035</v>
      </c>
      <c r="E2099" t="str">
        <f>IF(LEN(telefony4[[#This Row],[nr]])&gt;=10,"zagraniczny",IF(LEN(telefony4[[#This Row],[nr]])=8,"komórkowy","stacjonarny"))</f>
        <v>stacjonarny</v>
      </c>
    </row>
    <row r="2100" spans="1:5" x14ac:dyDescent="0.25">
      <c r="A2100">
        <v>42603700</v>
      </c>
      <c r="B2100" s="1">
        <v>42947</v>
      </c>
      <c r="C2100" s="2">
        <v>0.49409722222222224</v>
      </c>
      <c r="D2100" s="2">
        <v>0.50521990740740741</v>
      </c>
      <c r="E2100" t="str">
        <f>IF(LEN(telefony4[[#This Row],[nr]])&gt;=10,"zagraniczny",IF(LEN(telefony4[[#This Row],[nr]])=8,"komórkowy","stacjonarny"))</f>
        <v>komórkowy</v>
      </c>
    </row>
    <row r="2101" spans="1:5" x14ac:dyDescent="0.25">
      <c r="A2101">
        <v>3983714</v>
      </c>
      <c r="B2101" s="1">
        <v>42947</v>
      </c>
      <c r="C2101" s="2">
        <v>0.49849537037037039</v>
      </c>
      <c r="D2101" s="2">
        <v>0.5092592592592593</v>
      </c>
      <c r="E2101" t="str">
        <f>IF(LEN(telefony4[[#This Row],[nr]])&gt;=10,"zagraniczny",IF(LEN(telefony4[[#This Row],[nr]])=8,"komórkowy","stacjonarny"))</f>
        <v>stacjonarny</v>
      </c>
    </row>
    <row r="2102" spans="1:5" x14ac:dyDescent="0.25">
      <c r="A2102">
        <v>4520226</v>
      </c>
      <c r="B2102" s="1">
        <v>42947</v>
      </c>
      <c r="C2102" s="2">
        <v>0.49903935185185183</v>
      </c>
      <c r="D2102" s="2">
        <v>0.51059027777777777</v>
      </c>
      <c r="E2102" t="str">
        <f>IF(LEN(telefony4[[#This Row],[nr]])&gt;=10,"zagraniczny",IF(LEN(telefony4[[#This Row],[nr]])=8,"komórkowy","stacjonarny"))</f>
        <v>stacjonarny</v>
      </c>
    </row>
    <row r="2103" spans="1:5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  <c r="E2103" t="str">
        <f>IF(LEN(telefony4[[#This Row],[nr]])&gt;=10,"zagraniczny",IF(LEN(telefony4[[#This Row],[nr]])=8,"komórkowy","stacjonarny"))</f>
        <v>stacjonarny</v>
      </c>
    </row>
    <row r="2104" spans="1:5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  <c r="E2104" t="str">
        <f>IF(LEN(telefony4[[#This Row],[nr]])&gt;=10,"zagraniczny",IF(LEN(telefony4[[#This Row],[nr]])=8,"komórkowy","stacjonarny"))</f>
        <v>stacjonarny</v>
      </c>
    </row>
    <row r="2105" spans="1:5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  <c r="E2105" t="str">
        <f>IF(LEN(telefony4[[#This Row],[nr]])&gt;=10,"zagraniczny",IF(LEN(telefony4[[#This Row],[nr]])=8,"komórkowy","stacjonarny"))</f>
        <v>komórkowy</v>
      </c>
    </row>
    <row r="2106" spans="1:5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  <c r="E2106" t="str">
        <f>IF(LEN(telefony4[[#This Row],[nr]])&gt;=10,"zagraniczny",IF(LEN(telefony4[[#This Row],[nr]])=8,"komórkowy","stacjonarny"))</f>
        <v>stacjonarny</v>
      </c>
    </row>
    <row r="2107" spans="1:5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  <c r="E2107" t="str">
        <f>IF(LEN(telefony4[[#This Row],[nr]])&gt;=10,"zagraniczny",IF(LEN(telefony4[[#This Row],[nr]])=8,"komórkowy","stacjonarny"))</f>
        <v>stacjonarny</v>
      </c>
    </row>
    <row r="2108" spans="1:5" x14ac:dyDescent="0.25">
      <c r="A2108">
        <v>5356378</v>
      </c>
      <c r="B2108" s="1">
        <v>42947</v>
      </c>
      <c r="C2108" s="2">
        <v>0.51811342592592591</v>
      </c>
      <c r="D2108" s="2">
        <v>0.51965277777777774</v>
      </c>
      <c r="E2108" t="str">
        <f>IF(LEN(telefony4[[#This Row],[nr]])&gt;=10,"zagraniczny",IF(LEN(telefony4[[#This Row],[nr]])=8,"komórkowy","stacjonarny"))</f>
        <v>stacjonarny</v>
      </c>
    </row>
    <row r="2109" spans="1:5" x14ac:dyDescent="0.25">
      <c r="A2109">
        <v>1302842</v>
      </c>
      <c r="B2109" s="1">
        <v>42947</v>
      </c>
      <c r="C2109" s="2">
        <v>0.52203703703703708</v>
      </c>
      <c r="D2109" s="2">
        <v>0.53162037037037035</v>
      </c>
      <c r="E2109" t="str">
        <f>IF(LEN(telefony4[[#This Row],[nr]])&gt;=10,"zagraniczny",IF(LEN(telefony4[[#This Row],[nr]])=8,"komórkowy","stacjonarny"))</f>
        <v>stacjonarny</v>
      </c>
    </row>
    <row r="2110" spans="1:5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  <c r="E2110" t="str">
        <f>IF(LEN(telefony4[[#This Row],[nr]])&gt;=10,"zagraniczny",IF(LEN(telefony4[[#This Row],[nr]])=8,"komórkowy","stacjonarny"))</f>
        <v>stacjonarny</v>
      </c>
    </row>
    <row r="2111" spans="1:5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  <c r="E2111" t="str">
        <f>IF(LEN(telefony4[[#This Row],[nr]])&gt;=10,"zagraniczny",IF(LEN(telefony4[[#This Row],[nr]])=8,"komórkowy","stacjonarny"))</f>
        <v>stacjonarny</v>
      </c>
    </row>
    <row r="2112" spans="1:5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  <c r="E2112" t="str">
        <f>IF(LEN(telefony4[[#This Row],[nr]])&gt;=10,"zagraniczny",IF(LEN(telefony4[[#This Row],[nr]])=8,"komórkowy","stacjonarny"))</f>
        <v>komórkowy</v>
      </c>
    </row>
    <row r="2113" spans="1:5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  <c r="E2113" t="str">
        <f>IF(LEN(telefony4[[#This Row],[nr]])&gt;=10,"zagraniczny",IF(LEN(telefony4[[#This Row],[nr]])=8,"komórkowy","stacjonarny"))</f>
        <v>stacjonarny</v>
      </c>
    </row>
    <row r="2114" spans="1:5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  <c r="E2114" t="str">
        <f>IF(LEN(telefony4[[#This Row],[nr]])&gt;=10,"zagraniczny",IF(LEN(telefony4[[#This Row],[nr]])=8,"komórkowy","stacjonarny"))</f>
        <v>komórkowy</v>
      </c>
    </row>
    <row r="2115" spans="1:5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  <c r="E2115" t="str">
        <f>IF(LEN(telefony4[[#This Row],[nr]])&gt;=10,"zagraniczny",IF(LEN(telefony4[[#This Row],[nr]])=8,"komórkowy","stacjonarny"))</f>
        <v>stacjonarny</v>
      </c>
    </row>
    <row r="2116" spans="1:5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  <c r="E2116" t="str">
        <f>IF(LEN(telefony4[[#This Row],[nr]])&gt;=10,"zagraniczny",IF(LEN(telefony4[[#This Row],[nr]])=8,"komórkowy","stacjonarny"))</f>
        <v>stacjonarny</v>
      </c>
    </row>
    <row r="2117" spans="1:5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  <c r="E2117" t="str">
        <f>IF(LEN(telefony4[[#This Row],[nr]])&gt;=10,"zagraniczny",IF(LEN(telefony4[[#This Row],[nr]])=8,"komórkowy","stacjonarny"))</f>
        <v>stacjonarny</v>
      </c>
    </row>
    <row r="2118" spans="1:5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  <c r="E2118" t="str">
        <f>IF(LEN(telefony4[[#This Row],[nr]])&gt;=10,"zagraniczny",IF(LEN(telefony4[[#This Row],[nr]])=8,"komórkowy","stacjonarny"))</f>
        <v>stacjonarny</v>
      </c>
    </row>
    <row r="2119" spans="1:5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  <c r="E2119" t="str">
        <f>IF(LEN(telefony4[[#This Row],[nr]])&gt;=10,"zagraniczny",IF(LEN(telefony4[[#This Row],[nr]])=8,"komórkowy","stacjonarny"))</f>
        <v>stacjonarny</v>
      </c>
    </row>
    <row r="2120" spans="1:5" x14ac:dyDescent="0.25">
      <c r="A2120">
        <v>4824250</v>
      </c>
      <c r="B2120" s="1">
        <v>42947</v>
      </c>
      <c r="C2120" s="2">
        <v>0.54670138888888886</v>
      </c>
      <c r="D2120" s="2">
        <v>0.55440972222222218</v>
      </c>
      <c r="E2120" t="str">
        <f>IF(LEN(telefony4[[#This Row],[nr]])&gt;=10,"zagraniczny",IF(LEN(telefony4[[#This Row],[nr]])=8,"komórkowy","stacjonarny"))</f>
        <v>stacjonarny</v>
      </c>
    </row>
    <row r="2121" spans="1:5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  <c r="E2121" t="str">
        <f>IF(LEN(telefony4[[#This Row],[nr]])&gt;=10,"zagraniczny",IF(LEN(telefony4[[#This Row],[nr]])=8,"komórkowy","stacjonarny"))</f>
        <v>stacjonarny</v>
      </c>
    </row>
    <row r="2122" spans="1:5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  <c r="E2122" t="str">
        <f>IF(LEN(telefony4[[#This Row],[nr]])&gt;=10,"zagraniczny",IF(LEN(telefony4[[#This Row],[nr]])=8,"komórkowy","stacjonarny"))</f>
        <v>komórkowy</v>
      </c>
    </row>
    <row r="2123" spans="1:5" x14ac:dyDescent="0.25">
      <c r="A2123">
        <v>5387521845</v>
      </c>
      <c r="B2123" s="1">
        <v>42947</v>
      </c>
      <c r="C2123" s="2">
        <v>0.55717592592592591</v>
      </c>
      <c r="D2123" s="2">
        <v>0.56000000000000005</v>
      </c>
      <c r="E2123" t="str">
        <f>IF(LEN(telefony4[[#This Row],[nr]])&gt;=10,"zagraniczny",IF(LEN(telefony4[[#This Row],[nr]])=8,"komórkowy","stacjonarny"))</f>
        <v>zagraniczny</v>
      </c>
    </row>
    <row r="2124" spans="1:5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  <c r="E2124" t="str">
        <f>IF(LEN(telefony4[[#This Row],[nr]])&gt;=10,"zagraniczny",IF(LEN(telefony4[[#This Row],[nr]])=8,"komórkowy","stacjonarny"))</f>
        <v>komórkowy</v>
      </c>
    </row>
    <row r="2125" spans="1:5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  <c r="E2125" t="str">
        <f>IF(LEN(telefony4[[#This Row],[nr]])&gt;=10,"zagraniczny",IF(LEN(telefony4[[#This Row],[nr]])=8,"komórkowy","stacjonarny"))</f>
        <v>stacjonarny</v>
      </c>
    </row>
    <row r="2126" spans="1:5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  <c r="E2126" t="str">
        <f>IF(LEN(telefony4[[#This Row],[nr]])&gt;=10,"zagraniczny",IF(LEN(telefony4[[#This Row],[nr]])=8,"komórkowy","stacjonarny"))</f>
        <v>stacjonarny</v>
      </c>
    </row>
    <row r="2127" spans="1:5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 t="str">
        <f>IF(LEN(telefony4[[#This Row],[nr]])&gt;=10,"zagraniczny",IF(LEN(telefony4[[#This Row],[nr]])=8,"komórkowy","stacjonarny"))</f>
        <v>zagraniczny</v>
      </c>
    </row>
    <row r="2128" spans="1:5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  <c r="E2128" t="str">
        <f>IF(LEN(telefony4[[#This Row],[nr]])&gt;=10,"zagraniczny",IF(LEN(telefony4[[#This Row],[nr]])=8,"komórkowy","stacjonarny"))</f>
        <v>stacjonarny</v>
      </c>
    </row>
    <row r="2129" spans="1:5" x14ac:dyDescent="0.25">
      <c r="A2129">
        <v>6408952</v>
      </c>
      <c r="B2129" s="1">
        <v>42947</v>
      </c>
      <c r="C2129" s="2">
        <v>0.57740740740740737</v>
      </c>
      <c r="D2129" s="2">
        <v>0.58895833333333336</v>
      </c>
      <c r="E2129" t="str">
        <f>IF(LEN(telefony4[[#This Row],[nr]])&gt;=10,"zagraniczny",IF(LEN(telefony4[[#This Row],[nr]])=8,"komórkowy","stacjonarny"))</f>
        <v>stacjonarny</v>
      </c>
    </row>
    <row r="2130" spans="1:5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  <c r="E2130" t="str">
        <f>IF(LEN(telefony4[[#This Row],[nr]])&gt;=10,"zagraniczny",IF(LEN(telefony4[[#This Row],[nr]])=8,"komórkowy","stacjonarny"))</f>
        <v>komórkowy</v>
      </c>
    </row>
    <row r="2131" spans="1:5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  <c r="E2131" t="str">
        <f>IF(LEN(telefony4[[#This Row],[nr]])&gt;=10,"zagraniczny",IF(LEN(telefony4[[#This Row],[nr]])=8,"komórkowy","stacjonarny"))</f>
        <v>stacjonarny</v>
      </c>
    </row>
    <row r="2132" spans="1:5" x14ac:dyDescent="0.25">
      <c r="A2132">
        <v>9147613</v>
      </c>
      <c r="B2132" s="1">
        <v>42947</v>
      </c>
      <c r="C2132" s="2">
        <v>0.57952546296296292</v>
      </c>
      <c r="D2132" s="2">
        <v>0.58090277777777777</v>
      </c>
      <c r="E2132" t="str">
        <f>IF(LEN(telefony4[[#This Row],[nr]])&gt;=10,"zagraniczny",IF(LEN(telefony4[[#This Row],[nr]])=8,"komórkowy","stacjonarny"))</f>
        <v>stacjonarny</v>
      </c>
    </row>
    <row r="2133" spans="1:5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  <c r="E2133" t="str">
        <f>IF(LEN(telefony4[[#This Row],[nr]])&gt;=10,"zagraniczny",IF(LEN(telefony4[[#This Row],[nr]])=8,"komórkowy","stacjonarny"))</f>
        <v>stacjonarny</v>
      </c>
    </row>
    <row r="2134" spans="1:5" x14ac:dyDescent="0.25">
      <c r="A2134">
        <v>3537655</v>
      </c>
      <c r="B2134" s="1">
        <v>42947</v>
      </c>
      <c r="C2134" s="2">
        <v>0.58287037037037037</v>
      </c>
      <c r="D2134" s="2">
        <v>0.58347222222222217</v>
      </c>
      <c r="E2134" t="str">
        <f>IF(LEN(telefony4[[#This Row],[nr]])&gt;=10,"zagraniczny",IF(LEN(telefony4[[#This Row],[nr]])=8,"komórkowy","stacjonarny"))</f>
        <v>stacjonarny</v>
      </c>
    </row>
    <row r="2135" spans="1:5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  <c r="E2135" t="str">
        <f>IF(LEN(telefony4[[#This Row],[nr]])&gt;=10,"zagraniczny",IF(LEN(telefony4[[#This Row],[nr]])=8,"komórkowy","stacjonarny"))</f>
        <v>stacjonarny</v>
      </c>
    </row>
    <row r="2136" spans="1:5" x14ac:dyDescent="0.25">
      <c r="A2136">
        <v>96302157</v>
      </c>
      <c r="B2136" s="1">
        <v>42947</v>
      </c>
      <c r="C2136" s="2">
        <v>0.59052083333333338</v>
      </c>
      <c r="D2136" s="2">
        <v>0.59702546296296299</v>
      </c>
      <c r="E2136" t="str">
        <f>IF(LEN(telefony4[[#This Row],[nr]])&gt;=10,"zagraniczny",IF(LEN(telefony4[[#This Row],[nr]])=8,"komórkowy","stacjonarny"))</f>
        <v>komórkowy</v>
      </c>
    </row>
    <row r="2137" spans="1:5" x14ac:dyDescent="0.25">
      <c r="A2137">
        <v>1809111</v>
      </c>
      <c r="B2137" s="1">
        <v>42947</v>
      </c>
      <c r="C2137" s="2">
        <v>0.59290509259259261</v>
      </c>
      <c r="D2137" s="2">
        <v>0.60322916666666671</v>
      </c>
      <c r="E2137" t="str">
        <f>IF(LEN(telefony4[[#This Row],[nr]])&gt;=10,"zagraniczny",IF(LEN(telefony4[[#This Row],[nr]])=8,"komórkowy","stacjonarny"))</f>
        <v>stacjonarny</v>
      </c>
    </row>
    <row r="2138" spans="1:5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  <c r="E2138" t="str">
        <f>IF(LEN(telefony4[[#This Row],[nr]])&gt;=10,"zagraniczny",IF(LEN(telefony4[[#This Row],[nr]])=8,"komórkowy","stacjonarny"))</f>
        <v>stacjonarny</v>
      </c>
    </row>
    <row r="2139" spans="1:5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  <c r="E2139" t="str">
        <f>IF(LEN(telefony4[[#This Row],[nr]])&gt;=10,"zagraniczny",IF(LEN(telefony4[[#This Row],[nr]])=8,"komórkowy","stacjonarny"))</f>
        <v>stacjonarny</v>
      </c>
    </row>
    <row r="2140" spans="1:5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  <c r="E2140" t="str">
        <f>IF(LEN(telefony4[[#This Row],[nr]])&gt;=10,"zagraniczny",IF(LEN(telefony4[[#This Row],[nr]])=8,"komórkowy","stacjonarny"))</f>
        <v>stacjonarny</v>
      </c>
    </row>
    <row r="2141" spans="1:5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  <c r="E2141" t="str">
        <f>IF(LEN(telefony4[[#This Row],[nr]])&gt;=10,"zagraniczny",IF(LEN(telefony4[[#This Row],[nr]])=8,"komórkowy","stacjonarny"))</f>
        <v>stacjonarny</v>
      </c>
    </row>
    <row r="2142" spans="1:5" x14ac:dyDescent="0.25">
      <c r="A2142">
        <v>9861652</v>
      </c>
      <c r="B2142" s="1">
        <v>42947</v>
      </c>
      <c r="C2142" s="2">
        <v>0.60519675925925931</v>
      </c>
      <c r="D2142" s="2">
        <v>0.61221064814814818</v>
      </c>
      <c r="E2142" t="str">
        <f>IF(LEN(telefony4[[#This Row],[nr]])&gt;=10,"zagraniczny",IF(LEN(telefony4[[#This Row],[nr]])=8,"komórkowy","stacjonarny"))</f>
        <v>stacjonarny</v>
      </c>
    </row>
    <row r="2143" spans="1:5" x14ac:dyDescent="0.25">
      <c r="A2143">
        <v>5446203</v>
      </c>
      <c r="B2143" s="1">
        <v>42947</v>
      </c>
      <c r="C2143" s="2">
        <v>0.60825231481481479</v>
      </c>
      <c r="D2143" s="2">
        <v>0.61048611111111106</v>
      </c>
      <c r="E2143" t="str">
        <f>IF(LEN(telefony4[[#This Row],[nr]])&gt;=10,"zagraniczny",IF(LEN(telefony4[[#This Row],[nr]])=8,"komórkowy","stacjonarny"))</f>
        <v>stacjonarny</v>
      </c>
    </row>
    <row r="2144" spans="1:5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  <c r="E2144" t="str">
        <f>IF(LEN(telefony4[[#This Row],[nr]])&gt;=10,"zagraniczny",IF(LEN(telefony4[[#This Row],[nr]])=8,"komórkowy","stacjonarny"))</f>
        <v>stacjonarny</v>
      </c>
    </row>
    <row r="2145" spans="1:5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 t="str">
        <f>IF(LEN(telefony4[[#This Row],[nr]])&gt;=10,"zagraniczny",IF(LEN(telefony4[[#This Row],[nr]])=8,"komórkowy","stacjonarny"))</f>
        <v>zagraniczny</v>
      </c>
    </row>
    <row r="2146" spans="1:5" x14ac:dyDescent="0.25">
      <c r="A2146">
        <v>96736796</v>
      </c>
      <c r="B2146" s="1">
        <v>42947</v>
      </c>
      <c r="C2146" s="2">
        <v>0.61524305555555558</v>
      </c>
      <c r="D2146" s="2">
        <v>0.62432870370370375</v>
      </c>
      <c r="E2146" t="str">
        <f>IF(LEN(telefony4[[#This Row],[nr]])&gt;=10,"zagraniczny",IF(LEN(telefony4[[#This Row],[nr]])=8,"komórkowy","stacjonarny"))</f>
        <v>komórkowy</v>
      </c>
    </row>
    <row r="2147" spans="1:5" x14ac:dyDescent="0.25">
      <c r="A2147">
        <v>1035023</v>
      </c>
      <c r="B2147" s="1">
        <v>42947</v>
      </c>
      <c r="C2147" s="2">
        <v>0.61821759259259257</v>
      </c>
      <c r="D2147" s="2">
        <v>0.62706018518518514</v>
      </c>
      <c r="E2147" t="str">
        <f>IF(LEN(telefony4[[#This Row],[nr]])&gt;=10,"zagraniczny",IF(LEN(telefony4[[#This Row],[nr]])=8,"komórkowy","stacjonarny"))</f>
        <v>stacjonarny</v>
      </c>
    </row>
    <row r="2148" spans="1:5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  <c r="E2148" t="str">
        <f>IF(LEN(telefony4[[#This Row],[nr]])&gt;=10,"zagraniczny",IF(LEN(telefony4[[#This Row],[nr]])=8,"komórkowy","stacjonarny"))</f>
        <v>stacjonarny</v>
      </c>
    </row>
    <row r="2149" spans="1:5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  <c r="E2149" t="str">
        <f>IF(LEN(telefony4[[#This Row],[nr]])&gt;=10,"zagraniczny",IF(LEN(telefony4[[#This Row],[nr]])=8,"komórkowy","stacjonarny"))</f>
        <v>stacjonarny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735F-5F05-403B-A53E-C08B8F101BF7}">
  <dimension ref="A1:N2149"/>
  <sheetViews>
    <sheetView workbookViewId="0">
      <selection activeCell="G2" sqref="G2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4" bestFit="1" customWidth="1"/>
    <col min="4" max="4" width="14.28515625" bestFit="1" customWidth="1"/>
    <col min="5" max="6" width="9.140625" customWidth="1"/>
    <col min="12" max="12" width="11.5703125" bestFit="1" customWidth="1"/>
    <col min="13" max="13" width="19.28515625" bestFit="1" customWidth="1"/>
    <col min="14" max="14" width="12.28515625" customWidth="1"/>
  </cols>
  <sheetData>
    <row r="1" spans="1:14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7</v>
      </c>
      <c r="F1" s="11" t="s">
        <v>13</v>
      </c>
      <c r="G1" s="12" t="s">
        <v>14</v>
      </c>
      <c r="L1" s="4" t="s">
        <v>7</v>
      </c>
      <c r="M1" t="s">
        <v>9</v>
      </c>
    </row>
    <row r="2" spans="1:14" x14ac:dyDescent="0.25">
      <c r="A2" s="13">
        <v>3539762</v>
      </c>
      <c r="B2" s="14">
        <v>42919</v>
      </c>
      <c r="C2" s="15">
        <v>0.33673611111111112</v>
      </c>
      <c r="D2" s="15">
        <v>0.34821759259259261</v>
      </c>
      <c r="E2" s="16" t="str">
        <f>IF(LEN(telefony4[[#This Row],[nr]])&gt;=10,"zagraniczny",IF(LEN(telefony4[[#This Row],[nr]])=8,"komórkowy","stacjonarny"))</f>
        <v>stacjonarny</v>
      </c>
      <c r="F2" s="16" t="str">
        <f>LEFT('5.3'!$A2,2)</f>
        <v>35</v>
      </c>
      <c r="G2" s="17">
        <f>'5.3'!$D2-'5.3'!$C2</f>
        <v>1.1481481481481481E-2</v>
      </c>
      <c r="L2" s="4" t="s">
        <v>13</v>
      </c>
      <c r="M2" t="s">
        <v>16</v>
      </c>
    </row>
    <row r="3" spans="1:14" x14ac:dyDescent="0.25">
      <c r="A3" s="18">
        <v>4546455</v>
      </c>
      <c r="B3" s="19">
        <v>42919</v>
      </c>
      <c r="C3" s="20">
        <v>0.34037037037037038</v>
      </c>
      <c r="D3" s="20">
        <v>0.34983796296296299</v>
      </c>
      <c r="E3" s="21" t="str">
        <f>IF(LEN(telefony4[[#This Row],[nr]])&gt;=10,"zagraniczny",IF(LEN(telefony4[[#This Row],[nr]])=8,"komórkowy","stacjonarny"))</f>
        <v>stacjonarny</v>
      </c>
      <c r="F3" s="21" t="str">
        <f>LEFT('5.3'!$A3,2)</f>
        <v>45</v>
      </c>
      <c r="G3" s="22">
        <f>'5.3'!$D3-'5.3'!$C3</f>
        <v>9.4675925925926108E-3</v>
      </c>
    </row>
    <row r="4" spans="1:14" x14ac:dyDescent="0.25">
      <c r="A4" s="13">
        <v>4546455</v>
      </c>
      <c r="B4" s="14">
        <v>42919</v>
      </c>
      <c r="C4" s="15">
        <v>0.34042824074074074</v>
      </c>
      <c r="D4" s="15">
        <v>0.35046296296296298</v>
      </c>
      <c r="E4" s="16" t="str">
        <f>IF(LEN(telefony4[[#This Row],[nr]])&gt;=10,"zagraniczny",IF(LEN(telefony4[[#This Row],[nr]])=8,"komórkowy","stacjonarny"))</f>
        <v>stacjonarny</v>
      </c>
      <c r="F4" s="16" t="str">
        <f>LEFT('5.3'!$A4,2)</f>
        <v>45</v>
      </c>
      <c r="G4" s="17">
        <f>'5.3'!$D4-'5.3'!$C4</f>
        <v>1.0034722222222237E-2</v>
      </c>
      <c r="L4" t="s">
        <v>15</v>
      </c>
      <c r="M4" t="s">
        <v>6</v>
      </c>
      <c r="N4" t="s">
        <v>17</v>
      </c>
    </row>
    <row r="5" spans="1:14" x14ac:dyDescent="0.25">
      <c r="A5" s="18">
        <v>6900303</v>
      </c>
      <c r="B5" s="19">
        <v>42919</v>
      </c>
      <c r="C5" s="20">
        <v>0.34362268518518518</v>
      </c>
      <c r="D5" s="20">
        <v>0.3482986111111111</v>
      </c>
      <c r="E5" s="21" t="str">
        <f>IF(LEN(telefony4[[#This Row],[nr]])&gt;=10,"zagraniczny",IF(LEN(telefony4[[#This Row],[nr]])=8,"komórkowy","stacjonarny"))</f>
        <v>stacjonarny</v>
      </c>
      <c r="F5" s="21" t="str">
        <f>LEFT('5.3'!$A5,2)</f>
        <v>69</v>
      </c>
      <c r="G5" s="22">
        <f>'5.3'!$D5-'5.3'!$C5</f>
        <v>4.6759259259259167E-3</v>
      </c>
      <c r="L5" s="2">
        <v>0.13293981481481482</v>
      </c>
      <c r="M5" s="6">
        <v>21</v>
      </c>
      <c r="N5">
        <f>12+(3*60)</f>
        <v>192</v>
      </c>
    </row>
    <row r="6" spans="1:14" x14ac:dyDescent="0.25">
      <c r="A6" s="13">
        <v>4250194</v>
      </c>
      <c r="B6" s="14">
        <v>42919</v>
      </c>
      <c r="C6" s="15">
        <v>0.34399305555555554</v>
      </c>
      <c r="D6" s="15">
        <v>0.34872685185185187</v>
      </c>
      <c r="E6" s="16" t="str">
        <f>IF(LEN(telefony4[[#This Row],[nr]])&gt;=10,"zagraniczny",IF(LEN(telefony4[[#This Row],[nr]])=8,"komórkowy","stacjonarny"))</f>
        <v>stacjonarny</v>
      </c>
      <c r="F6" s="16" t="str">
        <f>LEFT('5.3'!$A6,2)</f>
        <v>42</v>
      </c>
      <c r="G6" s="17">
        <f>'5.3'!$D6-'5.3'!$C6</f>
        <v>4.7337962962963331E-3</v>
      </c>
    </row>
    <row r="7" spans="1:14" x14ac:dyDescent="0.25">
      <c r="A7" s="18">
        <v>54586484</v>
      </c>
      <c r="B7" s="19">
        <v>42919</v>
      </c>
      <c r="C7" s="20">
        <v>0.3460185185185185</v>
      </c>
      <c r="D7" s="20">
        <v>0.34969907407407408</v>
      </c>
      <c r="E7" s="21" t="str">
        <f>IF(LEN(telefony4[[#This Row],[nr]])&gt;=10,"zagraniczny",IF(LEN(telefony4[[#This Row],[nr]])=8,"komórkowy","stacjonarny"))</f>
        <v>komórkowy</v>
      </c>
      <c r="F7" s="21" t="str">
        <f>LEFT('5.3'!$A7,2)</f>
        <v>54</v>
      </c>
      <c r="G7" s="22">
        <f>'5.3'!$D7-'5.3'!$C7</f>
        <v>3.6805555555555758E-3</v>
      </c>
    </row>
    <row r="8" spans="1:14" x14ac:dyDescent="0.25">
      <c r="A8" s="13">
        <v>26204415</v>
      </c>
      <c r="B8" s="14">
        <v>42919</v>
      </c>
      <c r="C8" s="15">
        <v>0.34880787037037037</v>
      </c>
      <c r="D8" s="15">
        <v>0.35023148148148148</v>
      </c>
      <c r="E8" s="16" t="str">
        <f>IF(LEN(telefony4[[#This Row],[nr]])&gt;=10,"zagraniczny",IF(LEN(telefony4[[#This Row],[nr]])=8,"komórkowy","stacjonarny"))</f>
        <v>komórkowy</v>
      </c>
      <c r="F8" s="16" t="str">
        <f>LEFT('5.3'!$A8,2)</f>
        <v>26</v>
      </c>
      <c r="G8" s="17">
        <f>'5.3'!$D8-'5.3'!$C8</f>
        <v>1.4236111111111116E-3</v>
      </c>
    </row>
    <row r="9" spans="1:14" x14ac:dyDescent="0.25">
      <c r="A9" s="18">
        <v>8596929</v>
      </c>
      <c r="B9" s="19">
        <v>42919</v>
      </c>
      <c r="C9" s="20">
        <v>0.35322916666666665</v>
      </c>
      <c r="D9" s="20">
        <v>0.35968749999999999</v>
      </c>
      <c r="E9" s="21" t="str">
        <f>IF(LEN(telefony4[[#This Row],[nr]])&gt;=10,"zagraniczny",IF(LEN(telefony4[[#This Row],[nr]])=8,"komórkowy","stacjonarny"))</f>
        <v>stacjonarny</v>
      </c>
      <c r="F9" s="21" t="str">
        <f>LEFT('5.3'!$A9,2)</f>
        <v>85</v>
      </c>
      <c r="G9" s="22">
        <f>'5.3'!$D9-'5.3'!$C9</f>
        <v>6.4583333333333437E-3</v>
      </c>
    </row>
    <row r="10" spans="1:14" x14ac:dyDescent="0.25">
      <c r="A10" s="13">
        <v>4546455</v>
      </c>
      <c r="B10" s="14">
        <v>42919</v>
      </c>
      <c r="C10" s="15">
        <v>0.35723379629629631</v>
      </c>
      <c r="D10" s="15">
        <v>0.36699074074074073</v>
      </c>
      <c r="E10" s="16" t="str">
        <f>IF(LEN(telefony4[[#This Row],[nr]])&gt;=10,"zagraniczny",IF(LEN(telefony4[[#This Row],[nr]])=8,"komórkowy","stacjonarny"))</f>
        <v>stacjonarny</v>
      </c>
      <c r="F10" s="16" t="str">
        <f>LEFT('5.3'!$A10,2)</f>
        <v>45</v>
      </c>
      <c r="G10" s="17">
        <f>'5.3'!$D10-'5.3'!$C10</f>
        <v>9.7569444444444153E-3</v>
      </c>
    </row>
    <row r="11" spans="1:14" x14ac:dyDescent="0.25">
      <c r="A11" s="18">
        <v>44937926</v>
      </c>
      <c r="B11" s="19">
        <v>42919</v>
      </c>
      <c r="C11" s="20">
        <v>0.36178240740740741</v>
      </c>
      <c r="D11" s="20">
        <v>0.37260416666666668</v>
      </c>
      <c r="E11" s="21" t="str">
        <f>IF(LEN(telefony4[[#This Row],[nr]])&gt;=10,"zagraniczny",IF(LEN(telefony4[[#This Row],[nr]])=8,"komórkowy","stacjonarny"))</f>
        <v>komórkowy</v>
      </c>
      <c r="F11" s="21" t="str">
        <f>LEFT('5.3'!$A11,2)</f>
        <v>44</v>
      </c>
      <c r="G11" s="22">
        <f>'5.3'!$D11-'5.3'!$C11</f>
        <v>1.0821759259259267E-2</v>
      </c>
    </row>
    <row r="12" spans="1:14" x14ac:dyDescent="0.25">
      <c r="A12" s="13">
        <v>5816822</v>
      </c>
      <c r="B12" s="14">
        <v>42919</v>
      </c>
      <c r="C12" s="15">
        <v>0.36702546296296296</v>
      </c>
      <c r="D12" s="15">
        <v>0.37568287037037035</v>
      </c>
      <c r="E12" s="16" t="str">
        <f>IF(LEN(telefony4[[#This Row],[nr]])&gt;=10,"zagraniczny",IF(LEN(telefony4[[#This Row],[nr]])=8,"komórkowy","stacjonarny"))</f>
        <v>stacjonarny</v>
      </c>
      <c r="F12" s="16" t="str">
        <f>LEFT('5.3'!$A12,2)</f>
        <v>58</v>
      </c>
      <c r="G12" s="17">
        <f>'5.3'!$D12-'5.3'!$C12</f>
        <v>8.6574074074073915E-3</v>
      </c>
    </row>
    <row r="13" spans="1:14" x14ac:dyDescent="0.25">
      <c r="A13" s="18">
        <v>96191858</v>
      </c>
      <c r="B13" s="19">
        <v>42919</v>
      </c>
      <c r="C13" s="20">
        <v>0.36861111111111111</v>
      </c>
      <c r="D13" s="20">
        <v>0.37554398148148149</v>
      </c>
      <c r="E13" s="21" t="str">
        <f>IF(LEN(telefony4[[#This Row],[nr]])&gt;=10,"zagraniczny",IF(LEN(telefony4[[#This Row],[nr]])=8,"komórkowy","stacjonarny"))</f>
        <v>komórkowy</v>
      </c>
      <c r="F13" s="21" t="str">
        <f>LEFT('5.3'!$A13,2)</f>
        <v>96</v>
      </c>
      <c r="G13" s="22">
        <f>'5.3'!$D13-'5.3'!$C13</f>
        <v>6.9328703703703809E-3</v>
      </c>
    </row>
    <row r="14" spans="1:14" x14ac:dyDescent="0.25">
      <c r="A14" s="13">
        <v>47261256</v>
      </c>
      <c r="B14" s="14">
        <v>42919</v>
      </c>
      <c r="C14" s="15">
        <v>0.37017361111111113</v>
      </c>
      <c r="D14" s="15">
        <v>0.37328703703703703</v>
      </c>
      <c r="E14" s="16" t="str">
        <f>IF(LEN(telefony4[[#This Row],[nr]])&gt;=10,"zagraniczny",IF(LEN(telefony4[[#This Row],[nr]])=8,"komórkowy","stacjonarny"))</f>
        <v>komórkowy</v>
      </c>
      <c r="F14" s="16" t="str">
        <f>LEFT('5.3'!$A14,2)</f>
        <v>47</v>
      </c>
      <c r="G14" s="17">
        <f>'5.3'!$D14-'5.3'!$C14</f>
        <v>3.1134259259258945E-3</v>
      </c>
    </row>
    <row r="15" spans="1:14" x14ac:dyDescent="0.25">
      <c r="A15" s="18">
        <v>26204415</v>
      </c>
      <c r="B15" s="19">
        <v>42919</v>
      </c>
      <c r="C15" s="20">
        <v>0.37516203703703704</v>
      </c>
      <c r="D15" s="20">
        <v>0.38424768518518521</v>
      </c>
      <c r="E15" s="21" t="str">
        <f>IF(LEN(telefony4[[#This Row],[nr]])&gt;=10,"zagraniczny",IF(LEN(telefony4[[#This Row],[nr]])=8,"komórkowy","stacjonarny"))</f>
        <v>komórkowy</v>
      </c>
      <c r="F15" s="21" t="str">
        <f>LEFT('5.3'!$A15,2)</f>
        <v>26</v>
      </c>
      <c r="G15" s="22">
        <f>'5.3'!$D15-'5.3'!$C15</f>
        <v>9.0856481481481621E-3</v>
      </c>
    </row>
    <row r="16" spans="1:14" x14ac:dyDescent="0.25">
      <c r="A16" s="13">
        <v>22747425</v>
      </c>
      <c r="B16" s="14">
        <v>42919</v>
      </c>
      <c r="C16" s="15">
        <v>0.37719907407407405</v>
      </c>
      <c r="D16" s="15">
        <v>0.38513888888888886</v>
      </c>
      <c r="E16" s="16" t="str">
        <f>IF(LEN(telefony4[[#This Row],[nr]])&gt;=10,"zagraniczny",IF(LEN(telefony4[[#This Row],[nr]])=8,"komórkowy","stacjonarny"))</f>
        <v>komórkowy</v>
      </c>
      <c r="F16" s="16" t="str">
        <f>LEFT('5.3'!$A16,2)</f>
        <v>22</v>
      </c>
      <c r="G16" s="17">
        <f>'5.3'!$D16-'5.3'!$C16</f>
        <v>7.9398148148148162E-3</v>
      </c>
    </row>
    <row r="17" spans="1:7" x14ac:dyDescent="0.25">
      <c r="A17" s="18">
        <v>96191858</v>
      </c>
      <c r="B17" s="19">
        <v>42919</v>
      </c>
      <c r="C17" s="20">
        <v>0.37987268518518519</v>
      </c>
      <c r="D17" s="20">
        <v>0.38802083333333331</v>
      </c>
      <c r="E17" s="21" t="str">
        <f>IF(LEN(telefony4[[#This Row],[nr]])&gt;=10,"zagraniczny",IF(LEN(telefony4[[#This Row],[nr]])=8,"komórkowy","stacjonarny"))</f>
        <v>komórkowy</v>
      </c>
      <c r="F17" s="21" t="str">
        <f>LEFT('5.3'!$A17,2)</f>
        <v>96</v>
      </c>
      <c r="G17" s="22">
        <f>'5.3'!$D17-'5.3'!$C17</f>
        <v>8.1481481481481266E-3</v>
      </c>
    </row>
    <row r="18" spans="1:7" x14ac:dyDescent="0.25">
      <c r="A18" s="13">
        <v>5816822</v>
      </c>
      <c r="B18" s="14">
        <v>42919</v>
      </c>
      <c r="C18" s="15">
        <v>0.38123842592592594</v>
      </c>
      <c r="D18" s="15">
        <v>0.38390046296296299</v>
      </c>
      <c r="E18" s="16" t="str">
        <f>IF(LEN(telefony4[[#This Row],[nr]])&gt;=10,"zagraniczny",IF(LEN(telefony4[[#This Row],[nr]])=8,"komórkowy","stacjonarny"))</f>
        <v>stacjonarny</v>
      </c>
      <c r="F18" s="16" t="str">
        <f>LEFT('5.3'!$A18,2)</f>
        <v>58</v>
      </c>
      <c r="G18" s="17">
        <f>'5.3'!$D18-'5.3'!$C18</f>
        <v>2.6620370370370461E-3</v>
      </c>
    </row>
    <row r="19" spans="1:7" x14ac:dyDescent="0.25">
      <c r="A19" s="18">
        <v>3352943</v>
      </c>
      <c r="B19" s="19">
        <v>42919</v>
      </c>
      <c r="C19" s="20">
        <v>0.38701388888888888</v>
      </c>
      <c r="D19" s="20">
        <v>0.3943402777777778</v>
      </c>
      <c r="E19" s="21" t="str">
        <f>IF(LEN(telefony4[[#This Row],[nr]])&gt;=10,"zagraniczny",IF(LEN(telefony4[[#This Row],[nr]])=8,"komórkowy","stacjonarny"))</f>
        <v>stacjonarny</v>
      </c>
      <c r="F19" s="21" t="str">
        <f>LEFT('5.3'!$A19,2)</f>
        <v>33</v>
      </c>
      <c r="G19" s="22">
        <f>'5.3'!$D19-'5.3'!$C19</f>
        <v>7.3263888888889239E-3</v>
      </c>
    </row>
    <row r="20" spans="1:7" x14ac:dyDescent="0.25">
      <c r="A20" s="13">
        <v>35634368</v>
      </c>
      <c r="B20" s="14">
        <v>42919</v>
      </c>
      <c r="C20" s="15">
        <v>0.39181712962962961</v>
      </c>
      <c r="D20" s="15">
        <v>0.40334490740740742</v>
      </c>
      <c r="E20" s="16" t="str">
        <f>IF(LEN(telefony4[[#This Row],[nr]])&gt;=10,"zagraniczny",IF(LEN(telefony4[[#This Row],[nr]])=8,"komórkowy","stacjonarny"))</f>
        <v>komórkowy</v>
      </c>
      <c r="F20" s="16" t="str">
        <f>LEFT('5.3'!$A20,2)</f>
        <v>35</v>
      </c>
      <c r="G20" s="17">
        <f>'5.3'!$D20-'5.3'!$C20</f>
        <v>1.1527777777777803E-2</v>
      </c>
    </row>
    <row r="21" spans="1:7" x14ac:dyDescent="0.25">
      <c r="A21" s="18">
        <v>8313390</v>
      </c>
      <c r="B21" s="19">
        <v>42919</v>
      </c>
      <c r="C21" s="20">
        <v>0.39571759259259259</v>
      </c>
      <c r="D21" s="20">
        <v>0.39844907407407409</v>
      </c>
      <c r="E21" s="21" t="str">
        <f>IF(LEN(telefony4[[#This Row],[nr]])&gt;=10,"zagraniczny",IF(LEN(telefony4[[#This Row],[nr]])=8,"komórkowy","stacjonarny"))</f>
        <v>stacjonarny</v>
      </c>
      <c r="F21" s="21" t="str">
        <f>LEFT('5.3'!$A21,2)</f>
        <v>83</v>
      </c>
      <c r="G21" s="22">
        <f>'5.3'!$D21-'5.3'!$C21</f>
        <v>2.7314814814815014E-3</v>
      </c>
    </row>
    <row r="22" spans="1:7" x14ac:dyDescent="0.25">
      <c r="A22" s="13">
        <v>3954712</v>
      </c>
      <c r="B22" s="14">
        <v>42919</v>
      </c>
      <c r="C22" s="15">
        <v>0.39876157407407409</v>
      </c>
      <c r="D22" s="15">
        <v>0.40207175925925925</v>
      </c>
      <c r="E22" s="16" t="str">
        <f>IF(LEN(telefony4[[#This Row],[nr]])&gt;=10,"zagraniczny",IF(LEN(telefony4[[#This Row],[nr]])=8,"komórkowy","stacjonarny"))</f>
        <v>stacjonarny</v>
      </c>
      <c r="F22" s="16" t="str">
        <f>LEFT('5.3'!$A22,2)</f>
        <v>39</v>
      </c>
      <c r="G22" s="17">
        <f>'5.3'!$D22-'5.3'!$C22</f>
        <v>3.310185185185166E-3</v>
      </c>
    </row>
    <row r="23" spans="1:7" x14ac:dyDescent="0.25">
      <c r="A23" s="18">
        <v>2109147679</v>
      </c>
      <c r="B23" s="19">
        <v>42919</v>
      </c>
      <c r="C23" s="20">
        <v>0.40035879629629628</v>
      </c>
      <c r="D23" s="20">
        <v>0.41166666666666668</v>
      </c>
      <c r="E23" s="21" t="str">
        <f>IF(LEN(telefony4[[#This Row],[nr]])&gt;=10,"zagraniczny",IF(LEN(telefony4[[#This Row],[nr]])=8,"komórkowy","stacjonarny"))</f>
        <v>zagraniczny</v>
      </c>
      <c r="F23" s="21" t="str">
        <f>LEFT('5.3'!$A23,2)</f>
        <v>21</v>
      </c>
      <c r="G23" s="22">
        <f>'5.3'!$D23-'5.3'!$C23</f>
        <v>1.1307870370370399E-2</v>
      </c>
    </row>
    <row r="24" spans="1:7" x14ac:dyDescent="0.25">
      <c r="A24" s="13">
        <v>1787732</v>
      </c>
      <c r="B24" s="14">
        <v>42919</v>
      </c>
      <c r="C24" s="15">
        <v>0.4052546296296296</v>
      </c>
      <c r="D24" s="15">
        <v>0.41048611111111111</v>
      </c>
      <c r="E24" s="16" t="str">
        <f>IF(LEN(telefony4[[#This Row],[nr]])&gt;=10,"zagraniczny",IF(LEN(telefony4[[#This Row],[nr]])=8,"komórkowy","stacjonarny"))</f>
        <v>stacjonarny</v>
      </c>
      <c r="F24" s="16" t="str">
        <f>LEFT('5.3'!$A24,2)</f>
        <v>17</v>
      </c>
      <c r="G24" s="17">
        <f>'5.3'!$D24-'5.3'!$C24</f>
        <v>5.2314814814815036E-3</v>
      </c>
    </row>
    <row r="25" spans="1:7" x14ac:dyDescent="0.25">
      <c r="A25" s="18">
        <v>7834807</v>
      </c>
      <c r="B25" s="19">
        <v>42919</v>
      </c>
      <c r="C25" s="20">
        <v>0.40980324074074076</v>
      </c>
      <c r="D25" s="20">
        <v>0.41035879629629629</v>
      </c>
      <c r="E25" s="21" t="str">
        <f>IF(LEN(telefony4[[#This Row],[nr]])&gt;=10,"zagraniczny",IF(LEN(telefony4[[#This Row],[nr]])=8,"komórkowy","stacjonarny"))</f>
        <v>stacjonarny</v>
      </c>
      <c r="F25" s="21" t="str">
        <f>LEFT('5.3'!$A25,2)</f>
        <v>78</v>
      </c>
      <c r="G25" s="22">
        <f>'5.3'!$D25-'5.3'!$C25</f>
        <v>5.5555555555553138E-4</v>
      </c>
    </row>
    <row r="26" spans="1:7" x14ac:dyDescent="0.25">
      <c r="A26" s="13">
        <v>33320202</v>
      </c>
      <c r="B26" s="14">
        <v>42919</v>
      </c>
      <c r="C26" s="15">
        <v>0.41506944444444444</v>
      </c>
      <c r="D26" s="15">
        <v>0.42621527777777779</v>
      </c>
      <c r="E26" s="16" t="str">
        <f>IF(LEN(telefony4[[#This Row],[nr]])&gt;=10,"zagraniczny",IF(LEN(telefony4[[#This Row],[nr]])=8,"komórkowy","stacjonarny"))</f>
        <v>komórkowy</v>
      </c>
      <c r="F26" s="16" t="str">
        <f>LEFT('5.3'!$A26,2)</f>
        <v>33</v>
      </c>
      <c r="G26" s="17">
        <f>'5.3'!$D26-'5.3'!$C26</f>
        <v>1.1145833333333355E-2</v>
      </c>
    </row>
    <row r="27" spans="1:7" x14ac:dyDescent="0.25">
      <c r="A27" s="18">
        <v>1488369</v>
      </c>
      <c r="B27" s="19">
        <v>42919</v>
      </c>
      <c r="C27" s="20">
        <v>0.41612268518518519</v>
      </c>
      <c r="D27" s="20">
        <v>0.41756944444444444</v>
      </c>
      <c r="E27" s="21" t="str">
        <f>IF(LEN(telefony4[[#This Row],[nr]])&gt;=10,"zagraniczny",IF(LEN(telefony4[[#This Row],[nr]])=8,"komórkowy","stacjonarny"))</f>
        <v>stacjonarny</v>
      </c>
      <c r="F27" s="21" t="str">
        <f>LEFT('5.3'!$A27,2)</f>
        <v>14</v>
      </c>
      <c r="G27" s="22">
        <f>'5.3'!$D27-'5.3'!$C27</f>
        <v>1.4467592592592449E-3</v>
      </c>
    </row>
    <row r="28" spans="1:7" x14ac:dyDescent="0.25">
      <c r="A28" s="13">
        <v>2631285</v>
      </c>
      <c r="B28" s="14">
        <v>42919</v>
      </c>
      <c r="C28" s="15">
        <v>0.4176273148148148</v>
      </c>
      <c r="D28" s="15">
        <v>0.42375000000000002</v>
      </c>
      <c r="E28" s="16" t="str">
        <f>IF(LEN(telefony4[[#This Row],[nr]])&gt;=10,"zagraniczny",IF(LEN(telefony4[[#This Row],[nr]])=8,"komórkowy","stacjonarny"))</f>
        <v>stacjonarny</v>
      </c>
      <c r="F28" s="16" t="str">
        <f>LEFT('5.3'!$A28,2)</f>
        <v>26</v>
      </c>
      <c r="G28" s="17">
        <f>'5.3'!$D28-'5.3'!$C28</f>
        <v>6.1226851851852171E-3</v>
      </c>
    </row>
    <row r="29" spans="1:7" x14ac:dyDescent="0.25">
      <c r="A29" s="18">
        <v>7415603</v>
      </c>
      <c r="B29" s="19">
        <v>42919</v>
      </c>
      <c r="C29" s="20">
        <v>0.42078703703703701</v>
      </c>
      <c r="D29" s="20">
        <v>0.43216435185185187</v>
      </c>
      <c r="E29" s="21" t="str">
        <f>IF(LEN(telefony4[[#This Row],[nr]])&gt;=10,"zagraniczny",IF(LEN(telefony4[[#This Row],[nr]])=8,"komórkowy","stacjonarny"))</f>
        <v>stacjonarny</v>
      </c>
      <c r="F29" s="21" t="str">
        <f>LEFT('5.3'!$A29,2)</f>
        <v>74</v>
      </c>
      <c r="G29" s="22">
        <f>'5.3'!$D29-'5.3'!$C29</f>
        <v>1.1377314814814854E-2</v>
      </c>
    </row>
    <row r="30" spans="1:7" x14ac:dyDescent="0.25">
      <c r="A30" s="13">
        <v>96375379</v>
      </c>
      <c r="B30" s="14">
        <v>42919</v>
      </c>
      <c r="C30" s="15">
        <v>0.42447916666666669</v>
      </c>
      <c r="D30" s="15">
        <v>0.42660879629629628</v>
      </c>
      <c r="E30" s="16" t="str">
        <f>IF(LEN(telefony4[[#This Row],[nr]])&gt;=10,"zagraniczny",IF(LEN(telefony4[[#This Row],[nr]])=8,"komórkowy","stacjonarny"))</f>
        <v>komórkowy</v>
      </c>
      <c r="F30" s="16" t="str">
        <f>LEFT('5.3'!$A30,2)</f>
        <v>96</v>
      </c>
      <c r="G30" s="17">
        <f>'5.3'!$D30-'5.3'!$C30</f>
        <v>2.1296296296295925E-3</v>
      </c>
    </row>
    <row r="31" spans="1:7" x14ac:dyDescent="0.25">
      <c r="A31" s="18">
        <v>6976431</v>
      </c>
      <c r="B31" s="19">
        <v>42919</v>
      </c>
      <c r="C31" s="20">
        <v>0.4281712962962963</v>
      </c>
      <c r="D31" s="20">
        <v>0.43692129629629628</v>
      </c>
      <c r="E31" s="21" t="str">
        <f>IF(LEN(telefony4[[#This Row],[nr]])&gt;=10,"zagraniczny",IF(LEN(telefony4[[#This Row],[nr]])=8,"komórkowy","stacjonarny"))</f>
        <v>stacjonarny</v>
      </c>
      <c r="F31" s="21" t="str">
        <f>LEFT('5.3'!$A31,2)</f>
        <v>69</v>
      </c>
      <c r="G31" s="22">
        <f>'5.3'!$D31-'5.3'!$C31</f>
        <v>8.74999999999998E-3</v>
      </c>
    </row>
    <row r="32" spans="1:7" x14ac:dyDescent="0.25">
      <c r="A32" s="13">
        <v>4093292</v>
      </c>
      <c r="B32" s="14">
        <v>42919</v>
      </c>
      <c r="C32" s="15">
        <v>0.43038194444444444</v>
      </c>
      <c r="D32" s="15">
        <v>0.43494212962962964</v>
      </c>
      <c r="E32" s="16" t="str">
        <f>IF(LEN(telefony4[[#This Row],[nr]])&gt;=10,"zagraniczny",IF(LEN(telefony4[[#This Row],[nr]])=8,"komórkowy","stacjonarny"))</f>
        <v>stacjonarny</v>
      </c>
      <c r="F32" s="16" t="str">
        <f>LEFT('5.3'!$A32,2)</f>
        <v>40</v>
      </c>
      <c r="G32" s="17">
        <f>'5.3'!$D32-'5.3'!$C32</f>
        <v>4.5601851851851949E-3</v>
      </c>
    </row>
    <row r="33" spans="1:7" x14ac:dyDescent="0.25">
      <c r="A33" s="18">
        <v>6312575</v>
      </c>
      <c r="B33" s="19">
        <v>42919</v>
      </c>
      <c r="C33" s="20">
        <v>0.4309837962962963</v>
      </c>
      <c r="D33" s="20">
        <v>0.43748842592592591</v>
      </c>
      <c r="E33" s="21" t="str">
        <f>IF(LEN(telefony4[[#This Row],[nr]])&gt;=10,"zagraniczny",IF(LEN(telefony4[[#This Row],[nr]])=8,"komórkowy","stacjonarny"))</f>
        <v>stacjonarny</v>
      </c>
      <c r="F33" s="21" t="str">
        <f>LEFT('5.3'!$A33,2)</f>
        <v>63</v>
      </c>
      <c r="G33" s="22">
        <f>'5.3'!$D33-'5.3'!$C33</f>
        <v>6.5046296296296102E-3</v>
      </c>
    </row>
    <row r="34" spans="1:7" x14ac:dyDescent="0.25">
      <c r="A34" s="13">
        <v>38535407</v>
      </c>
      <c r="B34" s="14">
        <v>42919</v>
      </c>
      <c r="C34" s="15">
        <v>0.43593749999999998</v>
      </c>
      <c r="D34" s="15">
        <v>0.44417824074074075</v>
      </c>
      <c r="E34" s="16" t="str">
        <f>IF(LEN(telefony4[[#This Row],[nr]])&gt;=10,"zagraniczny",IF(LEN(telefony4[[#This Row],[nr]])=8,"komórkowy","stacjonarny"))</f>
        <v>komórkowy</v>
      </c>
      <c r="F34" s="16" t="str">
        <f>LEFT('5.3'!$A34,2)</f>
        <v>38</v>
      </c>
      <c r="G34" s="17">
        <f>'5.3'!$D34-'5.3'!$C34</f>
        <v>8.2407407407407707E-3</v>
      </c>
    </row>
    <row r="35" spans="1:7" x14ac:dyDescent="0.25">
      <c r="A35" s="18">
        <v>38535407</v>
      </c>
      <c r="B35" s="19">
        <v>42919</v>
      </c>
      <c r="C35" s="20">
        <v>0.43824074074074076</v>
      </c>
      <c r="D35" s="20">
        <v>0.43913194444444442</v>
      </c>
      <c r="E35" s="21" t="str">
        <f>IF(LEN(telefony4[[#This Row],[nr]])&gt;=10,"zagraniczny",IF(LEN(telefony4[[#This Row],[nr]])=8,"komórkowy","stacjonarny"))</f>
        <v>komórkowy</v>
      </c>
      <c r="F35" s="21" t="str">
        <f>LEFT('5.3'!$A35,2)</f>
        <v>38</v>
      </c>
      <c r="G35" s="22">
        <f>'5.3'!$D35-'5.3'!$C35</f>
        <v>8.9120370370365798E-4</v>
      </c>
    </row>
    <row r="36" spans="1:7" x14ac:dyDescent="0.25">
      <c r="A36" s="13">
        <v>9413315</v>
      </c>
      <c r="B36" s="14">
        <v>42919</v>
      </c>
      <c r="C36" s="15">
        <v>0.44313657407407409</v>
      </c>
      <c r="D36" s="15">
        <v>0.45300925925925928</v>
      </c>
      <c r="E36" s="16" t="str">
        <f>IF(LEN(telefony4[[#This Row],[nr]])&gt;=10,"zagraniczny",IF(LEN(telefony4[[#This Row],[nr]])=8,"komórkowy","stacjonarny"))</f>
        <v>stacjonarny</v>
      </c>
      <c r="F36" s="16" t="str">
        <f>LEFT('5.3'!$A36,2)</f>
        <v>94</v>
      </c>
      <c r="G36" s="17">
        <f>'5.3'!$D36-'5.3'!$C36</f>
        <v>9.8726851851851927E-3</v>
      </c>
    </row>
    <row r="37" spans="1:7" x14ac:dyDescent="0.25">
      <c r="A37" s="18">
        <v>8514016</v>
      </c>
      <c r="B37" s="19">
        <v>42919</v>
      </c>
      <c r="C37" s="20">
        <v>0.44778935185185187</v>
      </c>
      <c r="D37" s="20">
        <v>0.44998842592592592</v>
      </c>
      <c r="E37" s="21" t="str">
        <f>IF(LEN(telefony4[[#This Row],[nr]])&gt;=10,"zagraniczny",IF(LEN(telefony4[[#This Row],[nr]])=8,"komórkowy","stacjonarny"))</f>
        <v>stacjonarny</v>
      </c>
      <c r="F37" s="21" t="str">
        <f>LEFT('5.3'!$A37,2)</f>
        <v>85</v>
      </c>
      <c r="G37" s="22">
        <f>'5.3'!$D37-'5.3'!$C37</f>
        <v>2.1990740740740478E-3</v>
      </c>
    </row>
    <row r="38" spans="1:7" x14ac:dyDescent="0.25">
      <c r="A38" s="13">
        <v>40965486</v>
      </c>
      <c r="B38" s="14">
        <v>42919</v>
      </c>
      <c r="C38" s="15">
        <v>0.44945601851851852</v>
      </c>
      <c r="D38" s="15">
        <v>0.46011574074074074</v>
      </c>
      <c r="E38" s="16" t="str">
        <f>IF(LEN(telefony4[[#This Row],[nr]])&gt;=10,"zagraniczny",IF(LEN(telefony4[[#This Row],[nr]])=8,"komórkowy","stacjonarny"))</f>
        <v>komórkowy</v>
      </c>
      <c r="F38" s="16" t="str">
        <f>LEFT('5.3'!$A38,2)</f>
        <v>40</v>
      </c>
      <c r="G38" s="17">
        <f>'5.3'!$D38-'5.3'!$C38</f>
        <v>1.0659722222222223E-2</v>
      </c>
    </row>
    <row r="39" spans="1:7" x14ac:dyDescent="0.25">
      <c r="A39" s="18">
        <v>4546455</v>
      </c>
      <c r="B39" s="19">
        <v>42919</v>
      </c>
      <c r="C39" s="20">
        <v>0.45270833333333332</v>
      </c>
      <c r="D39" s="20">
        <v>0.45620370370370372</v>
      </c>
      <c r="E39" s="21" t="str">
        <f>IF(LEN(telefony4[[#This Row],[nr]])&gt;=10,"zagraniczny",IF(LEN(telefony4[[#This Row],[nr]])=8,"komórkowy","stacjonarny"))</f>
        <v>stacjonarny</v>
      </c>
      <c r="F39" s="21" t="str">
        <f>LEFT('5.3'!$A39,2)</f>
        <v>45</v>
      </c>
      <c r="G39" s="22">
        <f>'5.3'!$D39-'5.3'!$C39</f>
        <v>3.4953703703703987E-3</v>
      </c>
    </row>
    <row r="40" spans="1:7" x14ac:dyDescent="0.25">
      <c r="A40" s="13">
        <v>1435049</v>
      </c>
      <c r="B40" s="14">
        <v>42919</v>
      </c>
      <c r="C40" s="15">
        <v>0.45494212962962965</v>
      </c>
      <c r="D40" s="15">
        <v>0.45567129629629627</v>
      </c>
      <c r="E40" s="16" t="str">
        <f>IF(LEN(telefony4[[#This Row],[nr]])&gt;=10,"zagraniczny",IF(LEN(telefony4[[#This Row],[nr]])=8,"komórkowy","stacjonarny"))</f>
        <v>stacjonarny</v>
      </c>
      <c r="F40" s="16" t="str">
        <f>LEFT('5.3'!$A40,2)</f>
        <v>14</v>
      </c>
      <c r="G40" s="17">
        <f>'5.3'!$D40-'5.3'!$C40</f>
        <v>7.2916666666661412E-4</v>
      </c>
    </row>
    <row r="41" spans="1:7" x14ac:dyDescent="0.25">
      <c r="A41" s="18">
        <v>85598139</v>
      </c>
      <c r="B41" s="19">
        <v>42919</v>
      </c>
      <c r="C41" s="20">
        <v>0.45608796296296295</v>
      </c>
      <c r="D41" s="20">
        <v>0.46314814814814814</v>
      </c>
      <c r="E41" s="21" t="str">
        <f>IF(LEN(telefony4[[#This Row],[nr]])&gt;=10,"zagraniczny",IF(LEN(telefony4[[#This Row],[nr]])=8,"komórkowy","stacjonarny"))</f>
        <v>komórkowy</v>
      </c>
      <c r="F41" s="21" t="str">
        <f>LEFT('5.3'!$A41,2)</f>
        <v>85</v>
      </c>
      <c r="G41" s="22">
        <f>'5.3'!$D41-'5.3'!$C41</f>
        <v>7.0601851851851971E-3</v>
      </c>
    </row>
    <row r="42" spans="1:7" x14ac:dyDescent="0.25">
      <c r="A42" s="13">
        <v>1787732</v>
      </c>
      <c r="B42" s="14">
        <v>42919</v>
      </c>
      <c r="C42" s="15">
        <v>0.46151620370370372</v>
      </c>
      <c r="D42" s="15">
        <v>0.46546296296296297</v>
      </c>
      <c r="E42" s="16" t="str">
        <f>IF(LEN(telefony4[[#This Row],[nr]])&gt;=10,"zagraniczny",IF(LEN(telefony4[[#This Row],[nr]])=8,"komórkowy","stacjonarny"))</f>
        <v>stacjonarny</v>
      </c>
      <c r="F42" s="16" t="str">
        <f>LEFT('5.3'!$A42,2)</f>
        <v>17</v>
      </c>
      <c r="G42" s="17">
        <f>'5.3'!$D42-'5.3'!$C42</f>
        <v>3.9467592592592471E-3</v>
      </c>
    </row>
    <row r="43" spans="1:7" x14ac:dyDescent="0.25">
      <c r="A43" s="18">
        <v>1926053</v>
      </c>
      <c r="B43" s="19">
        <v>42919</v>
      </c>
      <c r="C43" s="20">
        <v>0.46155092592592595</v>
      </c>
      <c r="D43" s="20">
        <v>0.46766203703703701</v>
      </c>
      <c r="E43" s="21" t="str">
        <f>IF(LEN(telefony4[[#This Row],[nr]])&gt;=10,"zagraniczny",IF(LEN(telefony4[[#This Row],[nr]])=8,"komórkowy","stacjonarny"))</f>
        <v>stacjonarny</v>
      </c>
      <c r="F43" s="21" t="str">
        <f>LEFT('5.3'!$A43,2)</f>
        <v>19</v>
      </c>
      <c r="G43" s="22">
        <f>'5.3'!$D43-'5.3'!$C43</f>
        <v>6.1111111111110672E-3</v>
      </c>
    </row>
    <row r="44" spans="1:7" x14ac:dyDescent="0.25">
      <c r="A44" s="13">
        <v>82949156</v>
      </c>
      <c r="B44" s="14">
        <v>42919</v>
      </c>
      <c r="C44" s="15">
        <v>0.46224537037037039</v>
      </c>
      <c r="D44" s="15">
        <v>0.46390046296296295</v>
      </c>
      <c r="E44" s="16" t="str">
        <f>IF(LEN(telefony4[[#This Row],[nr]])&gt;=10,"zagraniczny",IF(LEN(telefony4[[#This Row],[nr]])=8,"komórkowy","stacjonarny"))</f>
        <v>komórkowy</v>
      </c>
      <c r="F44" s="16" t="str">
        <f>LEFT('5.3'!$A44,2)</f>
        <v>82</v>
      </c>
      <c r="G44" s="17">
        <f>'5.3'!$D44-'5.3'!$C44</f>
        <v>1.6550925925925553E-3</v>
      </c>
    </row>
    <row r="45" spans="1:7" x14ac:dyDescent="0.25">
      <c r="A45" s="18">
        <v>73690742</v>
      </c>
      <c r="B45" s="19">
        <v>42919</v>
      </c>
      <c r="C45" s="20">
        <v>0.46766203703703701</v>
      </c>
      <c r="D45" s="20">
        <v>0.4767939814814815</v>
      </c>
      <c r="E45" s="21" t="str">
        <f>IF(LEN(telefony4[[#This Row],[nr]])&gt;=10,"zagraniczny",IF(LEN(telefony4[[#This Row],[nr]])=8,"komórkowy","stacjonarny"))</f>
        <v>komórkowy</v>
      </c>
      <c r="F45" s="21" t="str">
        <f>LEFT('5.3'!$A45,2)</f>
        <v>73</v>
      </c>
      <c r="G45" s="22">
        <f>'5.3'!$D45-'5.3'!$C45</f>
        <v>9.1319444444444842E-3</v>
      </c>
    </row>
    <row r="46" spans="1:7" x14ac:dyDescent="0.25">
      <c r="A46" s="13">
        <v>5107477025</v>
      </c>
      <c r="B46" s="14">
        <v>42919</v>
      </c>
      <c r="C46" s="15">
        <v>0.47125</v>
      </c>
      <c r="D46" s="15">
        <v>0.47871527777777778</v>
      </c>
      <c r="E46" s="16" t="str">
        <f>IF(LEN(telefony4[[#This Row],[nr]])&gt;=10,"zagraniczny",IF(LEN(telefony4[[#This Row],[nr]])=8,"komórkowy","stacjonarny"))</f>
        <v>zagraniczny</v>
      </c>
      <c r="F46" s="16" t="str">
        <f>LEFT('5.3'!$A46,2)</f>
        <v>51</v>
      </c>
      <c r="G46" s="17">
        <f>'5.3'!$D46-'5.3'!$C46</f>
        <v>7.465277777777779E-3</v>
      </c>
    </row>
    <row r="47" spans="1:7" x14ac:dyDescent="0.25">
      <c r="A47" s="18">
        <v>4787793</v>
      </c>
      <c r="B47" s="19">
        <v>42919</v>
      </c>
      <c r="C47" s="20">
        <v>0.47584490740740742</v>
      </c>
      <c r="D47" s="20">
        <v>0.48518518518518516</v>
      </c>
      <c r="E47" s="21" t="str">
        <f>IF(LEN(telefony4[[#This Row],[nr]])&gt;=10,"zagraniczny",IF(LEN(telefony4[[#This Row],[nr]])=8,"komórkowy","stacjonarny"))</f>
        <v>stacjonarny</v>
      </c>
      <c r="F47" s="21" t="str">
        <f>LEFT('5.3'!$A47,2)</f>
        <v>47</v>
      </c>
      <c r="G47" s="22">
        <f>'5.3'!$D47-'5.3'!$C47</f>
        <v>9.340277777777739E-3</v>
      </c>
    </row>
    <row r="48" spans="1:7" x14ac:dyDescent="0.25">
      <c r="A48" s="13">
        <v>79381100</v>
      </c>
      <c r="B48" s="14">
        <v>42919</v>
      </c>
      <c r="C48" s="15">
        <v>0.48078703703703701</v>
      </c>
      <c r="D48" s="15">
        <v>0.48550925925925925</v>
      </c>
      <c r="E48" s="16" t="str">
        <f>IF(LEN(telefony4[[#This Row],[nr]])&gt;=10,"zagraniczny",IF(LEN(telefony4[[#This Row],[nr]])=8,"komórkowy","stacjonarny"))</f>
        <v>komórkowy</v>
      </c>
      <c r="F48" s="16" t="str">
        <f>LEFT('5.3'!$A48,2)</f>
        <v>79</v>
      </c>
      <c r="G48" s="17">
        <f>'5.3'!$D48-'5.3'!$C48</f>
        <v>4.7222222222222388E-3</v>
      </c>
    </row>
    <row r="49" spans="1:7" x14ac:dyDescent="0.25">
      <c r="A49" s="18">
        <v>4146159</v>
      </c>
      <c r="B49" s="19">
        <v>42919</v>
      </c>
      <c r="C49" s="20">
        <v>0.48123842592592592</v>
      </c>
      <c r="D49" s="20">
        <v>0.49261574074074072</v>
      </c>
      <c r="E49" s="21" t="str">
        <f>IF(LEN(telefony4[[#This Row],[nr]])&gt;=10,"zagraniczny",IF(LEN(telefony4[[#This Row],[nr]])=8,"komórkowy","stacjonarny"))</f>
        <v>stacjonarny</v>
      </c>
      <c r="F49" s="21" t="str">
        <f>LEFT('5.3'!$A49,2)</f>
        <v>41</v>
      </c>
      <c r="G49" s="22">
        <f>'5.3'!$D49-'5.3'!$C49</f>
        <v>1.1377314814814798E-2</v>
      </c>
    </row>
    <row r="50" spans="1:7" x14ac:dyDescent="0.25">
      <c r="A50" s="13">
        <v>13484133</v>
      </c>
      <c r="B50" s="14">
        <v>42919</v>
      </c>
      <c r="C50" s="15">
        <v>0.48254629629629631</v>
      </c>
      <c r="D50" s="15">
        <v>0.48739583333333331</v>
      </c>
      <c r="E50" s="16" t="str">
        <f>IF(LEN(telefony4[[#This Row],[nr]])&gt;=10,"zagraniczny",IF(LEN(telefony4[[#This Row],[nr]])=8,"komórkowy","stacjonarny"))</f>
        <v>komórkowy</v>
      </c>
      <c r="F50" s="16" t="str">
        <f>LEFT('5.3'!$A50,2)</f>
        <v>13</v>
      </c>
      <c r="G50" s="17">
        <f>'5.3'!$D50-'5.3'!$C50</f>
        <v>4.8495370370369995E-3</v>
      </c>
    </row>
    <row r="51" spans="1:7" x14ac:dyDescent="0.25">
      <c r="A51" s="18">
        <v>4657345</v>
      </c>
      <c r="B51" s="19">
        <v>42919</v>
      </c>
      <c r="C51" s="20">
        <v>0.48489583333333336</v>
      </c>
      <c r="D51" s="20">
        <v>0.48734953703703704</v>
      </c>
      <c r="E51" s="21" t="str">
        <f>IF(LEN(telefony4[[#This Row],[nr]])&gt;=10,"zagraniczny",IF(LEN(telefony4[[#This Row],[nr]])=8,"komórkowy","stacjonarny"))</f>
        <v>stacjonarny</v>
      </c>
      <c r="F51" s="21" t="str">
        <f>LEFT('5.3'!$A51,2)</f>
        <v>46</v>
      </c>
      <c r="G51" s="22">
        <f>'5.3'!$D51-'5.3'!$C51</f>
        <v>2.4537037037036802E-3</v>
      </c>
    </row>
    <row r="52" spans="1:7" x14ac:dyDescent="0.25">
      <c r="A52" s="13">
        <v>3697935</v>
      </c>
      <c r="B52" s="14">
        <v>42919</v>
      </c>
      <c r="C52" s="15">
        <v>0.49054398148148148</v>
      </c>
      <c r="D52" s="15">
        <v>0.49251157407407409</v>
      </c>
      <c r="E52" s="16" t="str">
        <f>IF(LEN(telefony4[[#This Row],[nr]])&gt;=10,"zagraniczny",IF(LEN(telefony4[[#This Row],[nr]])=8,"komórkowy","stacjonarny"))</f>
        <v>stacjonarny</v>
      </c>
      <c r="F52" s="16" t="str">
        <f>LEFT('5.3'!$A52,2)</f>
        <v>36</v>
      </c>
      <c r="G52" s="17">
        <f>'5.3'!$D52-'5.3'!$C52</f>
        <v>1.9675925925926041E-3</v>
      </c>
    </row>
    <row r="53" spans="1:7" x14ac:dyDescent="0.25">
      <c r="A53" s="18">
        <v>2668991</v>
      </c>
      <c r="B53" s="19">
        <v>42919</v>
      </c>
      <c r="C53" s="20">
        <v>0.49284722222222221</v>
      </c>
      <c r="D53" s="20">
        <v>0.50354166666666667</v>
      </c>
      <c r="E53" s="21" t="str">
        <f>IF(LEN(telefony4[[#This Row],[nr]])&gt;=10,"zagraniczny",IF(LEN(telefony4[[#This Row],[nr]])=8,"komórkowy","stacjonarny"))</f>
        <v>stacjonarny</v>
      </c>
      <c r="F53" s="21" t="str">
        <f>LEFT('5.3'!$A53,2)</f>
        <v>26</v>
      </c>
      <c r="G53" s="22">
        <f>'5.3'!$D53-'5.3'!$C53</f>
        <v>1.0694444444444451E-2</v>
      </c>
    </row>
    <row r="54" spans="1:7" x14ac:dyDescent="0.25">
      <c r="A54" s="13">
        <v>3520189</v>
      </c>
      <c r="B54" s="14">
        <v>42919</v>
      </c>
      <c r="C54" s="15">
        <v>0.49862268518518521</v>
      </c>
      <c r="D54" s="15">
        <v>0.50287037037037041</v>
      </c>
      <c r="E54" s="16" t="str">
        <f>IF(LEN(telefony4[[#This Row],[nr]])&gt;=10,"zagraniczny",IF(LEN(telefony4[[#This Row],[nr]])=8,"komórkowy","stacjonarny"))</f>
        <v>stacjonarny</v>
      </c>
      <c r="F54" s="16" t="str">
        <f>LEFT('5.3'!$A54,2)</f>
        <v>35</v>
      </c>
      <c r="G54" s="17">
        <f>'5.3'!$D54-'5.3'!$C54</f>
        <v>4.2476851851852016E-3</v>
      </c>
    </row>
    <row r="55" spans="1:7" x14ac:dyDescent="0.25">
      <c r="A55" s="18">
        <v>4546455</v>
      </c>
      <c r="B55" s="19">
        <v>42919</v>
      </c>
      <c r="C55" s="20">
        <v>0.50089120370370366</v>
      </c>
      <c r="D55" s="20">
        <v>0.50876157407407407</v>
      </c>
      <c r="E55" s="21" t="str">
        <f>IF(LEN(telefony4[[#This Row],[nr]])&gt;=10,"zagraniczny",IF(LEN(telefony4[[#This Row],[nr]])=8,"komórkowy","stacjonarny"))</f>
        <v>stacjonarny</v>
      </c>
      <c r="F55" s="21" t="str">
        <f>LEFT('5.3'!$A55,2)</f>
        <v>45</v>
      </c>
      <c r="G55" s="22">
        <f>'5.3'!$D55-'5.3'!$C55</f>
        <v>7.8703703703704164E-3</v>
      </c>
    </row>
    <row r="56" spans="1:7" x14ac:dyDescent="0.25">
      <c r="A56" s="13">
        <v>3897347</v>
      </c>
      <c r="B56" s="14">
        <v>42919</v>
      </c>
      <c r="C56" s="15">
        <v>0.50549768518518523</v>
      </c>
      <c r="D56" s="15">
        <v>0.5100231481481482</v>
      </c>
      <c r="E56" s="16" t="str">
        <f>IF(LEN(telefony4[[#This Row],[nr]])&gt;=10,"zagraniczny",IF(LEN(telefony4[[#This Row],[nr]])=8,"komórkowy","stacjonarny"))</f>
        <v>stacjonarny</v>
      </c>
      <c r="F56" s="16" t="str">
        <f>LEFT('5.3'!$A56,2)</f>
        <v>38</v>
      </c>
      <c r="G56" s="17">
        <f>'5.3'!$D56-'5.3'!$C56</f>
        <v>4.5254629629629672E-3</v>
      </c>
    </row>
    <row r="57" spans="1:7" x14ac:dyDescent="0.25">
      <c r="A57" s="18">
        <v>1867016</v>
      </c>
      <c r="B57" s="19">
        <v>42919</v>
      </c>
      <c r="C57" s="20">
        <v>0.50910879629629635</v>
      </c>
      <c r="D57" s="20">
        <v>0.50930555555555557</v>
      </c>
      <c r="E57" s="21" t="str">
        <f>IF(LEN(telefony4[[#This Row],[nr]])&gt;=10,"zagraniczny",IF(LEN(telefony4[[#This Row],[nr]])=8,"komórkowy","stacjonarny"))</f>
        <v>stacjonarny</v>
      </c>
      <c r="F57" s="21" t="str">
        <f>LEFT('5.3'!$A57,2)</f>
        <v>18</v>
      </c>
      <c r="G57" s="22">
        <f>'5.3'!$D57-'5.3'!$C57</f>
        <v>1.96759259259216E-4</v>
      </c>
    </row>
    <row r="58" spans="1:7" x14ac:dyDescent="0.25">
      <c r="A58" s="13">
        <v>96949751</v>
      </c>
      <c r="B58" s="14">
        <v>42919</v>
      </c>
      <c r="C58" s="15">
        <v>0.51262731481481483</v>
      </c>
      <c r="D58" s="15">
        <v>0.5142592592592593</v>
      </c>
      <c r="E58" s="16" t="str">
        <f>IF(LEN(telefony4[[#This Row],[nr]])&gt;=10,"zagraniczny",IF(LEN(telefony4[[#This Row],[nr]])=8,"komórkowy","stacjonarny"))</f>
        <v>komórkowy</v>
      </c>
      <c r="F58" s="16" t="str">
        <f>LEFT('5.3'!$A58,2)</f>
        <v>96</v>
      </c>
      <c r="G58" s="17">
        <f>'5.3'!$D58-'5.3'!$C58</f>
        <v>1.6319444444444775E-3</v>
      </c>
    </row>
    <row r="59" spans="1:7" x14ac:dyDescent="0.25">
      <c r="A59" s="18">
        <v>81613163</v>
      </c>
      <c r="B59" s="19">
        <v>42919</v>
      </c>
      <c r="C59" s="20">
        <v>0.5175925925925926</v>
      </c>
      <c r="D59" s="20">
        <v>0.52021990740740742</v>
      </c>
      <c r="E59" s="21" t="str">
        <f>IF(LEN(telefony4[[#This Row],[nr]])&gt;=10,"zagraniczny",IF(LEN(telefony4[[#This Row],[nr]])=8,"komórkowy","stacjonarny"))</f>
        <v>komórkowy</v>
      </c>
      <c r="F59" s="21" t="str">
        <f>LEFT('5.3'!$A59,2)</f>
        <v>81</v>
      </c>
      <c r="G59" s="22">
        <f>'5.3'!$D59-'5.3'!$C59</f>
        <v>2.6273148148148184E-3</v>
      </c>
    </row>
    <row r="60" spans="1:7" x14ac:dyDescent="0.25">
      <c r="A60" s="13">
        <v>4250194</v>
      </c>
      <c r="B60" s="14">
        <v>42919</v>
      </c>
      <c r="C60" s="15">
        <v>0.52217592592592588</v>
      </c>
      <c r="D60" s="15">
        <v>0.52918981481481486</v>
      </c>
      <c r="E60" s="16" t="str">
        <f>IF(LEN(telefony4[[#This Row],[nr]])&gt;=10,"zagraniczny",IF(LEN(telefony4[[#This Row],[nr]])=8,"komórkowy","stacjonarny"))</f>
        <v>stacjonarny</v>
      </c>
      <c r="F60" s="16" t="str">
        <f>LEFT('5.3'!$A60,2)</f>
        <v>42</v>
      </c>
      <c r="G60" s="17">
        <f>'5.3'!$D60-'5.3'!$C60</f>
        <v>7.0138888888889861E-3</v>
      </c>
    </row>
    <row r="61" spans="1:7" x14ac:dyDescent="0.25">
      <c r="A61" s="18">
        <v>6050344</v>
      </c>
      <c r="B61" s="19">
        <v>42919</v>
      </c>
      <c r="C61" s="20">
        <v>0.52444444444444449</v>
      </c>
      <c r="D61" s="20">
        <v>0.52681712962962968</v>
      </c>
      <c r="E61" s="21" t="str">
        <f>IF(LEN(telefony4[[#This Row],[nr]])&gt;=10,"zagraniczny",IF(LEN(telefony4[[#This Row],[nr]])=8,"komórkowy","stacjonarny"))</f>
        <v>stacjonarny</v>
      </c>
      <c r="F61" s="21" t="str">
        <f>LEFT('5.3'!$A61,2)</f>
        <v>60</v>
      </c>
      <c r="G61" s="22">
        <f>'5.3'!$D61-'5.3'!$C61</f>
        <v>2.372685185185186E-3</v>
      </c>
    </row>
    <row r="62" spans="1:7" x14ac:dyDescent="0.25">
      <c r="A62" s="13">
        <v>4546455</v>
      </c>
      <c r="B62" s="14">
        <v>42919</v>
      </c>
      <c r="C62" s="15">
        <v>0.5258680555555556</v>
      </c>
      <c r="D62" s="15">
        <v>0.53531249999999997</v>
      </c>
      <c r="E62" s="16" t="str">
        <f>IF(LEN(telefony4[[#This Row],[nr]])&gt;=10,"zagraniczny",IF(LEN(telefony4[[#This Row],[nr]])=8,"komórkowy","stacjonarny"))</f>
        <v>stacjonarny</v>
      </c>
      <c r="F62" s="16" t="str">
        <f>LEFT('5.3'!$A62,2)</f>
        <v>45</v>
      </c>
      <c r="G62" s="17">
        <f>'5.3'!$D62-'5.3'!$C62</f>
        <v>9.4444444444443665E-3</v>
      </c>
    </row>
    <row r="63" spans="1:7" x14ac:dyDescent="0.25">
      <c r="A63" s="18">
        <v>7727942</v>
      </c>
      <c r="B63" s="19">
        <v>42919</v>
      </c>
      <c r="C63" s="20">
        <v>0.53013888888888894</v>
      </c>
      <c r="D63" s="20">
        <v>0.53707175925925921</v>
      </c>
      <c r="E63" s="21" t="str">
        <f>IF(LEN(telefony4[[#This Row],[nr]])&gt;=10,"zagraniczny",IF(LEN(telefony4[[#This Row],[nr]])=8,"komórkowy","stacjonarny"))</f>
        <v>stacjonarny</v>
      </c>
      <c r="F63" s="21" t="str">
        <f>LEFT('5.3'!$A63,2)</f>
        <v>77</v>
      </c>
      <c r="G63" s="22">
        <f>'5.3'!$D63-'5.3'!$C63</f>
        <v>6.9328703703702699E-3</v>
      </c>
    </row>
    <row r="64" spans="1:7" x14ac:dyDescent="0.25">
      <c r="A64" s="13">
        <v>8249721</v>
      </c>
      <c r="B64" s="14">
        <v>42919</v>
      </c>
      <c r="C64" s="15">
        <v>0.53486111111111112</v>
      </c>
      <c r="D64" s="15">
        <v>0.53756944444444443</v>
      </c>
      <c r="E64" s="16" t="str">
        <f>IF(LEN(telefony4[[#This Row],[nr]])&gt;=10,"zagraniczny",IF(LEN(telefony4[[#This Row],[nr]])=8,"komórkowy","stacjonarny"))</f>
        <v>stacjonarny</v>
      </c>
      <c r="F64" s="16" t="str">
        <f>LEFT('5.3'!$A64,2)</f>
        <v>82</v>
      </c>
      <c r="G64" s="17">
        <f>'5.3'!$D64-'5.3'!$C64</f>
        <v>2.7083333333333126E-3</v>
      </c>
    </row>
    <row r="65" spans="1:7" x14ac:dyDescent="0.25">
      <c r="A65" s="18">
        <v>6894270</v>
      </c>
      <c r="B65" s="19">
        <v>42919</v>
      </c>
      <c r="C65" s="20">
        <v>0.53488425925925931</v>
      </c>
      <c r="D65" s="20">
        <v>0.53523148148148147</v>
      </c>
      <c r="E65" s="21" t="str">
        <f>IF(LEN(telefony4[[#This Row],[nr]])&gt;=10,"zagraniczny",IF(LEN(telefony4[[#This Row],[nr]])=8,"komórkowy","stacjonarny"))</f>
        <v>stacjonarny</v>
      </c>
      <c r="F65" s="21" t="str">
        <f>LEFT('5.3'!$A65,2)</f>
        <v>68</v>
      </c>
      <c r="G65" s="22">
        <f>'5.3'!$D65-'5.3'!$C65</f>
        <v>3.4722222222216548E-4</v>
      </c>
    </row>
    <row r="66" spans="1:7" x14ac:dyDescent="0.25">
      <c r="A66" s="13">
        <v>3095218</v>
      </c>
      <c r="B66" s="14">
        <v>42919</v>
      </c>
      <c r="C66" s="15">
        <v>0.5358680555555555</v>
      </c>
      <c r="D66" s="15">
        <v>0.54329861111111111</v>
      </c>
      <c r="E66" s="16" t="str">
        <f>IF(LEN(telefony4[[#This Row],[nr]])&gt;=10,"zagraniczny",IF(LEN(telefony4[[#This Row],[nr]])=8,"komórkowy","stacjonarny"))</f>
        <v>stacjonarny</v>
      </c>
      <c r="F66" s="16" t="str">
        <f>LEFT('5.3'!$A66,2)</f>
        <v>30</v>
      </c>
      <c r="G66" s="17">
        <f>'5.3'!$D66-'5.3'!$C66</f>
        <v>7.4305555555556069E-3</v>
      </c>
    </row>
    <row r="67" spans="1:7" x14ac:dyDescent="0.25">
      <c r="A67" s="18">
        <v>45081794</v>
      </c>
      <c r="B67" s="19">
        <v>42919</v>
      </c>
      <c r="C67" s="20">
        <v>0.54016203703703702</v>
      </c>
      <c r="D67" s="20">
        <v>0.54297453703703702</v>
      </c>
      <c r="E67" s="21" t="str">
        <f>IF(LEN(telefony4[[#This Row],[nr]])&gt;=10,"zagraniczny",IF(LEN(telefony4[[#This Row],[nr]])=8,"komórkowy","stacjonarny"))</f>
        <v>komórkowy</v>
      </c>
      <c r="F67" s="21" t="str">
        <f>LEFT('5.3'!$A67,2)</f>
        <v>45</v>
      </c>
      <c r="G67" s="22">
        <f>'5.3'!$D67-'5.3'!$C67</f>
        <v>2.8124999999999956E-3</v>
      </c>
    </row>
    <row r="68" spans="1:7" x14ac:dyDescent="0.25">
      <c r="A68" s="13">
        <v>3533271</v>
      </c>
      <c r="B68" s="14">
        <v>42919</v>
      </c>
      <c r="C68" s="15">
        <v>0.54280092592592588</v>
      </c>
      <c r="D68" s="15">
        <v>0.54478009259259264</v>
      </c>
      <c r="E68" s="16" t="str">
        <f>IF(LEN(telefony4[[#This Row],[nr]])&gt;=10,"zagraniczny",IF(LEN(telefony4[[#This Row],[nr]])=8,"komórkowy","stacjonarny"))</f>
        <v>stacjonarny</v>
      </c>
      <c r="F68" s="16" t="str">
        <f>LEFT('5.3'!$A68,2)</f>
        <v>35</v>
      </c>
      <c r="G68" s="17">
        <f>'5.3'!$D68-'5.3'!$C68</f>
        <v>1.979166666666754E-3</v>
      </c>
    </row>
    <row r="69" spans="1:7" x14ac:dyDescent="0.25">
      <c r="A69" s="18">
        <v>7415603</v>
      </c>
      <c r="B69" s="19">
        <v>42919</v>
      </c>
      <c r="C69" s="20">
        <v>0.54848379629629629</v>
      </c>
      <c r="D69" s="20">
        <v>0.5578819444444445</v>
      </c>
      <c r="E69" s="21" t="str">
        <f>IF(LEN(telefony4[[#This Row],[nr]])&gt;=10,"zagraniczny",IF(LEN(telefony4[[#This Row],[nr]])=8,"komórkowy","stacjonarny"))</f>
        <v>stacjonarny</v>
      </c>
      <c r="F69" s="21" t="str">
        <f>LEFT('5.3'!$A69,2)</f>
        <v>74</v>
      </c>
      <c r="G69" s="22">
        <f>'5.3'!$D69-'5.3'!$C69</f>
        <v>9.398148148148211E-3</v>
      </c>
    </row>
    <row r="70" spans="1:7" x14ac:dyDescent="0.25">
      <c r="A70" s="13">
        <v>9088452</v>
      </c>
      <c r="B70" s="14">
        <v>42919</v>
      </c>
      <c r="C70" s="15">
        <v>0.55283564814814812</v>
      </c>
      <c r="D70" s="15">
        <v>0.55756944444444445</v>
      </c>
      <c r="E70" s="16" t="str">
        <f>IF(LEN(telefony4[[#This Row],[nr]])&gt;=10,"zagraniczny",IF(LEN(telefony4[[#This Row],[nr]])=8,"komórkowy","stacjonarny"))</f>
        <v>stacjonarny</v>
      </c>
      <c r="F70" s="16" t="str">
        <f>LEFT('5.3'!$A70,2)</f>
        <v>90</v>
      </c>
      <c r="G70" s="17">
        <f>'5.3'!$D70-'5.3'!$C70</f>
        <v>4.7337962962963331E-3</v>
      </c>
    </row>
    <row r="71" spans="1:7" x14ac:dyDescent="0.25">
      <c r="A71" s="18">
        <v>3379401</v>
      </c>
      <c r="B71" s="19">
        <v>42919</v>
      </c>
      <c r="C71" s="20">
        <v>0.55576388888888884</v>
      </c>
      <c r="D71" s="20">
        <v>0.56342592592592589</v>
      </c>
      <c r="E71" s="21" t="str">
        <f>IF(LEN(telefony4[[#This Row],[nr]])&gt;=10,"zagraniczny",IF(LEN(telefony4[[#This Row],[nr]])=8,"komórkowy","stacjonarny"))</f>
        <v>stacjonarny</v>
      </c>
      <c r="F71" s="21" t="str">
        <f>LEFT('5.3'!$A71,2)</f>
        <v>33</v>
      </c>
      <c r="G71" s="22">
        <f>'5.3'!$D71-'5.3'!$C71</f>
        <v>7.6620370370370505E-3</v>
      </c>
    </row>
    <row r="72" spans="1:7" x14ac:dyDescent="0.25">
      <c r="A72" s="13">
        <v>73350537</v>
      </c>
      <c r="B72" s="14">
        <v>42919</v>
      </c>
      <c r="C72" s="15">
        <v>0.55722222222222217</v>
      </c>
      <c r="D72" s="15">
        <v>0.55787037037037035</v>
      </c>
      <c r="E72" s="16" t="str">
        <f>IF(LEN(telefony4[[#This Row],[nr]])&gt;=10,"zagraniczny",IF(LEN(telefony4[[#This Row],[nr]])=8,"komórkowy","stacjonarny"))</f>
        <v>komórkowy</v>
      </c>
      <c r="F72" s="16" t="str">
        <f>LEFT('5.3'!$A72,2)</f>
        <v>73</v>
      </c>
      <c r="G72" s="17">
        <f>'5.3'!$D72-'5.3'!$C72</f>
        <v>6.4814814814817545E-4</v>
      </c>
    </row>
    <row r="73" spans="1:7" x14ac:dyDescent="0.25">
      <c r="A73" s="18">
        <v>83707586</v>
      </c>
      <c r="B73" s="19">
        <v>42919</v>
      </c>
      <c r="C73" s="20">
        <v>0.55803240740740745</v>
      </c>
      <c r="D73" s="20">
        <v>0.56174768518518514</v>
      </c>
      <c r="E73" s="21" t="str">
        <f>IF(LEN(telefony4[[#This Row],[nr]])&gt;=10,"zagraniczny",IF(LEN(telefony4[[#This Row],[nr]])=8,"komórkowy","stacjonarny"))</f>
        <v>komórkowy</v>
      </c>
      <c r="F73" s="21" t="str">
        <f>LEFT('5.3'!$A73,2)</f>
        <v>83</v>
      </c>
      <c r="G73" s="22">
        <f>'5.3'!$D73-'5.3'!$C73</f>
        <v>3.7152777777776924E-3</v>
      </c>
    </row>
    <row r="74" spans="1:7" x14ac:dyDescent="0.25">
      <c r="A74" s="13">
        <v>5107477025</v>
      </c>
      <c r="B74" s="14">
        <v>42919</v>
      </c>
      <c r="C74" s="15">
        <v>0.55888888888888888</v>
      </c>
      <c r="D74" s="15">
        <v>0.56745370370370374</v>
      </c>
      <c r="E74" s="16" t="str">
        <f>IF(LEN(telefony4[[#This Row],[nr]])&gt;=10,"zagraniczny",IF(LEN(telefony4[[#This Row],[nr]])=8,"komórkowy","stacjonarny"))</f>
        <v>zagraniczny</v>
      </c>
      <c r="F74" s="16" t="str">
        <f>LEFT('5.3'!$A74,2)</f>
        <v>51</v>
      </c>
      <c r="G74" s="17">
        <f>'5.3'!$D74-'5.3'!$C74</f>
        <v>8.5648148148148584E-3</v>
      </c>
    </row>
    <row r="75" spans="1:7" x14ac:dyDescent="0.25">
      <c r="A75" s="18">
        <v>1480206</v>
      </c>
      <c r="B75" s="19">
        <v>42919</v>
      </c>
      <c r="C75" s="20">
        <v>0.5645486111111111</v>
      </c>
      <c r="D75" s="20">
        <v>0.56458333333333333</v>
      </c>
      <c r="E75" s="21" t="str">
        <f>IF(LEN(telefony4[[#This Row],[nr]])&gt;=10,"zagraniczny",IF(LEN(telefony4[[#This Row],[nr]])=8,"komórkowy","stacjonarny"))</f>
        <v>stacjonarny</v>
      </c>
      <c r="F75" s="21" t="str">
        <f>LEFT('5.3'!$A75,2)</f>
        <v>14</v>
      </c>
      <c r="G75" s="22">
        <f>'5.3'!$D75-'5.3'!$C75</f>
        <v>3.472222222222765E-5</v>
      </c>
    </row>
    <row r="76" spans="1:7" x14ac:dyDescent="0.25">
      <c r="A76" s="13">
        <v>3095218</v>
      </c>
      <c r="B76" s="14">
        <v>42919</v>
      </c>
      <c r="C76" s="15">
        <v>0.56555555555555559</v>
      </c>
      <c r="D76" s="15">
        <v>0.56557870370370367</v>
      </c>
      <c r="E76" s="16" t="str">
        <f>IF(LEN(telefony4[[#This Row],[nr]])&gt;=10,"zagraniczny",IF(LEN(telefony4[[#This Row],[nr]])=8,"komórkowy","stacjonarny"))</f>
        <v>stacjonarny</v>
      </c>
      <c r="F76" s="16" t="str">
        <f>LEFT('5.3'!$A76,2)</f>
        <v>30</v>
      </c>
      <c r="G76" s="17">
        <f>'5.3'!$D76-'5.3'!$C76</f>
        <v>2.3148148148077752E-5</v>
      </c>
    </row>
    <row r="77" spans="1:7" x14ac:dyDescent="0.25">
      <c r="A77" s="18">
        <v>2028923</v>
      </c>
      <c r="B77" s="19">
        <v>42919</v>
      </c>
      <c r="C77" s="20">
        <v>0.56800925925925927</v>
      </c>
      <c r="D77" s="20">
        <v>0.57093749999999999</v>
      </c>
      <c r="E77" s="21" t="str">
        <f>IF(LEN(telefony4[[#This Row],[nr]])&gt;=10,"zagraniczny",IF(LEN(telefony4[[#This Row],[nr]])=8,"komórkowy","stacjonarny"))</f>
        <v>stacjonarny</v>
      </c>
      <c r="F77" s="21" t="str">
        <f>LEFT('5.3'!$A77,2)</f>
        <v>20</v>
      </c>
      <c r="G77" s="22">
        <f>'5.3'!$D77-'5.3'!$C77</f>
        <v>2.9282407407407174E-3</v>
      </c>
    </row>
    <row r="78" spans="1:7" x14ac:dyDescent="0.25">
      <c r="A78" s="13">
        <v>81880891</v>
      </c>
      <c r="B78" s="14">
        <v>42919</v>
      </c>
      <c r="C78" s="15">
        <v>0.57141203703703702</v>
      </c>
      <c r="D78" s="15">
        <v>0.57547453703703699</v>
      </c>
      <c r="E78" s="16" t="str">
        <f>IF(LEN(telefony4[[#This Row],[nr]])&gt;=10,"zagraniczny",IF(LEN(telefony4[[#This Row],[nr]])=8,"komórkowy","stacjonarny"))</f>
        <v>komórkowy</v>
      </c>
      <c r="F78" s="16" t="str">
        <f>LEFT('5.3'!$A78,2)</f>
        <v>81</v>
      </c>
      <c r="G78" s="17">
        <f>'5.3'!$D78-'5.3'!$C78</f>
        <v>4.0624999999999689E-3</v>
      </c>
    </row>
    <row r="79" spans="1:7" x14ac:dyDescent="0.25">
      <c r="A79" s="18">
        <v>4274149</v>
      </c>
      <c r="B79" s="19">
        <v>42919</v>
      </c>
      <c r="C79" s="20">
        <v>0.5717592592592593</v>
      </c>
      <c r="D79" s="20">
        <v>0.58065972222222217</v>
      </c>
      <c r="E79" s="21" t="str">
        <f>IF(LEN(telefony4[[#This Row],[nr]])&gt;=10,"zagraniczny",IF(LEN(telefony4[[#This Row],[nr]])=8,"komórkowy","stacjonarny"))</f>
        <v>stacjonarny</v>
      </c>
      <c r="F79" s="21" t="str">
        <f>LEFT('5.3'!$A79,2)</f>
        <v>42</v>
      </c>
      <c r="G79" s="22">
        <f>'5.3'!$D79-'5.3'!$C79</f>
        <v>8.900462962962874E-3</v>
      </c>
    </row>
    <row r="80" spans="1:7" x14ac:dyDescent="0.25">
      <c r="A80" s="13">
        <v>3505978</v>
      </c>
      <c r="B80" s="14">
        <v>42919</v>
      </c>
      <c r="C80" s="15">
        <v>0.57642361111111107</v>
      </c>
      <c r="D80" s="15">
        <v>0.5799305555555555</v>
      </c>
      <c r="E80" s="16" t="str">
        <f>IF(LEN(telefony4[[#This Row],[nr]])&gt;=10,"zagraniczny",IF(LEN(telefony4[[#This Row],[nr]])=8,"komórkowy","stacjonarny"))</f>
        <v>stacjonarny</v>
      </c>
      <c r="F80" s="16" t="str">
        <f>LEFT('5.3'!$A80,2)</f>
        <v>35</v>
      </c>
      <c r="G80" s="17">
        <f>'5.3'!$D80-'5.3'!$C80</f>
        <v>3.5069444444444375E-3</v>
      </c>
    </row>
    <row r="81" spans="1:7" x14ac:dyDescent="0.25">
      <c r="A81" s="18">
        <v>8504601</v>
      </c>
      <c r="B81" s="19">
        <v>42919</v>
      </c>
      <c r="C81" s="20">
        <v>0.57958333333333334</v>
      </c>
      <c r="D81" s="20">
        <v>0.58056712962962964</v>
      </c>
      <c r="E81" s="21" t="str">
        <f>IF(LEN(telefony4[[#This Row],[nr]])&gt;=10,"zagraniczny",IF(LEN(telefony4[[#This Row],[nr]])=8,"komórkowy","stacjonarny"))</f>
        <v>stacjonarny</v>
      </c>
      <c r="F81" s="21" t="str">
        <f>LEFT('5.3'!$A81,2)</f>
        <v>85</v>
      </c>
      <c r="G81" s="22">
        <f>'5.3'!$D81-'5.3'!$C81</f>
        <v>9.8379629629630205E-4</v>
      </c>
    </row>
    <row r="82" spans="1:7" x14ac:dyDescent="0.25">
      <c r="A82" s="13">
        <v>8214927</v>
      </c>
      <c r="B82" s="14">
        <v>42919</v>
      </c>
      <c r="C82" s="15">
        <v>0.5819212962962963</v>
      </c>
      <c r="D82" s="15">
        <v>0.59106481481481477</v>
      </c>
      <c r="E82" s="16" t="str">
        <f>IF(LEN(telefony4[[#This Row],[nr]])&gt;=10,"zagraniczny",IF(LEN(telefony4[[#This Row],[nr]])=8,"komórkowy","stacjonarny"))</f>
        <v>stacjonarny</v>
      </c>
      <c r="F82" s="16" t="str">
        <f>LEFT('5.3'!$A82,2)</f>
        <v>82</v>
      </c>
      <c r="G82" s="17">
        <f>'5.3'!$D82-'5.3'!$C82</f>
        <v>9.1435185185184675E-3</v>
      </c>
    </row>
    <row r="83" spans="1:7" x14ac:dyDescent="0.25">
      <c r="A83" s="18">
        <v>5913547</v>
      </c>
      <c r="B83" s="19">
        <v>42919</v>
      </c>
      <c r="C83" s="20">
        <v>0.58414351851851853</v>
      </c>
      <c r="D83" s="20">
        <v>0.5861574074074074</v>
      </c>
      <c r="E83" s="21" t="str">
        <f>IF(LEN(telefony4[[#This Row],[nr]])&gt;=10,"zagraniczny",IF(LEN(telefony4[[#This Row],[nr]])=8,"komórkowy","stacjonarny"))</f>
        <v>stacjonarny</v>
      </c>
      <c r="F83" s="21" t="str">
        <f>LEFT('5.3'!$A83,2)</f>
        <v>59</v>
      </c>
      <c r="G83" s="22">
        <f>'5.3'!$D83-'5.3'!$C83</f>
        <v>2.0138888888888706E-3</v>
      </c>
    </row>
    <row r="84" spans="1:7" x14ac:dyDescent="0.25">
      <c r="A84" s="13">
        <v>3505978</v>
      </c>
      <c r="B84" s="14">
        <v>42919</v>
      </c>
      <c r="C84" s="15">
        <v>0.58699074074074076</v>
      </c>
      <c r="D84" s="15">
        <v>0.59060185185185188</v>
      </c>
      <c r="E84" s="16" t="str">
        <f>IF(LEN(telefony4[[#This Row],[nr]])&gt;=10,"zagraniczny",IF(LEN(telefony4[[#This Row],[nr]])=8,"komórkowy","stacjonarny"))</f>
        <v>stacjonarny</v>
      </c>
      <c r="F84" s="16" t="str">
        <f>LEFT('5.3'!$A84,2)</f>
        <v>35</v>
      </c>
      <c r="G84" s="17">
        <f>'5.3'!$D84-'5.3'!$C84</f>
        <v>3.6111111111111205E-3</v>
      </c>
    </row>
    <row r="85" spans="1:7" x14ac:dyDescent="0.25">
      <c r="A85" s="18">
        <v>14783929</v>
      </c>
      <c r="B85" s="19">
        <v>42919</v>
      </c>
      <c r="C85" s="20">
        <v>0.5902546296296296</v>
      </c>
      <c r="D85" s="20">
        <v>0.59516203703703707</v>
      </c>
      <c r="E85" s="21" t="str">
        <f>IF(LEN(telefony4[[#This Row],[nr]])&gt;=10,"zagraniczny",IF(LEN(telefony4[[#This Row],[nr]])=8,"komórkowy","stacjonarny"))</f>
        <v>komórkowy</v>
      </c>
      <c r="F85" s="21" t="str">
        <f>LEFT('5.3'!$A85,2)</f>
        <v>14</v>
      </c>
      <c r="G85" s="22">
        <f>'5.3'!$D85-'5.3'!$C85</f>
        <v>4.9074074074074714E-3</v>
      </c>
    </row>
    <row r="86" spans="1:7" x14ac:dyDescent="0.25">
      <c r="A86" s="13">
        <v>2915745</v>
      </c>
      <c r="B86" s="14">
        <v>42919</v>
      </c>
      <c r="C86" s="15">
        <v>0.59324074074074074</v>
      </c>
      <c r="D86" s="15">
        <v>0.6029282407407407</v>
      </c>
      <c r="E86" s="16" t="str">
        <f>IF(LEN(telefony4[[#This Row],[nr]])&gt;=10,"zagraniczny",IF(LEN(telefony4[[#This Row],[nr]])=8,"komórkowy","stacjonarny"))</f>
        <v>stacjonarny</v>
      </c>
      <c r="F86" s="16" t="str">
        <f>LEFT('5.3'!$A86,2)</f>
        <v>29</v>
      </c>
      <c r="G86" s="17">
        <f>'5.3'!$D86-'5.3'!$C86</f>
        <v>9.68749999999996E-3</v>
      </c>
    </row>
    <row r="87" spans="1:7" x14ac:dyDescent="0.25">
      <c r="A87" s="18">
        <v>1100142</v>
      </c>
      <c r="B87" s="19">
        <v>42919</v>
      </c>
      <c r="C87" s="20">
        <v>0.59710648148148149</v>
      </c>
      <c r="D87" s="20">
        <v>0.6003356481481481</v>
      </c>
      <c r="E87" s="21" t="str">
        <f>IF(LEN(telefony4[[#This Row],[nr]])&gt;=10,"zagraniczny",IF(LEN(telefony4[[#This Row],[nr]])=8,"komórkowy","stacjonarny"))</f>
        <v>stacjonarny</v>
      </c>
      <c r="F87" s="21" t="str">
        <f>LEFT('5.3'!$A87,2)</f>
        <v>11</v>
      </c>
      <c r="G87" s="22">
        <f>'5.3'!$D87-'5.3'!$C87</f>
        <v>3.2291666666666163E-3</v>
      </c>
    </row>
    <row r="88" spans="1:7" x14ac:dyDescent="0.25">
      <c r="A88" s="13">
        <v>7795911</v>
      </c>
      <c r="B88" s="14">
        <v>42919</v>
      </c>
      <c r="C88" s="15">
        <v>0.60196759259259258</v>
      </c>
      <c r="D88" s="15">
        <v>0.61259259259259258</v>
      </c>
      <c r="E88" s="16" t="str">
        <f>IF(LEN(telefony4[[#This Row],[nr]])&gt;=10,"zagraniczny",IF(LEN(telefony4[[#This Row],[nr]])=8,"komórkowy","stacjonarny"))</f>
        <v>stacjonarny</v>
      </c>
      <c r="F88" s="16" t="str">
        <f>LEFT('5.3'!$A88,2)</f>
        <v>77</v>
      </c>
      <c r="G88" s="17">
        <f>'5.3'!$D88-'5.3'!$C88</f>
        <v>1.0624999999999996E-2</v>
      </c>
    </row>
    <row r="89" spans="1:7" x14ac:dyDescent="0.25">
      <c r="A89" s="18">
        <v>1709455</v>
      </c>
      <c r="B89" s="19">
        <v>42919</v>
      </c>
      <c r="C89" s="20">
        <v>0.60313657407407406</v>
      </c>
      <c r="D89" s="20">
        <v>0.60765046296296299</v>
      </c>
      <c r="E89" s="21" t="str">
        <f>IF(LEN(telefony4[[#This Row],[nr]])&gt;=10,"zagraniczny",IF(LEN(telefony4[[#This Row],[nr]])=8,"komórkowy","stacjonarny"))</f>
        <v>stacjonarny</v>
      </c>
      <c r="F89" s="21" t="str">
        <f>LEFT('5.3'!$A89,2)</f>
        <v>17</v>
      </c>
      <c r="G89" s="22">
        <f>'5.3'!$D89-'5.3'!$C89</f>
        <v>4.5138888888889284E-3</v>
      </c>
    </row>
    <row r="90" spans="1:7" x14ac:dyDescent="0.25">
      <c r="A90" s="13">
        <v>54586484</v>
      </c>
      <c r="B90" s="14">
        <v>42919</v>
      </c>
      <c r="C90" s="15">
        <v>0.60753472222222227</v>
      </c>
      <c r="D90" s="15">
        <v>0.61120370370370369</v>
      </c>
      <c r="E90" s="16" t="str">
        <f>IF(LEN(telefony4[[#This Row],[nr]])&gt;=10,"zagraniczny",IF(LEN(telefony4[[#This Row],[nr]])=8,"komórkowy","stacjonarny"))</f>
        <v>komórkowy</v>
      </c>
      <c r="F90" s="16" t="str">
        <f>LEFT('5.3'!$A90,2)</f>
        <v>54</v>
      </c>
      <c r="G90" s="17">
        <f>'5.3'!$D90-'5.3'!$C90</f>
        <v>3.6689814814814259E-3</v>
      </c>
    </row>
    <row r="91" spans="1:7" x14ac:dyDescent="0.25">
      <c r="A91" s="18">
        <v>6674505</v>
      </c>
      <c r="B91" s="19">
        <v>42919</v>
      </c>
      <c r="C91" s="20">
        <v>0.61243055555555559</v>
      </c>
      <c r="D91" s="20">
        <v>0.62267361111111108</v>
      </c>
      <c r="E91" s="21" t="str">
        <f>IF(LEN(telefony4[[#This Row],[nr]])&gt;=10,"zagraniczny",IF(LEN(telefony4[[#This Row],[nr]])=8,"komórkowy","stacjonarny"))</f>
        <v>stacjonarny</v>
      </c>
      <c r="F91" s="21" t="str">
        <f>LEFT('5.3'!$A91,2)</f>
        <v>66</v>
      </c>
      <c r="G91" s="22">
        <f>'5.3'!$D91-'5.3'!$C91</f>
        <v>1.0243055555555491E-2</v>
      </c>
    </row>
    <row r="92" spans="1:7" x14ac:dyDescent="0.25">
      <c r="A92" s="13">
        <v>6920814</v>
      </c>
      <c r="B92" s="14">
        <v>42919</v>
      </c>
      <c r="C92" s="15">
        <v>0.6141550925925926</v>
      </c>
      <c r="D92" s="15">
        <v>0.61440972222222223</v>
      </c>
      <c r="E92" s="16" t="str">
        <f>IF(LEN(telefony4[[#This Row],[nr]])&gt;=10,"zagraniczny",IF(LEN(telefony4[[#This Row],[nr]])=8,"komórkowy","stacjonarny"))</f>
        <v>stacjonarny</v>
      </c>
      <c r="F92" s="16" t="str">
        <f>LEFT('5.3'!$A92,2)</f>
        <v>69</v>
      </c>
      <c r="G92" s="17">
        <f>'5.3'!$D92-'5.3'!$C92</f>
        <v>2.5462962962963243E-4</v>
      </c>
    </row>
    <row r="93" spans="1:7" x14ac:dyDescent="0.25">
      <c r="A93" s="18">
        <v>6161675</v>
      </c>
      <c r="B93" s="19">
        <v>42919</v>
      </c>
      <c r="C93" s="20">
        <v>0.61449074074074073</v>
      </c>
      <c r="D93" s="20">
        <v>0.62415509259259261</v>
      </c>
      <c r="E93" s="21" t="str">
        <f>IF(LEN(telefony4[[#This Row],[nr]])&gt;=10,"zagraniczny",IF(LEN(telefony4[[#This Row],[nr]])=8,"komórkowy","stacjonarny"))</f>
        <v>stacjonarny</v>
      </c>
      <c r="F93" s="21" t="str">
        <f>LEFT('5.3'!$A93,2)</f>
        <v>61</v>
      </c>
      <c r="G93" s="22">
        <f>'5.3'!$D93-'5.3'!$C93</f>
        <v>9.6643518518518823E-3</v>
      </c>
    </row>
    <row r="94" spans="1:7" x14ac:dyDescent="0.25">
      <c r="A94" s="13">
        <v>8498076</v>
      </c>
      <c r="B94" s="14">
        <v>42919</v>
      </c>
      <c r="C94" s="15">
        <v>0.61523148148148143</v>
      </c>
      <c r="D94" s="15">
        <v>0.62223379629629627</v>
      </c>
      <c r="E94" s="16" t="str">
        <f>IF(LEN(telefony4[[#This Row],[nr]])&gt;=10,"zagraniczny",IF(LEN(telefony4[[#This Row],[nr]])=8,"komórkowy","stacjonarny"))</f>
        <v>stacjonarny</v>
      </c>
      <c r="F94" s="16" t="str">
        <f>LEFT('5.3'!$A94,2)</f>
        <v>84</v>
      </c>
      <c r="G94" s="17">
        <f>'5.3'!$D94-'5.3'!$C94</f>
        <v>7.0023148148148362E-3</v>
      </c>
    </row>
    <row r="95" spans="1:7" x14ac:dyDescent="0.25">
      <c r="A95" s="18">
        <v>4174785</v>
      </c>
      <c r="B95" s="19">
        <v>42919</v>
      </c>
      <c r="C95" s="20">
        <v>0.61624999999999996</v>
      </c>
      <c r="D95" s="20">
        <v>0.62702546296296291</v>
      </c>
      <c r="E95" s="21" t="str">
        <f>IF(LEN(telefony4[[#This Row],[nr]])&gt;=10,"zagraniczny",IF(LEN(telefony4[[#This Row],[nr]])=8,"komórkowy","stacjonarny"))</f>
        <v>stacjonarny</v>
      </c>
      <c r="F95" s="21" t="str">
        <f>LEFT('5.3'!$A95,2)</f>
        <v>41</v>
      </c>
      <c r="G95" s="22">
        <f>'5.3'!$D95-'5.3'!$C95</f>
        <v>1.0775462962962945E-2</v>
      </c>
    </row>
    <row r="96" spans="1:7" x14ac:dyDescent="0.25">
      <c r="A96" s="13">
        <v>3776937</v>
      </c>
      <c r="B96" s="14">
        <v>42919</v>
      </c>
      <c r="C96" s="15">
        <v>0.61767361111111108</v>
      </c>
      <c r="D96" s="15">
        <v>0.6234143518518519</v>
      </c>
      <c r="E96" s="16" t="str">
        <f>IF(LEN(telefony4[[#This Row],[nr]])&gt;=10,"zagraniczny",IF(LEN(telefony4[[#This Row],[nr]])=8,"komórkowy","stacjonarny"))</f>
        <v>stacjonarny</v>
      </c>
      <c r="F96" s="16" t="str">
        <f>LEFT('5.3'!$A96,2)</f>
        <v>37</v>
      </c>
      <c r="G96" s="17">
        <f>'5.3'!$D96-'5.3'!$C96</f>
        <v>5.740740740740824E-3</v>
      </c>
    </row>
    <row r="97" spans="1:7" x14ac:dyDescent="0.25">
      <c r="A97" s="18">
        <v>2636055</v>
      </c>
      <c r="B97" s="19">
        <v>42919</v>
      </c>
      <c r="C97" s="20">
        <v>0.62174768518518519</v>
      </c>
      <c r="D97" s="20">
        <v>0.62206018518518513</v>
      </c>
      <c r="E97" s="21" t="str">
        <f>IF(LEN(telefony4[[#This Row],[nr]])&gt;=10,"zagraniczny",IF(LEN(telefony4[[#This Row],[nr]])=8,"komórkowy","stacjonarny"))</f>
        <v>stacjonarny</v>
      </c>
      <c r="F97" s="21" t="str">
        <f>LEFT('5.3'!$A97,2)</f>
        <v>26</v>
      </c>
      <c r="G97" s="22">
        <f>'5.3'!$D97-'5.3'!$C97</f>
        <v>3.1249999999993783E-4</v>
      </c>
    </row>
    <row r="98" spans="1:7" x14ac:dyDescent="0.25">
      <c r="A98" s="13">
        <v>4555937</v>
      </c>
      <c r="B98" s="14">
        <v>42919</v>
      </c>
      <c r="C98" s="15">
        <v>0.62645833333333334</v>
      </c>
      <c r="D98" s="15">
        <v>0.63792824074074073</v>
      </c>
      <c r="E98" s="16" t="str">
        <f>IF(LEN(telefony4[[#This Row],[nr]])&gt;=10,"zagraniczny",IF(LEN(telefony4[[#This Row],[nr]])=8,"komórkowy","stacjonarny"))</f>
        <v>stacjonarny</v>
      </c>
      <c r="F98" s="16" t="str">
        <f>LEFT('5.3'!$A98,2)</f>
        <v>45</v>
      </c>
      <c r="G98" s="17">
        <f>'5.3'!$D98-'5.3'!$C98</f>
        <v>1.1469907407407387E-2</v>
      </c>
    </row>
    <row r="99" spans="1:7" x14ac:dyDescent="0.25">
      <c r="A99" s="18">
        <v>80306197</v>
      </c>
      <c r="B99" s="19">
        <v>42920</v>
      </c>
      <c r="C99" s="20">
        <v>0.33644675925925926</v>
      </c>
      <c r="D99" s="20">
        <v>0.33884259259259258</v>
      </c>
      <c r="E99" s="21" t="str">
        <f>IF(LEN(telefony4[[#This Row],[nr]])&gt;=10,"zagraniczny",IF(LEN(telefony4[[#This Row],[nr]])=8,"komórkowy","stacjonarny"))</f>
        <v>komórkowy</v>
      </c>
      <c r="F99" s="21" t="str">
        <f>LEFT('5.3'!$A99,2)</f>
        <v>80</v>
      </c>
      <c r="G99" s="22">
        <f>'5.3'!$D99-'5.3'!$C99</f>
        <v>2.3958333333333193E-3</v>
      </c>
    </row>
    <row r="100" spans="1:7" x14ac:dyDescent="0.25">
      <c r="A100" s="13">
        <v>99162491</v>
      </c>
      <c r="B100" s="14">
        <v>42920</v>
      </c>
      <c r="C100" s="15">
        <v>0.33944444444444444</v>
      </c>
      <c r="D100" s="15">
        <v>0.35085648148148146</v>
      </c>
      <c r="E100" s="16" t="str">
        <f>IF(LEN(telefony4[[#This Row],[nr]])&gt;=10,"zagraniczny",IF(LEN(telefony4[[#This Row],[nr]])=8,"komórkowy","stacjonarny"))</f>
        <v>komórkowy</v>
      </c>
      <c r="F100" s="16" t="str">
        <f>LEFT('5.3'!$A100,2)</f>
        <v>99</v>
      </c>
      <c r="G100" s="17">
        <f>'5.3'!$D100-'5.3'!$C100</f>
        <v>1.1412037037037026E-2</v>
      </c>
    </row>
    <row r="101" spans="1:7" x14ac:dyDescent="0.25">
      <c r="A101" s="18">
        <v>2109147679</v>
      </c>
      <c r="B101" s="19">
        <v>42920</v>
      </c>
      <c r="C101" s="20">
        <v>0.34505787037037039</v>
      </c>
      <c r="D101" s="20">
        <v>0.35395833333333332</v>
      </c>
      <c r="E101" s="21" t="str">
        <f>IF(LEN(telefony4[[#This Row],[nr]])&gt;=10,"zagraniczny",IF(LEN(telefony4[[#This Row],[nr]])=8,"komórkowy","stacjonarny"))</f>
        <v>zagraniczny</v>
      </c>
      <c r="F101" s="21" t="str">
        <f>LEFT('5.3'!$A101,2)</f>
        <v>21</v>
      </c>
      <c r="G101" s="22">
        <f>'5.3'!$D101-'5.3'!$C101</f>
        <v>8.9004629629629295E-3</v>
      </c>
    </row>
    <row r="102" spans="1:7" x14ac:dyDescent="0.25">
      <c r="A102" s="13">
        <v>9422310</v>
      </c>
      <c r="B102" s="14">
        <v>42920</v>
      </c>
      <c r="C102" s="15">
        <v>0.35071759259259261</v>
      </c>
      <c r="D102" s="15">
        <v>0.36206018518518518</v>
      </c>
      <c r="E102" s="16" t="str">
        <f>IF(LEN(telefony4[[#This Row],[nr]])&gt;=10,"zagraniczny",IF(LEN(telefony4[[#This Row],[nr]])=8,"komórkowy","stacjonarny"))</f>
        <v>stacjonarny</v>
      </c>
      <c r="F102" s="16" t="str">
        <f>LEFT('5.3'!$A102,2)</f>
        <v>94</v>
      </c>
      <c r="G102" s="17">
        <f>'5.3'!$D102-'5.3'!$C102</f>
        <v>1.1342592592592571E-2</v>
      </c>
    </row>
    <row r="103" spans="1:7" x14ac:dyDescent="0.25">
      <c r="A103" s="18">
        <v>20679187</v>
      </c>
      <c r="B103" s="19">
        <v>42920</v>
      </c>
      <c r="C103" s="20">
        <v>0.35372685185185188</v>
      </c>
      <c r="D103" s="20">
        <v>0.3595949074074074</v>
      </c>
      <c r="E103" s="21" t="str">
        <f>IF(LEN(telefony4[[#This Row],[nr]])&gt;=10,"zagraniczny",IF(LEN(telefony4[[#This Row],[nr]])=8,"komórkowy","stacjonarny"))</f>
        <v>komórkowy</v>
      </c>
      <c r="F103" s="21" t="str">
        <f>LEFT('5.3'!$A103,2)</f>
        <v>20</v>
      </c>
      <c r="G103" s="22">
        <f>'5.3'!$D103-'5.3'!$C103</f>
        <v>5.8680555555555292E-3</v>
      </c>
    </row>
    <row r="104" spans="1:7" x14ac:dyDescent="0.25">
      <c r="A104" s="13">
        <v>6087997</v>
      </c>
      <c r="B104" s="14">
        <v>42920</v>
      </c>
      <c r="C104" s="15">
        <v>0.35653935185185187</v>
      </c>
      <c r="D104" s="15">
        <v>0.36062499999999997</v>
      </c>
      <c r="E104" s="16" t="str">
        <f>IF(LEN(telefony4[[#This Row],[nr]])&gt;=10,"zagraniczny",IF(LEN(telefony4[[#This Row],[nr]])=8,"komórkowy","stacjonarny"))</f>
        <v>stacjonarny</v>
      </c>
      <c r="F104" s="16" t="str">
        <f>LEFT('5.3'!$A104,2)</f>
        <v>60</v>
      </c>
      <c r="G104" s="17">
        <f>'5.3'!$D104-'5.3'!$C104</f>
        <v>4.0856481481481022E-3</v>
      </c>
    </row>
    <row r="105" spans="1:7" x14ac:dyDescent="0.25">
      <c r="A105" s="18">
        <v>20679187</v>
      </c>
      <c r="B105" s="19">
        <v>42920</v>
      </c>
      <c r="C105" s="20">
        <v>0.35850694444444442</v>
      </c>
      <c r="D105" s="20">
        <v>0.36371527777777779</v>
      </c>
      <c r="E105" s="21" t="str">
        <f>IF(LEN(telefony4[[#This Row],[nr]])&gt;=10,"zagraniczny",IF(LEN(telefony4[[#This Row],[nr]])=8,"komórkowy","stacjonarny"))</f>
        <v>komórkowy</v>
      </c>
      <c r="F105" s="21" t="str">
        <f>LEFT('5.3'!$A105,2)</f>
        <v>20</v>
      </c>
      <c r="G105" s="22">
        <f>'5.3'!$D105-'5.3'!$C105</f>
        <v>5.2083333333333703E-3</v>
      </c>
    </row>
    <row r="106" spans="1:7" x14ac:dyDescent="0.25">
      <c r="A106" s="13">
        <v>5253133</v>
      </c>
      <c r="B106" s="14">
        <v>42920</v>
      </c>
      <c r="C106" s="15">
        <v>0.35986111111111113</v>
      </c>
      <c r="D106" s="15">
        <v>0.36961805555555555</v>
      </c>
      <c r="E106" s="16" t="str">
        <f>IF(LEN(telefony4[[#This Row],[nr]])&gt;=10,"zagraniczny",IF(LEN(telefony4[[#This Row],[nr]])=8,"komórkowy","stacjonarny"))</f>
        <v>stacjonarny</v>
      </c>
      <c r="F106" s="16" t="str">
        <f>LEFT('5.3'!$A106,2)</f>
        <v>52</v>
      </c>
      <c r="G106" s="17">
        <f>'5.3'!$D106-'5.3'!$C106</f>
        <v>9.7569444444444153E-3</v>
      </c>
    </row>
    <row r="107" spans="1:7" x14ac:dyDescent="0.25">
      <c r="A107" s="18">
        <v>96949751</v>
      </c>
      <c r="B107" s="19">
        <v>42920</v>
      </c>
      <c r="C107" s="20">
        <v>0.36465277777777777</v>
      </c>
      <c r="D107" s="20">
        <v>0.36525462962962962</v>
      </c>
      <c r="E107" s="21" t="str">
        <f>IF(LEN(telefony4[[#This Row],[nr]])&gt;=10,"zagraniczny",IF(LEN(telefony4[[#This Row],[nr]])=8,"komórkowy","stacjonarny"))</f>
        <v>komórkowy</v>
      </c>
      <c r="F107" s="21" t="str">
        <f>LEFT('5.3'!$A107,2)</f>
        <v>96</v>
      </c>
      <c r="G107" s="22">
        <f>'5.3'!$D107-'5.3'!$C107</f>
        <v>6.0185185185185341E-4</v>
      </c>
    </row>
    <row r="108" spans="1:7" x14ac:dyDescent="0.25">
      <c r="A108" s="13">
        <v>1508356</v>
      </c>
      <c r="B108" s="14">
        <v>42920</v>
      </c>
      <c r="C108" s="15">
        <v>0.37013888888888891</v>
      </c>
      <c r="D108" s="15">
        <v>0.38033564814814813</v>
      </c>
      <c r="E108" s="16" t="str">
        <f>IF(LEN(telefony4[[#This Row],[nr]])&gt;=10,"zagraniczny",IF(LEN(telefony4[[#This Row],[nr]])=8,"komórkowy","stacjonarny"))</f>
        <v>stacjonarny</v>
      </c>
      <c r="F108" s="16" t="str">
        <f>LEFT('5.3'!$A108,2)</f>
        <v>15</v>
      </c>
      <c r="G108" s="17">
        <f>'5.3'!$D108-'5.3'!$C108</f>
        <v>1.0196759259259225E-2</v>
      </c>
    </row>
    <row r="109" spans="1:7" x14ac:dyDescent="0.25">
      <c r="A109" s="18">
        <v>9171025</v>
      </c>
      <c r="B109" s="19">
        <v>42920</v>
      </c>
      <c r="C109" s="20">
        <v>0.37292824074074077</v>
      </c>
      <c r="D109" s="20">
        <v>0.38390046296296299</v>
      </c>
      <c r="E109" s="21" t="str">
        <f>IF(LEN(telefony4[[#This Row],[nr]])&gt;=10,"zagraniczny",IF(LEN(telefony4[[#This Row],[nr]])=8,"komórkowy","stacjonarny"))</f>
        <v>stacjonarny</v>
      </c>
      <c r="F109" s="21" t="str">
        <f>LEFT('5.3'!$A109,2)</f>
        <v>91</v>
      </c>
      <c r="G109" s="22">
        <f>'5.3'!$D109-'5.3'!$C109</f>
        <v>1.0972222222222217E-2</v>
      </c>
    </row>
    <row r="110" spans="1:7" x14ac:dyDescent="0.25">
      <c r="A110" s="13">
        <v>7191598</v>
      </c>
      <c r="B110" s="14">
        <v>42920</v>
      </c>
      <c r="C110" s="15">
        <v>0.37559027777777776</v>
      </c>
      <c r="D110" s="15">
        <v>0.37986111111111109</v>
      </c>
      <c r="E110" s="16" t="str">
        <f>IF(LEN(telefony4[[#This Row],[nr]])&gt;=10,"zagraniczny",IF(LEN(telefony4[[#This Row],[nr]])=8,"komórkowy","stacjonarny"))</f>
        <v>stacjonarny</v>
      </c>
      <c r="F110" s="16" t="str">
        <f>LEFT('5.3'!$A110,2)</f>
        <v>71</v>
      </c>
      <c r="G110" s="17">
        <f>'5.3'!$D110-'5.3'!$C110</f>
        <v>4.2708333333333348E-3</v>
      </c>
    </row>
    <row r="111" spans="1:7" x14ac:dyDescent="0.25">
      <c r="A111" s="18">
        <v>3505978</v>
      </c>
      <c r="B111" s="19">
        <v>42920</v>
      </c>
      <c r="C111" s="20">
        <v>0.37769675925925927</v>
      </c>
      <c r="D111" s="20">
        <v>0.38211805555555556</v>
      </c>
      <c r="E111" s="21" t="str">
        <f>IF(LEN(telefony4[[#This Row],[nr]])&gt;=10,"zagraniczny",IF(LEN(telefony4[[#This Row],[nr]])=8,"komórkowy","stacjonarny"))</f>
        <v>stacjonarny</v>
      </c>
      <c r="F111" s="21" t="str">
        <f>LEFT('5.3'!$A111,2)</f>
        <v>35</v>
      </c>
      <c r="G111" s="22">
        <f>'5.3'!$D111-'5.3'!$C111</f>
        <v>4.4212962962962843E-3</v>
      </c>
    </row>
    <row r="112" spans="1:7" x14ac:dyDescent="0.25">
      <c r="A112" s="13">
        <v>90533733</v>
      </c>
      <c r="B112" s="14">
        <v>42920</v>
      </c>
      <c r="C112" s="15">
        <v>0.38092592592592595</v>
      </c>
      <c r="D112" s="15">
        <v>0.38866898148148149</v>
      </c>
      <c r="E112" s="16" t="str">
        <f>IF(LEN(telefony4[[#This Row],[nr]])&gt;=10,"zagraniczny",IF(LEN(telefony4[[#This Row],[nr]])=8,"komórkowy","stacjonarny"))</f>
        <v>komórkowy</v>
      </c>
      <c r="F112" s="16" t="str">
        <f>LEFT('5.3'!$A112,2)</f>
        <v>90</v>
      </c>
      <c r="G112" s="17">
        <f>'5.3'!$D112-'5.3'!$C112</f>
        <v>7.7430555555555447E-3</v>
      </c>
    </row>
    <row r="113" spans="1:7" x14ac:dyDescent="0.25">
      <c r="A113" s="18">
        <v>6859181</v>
      </c>
      <c r="B113" s="19">
        <v>42920</v>
      </c>
      <c r="C113" s="20">
        <v>0.38188657407407406</v>
      </c>
      <c r="D113" s="20">
        <v>0.38545138888888891</v>
      </c>
      <c r="E113" s="21" t="str">
        <f>IF(LEN(telefony4[[#This Row],[nr]])&gt;=10,"zagraniczny",IF(LEN(telefony4[[#This Row],[nr]])=8,"komórkowy","stacjonarny"))</f>
        <v>stacjonarny</v>
      </c>
      <c r="F113" s="21" t="str">
        <f>LEFT('5.3'!$A113,2)</f>
        <v>68</v>
      </c>
      <c r="G113" s="22">
        <f>'5.3'!$D113-'5.3'!$C113</f>
        <v>3.564814814814854E-3</v>
      </c>
    </row>
    <row r="114" spans="1:7" x14ac:dyDescent="0.25">
      <c r="A114" s="13">
        <v>7207066</v>
      </c>
      <c r="B114" s="14">
        <v>42920</v>
      </c>
      <c r="C114" s="15">
        <v>0.3862962962962963</v>
      </c>
      <c r="D114" s="15">
        <v>0.3883449074074074</v>
      </c>
      <c r="E114" s="16" t="str">
        <f>IF(LEN(telefony4[[#This Row],[nr]])&gt;=10,"zagraniczny",IF(LEN(telefony4[[#This Row],[nr]])=8,"komórkowy","stacjonarny"))</f>
        <v>stacjonarny</v>
      </c>
      <c r="F114" s="16" t="str">
        <f>LEFT('5.3'!$A114,2)</f>
        <v>72</v>
      </c>
      <c r="G114" s="17">
        <f>'5.3'!$D114-'5.3'!$C114</f>
        <v>2.0486111111110983E-3</v>
      </c>
    </row>
    <row r="115" spans="1:7" x14ac:dyDescent="0.25">
      <c r="A115" s="18">
        <v>4230507</v>
      </c>
      <c r="B115" s="19">
        <v>42920</v>
      </c>
      <c r="C115" s="20">
        <v>0.38763888888888887</v>
      </c>
      <c r="D115" s="20">
        <v>0.39317129629629627</v>
      </c>
      <c r="E115" s="21" t="str">
        <f>IF(LEN(telefony4[[#This Row],[nr]])&gt;=10,"zagraniczny",IF(LEN(telefony4[[#This Row],[nr]])=8,"komórkowy","stacjonarny"))</f>
        <v>stacjonarny</v>
      </c>
      <c r="F115" s="21" t="str">
        <f>LEFT('5.3'!$A115,2)</f>
        <v>42</v>
      </c>
      <c r="G115" s="22">
        <f>'5.3'!$D115-'5.3'!$C115</f>
        <v>5.5324074074074026E-3</v>
      </c>
    </row>
    <row r="116" spans="1:7" x14ac:dyDescent="0.25">
      <c r="A116" s="13">
        <v>2915745</v>
      </c>
      <c r="B116" s="14">
        <v>42920</v>
      </c>
      <c r="C116" s="15">
        <v>0.39210648148148147</v>
      </c>
      <c r="D116" s="15">
        <v>0.39277777777777778</v>
      </c>
      <c r="E116" s="16" t="str">
        <f>IF(LEN(telefony4[[#This Row],[nr]])&gt;=10,"zagraniczny",IF(LEN(telefony4[[#This Row],[nr]])=8,"komórkowy","stacjonarny"))</f>
        <v>stacjonarny</v>
      </c>
      <c r="F116" s="16" t="str">
        <f>LEFT('5.3'!$A116,2)</f>
        <v>29</v>
      </c>
      <c r="G116" s="17">
        <f>'5.3'!$D116-'5.3'!$C116</f>
        <v>6.7129629629630871E-4</v>
      </c>
    </row>
    <row r="117" spans="1:7" x14ac:dyDescent="0.25">
      <c r="A117" s="18">
        <v>2235911</v>
      </c>
      <c r="B117" s="19">
        <v>42920</v>
      </c>
      <c r="C117" s="20">
        <v>0.39656249999999998</v>
      </c>
      <c r="D117" s="20">
        <v>0.40236111111111111</v>
      </c>
      <c r="E117" s="21" t="str">
        <f>IF(LEN(telefony4[[#This Row],[nr]])&gt;=10,"zagraniczny",IF(LEN(telefony4[[#This Row],[nr]])=8,"komórkowy","stacjonarny"))</f>
        <v>stacjonarny</v>
      </c>
      <c r="F117" s="21" t="str">
        <f>LEFT('5.3'!$A117,2)</f>
        <v>22</v>
      </c>
      <c r="G117" s="22">
        <f>'5.3'!$D117-'5.3'!$C117</f>
        <v>5.7986111111111294E-3</v>
      </c>
    </row>
    <row r="118" spans="1:7" x14ac:dyDescent="0.25">
      <c r="A118" s="13">
        <v>1611389</v>
      </c>
      <c r="B118" s="14">
        <v>42920</v>
      </c>
      <c r="C118" s="15">
        <v>0.39879629629629632</v>
      </c>
      <c r="D118" s="15">
        <v>0.41033564814814816</v>
      </c>
      <c r="E118" s="16" t="str">
        <f>IF(LEN(telefony4[[#This Row],[nr]])&gt;=10,"zagraniczny",IF(LEN(telefony4[[#This Row],[nr]])=8,"komórkowy","stacjonarny"))</f>
        <v>stacjonarny</v>
      </c>
      <c r="F118" s="16" t="str">
        <f>LEFT('5.3'!$A118,2)</f>
        <v>16</v>
      </c>
      <c r="G118" s="17">
        <f>'5.3'!$D118-'5.3'!$C118</f>
        <v>1.1539351851851842E-2</v>
      </c>
    </row>
    <row r="119" spans="1:7" x14ac:dyDescent="0.25">
      <c r="A119" s="18">
        <v>9052652</v>
      </c>
      <c r="B119" s="19">
        <v>42920</v>
      </c>
      <c r="C119" s="20">
        <v>0.3997337962962963</v>
      </c>
      <c r="D119" s="20">
        <v>0.40465277777777775</v>
      </c>
      <c r="E119" s="21" t="str">
        <f>IF(LEN(telefony4[[#This Row],[nr]])&gt;=10,"zagraniczny",IF(LEN(telefony4[[#This Row],[nr]])=8,"komórkowy","stacjonarny"))</f>
        <v>stacjonarny</v>
      </c>
      <c r="F119" s="21" t="str">
        <f>LEFT('5.3'!$A119,2)</f>
        <v>90</v>
      </c>
      <c r="G119" s="22">
        <f>'5.3'!$D119-'5.3'!$C119</f>
        <v>4.9189814814814548E-3</v>
      </c>
    </row>
    <row r="120" spans="1:7" x14ac:dyDescent="0.25">
      <c r="A120" s="13">
        <v>93611539</v>
      </c>
      <c r="B120" s="14">
        <v>42920</v>
      </c>
      <c r="C120" s="15">
        <v>0.40133101851851855</v>
      </c>
      <c r="D120" s="15">
        <v>0.40964120370370372</v>
      </c>
      <c r="E120" s="16" t="str">
        <f>IF(LEN(telefony4[[#This Row],[nr]])&gt;=10,"zagraniczny",IF(LEN(telefony4[[#This Row],[nr]])=8,"komórkowy","stacjonarny"))</f>
        <v>komórkowy</v>
      </c>
      <c r="F120" s="16" t="str">
        <f>LEFT('5.3'!$A120,2)</f>
        <v>93</v>
      </c>
      <c r="G120" s="17">
        <f>'5.3'!$D120-'5.3'!$C120</f>
        <v>8.3101851851851705E-3</v>
      </c>
    </row>
    <row r="121" spans="1:7" x14ac:dyDescent="0.25">
      <c r="A121" s="18">
        <v>68966479</v>
      </c>
      <c r="B121" s="19">
        <v>42920</v>
      </c>
      <c r="C121" s="20">
        <v>0.40493055555555557</v>
      </c>
      <c r="D121" s="20">
        <v>0.40618055555555554</v>
      </c>
      <c r="E121" s="21" t="str">
        <f>IF(LEN(telefony4[[#This Row],[nr]])&gt;=10,"zagraniczny",IF(LEN(telefony4[[#This Row],[nr]])=8,"komórkowy","stacjonarny"))</f>
        <v>komórkowy</v>
      </c>
      <c r="F121" s="21" t="str">
        <f>LEFT('5.3'!$A121,2)</f>
        <v>68</v>
      </c>
      <c r="G121" s="22">
        <f>'5.3'!$D121-'5.3'!$C121</f>
        <v>1.2499999999999734E-3</v>
      </c>
    </row>
    <row r="122" spans="1:7" x14ac:dyDescent="0.25">
      <c r="A122" s="13">
        <v>79381100</v>
      </c>
      <c r="B122" s="14">
        <v>42920</v>
      </c>
      <c r="C122" s="15">
        <v>0.40614583333333332</v>
      </c>
      <c r="D122" s="15">
        <v>0.41761574074074076</v>
      </c>
      <c r="E122" s="16" t="str">
        <f>IF(LEN(telefony4[[#This Row],[nr]])&gt;=10,"zagraniczny",IF(LEN(telefony4[[#This Row],[nr]])=8,"komórkowy","stacjonarny"))</f>
        <v>komórkowy</v>
      </c>
      <c r="F122" s="16" t="str">
        <f>LEFT('5.3'!$A122,2)</f>
        <v>79</v>
      </c>
      <c r="G122" s="17">
        <f>'5.3'!$D122-'5.3'!$C122</f>
        <v>1.1469907407407443E-2</v>
      </c>
    </row>
    <row r="123" spans="1:7" x14ac:dyDescent="0.25">
      <c r="A123" s="18">
        <v>4697138</v>
      </c>
      <c r="B123" s="19">
        <v>42920</v>
      </c>
      <c r="C123" s="20">
        <v>0.40737268518518521</v>
      </c>
      <c r="D123" s="20">
        <v>0.4102777777777778</v>
      </c>
      <c r="E123" s="21" t="str">
        <f>IF(LEN(telefony4[[#This Row],[nr]])&gt;=10,"zagraniczny",IF(LEN(telefony4[[#This Row],[nr]])=8,"komórkowy","stacjonarny"))</f>
        <v>stacjonarny</v>
      </c>
      <c r="F123" s="21" t="str">
        <f>LEFT('5.3'!$A123,2)</f>
        <v>46</v>
      </c>
      <c r="G123" s="22">
        <f>'5.3'!$D123-'5.3'!$C123</f>
        <v>2.9050925925925841E-3</v>
      </c>
    </row>
    <row r="124" spans="1:7" x14ac:dyDescent="0.25">
      <c r="A124" s="13">
        <v>5786740</v>
      </c>
      <c r="B124" s="14">
        <v>42920</v>
      </c>
      <c r="C124" s="15">
        <v>0.40796296296296297</v>
      </c>
      <c r="D124" s="15">
        <v>0.41495370370370371</v>
      </c>
      <c r="E124" s="16" t="str">
        <f>IF(LEN(telefony4[[#This Row],[nr]])&gt;=10,"zagraniczny",IF(LEN(telefony4[[#This Row],[nr]])=8,"komórkowy","stacjonarny"))</f>
        <v>stacjonarny</v>
      </c>
      <c r="F124" s="16" t="str">
        <f>LEFT('5.3'!$A124,2)</f>
        <v>57</v>
      </c>
      <c r="G124" s="17">
        <f>'5.3'!$D124-'5.3'!$C124</f>
        <v>6.9907407407407418E-3</v>
      </c>
    </row>
    <row r="125" spans="1:7" x14ac:dyDescent="0.25">
      <c r="A125" s="18">
        <v>7727942</v>
      </c>
      <c r="B125" s="19">
        <v>42920</v>
      </c>
      <c r="C125" s="20">
        <v>0.41097222222222224</v>
      </c>
      <c r="D125" s="20">
        <v>0.41613425925925923</v>
      </c>
      <c r="E125" s="21" t="str">
        <f>IF(LEN(telefony4[[#This Row],[nr]])&gt;=10,"zagraniczny",IF(LEN(telefony4[[#This Row],[nr]])=8,"komórkowy","stacjonarny"))</f>
        <v>stacjonarny</v>
      </c>
      <c r="F125" s="21" t="str">
        <f>LEFT('5.3'!$A125,2)</f>
        <v>77</v>
      </c>
      <c r="G125" s="22">
        <f>'5.3'!$D125-'5.3'!$C125</f>
        <v>5.1620370370369928E-3</v>
      </c>
    </row>
    <row r="126" spans="1:7" x14ac:dyDescent="0.25">
      <c r="A126" s="13">
        <v>8384647</v>
      </c>
      <c r="B126" s="14">
        <v>42920</v>
      </c>
      <c r="C126" s="15">
        <v>0.4110300925925926</v>
      </c>
      <c r="D126" s="15">
        <v>0.42162037037037037</v>
      </c>
      <c r="E126" s="16" t="str">
        <f>IF(LEN(telefony4[[#This Row],[nr]])&gt;=10,"zagraniczny",IF(LEN(telefony4[[#This Row],[nr]])=8,"komórkowy","stacjonarny"))</f>
        <v>stacjonarny</v>
      </c>
      <c r="F126" s="16" t="str">
        <f>LEFT('5.3'!$A126,2)</f>
        <v>83</v>
      </c>
      <c r="G126" s="17">
        <f>'5.3'!$D126-'5.3'!$C126</f>
        <v>1.0590277777777768E-2</v>
      </c>
    </row>
    <row r="127" spans="1:7" x14ac:dyDescent="0.25">
      <c r="A127" s="18">
        <v>1858872516</v>
      </c>
      <c r="B127" s="19">
        <v>42920</v>
      </c>
      <c r="C127" s="20">
        <v>0.41510416666666666</v>
      </c>
      <c r="D127" s="20">
        <v>0.41668981481481482</v>
      </c>
      <c r="E127" s="21" t="str">
        <f>IF(LEN(telefony4[[#This Row],[nr]])&gt;=10,"zagraniczny",IF(LEN(telefony4[[#This Row],[nr]])=8,"komórkowy","stacjonarny"))</f>
        <v>zagraniczny</v>
      </c>
      <c r="F127" s="21" t="str">
        <f>LEFT('5.3'!$A127,2)</f>
        <v>18</v>
      </c>
      <c r="G127" s="22">
        <f>'5.3'!$D127-'5.3'!$C127</f>
        <v>1.5856481481481555E-3</v>
      </c>
    </row>
    <row r="128" spans="1:7" x14ac:dyDescent="0.25">
      <c r="A128" s="13">
        <v>4546455</v>
      </c>
      <c r="B128" s="14">
        <v>42920</v>
      </c>
      <c r="C128" s="15">
        <v>0.41912037037037037</v>
      </c>
      <c r="D128" s="15">
        <v>0.42031249999999998</v>
      </c>
      <c r="E128" s="16" t="str">
        <f>IF(LEN(telefony4[[#This Row],[nr]])&gt;=10,"zagraniczny",IF(LEN(telefony4[[#This Row],[nr]])=8,"komórkowy","stacjonarny"))</f>
        <v>stacjonarny</v>
      </c>
      <c r="F128" s="16" t="str">
        <f>LEFT('5.3'!$A128,2)</f>
        <v>45</v>
      </c>
      <c r="G128" s="17">
        <f>'5.3'!$D128-'5.3'!$C128</f>
        <v>1.1921296296296124E-3</v>
      </c>
    </row>
    <row r="129" spans="1:12" x14ac:dyDescent="0.25">
      <c r="A129" s="18">
        <v>2668991</v>
      </c>
      <c r="B129" s="19">
        <v>42920</v>
      </c>
      <c r="C129" s="20">
        <v>0.42249999999999999</v>
      </c>
      <c r="D129" s="20">
        <v>0.42834490740740738</v>
      </c>
      <c r="E129" s="21" t="str">
        <f>IF(LEN(telefony4[[#This Row],[nr]])&gt;=10,"zagraniczny",IF(LEN(telefony4[[#This Row],[nr]])=8,"komórkowy","stacjonarny"))</f>
        <v>stacjonarny</v>
      </c>
      <c r="F129" s="21" t="str">
        <f>LEFT('5.3'!$A129,2)</f>
        <v>26</v>
      </c>
      <c r="G129" s="22">
        <f>'5.3'!$D129-'5.3'!$C129</f>
        <v>5.8449074074073959E-3</v>
      </c>
    </row>
    <row r="130" spans="1:12" x14ac:dyDescent="0.25">
      <c r="A130" s="13">
        <v>5528648</v>
      </c>
      <c r="B130" s="14">
        <v>42920</v>
      </c>
      <c r="C130" s="15">
        <v>0.42591435185185184</v>
      </c>
      <c r="D130" s="15">
        <v>0.43486111111111109</v>
      </c>
      <c r="E130" s="16" t="str">
        <f>IF(LEN(telefony4[[#This Row],[nr]])&gt;=10,"zagraniczny",IF(LEN(telefony4[[#This Row],[nr]])=8,"komórkowy","stacjonarny"))</f>
        <v>stacjonarny</v>
      </c>
      <c r="F130" s="16" t="str">
        <f>LEFT('5.3'!$A130,2)</f>
        <v>55</v>
      </c>
      <c r="G130" s="17">
        <f>'5.3'!$D130-'5.3'!$C130</f>
        <v>8.9467592592592515E-3</v>
      </c>
    </row>
    <row r="131" spans="1:12" x14ac:dyDescent="0.25">
      <c r="A131" s="18">
        <v>2157195</v>
      </c>
      <c r="B131" s="19">
        <v>42920</v>
      </c>
      <c r="C131" s="20">
        <v>0.42942129629629627</v>
      </c>
      <c r="D131" s="20">
        <v>0.4349189814814815</v>
      </c>
      <c r="E131" s="21" t="str">
        <f>IF(LEN(telefony4[[#This Row],[nr]])&gt;=10,"zagraniczny",IF(LEN(telefony4[[#This Row],[nr]])=8,"komórkowy","stacjonarny"))</f>
        <v>stacjonarny</v>
      </c>
      <c r="F131" s="21" t="str">
        <f>LEFT('5.3'!$A131,2)</f>
        <v>21</v>
      </c>
      <c r="G131" s="22">
        <f>'5.3'!$D131-'5.3'!$C131</f>
        <v>5.4976851851852304E-3</v>
      </c>
    </row>
    <row r="132" spans="1:12" x14ac:dyDescent="0.25">
      <c r="A132" s="13">
        <v>7747085</v>
      </c>
      <c r="B132" s="14">
        <v>42920</v>
      </c>
      <c r="C132" s="15">
        <v>0.43247685185185186</v>
      </c>
      <c r="D132" s="15">
        <v>0.43613425925925925</v>
      </c>
      <c r="E132" s="16" t="str">
        <f>IF(LEN(telefony4[[#This Row],[nr]])&gt;=10,"zagraniczny",IF(LEN(telefony4[[#This Row],[nr]])=8,"komórkowy","stacjonarny"))</f>
        <v>stacjonarny</v>
      </c>
      <c r="F132" s="16" t="str">
        <f>LEFT('5.3'!$A132,2)</f>
        <v>77</v>
      </c>
      <c r="G132" s="17">
        <f>'5.3'!$D132-'5.3'!$C132</f>
        <v>3.657407407407387E-3</v>
      </c>
    </row>
    <row r="133" spans="1:12" x14ac:dyDescent="0.25">
      <c r="A133" s="18">
        <v>6865106</v>
      </c>
      <c r="B133" s="19">
        <v>42920</v>
      </c>
      <c r="C133" s="20">
        <v>0.43741898148148151</v>
      </c>
      <c r="D133" s="20">
        <v>0.44848379629629631</v>
      </c>
      <c r="E133" s="21" t="str">
        <f>IF(LEN(telefony4[[#This Row],[nr]])&gt;=10,"zagraniczny",IF(LEN(telefony4[[#This Row],[nr]])=8,"komórkowy","stacjonarny"))</f>
        <v>stacjonarny</v>
      </c>
      <c r="F133" s="21" t="str">
        <f>LEFT('5.3'!$A133,2)</f>
        <v>68</v>
      </c>
      <c r="G133" s="22">
        <f>'5.3'!$D133-'5.3'!$C133</f>
        <v>1.1064814814814805E-2</v>
      </c>
    </row>
    <row r="134" spans="1:12" x14ac:dyDescent="0.25">
      <c r="A134" s="13">
        <v>8819206</v>
      </c>
      <c r="B134" s="14">
        <v>42920</v>
      </c>
      <c r="C134" s="15">
        <v>0.44068287037037035</v>
      </c>
      <c r="D134" s="15">
        <v>0.44912037037037039</v>
      </c>
      <c r="E134" s="16" t="str">
        <f>IF(LEN(telefony4[[#This Row],[nr]])&gt;=10,"zagraniczny",IF(LEN(telefony4[[#This Row],[nr]])=8,"komórkowy","stacjonarny"))</f>
        <v>stacjonarny</v>
      </c>
      <c r="F134" s="16" t="str">
        <f>LEFT('5.3'!$A134,2)</f>
        <v>88</v>
      </c>
      <c r="G134" s="17">
        <f>'5.3'!$D134-'5.3'!$C134</f>
        <v>8.4375000000000422E-3</v>
      </c>
    </row>
    <row r="135" spans="1:12" x14ac:dyDescent="0.25">
      <c r="A135" s="18">
        <v>3990337</v>
      </c>
      <c r="B135" s="19">
        <v>42920</v>
      </c>
      <c r="C135" s="20">
        <v>0.44158564814814816</v>
      </c>
      <c r="D135" s="20">
        <v>0.4470601851851852</v>
      </c>
      <c r="E135" s="21" t="str">
        <f>IF(LEN(telefony4[[#This Row],[nr]])&gt;=10,"zagraniczny",IF(LEN(telefony4[[#This Row],[nr]])=8,"komórkowy","stacjonarny"))</f>
        <v>stacjonarny</v>
      </c>
      <c r="F135" s="21" t="str">
        <f>LEFT('5.3'!$A135,2)</f>
        <v>39</v>
      </c>
      <c r="G135" s="22">
        <f>'5.3'!$D135-'5.3'!$C135</f>
        <v>5.4745370370370416E-3</v>
      </c>
    </row>
    <row r="136" spans="1:12" x14ac:dyDescent="0.25">
      <c r="A136" s="13">
        <v>4238684</v>
      </c>
      <c r="B136" s="14">
        <v>42920</v>
      </c>
      <c r="C136" s="15">
        <v>0.44466435185185182</v>
      </c>
      <c r="D136" s="15">
        <v>0.4535763888888889</v>
      </c>
      <c r="E136" s="16" t="str">
        <f>IF(LEN(telefony4[[#This Row],[nr]])&gt;=10,"zagraniczny",IF(LEN(telefony4[[#This Row],[nr]])=8,"komórkowy","stacjonarny"))</f>
        <v>stacjonarny</v>
      </c>
      <c r="F136" s="16" t="str">
        <f>LEFT('5.3'!$A136,2)</f>
        <v>42</v>
      </c>
      <c r="G136" s="17">
        <f>'5.3'!$D136-'5.3'!$C136</f>
        <v>8.9120370370370794E-3</v>
      </c>
    </row>
    <row r="137" spans="1:12" x14ac:dyDescent="0.25">
      <c r="A137" s="18">
        <v>86774913</v>
      </c>
      <c r="B137" s="19">
        <v>42920</v>
      </c>
      <c r="C137" s="20">
        <v>0.44548611111111114</v>
      </c>
      <c r="D137" s="20">
        <v>0.4541898148148148</v>
      </c>
      <c r="E137" s="21" t="str">
        <f>IF(LEN(telefony4[[#This Row],[nr]])&gt;=10,"zagraniczny",IF(LEN(telefony4[[#This Row],[nr]])=8,"komórkowy","stacjonarny"))</f>
        <v>komórkowy</v>
      </c>
      <c r="F137" s="21" t="str">
        <f>LEFT('5.3'!$A137,2)</f>
        <v>86</v>
      </c>
      <c r="G137" s="22">
        <f>'5.3'!$D137-'5.3'!$C137</f>
        <v>8.703703703703658E-3</v>
      </c>
    </row>
    <row r="138" spans="1:12" x14ac:dyDescent="0.25">
      <c r="A138" s="13">
        <v>93696449</v>
      </c>
      <c r="B138" s="14">
        <v>42920</v>
      </c>
      <c r="C138" s="15">
        <v>0.45063657407407409</v>
      </c>
      <c r="D138" s="15">
        <v>0.45581018518518518</v>
      </c>
      <c r="E138" s="16" t="str">
        <f>IF(LEN(telefony4[[#This Row],[nr]])&gt;=10,"zagraniczny",IF(LEN(telefony4[[#This Row],[nr]])=8,"komórkowy","stacjonarny"))</f>
        <v>komórkowy</v>
      </c>
      <c r="F138" s="16" t="str">
        <f>LEFT('5.3'!$A138,2)</f>
        <v>93</v>
      </c>
      <c r="G138" s="17">
        <f>'5.3'!$D138-'5.3'!$C138</f>
        <v>5.1736111111110872E-3</v>
      </c>
    </row>
    <row r="139" spans="1:12" x14ac:dyDescent="0.25">
      <c r="A139" s="18">
        <v>1269611</v>
      </c>
      <c r="B139" s="19">
        <v>42920</v>
      </c>
      <c r="C139" s="20">
        <v>0.45596064814814813</v>
      </c>
      <c r="D139" s="20">
        <v>0.46010416666666665</v>
      </c>
      <c r="E139" s="21" t="str">
        <f>IF(LEN(telefony4[[#This Row],[nr]])&gt;=10,"zagraniczny",IF(LEN(telefony4[[#This Row],[nr]])=8,"komórkowy","stacjonarny"))</f>
        <v>stacjonarny</v>
      </c>
      <c r="F139" s="21" t="str">
        <f>LEFT('5.3'!$A139,2)</f>
        <v>12</v>
      </c>
      <c r="G139" s="22">
        <f>'5.3'!$D139-'5.3'!$C139</f>
        <v>4.1435185185185186E-3</v>
      </c>
    </row>
    <row r="140" spans="1:12" x14ac:dyDescent="0.25">
      <c r="A140" s="13">
        <v>4623731</v>
      </c>
      <c r="B140" s="14">
        <v>42920</v>
      </c>
      <c r="C140" s="15">
        <v>0.46053240740740742</v>
      </c>
      <c r="D140" s="15">
        <v>0.47131944444444446</v>
      </c>
      <c r="E140" s="16" t="str">
        <f>IF(LEN(telefony4[[#This Row],[nr]])&gt;=10,"zagraniczny",IF(LEN(telefony4[[#This Row],[nr]])=8,"komórkowy","stacjonarny"))</f>
        <v>stacjonarny</v>
      </c>
      <c r="F140" s="16" t="str">
        <f>LEFT('5.3'!$A140,2)</f>
        <v>46</v>
      </c>
      <c r="G140" s="17">
        <f>'5.3'!$D140-'5.3'!$C140</f>
        <v>1.0787037037037039E-2</v>
      </c>
      <c r="L140">
        <v>6.2731481481481666E-3</v>
      </c>
    </row>
    <row r="141" spans="1:12" x14ac:dyDescent="0.25">
      <c r="A141" s="18">
        <v>4623731</v>
      </c>
      <c r="B141" s="19">
        <v>42920</v>
      </c>
      <c r="C141" s="20">
        <v>0.46423611111111113</v>
      </c>
      <c r="D141" s="20">
        <v>0.46842592592592591</v>
      </c>
      <c r="E141" s="21" t="str">
        <f>IF(LEN(telefony4[[#This Row],[nr]])&gt;=10,"zagraniczny",IF(LEN(telefony4[[#This Row],[nr]])=8,"komórkowy","stacjonarny"))</f>
        <v>stacjonarny</v>
      </c>
      <c r="F141" s="21" t="str">
        <f>LEFT('5.3'!$A141,2)</f>
        <v>46</v>
      </c>
      <c r="G141" s="22">
        <f>'5.3'!$D141-'5.3'!$C141</f>
        <v>4.1898148148147851E-3</v>
      </c>
      <c r="L141">
        <v>8.3333333333335258E-4</v>
      </c>
    </row>
    <row r="142" spans="1:12" x14ac:dyDescent="0.25">
      <c r="A142" s="13">
        <v>3127402</v>
      </c>
      <c r="B142" s="14">
        <v>42920</v>
      </c>
      <c r="C142" s="15">
        <v>0.46861111111111109</v>
      </c>
      <c r="D142" s="15">
        <v>0.47747685185185185</v>
      </c>
      <c r="E142" s="16" t="str">
        <f>IF(LEN(telefony4[[#This Row],[nr]])&gt;=10,"zagraniczny",IF(LEN(telefony4[[#This Row],[nr]])=8,"komórkowy","stacjonarny"))</f>
        <v>stacjonarny</v>
      </c>
      <c r="F142" s="16" t="str">
        <f>LEFT('5.3'!$A142,2)</f>
        <v>31</v>
      </c>
      <c r="G142" s="17">
        <f>'5.3'!$D142-'5.3'!$C142</f>
        <v>8.8657407407407574E-3</v>
      </c>
      <c r="L142">
        <v>9.3055555555555669E-3</v>
      </c>
    </row>
    <row r="143" spans="1:12" x14ac:dyDescent="0.25">
      <c r="A143" s="18">
        <v>1714791</v>
      </c>
      <c r="B143" s="19">
        <v>42920</v>
      </c>
      <c r="C143" s="20">
        <v>0.47230324074074076</v>
      </c>
      <c r="D143" s="20">
        <v>0.47288194444444442</v>
      </c>
      <c r="E143" s="21" t="str">
        <f>IF(LEN(telefony4[[#This Row],[nr]])&gt;=10,"zagraniczny",IF(LEN(telefony4[[#This Row],[nr]])=8,"komórkowy","stacjonarny"))</f>
        <v>stacjonarny</v>
      </c>
      <c r="F143" s="21" t="str">
        <f>LEFT('5.3'!$A143,2)</f>
        <v>17</v>
      </c>
      <c r="G143" s="22">
        <f>'5.3'!$D143-'5.3'!$C143</f>
        <v>5.7870370370366464E-4</v>
      </c>
      <c r="L143">
        <v>1.1261574074074077E-2</v>
      </c>
    </row>
    <row r="144" spans="1:12" x14ac:dyDescent="0.25">
      <c r="A144" s="13">
        <v>7768277</v>
      </c>
      <c r="B144" s="14">
        <v>42920</v>
      </c>
      <c r="C144" s="15">
        <v>0.47453703703703703</v>
      </c>
      <c r="D144" s="15">
        <v>0.4800462962962963</v>
      </c>
      <c r="E144" s="16" t="str">
        <f>IF(LEN(telefony4[[#This Row],[nr]])&gt;=10,"zagraniczny",IF(LEN(telefony4[[#This Row],[nr]])=8,"komórkowy","stacjonarny"))</f>
        <v>stacjonarny</v>
      </c>
      <c r="F144" s="16" t="str">
        <f>LEFT('5.3'!$A144,2)</f>
        <v>77</v>
      </c>
      <c r="G144" s="17">
        <f>'5.3'!$D144-'5.3'!$C144</f>
        <v>5.5092592592592693E-3</v>
      </c>
      <c r="L144">
        <v>6.0185185185185341E-3</v>
      </c>
    </row>
    <row r="145" spans="1:12" x14ac:dyDescent="0.25">
      <c r="A145" s="18">
        <v>4371394</v>
      </c>
      <c r="B145" s="19">
        <v>42920</v>
      </c>
      <c r="C145" s="20">
        <v>0.47967592592592595</v>
      </c>
      <c r="D145" s="20">
        <v>0.48236111111111113</v>
      </c>
      <c r="E145" s="21" t="str">
        <f>IF(LEN(telefony4[[#This Row],[nr]])&gt;=10,"zagraniczny",IF(LEN(telefony4[[#This Row],[nr]])=8,"komórkowy","stacjonarny"))</f>
        <v>stacjonarny</v>
      </c>
      <c r="F145" s="21" t="str">
        <f>LEFT('5.3'!$A145,2)</f>
        <v>43</v>
      </c>
      <c r="G145" s="22">
        <f>'5.3'!$D145-'5.3'!$C145</f>
        <v>2.6851851851851793E-3</v>
      </c>
      <c r="L145">
        <v>7.7777777777777724E-3</v>
      </c>
    </row>
    <row r="146" spans="1:12" x14ac:dyDescent="0.25">
      <c r="A146" s="13">
        <v>9803545</v>
      </c>
      <c r="B146" s="14">
        <v>42920</v>
      </c>
      <c r="C146" s="15">
        <v>0.47978009259259258</v>
      </c>
      <c r="D146" s="15">
        <v>0.49125000000000002</v>
      </c>
      <c r="E146" s="16" t="str">
        <f>IF(LEN(telefony4[[#This Row],[nr]])&gt;=10,"zagraniczny",IF(LEN(telefony4[[#This Row],[nr]])=8,"komórkowy","stacjonarny"))</f>
        <v>stacjonarny</v>
      </c>
      <c r="F146" s="16" t="str">
        <f>LEFT('5.3'!$A146,2)</f>
        <v>98</v>
      </c>
      <c r="G146" s="17">
        <f>'5.3'!$D146-'5.3'!$C146</f>
        <v>1.1469907407407443E-2</v>
      </c>
      <c r="L146">
        <v>8.796296296296191E-4</v>
      </c>
    </row>
    <row r="147" spans="1:12" x14ac:dyDescent="0.25">
      <c r="A147" s="18">
        <v>4176704</v>
      </c>
      <c r="B147" s="19">
        <v>42920</v>
      </c>
      <c r="C147" s="20">
        <v>0.47983796296296294</v>
      </c>
      <c r="D147" s="20">
        <v>0.48949074074074073</v>
      </c>
      <c r="E147" s="21" t="str">
        <f>IF(LEN(telefony4[[#This Row],[nr]])&gt;=10,"zagraniczny",IF(LEN(telefony4[[#This Row],[nr]])=8,"komórkowy","stacjonarny"))</f>
        <v>stacjonarny</v>
      </c>
      <c r="F147" s="21" t="str">
        <f>LEFT('5.3'!$A147,2)</f>
        <v>41</v>
      </c>
      <c r="G147" s="22">
        <f>'5.3'!$D147-'5.3'!$C147</f>
        <v>9.6527777777777879E-3</v>
      </c>
      <c r="L147">
        <v>2.6273148148148184E-3</v>
      </c>
    </row>
    <row r="148" spans="1:12" x14ac:dyDescent="0.25">
      <c r="A148" s="13">
        <v>90271112</v>
      </c>
      <c r="B148" s="14">
        <v>42920</v>
      </c>
      <c r="C148" s="15">
        <v>0.4805787037037037</v>
      </c>
      <c r="D148" s="15">
        <v>0.48696759259259259</v>
      </c>
      <c r="E148" s="16" t="str">
        <f>IF(LEN(telefony4[[#This Row],[nr]])&gt;=10,"zagraniczny",IF(LEN(telefony4[[#This Row],[nr]])=8,"komórkowy","stacjonarny"))</f>
        <v>komórkowy</v>
      </c>
      <c r="F148" s="16" t="str">
        <f>LEFT('5.3'!$A148,2)</f>
        <v>90</v>
      </c>
      <c r="G148" s="17">
        <f>'5.3'!$D148-'5.3'!$C148</f>
        <v>6.3888888888888884E-3</v>
      </c>
      <c r="L148">
        <v>7.0486111111111027E-3</v>
      </c>
    </row>
    <row r="149" spans="1:12" x14ac:dyDescent="0.25">
      <c r="A149" s="18">
        <v>8136309</v>
      </c>
      <c r="B149" s="19">
        <v>42920</v>
      </c>
      <c r="C149" s="20">
        <v>0.48189814814814813</v>
      </c>
      <c r="D149" s="20">
        <v>0.49115740740740743</v>
      </c>
      <c r="E149" s="21" t="str">
        <f>IF(LEN(telefony4[[#This Row],[nr]])&gt;=10,"zagraniczny",IF(LEN(telefony4[[#This Row],[nr]])=8,"komórkowy","stacjonarny"))</f>
        <v>stacjonarny</v>
      </c>
      <c r="F149" s="21" t="str">
        <f>LEFT('5.3'!$A149,2)</f>
        <v>81</v>
      </c>
      <c r="G149" s="22">
        <f>'5.3'!$D149-'5.3'!$C149</f>
        <v>9.2592592592593004E-3</v>
      </c>
      <c r="L149">
        <v>5.833333333333357E-3</v>
      </c>
    </row>
    <row r="150" spans="1:12" x14ac:dyDescent="0.25">
      <c r="A150" s="13">
        <v>3178616</v>
      </c>
      <c r="B150" s="14">
        <v>42920</v>
      </c>
      <c r="C150" s="15">
        <v>0.48312500000000003</v>
      </c>
      <c r="D150" s="15">
        <v>0.49138888888888888</v>
      </c>
      <c r="E150" s="16" t="str">
        <f>IF(LEN(telefony4[[#This Row],[nr]])&gt;=10,"zagraniczny",IF(LEN(telefony4[[#This Row],[nr]])=8,"komórkowy","stacjonarny"))</f>
        <v>stacjonarny</v>
      </c>
      <c r="F150" s="16" t="str">
        <f>LEFT('5.3'!$A150,2)</f>
        <v>31</v>
      </c>
      <c r="G150" s="17">
        <f>'5.3'!$D150-'5.3'!$C150</f>
        <v>8.2638888888888484E-3</v>
      </c>
      <c r="L150">
        <v>4.502314814814834E-3</v>
      </c>
    </row>
    <row r="151" spans="1:12" x14ac:dyDescent="0.25">
      <c r="A151" s="18">
        <v>27791497</v>
      </c>
      <c r="B151" s="19">
        <v>42920</v>
      </c>
      <c r="C151" s="20">
        <v>0.48803240740740739</v>
      </c>
      <c r="D151" s="20">
        <v>0.49682870370370369</v>
      </c>
      <c r="E151" s="21" t="str">
        <f>IF(LEN(telefony4[[#This Row],[nr]])&gt;=10,"zagraniczny",IF(LEN(telefony4[[#This Row],[nr]])=8,"komórkowy","stacjonarny"))</f>
        <v>komórkowy</v>
      </c>
      <c r="F151" s="21" t="str">
        <f>LEFT('5.3'!$A151,2)</f>
        <v>27</v>
      </c>
      <c r="G151" s="22">
        <f>'5.3'!$D151-'5.3'!$C151</f>
        <v>8.7962962962963021E-3</v>
      </c>
      <c r="L151">
        <v>1.087962962962874E-3</v>
      </c>
    </row>
    <row r="152" spans="1:12" x14ac:dyDescent="0.25">
      <c r="A152" s="13">
        <v>4738129</v>
      </c>
      <c r="B152" s="14">
        <v>42920</v>
      </c>
      <c r="C152" s="15">
        <v>0.48979166666666668</v>
      </c>
      <c r="D152" s="15">
        <v>0.500462962962963</v>
      </c>
      <c r="E152" s="16" t="str">
        <f>IF(LEN(telefony4[[#This Row],[nr]])&gt;=10,"zagraniczny",IF(LEN(telefony4[[#This Row],[nr]])=8,"komórkowy","stacjonarny"))</f>
        <v>stacjonarny</v>
      </c>
      <c r="F152" s="16" t="str">
        <f>LEFT('5.3'!$A152,2)</f>
        <v>47</v>
      </c>
      <c r="G152" s="17">
        <f>'5.3'!$D152-'5.3'!$C152</f>
        <v>1.0671296296296318E-2</v>
      </c>
      <c r="L152">
        <v>1.0578703703703618E-2</v>
      </c>
    </row>
    <row r="153" spans="1:12" x14ac:dyDescent="0.25">
      <c r="A153" s="18">
        <v>54840810</v>
      </c>
      <c r="B153" s="19">
        <v>42920</v>
      </c>
      <c r="C153" s="20">
        <v>0.49430555555555555</v>
      </c>
      <c r="D153" s="20">
        <v>0.50231481481481477</v>
      </c>
      <c r="E153" s="21" t="str">
        <f>IF(LEN(telefony4[[#This Row],[nr]])&gt;=10,"zagraniczny",IF(LEN(telefony4[[#This Row],[nr]])=8,"komórkowy","stacjonarny"))</f>
        <v>komórkowy</v>
      </c>
      <c r="F153" s="21" t="str">
        <f>LEFT('5.3'!$A153,2)</f>
        <v>54</v>
      </c>
      <c r="G153" s="22">
        <f>'5.3'!$D153-'5.3'!$C153</f>
        <v>8.009259259259216E-3</v>
      </c>
      <c r="L153">
        <v>1.0659722222222223E-2</v>
      </c>
    </row>
    <row r="154" spans="1:12" x14ac:dyDescent="0.25">
      <c r="A154" s="13">
        <v>8885606</v>
      </c>
      <c r="B154" s="14">
        <v>42920</v>
      </c>
      <c r="C154" s="15">
        <v>0.49984953703703705</v>
      </c>
      <c r="D154" s="15">
        <v>0.50960648148148147</v>
      </c>
      <c r="E154" s="16" t="str">
        <f>IF(LEN(telefony4[[#This Row],[nr]])&gt;=10,"zagraniczny",IF(LEN(telefony4[[#This Row],[nr]])=8,"komórkowy","stacjonarny"))</f>
        <v>stacjonarny</v>
      </c>
      <c r="F154" s="16" t="str">
        <f>LEFT('5.3'!$A154,2)</f>
        <v>88</v>
      </c>
      <c r="G154" s="17">
        <f>'5.3'!$D154-'5.3'!$C154</f>
        <v>9.7569444444444153E-3</v>
      </c>
      <c r="L154">
        <v>1.3773148148147896E-3</v>
      </c>
    </row>
    <row r="155" spans="1:12" x14ac:dyDescent="0.25">
      <c r="A155" s="18">
        <v>6730442</v>
      </c>
      <c r="B155" s="19">
        <v>42920</v>
      </c>
      <c r="C155" s="20">
        <v>0.50063657407407403</v>
      </c>
      <c r="D155" s="20">
        <v>0.50876157407407407</v>
      </c>
      <c r="E155" s="21" t="str">
        <f>IF(LEN(telefony4[[#This Row],[nr]])&gt;=10,"zagraniczny",IF(LEN(telefony4[[#This Row],[nr]])=8,"komórkowy","stacjonarny"))</f>
        <v>stacjonarny</v>
      </c>
      <c r="F155" s="21" t="str">
        <f>LEFT('5.3'!$A155,2)</f>
        <v>67</v>
      </c>
      <c r="G155" s="22">
        <f>'5.3'!$D155-'5.3'!$C155</f>
        <v>8.1250000000000488E-3</v>
      </c>
      <c r="L155">
        <v>9.8148148148147762E-3</v>
      </c>
    </row>
    <row r="156" spans="1:12" x14ac:dyDescent="0.25">
      <c r="A156" s="13">
        <v>3326913</v>
      </c>
      <c r="B156" s="14">
        <v>42920</v>
      </c>
      <c r="C156" s="15">
        <v>0.50594907407407408</v>
      </c>
      <c r="D156" s="15">
        <v>0.5154050925925926</v>
      </c>
      <c r="E156" s="16" t="str">
        <f>IF(LEN(telefony4[[#This Row],[nr]])&gt;=10,"zagraniczny",IF(LEN(telefony4[[#This Row],[nr]])=8,"komórkowy","stacjonarny"))</f>
        <v>stacjonarny</v>
      </c>
      <c r="F156" s="16" t="str">
        <f>LEFT('5.3'!$A156,2)</f>
        <v>33</v>
      </c>
      <c r="G156" s="17">
        <f>'5.3'!$D156-'5.3'!$C156</f>
        <v>9.4560185185185164E-3</v>
      </c>
      <c r="L156">
        <v>9.3171296296296058E-3</v>
      </c>
    </row>
    <row r="157" spans="1:12" x14ac:dyDescent="0.25">
      <c r="A157" s="18">
        <v>9865716</v>
      </c>
      <c r="B157" s="19">
        <v>42920</v>
      </c>
      <c r="C157" s="20">
        <v>0.51076388888888891</v>
      </c>
      <c r="D157" s="20">
        <v>0.51890046296296299</v>
      </c>
      <c r="E157" s="21" t="str">
        <f>IF(LEN(telefony4[[#This Row],[nr]])&gt;=10,"zagraniczny",IF(LEN(telefony4[[#This Row],[nr]])=8,"komórkowy","stacjonarny"))</f>
        <v>stacjonarny</v>
      </c>
      <c r="F157" s="21" t="str">
        <f>LEFT('5.3'!$A157,2)</f>
        <v>98</v>
      </c>
      <c r="G157" s="22">
        <f>'5.3'!$D157-'5.3'!$C157</f>
        <v>8.1365740740740877E-3</v>
      </c>
      <c r="L157">
        <v>5.4976851851851194E-3</v>
      </c>
    </row>
    <row r="158" spans="1:12" x14ac:dyDescent="0.25">
      <c r="A158" s="13">
        <v>73284745</v>
      </c>
      <c r="B158" s="14">
        <v>42920</v>
      </c>
      <c r="C158" s="15">
        <v>0.51451388888888894</v>
      </c>
      <c r="D158" s="15">
        <v>0.51857638888888891</v>
      </c>
      <c r="E158" s="16" t="str">
        <f>IF(LEN(telefony4[[#This Row],[nr]])&gt;=10,"zagraniczny",IF(LEN(telefony4[[#This Row],[nr]])=8,"komórkowy","stacjonarny"))</f>
        <v>komórkowy</v>
      </c>
      <c r="F158" s="16" t="str">
        <f>LEFT('5.3'!$A158,2)</f>
        <v>73</v>
      </c>
      <c r="G158" s="17">
        <f>'5.3'!$D158-'5.3'!$C158</f>
        <v>4.0624999999999689E-3</v>
      </c>
      <c r="L158">
        <v>9.3287037037036447E-3</v>
      </c>
    </row>
    <row r="159" spans="1:12" x14ac:dyDescent="0.25">
      <c r="A159" s="18">
        <v>1761255</v>
      </c>
      <c r="B159" s="19">
        <v>42920</v>
      </c>
      <c r="C159" s="20">
        <v>0.51958333333333329</v>
      </c>
      <c r="D159" s="20">
        <v>0.52266203703703706</v>
      </c>
      <c r="E159" s="21" t="str">
        <f>IF(LEN(telefony4[[#This Row],[nr]])&gt;=10,"zagraniczny",IF(LEN(telefony4[[#This Row],[nr]])=8,"komórkowy","stacjonarny"))</f>
        <v>stacjonarny</v>
      </c>
      <c r="F159" s="21" t="str">
        <f>LEFT('5.3'!$A159,2)</f>
        <v>17</v>
      </c>
      <c r="G159" s="22">
        <f>'5.3'!$D159-'5.3'!$C159</f>
        <v>3.0787037037037779E-3</v>
      </c>
      <c r="L159">
        <v>8.7731481481481688E-3</v>
      </c>
    </row>
    <row r="160" spans="1:12" x14ac:dyDescent="0.25">
      <c r="A160" s="13">
        <v>48625903</v>
      </c>
      <c r="B160" s="14">
        <v>42920</v>
      </c>
      <c r="C160" s="15">
        <v>0.52303240740740742</v>
      </c>
      <c r="D160" s="15">
        <v>0.523900462962963</v>
      </c>
      <c r="E160" s="16" t="str">
        <f>IF(LEN(telefony4[[#This Row],[nr]])&gt;=10,"zagraniczny",IF(LEN(telefony4[[#This Row],[nr]])=8,"komórkowy","stacjonarny"))</f>
        <v>komórkowy</v>
      </c>
      <c r="F160" s="16" t="str">
        <f>LEFT('5.3'!$A160,2)</f>
        <v>48</v>
      </c>
      <c r="G160" s="17">
        <f>'5.3'!$D160-'5.3'!$C160</f>
        <v>8.6805555555558023E-4</v>
      </c>
    </row>
    <row r="161" spans="1:7" x14ac:dyDescent="0.25">
      <c r="A161" s="18">
        <v>2235911</v>
      </c>
      <c r="B161" s="19">
        <v>42920</v>
      </c>
      <c r="C161" s="20">
        <v>0.52454861111111106</v>
      </c>
      <c r="D161" s="20">
        <v>0.53546296296296292</v>
      </c>
      <c r="E161" s="21" t="str">
        <f>IF(LEN(telefony4[[#This Row],[nr]])&gt;=10,"zagraniczny",IF(LEN(telefony4[[#This Row],[nr]])=8,"komórkowy","stacjonarny"))</f>
        <v>stacjonarny</v>
      </c>
      <c r="F161" s="21" t="str">
        <f>LEFT('5.3'!$A161,2)</f>
        <v>22</v>
      </c>
      <c r="G161" s="22">
        <f>'5.3'!$D161-'5.3'!$C161</f>
        <v>1.0914351851851856E-2</v>
      </c>
    </row>
    <row r="162" spans="1:7" x14ac:dyDescent="0.25">
      <c r="A162" s="13">
        <v>18036364</v>
      </c>
      <c r="B162" s="14">
        <v>42920</v>
      </c>
      <c r="C162" s="15">
        <v>0.53015046296296298</v>
      </c>
      <c r="D162" s="15">
        <v>0.53275462962962961</v>
      </c>
      <c r="E162" s="16" t="str">
        <f>IF(LEN(telefony4[[#This Row],[nr]])&gt;=10,"zagraniczny",IF(LEN(telefony4[[#This Row],[nr]])=8,"komórkowy","stacjonarny"))</f>
        <v>komórkowy</v>
      </c>
      <c r="F162" s="16" t="str">
        <f>LEFT('5.3'!$A162,2)</f>
        <v>18</v>
      </c>
      <c r="G162" s="17">
        <f>'5.3'!$D162-'5.3'!$C162</f>
        <v>2.6041666666666297E-3</v>
      </c>
    </row>
    <row r="163" spans="1:7" x14ac:dyDescent="0.25">
      <c r="A163" s="18">
        <v>38063903</v>
      </c>
      <c r="B163" s="19">
        <v>42920</v>
      </c>
      <c r="C163" s="20">
        <v>0.53465277777777775</v>
      </c>
      <c r="D163" s="20">
        <v>0.53925925925925922</v>
      </c>
      <c r="E163" s="21" t="str">
        <f>IF(LEN(telefony4[[#This Row],[nr]])&gt;=10,"zagraniczny",IF(LEN(telefony4[[#This Row],[nr]])=8,"komórkowy","stacjonarny"))</f>
        <v>komórkowy</v>
      </c>
      <c r="F163" s="21" t="str">
        <f>LEFT('5.3'!$A163,2)</f>
        <v>38</v>
      </c>
      <c r="G163" s="22">
        <f>'5.3'!$D163-'5.3'!$C163</f>
        <v>4.6064814814814614E-3</v>
      </c>
    </row>
    <row r="164" spans="1:7" x14ac:dyDescent="0.25">
      <c r="A164" s="13">
        <v>4555937</v>
      </c>
      <c r="B164" s="14">
        <v>42920</v>
      </c>
      <c r="C164" s="15">
        <v>0.53748842592592594</v>
      </c>
      <c r="D164" s="15">
        <v>0.54775462962962962</v>
      </c>
      <c r="E164" s="16" t="str">
        <f>IF(LEN(telefony4[[#This Row],[nr]])&gt;=10,"zagraniczny",IF(LEN(telefony4[[#This Row],[nr]])=8,"komórkowy","stacjonarny"))</f>
        <v>stacjonarny</v>
      </c>
      <c r="F164" s="16" t="str">
        <f>LEFT('5.3'!$A164,2)</f>
        <v>45</v>
      </c>
      <c r="G164" s="17">
        <f>'5.3'!$D164-'5.3'!$C164</f>
        <v>1.026620370370368E-2</v>
      </c>
    </row>
    <row r="165" spans="1:7" x14ac:dyDescent="0.25">
      <c r="A165" s="18">
        <v>9422310</v>
      </c>
      <c r="B165" s="19">
        <v>42920</v>
      </c>
      <c r="C165" s="20">
        <v>0.54137731481481477</v>
      </c>
      <c r="D165" s="20">
        <v>0.5506712962962963</v>
      </c>
      <c r="E165" s="21" t="str">
        <f>IF(LEN(telefony4[[#This Row],[nr]])&gt;=10,"zagraniczny",IF(LEN(telefony4[[#This Row],[nr]])=8,"komórkowy","stacjonarny"))</f>
        <v>stacjonarny</v>
      </c>
      <c r="F165" s="21" t="str">
        <f>LEFT('5.3'!$A165,2)</f>
        <v>94</v>
      </c>
      <c r="G165" s="22">
        <f>'5.3'!$D165-'5.3'!$C165</f>
        <v>9.293981481481528E-3</v>
      </c>
    </row>
    <row r="166" spans="1:7" x14ac:dyDescent="0.25">
      <c r="A166" s="13">
        <v>16999529</v>
      </c>
      <c r="B166" s="14">
        <v>42920</v>
      </c>
      <c r="C166" s="15">
        <v>0.54395833333333332</v>
      </c>
      <c r="D166" s="15">
        <v>0.54451388888888885</v>
      </c>
      <c r="E166" s="16" t="str">
        <f>IF(LEN(telefony4[[#This Row],[nr]])&gt;=10,"zagraniczny",IF(LEN(telefony4[[#This Row],[nr]])=8,"komórkowy","stacjonarny"))</f>
        <v>komórkowy</v>
      </c>
      <c r="F166" s="16" t="str">
        <f>LEFT('5.3'!$A166,2)</f>
        <v>16</v>
      </c>
      <c r="G166" s="17">
        <f>'5.3'!$D166-'5.3'!$C166</f>
        <v>5.5555555555553138E-4</v>
      </c>
    </row>
    <row r="167" spans="1:7" x14ac:dyDescent="0.25">
      <c r="A167" s="18">
        <v>8385222</v>
      </c>
      <c r="B167" s="19">
        <v>42920</v>
      </c>
      <c r="C167" s="20">
        <v>0.5455092592592593</v>
      </c>
      <c r="D167" s="20">
        <v>0.54748842592592595</v>
      </c>
      <c r="E167" s="21" t="str">
        <f>IF(LEN(telefony4[[#This Row],[nr]])&gt;=10,"zagraniczny",IF(LEN(telefony4[[#This Row],[nr]])=8,"komórkowy","stacjonarny"))</f>
        <v>stacjonarny</v>
      </c>
      <c r="F167" s="21" t="str">
        <f>LEFT('5.3'!$A167,2)</f>
        <v>83</v>
      </c>
      <c r="G167" s="22">
        <f>'5.3'!$D167-'5.3'!$C167</f>
        <v>1.979166666666643E-3</v>
      </c>
    </row>
    <row r="168" spans="1:7" x14ac:dyDescent="0.25">
      <c r="A168" s="13">
        <v>8086847</v>
      </c>
      <c r="B168" s="14">
        <v>42920</v>
      </c>
      <c r="C168" s="15">
        <v>0.54909722222222224</v>
      </c>
      <c r="D168" s="15">
        <v>0.5524768518518518</v>
      </c>
      <c r="E168" s="16" t="str">
        <f>IF(LEN(telefony4[[#This Row],[nr]])&gt;=10,"zagraniczny",IF(LEN(telefony4[[#This Row],[nr]])=8,"komórkowy","stacjonarny"))</f>
        <v>stacjonarny</v>
      </c>
      <c r="F168" s="16" t="str">
        <f>LEFT('5.3'!$A168,2)</f>
        <v>80</v>
      </c>
      <c r="G168" s="17">
        <f>'5.3'!$D168-'5.3'!$C168</f>
        <v>3.3796296296295658E-3</v>
      </c>
    </row>
    <row r="169" spans="1:7" x14ac:dyDescent="0.25">
      <c r="A169" s="18">
        <v>5215912</v>
      </c>
      <c r="B169" s="19">
        <v>42920</v>
      </c>
      <c r="C169" s="20">
        <v>0.5512731481481481</v>
      </c>
      <c r="D169" s="20">
        <v>0.55435185185185187</v>
      </c>
      <c r="E169" s="21" t="str">
        <f>IF(LEN(telefony4[[#This Row],[nr]])&gt;=10,"zagraniczny",IF(LEN(telefony4[[#This Row],[nr]])=8,"komórkowy","stacjonarny"))</f>
        <v>stacjonarny</v>
      </c>
      <c r="F169" s="21" t="str">
        <f>LEFT('5.3'!$A169,2)</f>
        <v>52</v>
      </c>
      <c r="G169" s="22">
        <f>'5.3'!$D169-'5.3'!$C169</f>
        <v>3.0787037037037779E-3</v>
      </c>
    </row>
    <row r="170" spans="1:7" x14ac:dyDescent="0.25">
      <c r="A170" s="13">
        <v>1973826522</v>
      </c>
      <c r="B170" s="14">
        <v>42920</v>
      </c>
      <c r="C170" s="15">
        <v>0.5553703703703704</v>
      </c>
      <c r="D170" s="15">
        <v>0.55833333333333335</v>
      </c>
      <c r="E170" s="16" t="str">
        <f>IF(LEN(telefony4[[#This Row],[nr]])&gt;=10,"zagraniczny",IF(LEN(telefony4[[#This Row],[nr]])=8,"komórkowy","stacjonarny"))</f>
        <v>zagraniczny</v>
      </c>
      <c r="F170" s="16" t="str">
        <f>LEFT('5.3'!$A170,2)</f>
        <v>19</v>
      </c>
      <c r="G170" s="17">
        <f>'5.3'!$D170-'5.3'!$C170</f>
        <v>2.962962962962945E-3</v>
      </c>
    </row>
    <row r="171" spans="1:7" x14ac:dyDescent="0.25">
      <c r="A171" s="18">
        <v>2255197</v>
      </c>
      <c r="B171" s="19">
        <v>42920</v>
      </c>
      <c r="C171" s="20">
        <v>0.55905092592592598</v>
      </c>
      <c r="D171" s="20">
        <v>0.56342592592592589</v>
      </c>
      <c r="E171" s="21" t="str">
        <f>IF(LEN(telefony4[[#This Row],[nr]])&gt;=10,"zagraniczny",IF(LEN(telefony4[[#This Row],[nr]])=8,"komórkowy","stacjonarny"))</f>
        <v>stacjonarny</v>
      </c>
      <c r="F171" s="21" t="str">
        <f>LEFT('5.3'!$A171,2)</f>
        <v>22</v>
      </c>
      <c r="G171" s="22">
        <f>'5.3'!$D171-'5.3'!$C171</f>
        <v>4.3749999999999067E-3</v>
      </c>
    </row>
    <row r="172" spans="1:7" x14ac:dyDescent="0.25">
      <c r="A172" s="13">
        <v>6719542</v>
      </c>
      <c r="B172" s="14">
        <v>42920</v>
      </c>
      <c r="C172" s="15">
        <v>0.5638657407407407</v>
      </c>
      <c r="D172" s="15">
        <v>0.56425925925925924</v>
      </c>
      <c r="E172" s="16" t="str">
        <f>IF(LEN(telefony4[[#This Row],[nr]])&gt;=10,"zagraniczny",IF(LEN(telefony4[[#This Row],[nr]])=8,"komórkowy","stacjonarny"))</f>
        <v>stacjonarny</v>
      </c>
      <c r="F172" s="16" t="str">
        <f>LEFT('5.3'!$A172,2)</f>
        <v>67</v>
      </c>
      <c r="G172" s="17">
        <f>'5.3'!$D172-'5.3'!$C172</f>
        <v>3.9351851851854303E-4</v>
      </c>
    </row>
    <row r="173" spans="1:7" x14ac:dyDescent="0.25">
      <c r="A173" s="18">
        <v>1837797</v>
      </c>
      <c r="B173" s="19">
        <v>42920</v>
      </c>
      <c r="C173" s="20">
        <v>0.5688657407407407</v>
      </c>
      <c r="D173" s="20">
        <v>0.57524305555555555</v>
      </c>
      <c r="E173" s="21" t="str">
        <f>IF(LEN(telefony4[[#This Row],[nr]])&gt;=10,"zagraniczny",IF(LEN(telefony4[[#This Row],[nr]])=8,"komórkowy","stacjonarny"))</f>
        <v>stacjonarny</v>
      </c>
      <c r="F173" s="21" t="str">
        <f>LEFT('5.3'!$A173,2)</f>
        <v>18</v>
      </c>
      <c r="G173" s="22">
        <f>'5.3'!$D173-'5.3'!$C173</f>
        <v>6.3773148148148495E-3</v>
      </c>
    </row>
    <row r="174" spans="1:7" x14ac:dyDescent="0.25">
      <c r="A174" s="13">
        <v>6772052</v>
      </c>
      <c r="B174" s="14">
        <v>42920</v>
      </c>
      <c r="C174" s="15">
        <v>0.57204861111111116</v>
      </c>
      <c r="D174" s="15">
        <v>0.57371527777777775</v>
      </c>
      <c r="E174" s="16" t="str">
        <f>IF(LEN(telefony4[[#This Row],[nr]])&gt;=10,"zagraniczny",IF(LEN(telefony4[[#This Row],[nr]])=8,"komórkowy","stacjonarny"))</f>
        <v>stacjonarny</v>
      </c>
      <c r="F174" s="16" t="str">
        <f>LEFT('5.3'!$A174,2)</f>
        <v>67</v>
      </c>
      <c r="G174" s="17">
        <f>'5.3'!$D174-'5.3'!$C174</f>
        <v>1.6666666666665941E-3</v>
      </c>
    </row>
    <row r="175" spans="1:7" x14ac:dyDescent="0.25">
      <c r="A175" s="18">
        <v>6495517</v>
      </c>
      <c r="B175" s="19">
        <v>42920</v>
      </c>
      <c r="C175" s="20">
        <v>0.57347222222222227</v>
      </c>
      <c r="D175" s="20">
        <v>0.58420138888888884</v>
      </c>
      <c r="E175" s="21" t="str">
        <f>IF(LEN(telefony4[[#This Row],[nr]])&gt;=10,"zagraniczny",IF(LEN(telefony4[[#This Row],[nr]])=8,"komórkowy","stacjonarny"))</f>
        <v>stacjonarny</v>
      </c>
      <c r="F175" s="21" t="str">
        <f>LEFT('5.3'!$A175,2)</f>
        <v>64</v>
      </c>
      <c r="G175" s="22">
        <f>'5.3'!$D175-'5.3'!$C175</f>
        <v>1.0729166666666567E-2</v>
      </c>
    </row>
    <row r="176" spans="1:7" x14ac:dyDescent="0.25">
      <c r="A176" s="13">
        <v>6275284312</v>
      </c>
      <c r="B176" s="14">
        <v>42920</v>
      </c>
      <c r="C176" s="15">
        <v>0.57861111111111108</v>
      </c>
      <c r="D176" s="15">
        <v>0.58296296296296302</v>
      </c>
      <c r="E176" s="16" t="str">
        <f>IF(LEN(telefony4[[#This Row],[nr]])&gt;=10,"zagraniczny",IF(LEN(telefony4[[#This Row],[nr]])=8,"komórkowy","stacjonarny"))</f>
        <v>zagraniczny</v>
      </c>
      <c r="F176" s="16" t="str">
        <f>LEFT('5.3'!$A176,2)</f>
        <v>62</v>
      </c>
      <c r="G176" s="17">
        <f>'5.3'!$D176-'5.3'!$C176</f>
        <v>4.35185185185194E-3</v>
      </c>
    </row>
    <row r="177" spans="1:7" x14ac:dyDescent="0.25">
      <c r="A177" s="18">
        <v>5997385</v>
      </c>
      <c r="B177" s="19">
        <v>42920</v>
      </c>
      <c r="C177" s="20">
        <v>0.58136574074074077</v>
      </c>
      <c r="D177" s="20">
        <v>0.58156249999999998</v>
      </c>
      <c r="E177" s="21" t="str">
        <f>IF(LEN(telefony4[[#This Row],[nr]])&gt;=10,"zagraniczny",IF(LEN(telefony4[[#This Row],[nr]])=8,"komórkowy","stacjonarny"))</f>
        <v>stacjonarny</v>
      </c>
      <c r="F177" s="21" t="str">
        <f>LEFT('5.3'!$A177,2)</f>
        <v>59</v>
      </c>
      <c r="G177" s="22">
        <f>'5.3'!$D177-'5.3'!$C177</f>
        <v>1.96759259259216E-4</v>
      </c>
    </row>
    <row r="178" spans="1:7" x14ac:dyDescent="0.25">
      <c r="A178" s="13">
        <v>54586484</v>
      </c>
      <c r="B178" s="14">
        <v>42920</v>
      </c>
      <c r="C178" s="15">
        <v>0.58335648148148145</v>
      </c>
      <c r="D178" s="15">
        <v>0.5841319444444445</v>
      </c>
      <c r="E178" s="16" t="str">
        <f>IF(LEN(telefony4[[#This Row],[nr]])&gt;=10,"zagraniczny",IF(LEN(telefony4[[#This Row],[nr]])=8,"komórkowy","stacjonarny"))</f>
        <v>komórkowy</v>
      </c>
      <c r="F178" s="16" t="str">
        <f>LEFT('5.3'!$A178,2)</f>
        <v>54</v>
      </c>
      <c r="G178" s="17">
        <f>'5.3'!$D178-'5.3'!$C178</f>
        <v>7.7546296296304718E-4</v>
      </c>
    </row>
    <row r="179" spans="1:7" x14ac:dyDescent="0.25">
      <c r="A179" s="18">
        <v>8449157</v>
      </c>
      <c r="B179" s="19">
        <v>42920</v>
      </c>
      <c r="C179" s="20">
        <v>0.58377314814814818</v>
      </c>
      <c r="D179" s="20">
        <v>0.59186342592592589</v>
      </c>
      <c r="E179" s="21" t="str">
        <f>IF(LEN(telefony4[[#This Row],[nr]])&gt;=10,"zagraniczny",IF(LEN(telefony4[[#This Row],[nr]])=8,"komórkowy","stacjonarny"))</f>
        <v>stacjonarny</v>
      </c>
      <c r="F179" s="21" t="str">
        <f>LEFT('5.3'!$A179,2)</f>
        <v>84</v>
      </c>
      <c r="G179" s="22">
        <f>'5.3'!$D179-'5.3'!$C179</f>
        <v>8.0902777777777102E-3</v>
      </c>
    </row>
    <row r="180" spans="1:7" x14ac:dyDescent="0.25">
      <c r="A180" s="13">
        <v>1301099</v>
      </c>
      <c r="B180" s="14">
        <v>42920</v>
      </c>
      <c r="C180" s="15">
        <v>0.58452546296296293</v>
      </c>
      <c r="D180" s="15">
        <v>0.58862268518518523</v>
      </c>
      <c r="E180" s="16" t="str">
        <f>IF(LEN(telefony4[[#This Row],[nr]])&gt;=10,"zagraniczny",IF(LEN(telefony4[[#This Row],[nr]])=8,"komórkowy","stacjonarny"))</f>
        <v>stacjonarny</v>
      </c>
      <c r="F180" s="16" t="str">
        <f>LEFT('5.3'!$A180,2)</f>
        <v>13</v>
      </c>
      <c r="G180" s="17">
        <f>'5.3'!$D180-'5.3'!$C180</f>
        <v>4.0972222222223076E-3</v>
      </c>
    </row>
    <row r="181" spans="1:7" x14ac:dyDescent="0.25">
      <c r="A181" s="18">
        <v>1774304298</v>
      </c>
      <c r="B181" s="19">
        <v>42920</v>
      </c>
      <c r="C181" s="20">
        <v>0.58452546296296293</v>
      </c>
      <c r="D181" s="20">
        <v>0.59087962962962959</v>
      </c>
      <c r="E181" s="21" t="str">
        <f>IF(LEN(telefony4[[#This Row],[nr]])&gt;=10,"zagraniczny",IF(LEN(telefony4[[#This Row],[nr]])=8,"komórkowy","stacjonarny"))</f>
        <v>zagraniczny</v>
      </c>
      <c r="F181" s="21" t="str">
        <f>LEFT('5.3'!$A181,2)</f>
        <v>17</v>
      </c>
      <c r="G181" s="22">
        <f>'5.3'!$D181-'5.3'!$C181</f>
        <v>6.3541666666666607E-3</v>
      </c>
    </row>
    <row r="182" spans="1:7" x14ac:dyDescent="0.25">
      <c r="A182" s="13">
        <v>52165701</v>
      </c>
      <c r="B182" s="14">
        <v>42920</v>
      </c>
      <c r="C182" s="15">
        <v>0.59018518518518515</v>
      </c>
      <c r="D182" s="15">
        <v>0.60047453703703701</v>
      </c>
      <c r="E182" s="16" t="str">
        <f>IF(LEN(telefony4[[#This Row],[nr]])&gt;=10,"zagraniczny",IF(LEN(telefony4[[#This Row],[nr]])=8,"komórkowy","stacjonarny"))</f>
        <v>komórkowy</v>
      </c>
      <c r="F182" s="16" t="str">
        <f>LEFT('5.3'!$A182,2)</f>
        <v>52</v>
      </c>
      <c r="G182" s="17">
        <f>'5.3'!$D182-'5.3'!$C182</f>
        <v>1.0289351851851869E-2</v>
      </c>
    </row>
    <row r="183" spans="1:7" x14ac:dyDescent="0.25">
      <c r="A183" s="18">
        <v>49158974</v>
      </c>
      <c r="B183" s="19">
        <v>42920</v>
      </c>
      <c r="C183" s="20">
        <v>0.59425925925925926</v>
      </c>
      <c r="D183" s="20">
        <v>0.59886574074074073</v>
      </c>
      <c r="E183" s="21" t="str">
        <f>IF(LEN(telefony4[[#This Row],[nr]])&gt;=10,"zagraniczny",IF(LEN(telefony4[[#This Row],[nr]])=8,"komórkowy","stacjonarny"))</f>
        <v>komórkowy</v>
      </c>
      <c r="F183" s="21" t="str">
        <f>LEFT('5.3'!$A183,2)</f>
        <v>49</v>
      </c>
      <c r="G183" s="22">
        <f>'5.3'!$D183-'5.3'!$C183</f>
        <v>4.6064814814814614E-3</v>
      </c>
    </row>
    <row r="184" spans="1:7" x14ac:dyDescent="0.25">
      <c r="A184" s="13">
        <v>6231537</v>
      </c>
      <c r="B184" s="14">
        <v>42920</v>
      </c>
      <c r="C184" s="15">
        <v>0.59767361111111106</v>
      </c>
      <c r="D184" s="15">
        <v>0.6026273148148148</v>
      </c>
      <c r="E184" s="16" t="str">
        <f>IF(LEN(telefony4[[#This Row],[nr]])&gt;=10,"zagraniczny",IF(LEN(telefony4[[#This Row],[nr]])=8,"komórkowy","stacjonarny"))</f>
        <v>stacjonarny</v>
      </c>
      <c r="F184" s="16" t="str">
        <f>LEFT('5.3'!$A184,2)</f>
        <v>62</v>
      </c>
      <c r="G184" s="17">
        <f>'5.3'!$D184-'5.3'!$C184</f>
        <v>4.9537037037037379E-3</v>
      </c>
    </row>
    <row r="185" spans="1:7" x14ac:dyDescent="0.25">
      <c r="A185" s="18">
        <v>6965661375</v>
      </c>
      <c r="B185" s="19">
        <v>42920</v>
      </c>
      <c r="C185" s="20">
        <v>0.59995370370370371</v>
      </c>
      <c r="D185" s="20">
        <v>0.60442129629629626</v>
      </c>
      <c r="E185" s="21" t="str">
        <f>IF(LEN(telefony4[[#This Row],[nr]])&gt;=10,"zagraniczny",IF(LEN(telefony4[[#This Row],[nr]])=8,"komórkowy","stacjonarny"))</f>
        <v>zagraniczny</v>
      </c>
      <c r="F185" s="21" t="str">
        <f>LEFT('5.3'!$A185,2)</f>
        <v>69</v>
      </c>
      <c r="G185" s="22">
        <f>'5.3'!$D185-'5.3'!$C185</f>
        <v>4.4675925925925508E-3</v>
      </c>
    </row>
    <row r="186" spans="1:7" x14ac:dyDescent="0.25">
      <c r="A186" s="13">
        <v>4555937</v>
      </c>
      <c r="B186" s="14">
        <v>42920</v>
      </c>
      <c r="C186" s="15">
        <v>0.60509259259259263</v>
      </c>
      <c r="D186" s="15">
        <v>0.60509259259259263</v>
      </c>
      <c r="E186" s="16" t="str">
        <f>IF(LEN(telefony4[[#This Row],[nr]])&gt;=10,"zagraniczny",IF(LEN(telefony4[[#This Row],[nr]])=8,"komórkowy","stacjonarny"))</f>
        <v>stacjonarny</v>
      </c>
      <c r="F186" s="16" t="str">
        <f>LEFT('5.3'!$A186,2)</f>
        <v>45</v>
      </c>
      <c r="G186" s="17">
        <f>'5.3'!$D186-'5.3'!$C186</f>
        <v>0</v>
      </c>
    </row>
    <row r="187" spans="1:7" x14ac:dyDescent="0.25">
      <c r="A187" s="18">
        <v>8831940</v>
      </c>
      <c r="B187" s="19">
        <v>42920</v>
      </c>
      <c r="C187" s="20">
        <v>0.6066435185185185</v>
      </c>
      <c r="D187" s="20">
        <v>0.61133101851851857</v>
      </c>
      <c r="E187" s="21" t="str">
        <f>IF(LEN(telefony4[[#This Row],[nr]])&gt;=10,"zagraniczny",IF(LEN(telefony4[[#This Row],[nr]])=8,"komórkowy","stacjonarny"))</f>
        <v>stacjonarny</v>
      </c>
      <c r="F187" s="21" t="str">
        <f>LEFT('5.3'!$A187,2)</f>
        <v>88</v>
      </c>
      <c r="G187" s="22">
        <f>'5.3'!$D187-'5.3'!$C187</f>
        <v>4.6875000000000666E-3</v>
      </c>
    </row>
    <row r="188" spans="1:7" x14ac:dyDescent="0.25">
      <c r="A188" s="13">
        <v>7421868</v>
      </c>
      <c r="B188" s="14">
        <v>42920</v>
      </c>
      <c r="C188" s="15">
        <v>0.61136574074074079</v>
      </c>
      <c r="D188" s="15">
        <v>0.61636574074074069</v>
      </c>
      <c r="E188" s="16" t="str">
        <f>IF(LEN(telefony4[[#This Row],[nr]])&gt;=10,"zagraniczny",IF(LEN(telefony4[[#This Row],[nr]])=8,"komórkowy","stacjonarny"))</f>
        <v>stacjonarny</v>
      </c>
      <c r="F188" s="16" t="str">
        <f>LEFT('5.3'!$A188,2)</f>
        <v>74</v>
      </c>
      <c r="G188" s="17">
        <f>'5.3'!$D188-'5.3'!$C188</f>
        <v>4.9999999999998934E-3</v>
      </c>
    </row>
    <row r="189" spans="1:7" x14ac:dyDescent="0.25">
      <c r="A189" s="18">
        <v>5131341</v>
      </c>
      <c r="B189" s="19">
        <v>42920</v>
      </c>
      <c r="C189" s="20">
        <v>0.61186342592592591</v>
      </c>
      <c r="D189" s="20">
        <v>0.61896990740740743</v>
      </c>
      <c r="E189" s="21" t="str">
        <f>IF(LEN(telefony4[[#This Row],[nr]])&gt;=10,"zagraniczny",IF(LEN(telefony4[[#This Row],[nr]])=8,"komórkowy","stacjonarny"))</f>
        <v>stacjonarny</v>
      </c>
      <c r="F189" s="21" t="str">
        <f>LEFT('5.3'!$A189,2)</f>
        <v>51</v>
      </c>
      <c r="G189" s="22">
        <f>'5.3'!$D189-'5.3'!$C189</f>
        <v>7.1064814814815191E-3</v>
      </c>
    </row>
    <row r="190" spans="1:7" x14ac:dyDescent="0.25">
      <c r="A190" s="13">
        <v>3121850</v>
      </c>
      <c r="B190" s="14">
        <v>42920</v>
      </c>
      <c r="C190" s="15">
        <v>0.61410879629629633</v>
      </c>
      <c r="D190" s="15">
        <v>0.6216666666666667</v>
      </c>
      <c r="E190" s="16" t="str">
        <f>IF(LEN(telefony4[[#This Row],[nr]])&gt;=10,"zagraniczny",IF(LEN(telefony4[[#This Row],[nr]])=8,"komórkowy","stacjonarny"))</f>
        <v>stacjonarny</v>
      </c>
      <c r="F190" s="16" t="str">
        <f>LEFT('5.3'!$A190,2)</f>
        <v>31</v>
      </c>
      <c r="G190" s="17">
        <f>'5.3'!$D190-'5.3'!$C190</f>
        <v>7.5578703703703676E-3</v>
      </c>
    </row>
    <row r="191" spans="1:7" x14ac:dyDescent="0.25">
      <c r="A191" s="18">
        <v>6905863</v>
      </c>
      <c r="B191" s="19">
        <v>42920</v>
      </c>
      <c r="C191" s="20">
        <v>0.6186342592592593</v>
      </c>
      <c r="D191" s="20">
        <v>0.62296296296296294</v>
      </c>
      <c r="E191" s="21" t="str">
        <f>IF(LEN(telefony4[[#This Row],[nr]])&gt;=10,"zagraniczny",IF(LEN(telefony4[[#This Row],[nr]])=8,"komórkowy","stacjonarny"))</f>
        <v>stacjonarny</v>
      </c>
      <c r="F191" s="21" t="str">
        <f>LEFT('5.3'!$A191,2)</f>
        <v>69</v>
      </c>
      <c r="G191" s="22">
        <f>'5.3'!$D191-'5.3'!$C191</f>
        <v>4.3287037037036402E-3</v>
      </c>
    </row>
    <row r="192" spans="1:7" x14ac:dyDescent="0.25">
      <c r="A192" s="13">
        <v>2514802</v>
      </c>
      <c r="B192" s="14">
        <v>42920</v>
      </c>
      <c r="C192" s="15">
        <v>0.6186342592592593</v>
      </c>
      <c r="D192" s="15">
        <v>0.6265856481481481</v>
      </c>
      <c r="E192" s="16" t="str">
        <f>IF(LEN(telefony4[[#This Row],[nr]])&gt;=10,"zagraniczny",IF(LEN(telefony4[[#This Row],[nr]])=8,"komórkowy","stacjonarny"))</f>
        <v>stacjonarny</v>
      </c>
      <c r="F192" s="16" t="str">
        <f>LEFT('5.3'!$A192,2)</f>
        <v>25</v>
      </c>
      <c r="G192" s="17">
        <f>'5.3'!$D192-'5.3'!$C192</f>
        <v>7.9513888888887996E-3</v>
      </c>
    </row>
    <row r="193" spans="1:7" x14ac:dyDescent="0.25">
      <c r="A193" s="18">
        <v>93696449</v>
      </c>
      <c r="B193" s="19">
        <v>42920</v>
      </c>
      <c r="C193" s="20">
        <v>0.6227314814814815</v>
      </c>
      <c r="D193" s="20">
        <v>0.63056712962962957</v>
      </c>
      <c r="E193" s="21" t="str">
        <f>IF(LEN(telefony4[[#This Row],[nr]])&gt;=10,"zagraniczny",IF(LEN(telefony4[[#This Row],[nr]])=8,"komórkowy","stacjonarny"))</f>
        <v>komórkowy</v>
      </c>
      <c r="F193" s="21" t="str">
        <f>LEFT('5.3'!$A193,2)</f>
        <v>93</v>
      </c>
      <c r="G193" s="22">
        <f>'5.3'!$D193-'5.3'!$C193</f>
        <v>7.8356481481480778E-3</v>
      </c>
    </row>
    <row r="194" spans="1:7" x14ac:dyDescent="0.25">
      <c r="A194" s="13">
        <v>3931464</v>
      </c>
      <c r="B194" s="14">
        <v>42920</v>
      </c>
      <c r="C194" s="15">
        <v>0.62381944444444448</v>
      </c>
      <c r="D194" s="15">
        <v>0.6322106481481482</v>
      </c>
      <c r="E194" s="16" t="str">
        <f>IF(LEN(telefony4[[#This Row],[nr]])&gt;=10,"zagraniczny",IF(LEN(telefony4[[#This Row],[nr]])=8,"komórkowy","stacjonarny"))</f>
        <v>stacjonarny</v>
      </c>
      <c r="F194" s="16" t="str">
        <f>LEFT('5.3'!$A194,2)</f>
        <v>39</v>
      </c>
      <c r="G194" s="17">
        <f>'5.3'!$D194-'5.3'!$C194</f>
        <v>8.3912037037037202E-3</v>
      </c>
    </row>
    <row r="195" spans="1:7" x14ac:dyDescent="0.25">
      <c r="A195" s="18">
        <v>1583683</v>
      </c>
      <c r="B195" s="19">
        <v>42920</v>
      </c>
      <c r="C195" s="20">
        <v>0.6275694444444444</v>
      </c>
      <c r="D195" s="20">
        <v>0.63215277777777779</v>
      </c>
      <c r="E195" s="21" t="str">
        <f>IF(LEN(telefony4[[#This Row],[nr]])&gt;=10,"zagraniczny",IF(LEN(telefony4[[#This Row],[nr]])=8,"komórkowy","stacjonarny"))</f>
        <v>stacjonarny</v>
      </c>
      <c r="F195" s="21" t="str">
        <f>LEFT('5.3'!$A195,2)</f>
        <v>15</v>
      </c>
      <c r="G195" s="22">
        <f>'5.3'!$D195-'5.3'!$C195</f>
        <v>4.5833333333333837E-3</v>
      </c>
    </row>
    <row r="196" spans="1:7" x14ac:dyDescent="0.25">
      <c r="A196" s="13">
        <v>52165701</v>
      </c>
      <c r="B196" s="14">
        <v>42921</v>
      </c>
      <c r="C196" s="15">
        <v>0.33545138888888887</v>
      </c>
      <c r="D196" s="15">
        <v>0.3435300925925926</v>
      </c>
      <c r="E196" s="16" t="str">
        <f>IF(LEN(telefony4[[#This Row],[nr]])&gt;=10,"zagraniczny",IF(LEN(telefony4[[#This Row],[nr]])=8,"komórkowy","stacjonarny"))</f>
        <v>komórkowy</v>
      </c>
      <c r="F196" s="16" t="str">
        <f>LEFT('5.3'!$A196,2)</f>
        <v>52</v>
      </c>
      <c r="G196" s="17">
        <f>'5.3'!$D196-'5.3'!$C196</f>
        <v>8.0787037037037268E-3</v>
      </c>
    </row>
    <row r="197" spans="1:7" x14ac:dyDescent="0.25">
      <c r="A197" s="18">
        <v>1521041994</v>
      </c>
      <c r="B197" s="19">
        <v>42921</v>
      </c>
      <c r="C197" s="20">
        <v>0.34099537037037037</v>
      </c>
      <c r="D197" s="20">
        <v>0.34749999999999998</v>
      </c>
      <c r="E197" s="21" t="str">
        <f>IF(LEN(telefony4[[#This Row],[nr]])&gt;=10,"zagraniczny",IF(LEN(telefony4[[#This Row],[nr]])=8,"komórkowy","stacjonarny"))</f>
        <v>zagraniczny</v>
      </c>
      <c r="F197" s="21" t="str">
        <f>LEFT('5.3'!$A197,2)</f>
        <v>15</v>
      </c>
      <c r="G197" s="22">
        <f>'5.3'!$D197-'5.3'!$C197</f>
        <v>6.5046296296296102E-3</v>
      </c>
    </row>
    <row r="198" spans="1:7" x14ac:dyDescent="0.25">
      <c r="A198" s="13">
        <v>9187410</v>
      </c>
      <c r="B198" s="14">
        <v>42921</v>
      </c>
      <c r="C198" s="15">
        <v>0.34662037037037036</v>
      </c>
      <c r="D198" s="15">
        <v>0.34908564814814813</v>
      </c>
      <c r="E198" s="16" t="str">
        <f>IF(LEN(telefony4[[#This Row],[nr]])&gt;=10,"zagraniczny",IF(LEN(telefony4[[#This Row],[nr]])=8,"komórkowy","stacjonarny"))</f>
        <v>stacjonarny</v>
      </c>
      <c r="F198" s="16" t="str">
        <f>LEFT('5.3'!$A198,2)</f>
        <v>91</v>
      </c>
      <c r="G198" s="17">
        <f>'5.3'!$D198-'5.3'!$C198</f>
        <v>2.4652777777777746E-3</v>
      </c>
    </row>
    <row r="199" spans="1:7" x14ac:dyDescent="0.25">
      <c r="A199" s="18">
        <v>8228350</v>
      </c>
      <c r="B199" s="19">
        <v>42921</v>
      </c>
      <c r="C199" s="20">
        <v>0.34667824074074072</v>
      </c>
      <c r="D199" s="20">
        <v>0.3473148148148148</v>
      </c>
      <c r="E199" s="21" t="str">
        <f>IF(LEN(telefony4[[#This Row],[nr]])&gt;=10,"zagraniczny",IF(LEN(telefony4[[#This Row],[nr]])=8,"komórkowy","stacjonarny"))</f>
        <v>stacjonarny</v>
      </c>
      <c r="F199" s="21" t="str">
        <f>LEFT('5.3'!$A199,2)</f>
        <v>82</v>
      </c>
      <c r="G199" s="22">
        <f>'5.3'!$D199-'5.3'!$C199</f>
        <v>6.3657407407408106E-4</v>
      </c>
    </row>
    <row r="200" spans="1:7" x14ac:dyDescent="0.25">
      <c r="A200" s="13">
        <v>8313390</v>
      </c>
      <c r="B200" s="14">
        <v>42921</v>
      </c>
      <c r="C200" s="15">
        <v>0.34903935185185186</v>
      </c>
      <c r="D200" s="15">
        <v>0.35381944444444446</v>
      </c>
      <c r="E200" s="16" t="str">
        <f>IF(LEN(telefony4[[#This Row],[nr]])&gt;=10,"zagraniczny",IF(LEN(telefony4[[#This Row],[nr]])=8,"komórkowy","stacjonarny"))</f>
        <v>stacjonarny</v>
      </c>
      <c r="F200" s="16" t="str">
        <f>LEFT('5.3'!$A200,2)</f>
        <v>83</v>
      </c>
      <c r="G200" s="17">
        <f>'5.3'!$D200-'5.3'!$C200</f>
        <v>4.7800925925925997E-3</v>
      </c>
    </row>
    <row r="201" spans="1:7" x14ac:dyDescent="0.25">
      <c r="A201" s="18">
        <v>5508903</v>
      </c>
      <c r="B201" s="19">
        <v>42921</v>
      </c>
      <c r="C201" s="20">
        <v>0.34915509259259259</v>
      </c>
      <c r="D201" s="20">
        <v>0.3605902777777778</v>
      </c>
      <c r="E201" s="21" t="str">
        <f>IF(LEN(telefony4[[#This Row],[nr]])&gt;=10,"zagraniczny",IF(LEN(telefony4[[#This Row],[nr]])=8,"komórkowy","stacjonarny"))</f>
        <v>stacjonarny</v>
      </c>
      <c r="F201" s="21" t="str">
        <f>LEFT('5.3'!$A201,2)</f>
        <v>55</v>
      </c>
      <c r="G201" s="22">
        <f>'5.3'!$D201-'5.3'!$C201</f>
        <v>1.1435185185185215E-2</v>
      </c>
    </row>
    <row r="202" spans="1:7" x14ac:dyDescent="0.25">
      <c r="A202" s="13">
        <v>3102910</v>
      </c>
      <c r="B202" s="14">
        <v>42921</v>
      </c>
      <c r="C202" s="15">
        <v>0.35150462962962964</v>
      </c>
      <c r="D202" s="15">
        <v>0.35672453703703705</v>
      </c>
      <c r="E202" s="16" t="str">
        <f>IF(LEN(telefony4[[#This Row],[nr]])&gt;=10,"zagraniczny",IF(LEN(telefony4[[#This Row],[nr]])=8,"komórkowy","stacjonarny"))</f>
        <v>stacjonarny</v>
      </c>
      <c r="F202" s="16" t="str">
        <f>LEFT('5.3'!$A202,2)</f>
        <v>31</v>
      </c>
      <c r="G202" s="17">
        <f>'5.3'!$D202-'5.3'!$C202</f>
        <v>5.2199074074074092E-3</v>
      </c>
    </row>
    <row r="203" spans="1:7" x14ac:dyDescent="0.25">
      <c r="A203" s="18">
        <v>45948073</v>
      </c>
      <c r="B203" s="19">
        <v>42921</v>
      </c>
      <c r="C203" s="20">
        <v>0.35574074074074075</v>
      </c>
      <c r="D203" s="20">
        <v>0.36162037037037037</v>
      </c>
      <c r="E203" s="21" t="str">
        <f>IF(LEN(telefony4[[#This Row],[nr]])&gt;=10,"zagraniczny",IF(LEN(telefony4[[#This Row],[nr]])=8,"komórkowy","stacjonarny"))</f>
        <v>komórkowy</v>
      </c>
      <c r="F203" s="21" t="str">
        <f>LEFT('5.3'!$A203,2)</f>
        <v>45</v>
      </c>
      <c r="G203" s="22">
        <f>'5.3'!$D203-'5.3'!$C203</f>
        <v>5.8796296296296235E-3</v>
      </c>
    </row>
    <row r="204" spans="1:7" x14ac:dyDescent="0.25">
      <c r="A204" s="13">
        <v>73690742</v>
      </c>
      <c r="B204" s="14">
        <v>42921</v>
      </c>
      <c r="C204" s="15">
        <v>0.35829861111111111</v>
      </c>
      <c r="D204" s="15">
        <v>0.36826388888888889</v>
      </c>
      <c r="E204" s="16" t="str">
        <f>IF(LEN(telefony4[[#This Row],[nr]])&gt;=10,"zagraniczny",IF(LEN(telefony4[[#This Row],[nr]])=8,"komórkowy","stacjonarny"))</f>
        <v>komórkowy</v>
      </c>
      <c r="F204" s="16" t="str">
        <f>LEFT('5.3'!$A204,2)</f>
        <v>73</v>
      </c>
      <c r="G204" s="17">
        <f>'5.3'!$D204-'5.3'!$C204</f>
        <v>9.9652777777777812E-3</v>
      </c>
    </row>
    <row r="205" spans="1:7" x14ac:dyDescent="0.25">
      <c r="A205" s="18">
        <v>58037769</v>
      </c>
      <c r="B205" s="19">
        <v>42921</v>
      </c>
      <c r="C205" s="20">
        <v>0.36261574074074077</v>
      </c>
      <c r="D205" s="20">
        <v>0.36730324074074072</v>
      </c>
      <c r="E205" s="21" t="str">
        <f>IF(LEN(telefony4[[#This Row],[nr]])&gt;=10,"zagraniczny",IF(LEN(telefony4[[#This Row],[nr]])=8,"komórkowy","stacjonarny"))</f>
        <v>komórkowy</v>
      </c>
      <c r="F205" s="21" t="str">
        <f>LEFT('5.3'!$A205,2)</f>
        <v>58</v>
      </c>
      <c r="G205" s="22">
        <f>'5.3'!$D205-'5.3'!$C205</f>
        <v>4.6874999999999556E-3</v>
      </c>
    </row>
    <row r="206" spans="1:7" x14ac:dyDescent="0.25">
      <c r="A206" s="13">
        <v>3434934</v>
      </c>
      <c r="B206" s="14">
        <v>42921</v>
      </c>
      <c r="C206" s="15">
        <v>0.36760416666666668</v>
      </c>
      <c r="D206" s="15">
        <v>0.37854166666666667</v>
      </c>
      <c r="E206" s="16" t="str">
        <f>IF(LEN(telefony4[[#This Row],[nr]])&gt;=10,"zagraniczny",IF(LEN(telefony4[[#This Row],[nr]])=8,"komórkowy","stacjonarny"))</f>
        <v>stacjonarny</v>
      </c>
      <c r="F206" s="16" t="str">
        <f>LEFT('5.3'!$A206,2)</f>
        <v>34</v>
      </c>
      <c r="G206" s="17">
        <f>'5.3'!$D206-'5.3'!$C206</f>
        <v>1.0937499999999989E-2</v>
      </c>
    </row>
    <row r="207" spans="1:7" x14ac:dyDescent="0.25">
      <c r="A207" s="18">
        <v>4963499</v>
      </c>
      <c r="B207" s="19">
        <v>42921</v>
      </c>
      <c r="C207" s="20">
        <v>0.37008101851851855</v>
      </c>
      <c r="D207" s="20">
        <v>0.37175925925925923</v>
      </c>
      <c r="E207" s="21" t="str">
        <f>IF(LEN(telefony4[[#This Row],[nr]])&gt;=10,"zagraniczny",IF(LEN(telefony4[[#This Row],[nr]])=8,"komórkowy","stacjonarny"))</f>
        <v>stacjonarny</v>
      </c>
      <c r="F207" s="21" t="str">
        <f>LEFT('5.3'!$A207,2)</f>
        <v>49</v>
      </c>
      <c r="G207" s="22">
        <f>'5.3'!$D207-'5.3'!$C207</f>
        <v>1.6782407407406885E-3</v>
      </c>
    </row>
    <row r="208" spans="1:7" x14ac:dyDescent="0.25">
      <c r="A208" s="13">
        <v>7904403</v>
      </c>
      <c r="B208" s="14">
        <v>42921</v>
      </c>
      <c r="C208" s="15">
        <v>0.37361111111111112</v>
      </c>
      <c r="D208" s="15">
        <v>0.3772800925925926</v>
      </c>
      <c r="E208" s="16" t="str">
        <f>IF(LEN(telefony4[[#This Row],[nr]])&gt;=10,"zagraniczny",IF(LEN(telefony4[[#This Row],[nr]])=8,"komórkowy","stacjonarny"))</f>
        <v>stacjonarny</v>
      </c>
      <c r="F208" s="16" t="str">
        <f>LEFT('5.3'!$A208,2)</f>
        <v>79</v>
      </c>
      <c r="G208" s="17">
        <f>'5.3'!$D208-'5.3'!$C208</f>
        <v>3.6689814814814814E-3</v>
      </c>
    </row>
    <row r="209" spans="1:7" x14ac:dyDescent="0.25">
      <c r="A209" s="18">
        <v>4389240</v>
      </c>
      <c r="B209" s="19">
        <v>42921</v>
      </c>
      <c r="C209" s="20">
        <v>0.37711805555555555</v>
      </c>
      <c r="D209" s="20">
        <v>0.37886574074074075</v>
      </c>
      <c r="E209" s="21" t="str">
        <f>IF(LEN(telefony4[[#This Row],[nr]])&gt;=10,"zagraniczny",IF(LEN(telefony4[[#This Row],[nr]])=8,"komórkowy","stacjonarny"))</f>
        <v>stacjonarny</v>
      </c>
      <c r="F209" s="21" t="str">
        <f>LEFT('5.3'!$A209,2)</f>
        <v>43</v>
      </c>
      <c r="G209" s="22">
        <f>'5.3'!$D209-'5.3'!$C209</f>
        <v>1.7476851851851993E-3</v>
      </c>
    </row>
    <row r="210" spans="1:7" x14ac:dyDescent="0.25">
      <c r="A210" s="13">
        <v>68647339</v>
      </c>
      <c r="B210" s="14">
        <v>42921</v>
      </c>
      <c r="C210" s="15">
        <v>0.38180555555555556</v>
      </c>
      <c r="D210" s="15">
        <v>0.39295138888888886</v>
      </c>
      <c r="E210" s="16" t="str">
        <f>IF(LEN(telefony4[[#This Row],[nr]])&gt;=10,"zagraniczny",IF(LEN(telefony4[[#This Row],[nr]])=8,"komórkowy","stacjonarny"))</f>
        <v>komórkowy</v>
      </c>
      <c r="F210" s="16" t="str">
        <f>LEFT('5.3'!$A210,2)</f>
        <v>68</v>
      </c>
      <c r="G210" s="17">
        <f>'5.3'!$D210-'5.3'!$C210</f>
        <v>1.1145833333333299E-2</v>
      </c>
    </row>
    <row r="211" spans="1:7" x14ac:dyDescent="0.25">
      <c r="A211" s="18">
        <v>8461631</v>
      </c>
      <c r="B211" s="19">
        <v>42921</v>
      </c>
      <c r="C211" s="20">
        <v>0.38335648148148149</v>
      </c>
      <c r="D211" s="20">
        <v>0.38451388888888888</v>
      </c>
      <c r="E211" s="21" t="str">
        <f>IF(LEN(telefony4[[#This Row],[nr]])&gt;=10,"zagraniczny",IF(LEN(telefony4[[#This Row],[nr]])=8,"komórkowy","stacjonarny"))</f>
        <v>stacjonarny</v>
      </c>
      <c r="F211" s="21" t="str">
        <f>LEFT('5.3'!$A211,2)</f>
        <v>84</v>
      </c>
      <c r="G211" s="22">
        <f>'5.3'!$D211-'5.3'!$C211</f>
        <v>1.1574074074073848E-3</v>
      </c>
    </row>
    <row r="212" spans="1:7" x14ac:dyDescent="0.25">
      <c r="A212" s="13">
        <v>3087246</v>
      </c>
      <c r="B212" s="14">
        <v>42921</v>
      </c>
      <c r="C212" s="15">
        <v>0.38633101851851853</v>
      </c>
      <c r="D212" s="15">
        <v>0.39391203703703703</v>
      </c>
      <c r="E212" s="16" t="str">
        <f>IF(LEN(telefony4[[#This Row],[nr]])&gt;=10,"zagraniczny",IF(LEN(telefony4[[#This Row],[nr]])=8,"komórkowy","stacjonarny"))</f>
        <v>stacjonarny</v>
      </c>
      <c r="F212" s="16" t="str">
        <f>LEFT('5.3'!$A212,2)</f>
        <v>30</v>
      </c>
      <c r="G212" s="17">
        <f>'5.3'!$D212-'5.3'!$C212</f>
        <v>7.5810185185185008E-3</v>
      </c>
    </row>
    <row r="213" spans="1:7" x14ac:dyDescent="0.25">
      <c r="A213" s="18">
        <v>9321082</v>
      </c>
      <c r="B213" s="19">
        <v>42921</v>
      </c>
      <c r="C213" s="20">
        <v>0.38976851851851851</v>
      </c>
      <c r="D213" s="20">
        <v>0.40090277777777777</v>
      </c>
      <c r="E213" s="21" t="str">
        <f>IF(LEN(telefony4[[#This Row],[nr]])&gt;=10,"zagraniczny",IF(LEN(telefony4[[#This Row],[nr]])=8,"komórkowy","stacjonarny"))</f>
        <v>stacjonarny</v>
      </c>
      <c r="F213" s="21" t="str">
        <f>LEFT('5.3'!$A213,2)</f>
        <v>93</v>
      </c>
      <c r="G213" s="22">
        <f>'5.3'!$D213-'5.3'!$C213</f>
        <v>1.113425925925926E-2</v>
      </c>
    </row>
    <row r="214" spans="1:7" x14ac:dyDescent="0.25">
      <c r="A214" s="13">
        <v>4941247888</v>
      </c>
      <c r="B214" s="14">
        <v>42921</v>
      </c>
      <c r="C214" s="15">
        <v>0.39114583333333336</v>
      </c>
      <c r="D214" s="15">
        <v>0.39870370370370373</v>
      </c>
      <c r="E214" s="16" t="str">
        <f>IF(LEN(telefony4[[#This Row],[nr]])&gt;=10,"zagraniczny",IF(LEN(telefony4[[#This Row],[nr]])=8,"komórkowy","stacjonarny"))</f>
        <v>zagraniczny</v>
      </c>
      <c r="F214" s="16" t="str">
        <f>LEFT('5.3'!$A214,2)</f>
        <v>49</v>
      </c>
      <c r="G214" s="17">
        <f>'5.3'!$D214-'5.3'!$C214</f>
        <v>7.5578703703703676E-3</v>
      </c>
    </row>
    <row r="215" spans="1:7" x14ac:dyDescent="0.25">
      <c r="A215" s="18">
        <v>13484133</v>
      </c>
      <c r="B215" s="19">
        <v>42921</v>
      </c>
      <c r="C215" s="20">
        <v>0.3959375</v>
      </c>
      <c r="D215" s="20">
        <v>0.3982060185185185</v>
      </c>
      <c r="E215" s="21" t="str">
        <f>IF(LEN(telefony4[[#This Row],[nr]])&gt;=10,"zagraniczny",IF(LEN(telefony4[[#This Row],[nr]])=8,"komórkowy","stacjonarny"))</f>
        <v>komórkowy</v>
      </c>
      <c r="F215" s="21" t="str">
        <f>LEFT('5.3'!$A215,2)</f>
        <v>13</v>
      </c>
      <c r="G215" s="22">
        <f>'5.3'!$D215-'5.3'!$C215</f>
        <v>2.2685185185185031E-3</v>
      </c>
    </row>
    <row r="216" spans="1:7" x14ac:dyDescent="0.25">
      <c r="A216" s="13">
        <v>9610703</v>
      </c>
      <c r="B216" s="14">
        <v>42921</v>
      </c>
      <c r="C216" s="15">
        <v>0.40074074074074073</v>
      </c>
      <c r="D216" s="15">
        <v>0.40766203703703702</v>
      </c>
      <c r="E216" s="16" t="str">
        <f>IF(LEN(telefony4[[#This Row],[nr]])&gt;=10,"zagraniczny",IF(LEN(telefony4[[#This Row],[nr]])=8,"komórkowy","stacjonarny"))</f>
        <v>stacjonarny</v>
      </c>
      <c r="F216" s="16" t="str">
        <f>LEFT('5.3'!$A216,2)</f>
        <v>96</v>
      </c>
      <c r="G216" s="17">
        <f>'5.3'!$D216-'5.3'!$C216</f>
        <v>6.9212962962962865E-3</v>
      </c>
    </row>
    <row r="217" spans="1:7" x14ac:dyDescent="0.25">
      <c r="A217" s="18">
        <v>7236035</v>
      </c>
      <c r="B217" s="19">
        <v>42921</v>
      </c>
      <c r="C217" s="20">
        <v>0.40517361111111111</v>
      </c>
      <c r="D217" s="20">
        <v>0.41189814814814812</v>
      </c>
      <c r="E217" s="21" t="str">
        <f>IF(LEN(telefony4[[#This Row],[nr]])&gt;=10,"zagraniczny",IF(LEN(telefony4[[#This Row],[nr]])=8,"komórkowy","stacjonarny"))</f>
        <v>stacjonarny</v>
      </c>
      <c r="F217" s="21" t="str">
        <f>LEFT('5.3'!$A217,2)</f>
        <v>72</v>
      </c>
      <c r="G217" s="22">
        <f>'5.3'!$D217-'5.3'!$C217</f>
        <v>6.724537037037015E-3</v>
      </c>
    </row>
    <row r="218" spans="1:7" x14ac:dyDescent="0.25">
      <c r="A218" s="13">
        <v>7236035</v>
      </c>
      <c r="B218" s="14">
        <v>42921</v>
      </c>
      <c r="C218" s="15">
        <v>0.4089814814814815</v>
      </c>
      <c r="D218" s="15">
        <v>0.41927083333333331</v>
      </c>
      <c r="E218" s="16" t="str">
        <f>IF(LEN(telefony4[[#This Row],[nr]])&gt;=10,"zagraniczny",IF(LEN(telefony4[[#This Row],[nr]])=8,"komórkowy","stacjonarny"))</f>
        <v>stacjonarny</v>
      </c>
      <c r="F218" s="16" t="str">
        <f>LEFT('5.3'!$A218,2)</f>
        <v>72</v>
      </c>
      <c r="G218" s="17">
        <f>'5.3'!$D218-'5.3'!$C218</f>
        <v>1.0289351851851813E-2</v>
      </c>
    </row>
    <row r="219" spans="1:7" x14ac:dyDescent="0.25">
      <c r="A219" s="18">
        <v>2675422</v>
      </c>
      <c r="B219" s="19">
        <v>42921</v>
      </c>
      <c r="C219" s="20">
        <v>0.41393518518518518</v>
      </c>
      <c r="D219" s="20">
        <v>0.42075231481481479</v>
      </c>
      <c r="E219" s="21" t="str">
        <f>IF(LEN(telefony4[[#This Row],[nr]])&gt;=10,"zagraniczny",IF(LEN(telefony4[[#This Row],[nr]])=8,"komórkowy","stacjonarny"))</f>
        <v>stacjonarny</v>
      </c>
      <c r="F219" s="21" t="str">
        <f>LEFT('5.3'!$A219,2)</f>
        <v>26</v>
      </c>
      <c r="G219" s="22">
        <f>'5.3'!$D219-'5.3'!$C219</f>
        <v>6.8171296296296036E-3</v>
      </c>
    </row>
    <row r="220" spans="1:7" x14ac:dyDescent="0.25">
      <c r="A220" s="13">
        <v>99056276</v>
      </c>
      <c r="B220" s="14">
        <v>42921</v>
      </c>
      <c r="C220" s="15">
        <v>0.41749999999999998</v>
      </c>
      <c r="D220" s="15">
        <v>0.42891203703703706</v>
      </c>
      <c r="E220" s="16" t="str">
        <f>IF(LEN(telefony4[[#This Row],[nr]])&gt;=10,"zagraniczny",IF(LEN(telefony4[[#This Row],[nr]])=8,"komórkowy","stacjonarny"))</f>
        <v>komórkowy</v>
      </c>
      <c r="F220" s="16" t="str">
        <f>LEFT('5.3'!$A220,2)</f>
        <v>99</v>
      </c>
      <c r="G220" s="17">
        <f>'5.3'!$D220-'5.3'!$C220</f>
        <v>1.1412037037037082E-2</v>
      </c>
    </row>
    <row r="221" spans="1:7" x14ac:dyDescent="0.25">
      <c r="A221" s="18">
        <v>1715377</v>
      </c>
      <c r="B221" s="19">
        <v>42921</v>
      </c>
      <c r="C221" s="20">
        <v>0.41847222222222225</v>
      </c>
      <c r="D221" s="20">
        <v>0.42833333333333334</v>
      </c>
      <c r="E221" s="21" t="str">
        <f>IF(LEN(telefony4[[#This Row],[nr]])&gt;=10,"zagraniczny",IF(LEN(telefony4[[#This Row],[nr]])=8,"komórkowy","stacjonarny"))</f>
        <v>stacjonarny</v>
      </c>
      <c r="F221" s="21" t="str">
        <f>LEFT('5.3'!$A221,2)</f>
        <v>17</v>
      </c>
      <c r="G221" s="22">
        <f>'5.3'!$D221-'5.3'!$C221</f>
        <v>9.8611111111110983E-3</v>
      </c>
    </row>
    <row r="222" spans="1:7" x14ac:dyDescent="0.25">
      <c r="A222" s="13">
        <v>6700458395</v>
      </c>
      <c r="B222" s="14">
        <v>42921</v>
      </c>
      <c r="C222" s="15">
        <v>0.42149305555555555</v>
      </c>
      <c r="D222" s="15">
        <v>0.42678240740740742</v>
      </c>
      <c r="E222" s="16" t="str">
        <f>IF(LEN(telefony4[[#This Row],[nr]])&gt;=10,"zagraniczny",IF(LEN(telefony4[[#This Row],[nr]])=8,"komórkowy","stacjonarny"))</f>
        <v>zagraniczny</v>
      </c>
      <c r="F222" s="16" t="str">
        <f>LEFT('5.3'!$A222,2)</f>
        <v>67</v>
      </c>
      <c r="G222" s="17">
        <f>'5.3'!$D222-'5.3'!$C222</f>
        <v>5.2893518518518645E-3</v>
      </c>
    </row>
    <row r="223" spans="1:7" x14ac:dyDescent="0.25">
      <c r="A223" s="18">
        <v>2211277198</v>
      </c>
      <c r="B223" s="19">
        <v>42921</v>
      </c>
      <c r="C223" s="20">
        <v>0.42168981481481482</v>
      </c>
      <c r="D223" s="20">
        <v>0.42326388888888888</v>
      </c>
      <c r="E223" s="21" t="str">
        <f>IF(LEN(telefony4[[#This Row],[nr]])&gt;=10,"zagraniczny",IF(LEN(telefony4[[#This Row],[nr]])=8,"komórkowy","stacjonarny"))</f>
        <v>zagraniczny</v>
      </c>
      <c r="F223" s="21" t="str">
        <f>LEFT('5.3'!$A223,2)</f>
        <v>22</v>
      </c>
      <c r="G223" s="22">
        <f>'5.3'!$D223-'5.3'!$C223</f>
        <v>1.5740740740740611E-3</v>
      </c>
    </row>
    <row r="224" spans="1:7" x14ac:dyDescent="0.25">
      <c r="A224" s="13">
        <v>9866373</v>
      </c>
      <c r="B224" s="14">
        <v>42921</v>
      </c>
      <c r="C224" s="15">
        <v>0.42202546296296295</v>
      </c>
      <c r="D224" s="15">
        <v>0.42905092592592592</v>
      </c>
      <c r="E224" s="16" t="str">
        <f>IF(LEN(telefony4[[#This Row],[nr]])&gt;=10,"zagraniczny",IF(LEN(telefony4[[#This Row],[nr]])=8,"komórkowy","stacjonarny"))</f>
        <v>stacjonarny</v>
      </c>
      <c r="F224" s="16" t="str">
        <f>LEFT('5.3'!$A224,2)</f>
        <v>98</v>
      </c>
      <c r="G224" s="17">
        <f>'5.3'!$D224-'5.3'!$C224</f>
        <v>7.0254629629629695E-3</v>
      </c>
    </row>
    <row r="225" spans="1:7" x14ac:dyDescent="0.25">
      <c r="A225" s="18">
        <v>4526057</v>
      </c>
      <c r="B225" s="19">
        <v>42921</v>
      </c>
      <c r="C225" s="20">
        <v>0.42313657407407407</v>
      </c>
      <c r="D225" s="20">
        <v>0.42508101851851854</v>
      </c>
      <c r="E225" s="21" t="str">
        <f>IF(LEN(telefony4[[#This Row],[nr]])&gt;=10,"zagraniczny",IF(LEN(telefony4[[#This Row],[nr]])=8,"komórkowy","stacjonarny"))</f>
        <v>stacjonarny</v>
      </c>
      <c r="F225" s="21" t="str">
        <f>LEFT('5.3'!$A225,2)</f>
        <v>45</v>
      </c>
      <c r="G225" s="22">
        <f>'5.3'!$D225-'5.3'!$C225</f>
        <v>1.9444444444444708E-3</v>
      </c>
    </row>
    <row r="226" spans="1:7" x14ac:dyDescent="0.25">
      <c r="A226" s="13">
        <v>70786056</v>
      </c>
      <c r="B226" s="14">
        <v>42921</v>
      </c>
      <c r="C226" s="15">
        <v>0.42357638888888888</v>
      </c>
      <c r="D226" s="15">
        <v>0.4253587962962963</v>
      </c>
      <c r="E226" s="16" t="str">
        <f>IF(LEN(telefony4[[#This Row],[nr]])&gt;=10,"zagraniczny",IF(LEN(telefony4[[#This Row],[nr]])=8,"komórkowy","stacjonarny"))</f>
        <v>komórkowy</v>
      </c>
      <c r="F226" s="16" t="str">
        <f>LEFT('5.3'!$A226,2)</f>
        <v>70</v>
      </c>
      <c r="G226" s="17">
        <f>'5.3'!$D226-'5.3'!$C226</f>
        <v>1.782407407407427E-3</v>
      </c>
    </row>
    <row r="227" spans="1:7" x14ac:dyDescent="0.25">
      <c r="A227" s="18">
        <v>9874705</v>
      </c>
      <c r="B227" s="19">
        <v>42921</v>
      </c>
      <c r="C227" s="20">
        <v>0.4274074074074074</v>
      </c>
      <c r="D227" s="20">
        <v>0.43408564814814815</v>
      </c>
      <c r="E227" s="21" t="str">
        <f>IF(LEN(telefony4[[#This Row],[nr]])&gt;=10,"zagraniczny",IF(LEN(telefony4[[#This Row],[nr]])=8,"komórkowy","stacjonarny"))</f>
        <v>stacjonarny</v>
      </c>
      <c r="F227" s="21" t="str">
        <f>LEFT('5.3'!$A227,2)</f>
        <v>98</v>
      </c>
      <c r="G227" s="22">
        <f>'5.3'!$D227-'5.3'!$C227</f>
        <v>6.6782407407407485E-3</v>
      </c>
    </row>
    <row r="228" spans="1:7" x14ac:dyDescent="0.25">
      <c r="A228" s="13">
        <v>2506618</v>
      </c>
      <c r="B228" s="14">
        <v>42921</v>
      </c>
      <c r="C228" s="15">
        <v>0.43084490740740738</v>
      </c>
      <c r="D228" s="15">
        <v>0.43738425925925928</v>
      </c>
      <c r="E228" s="16" t="str">
        <f>IF(LEN(telefony4[[#This Row],[nr]])&gt;=10,"zagraniczny",IF(LEN(telefony4[[#This Row],[nr]])=8,"komórkowy","stacjonarny"))</f>
        <v>stacjonarny</v>
      </c>
      <c r="F228" s="16" t="str">
        <f>LEFT('5.3'!$A228,2)</f>
        <v>25</v>
      </c>
      <c r="G228" s="17">
        <f>'5.3'!$D228-'5.3'!$C228</f>
        <v>6.5393518518518934E-3</v>
      </c>
    </row>
    <row r="229" spans="1:7" x14ac:dyDescent="0.25">
      <c r="A229" s="18">
        <v>6312575</v>
      </c>
      <c r="B229" s="19">
        <v>42921</v>
      </c>
      <c r="C229" s="20">
        <v>0.43234953703703705</v>
      </c>
      <c r="D229" s="20">
        <v>0.44233796296296296</v>
      </c>
      <c r="E229" s="21" t="str">
        <f>IF(LEN(telefony4[[#This Row],[nr]])&gt;=10,"zagraniczny",IF(LEN(telefony4[[#This Row],[nr]])=8,"komórkowy","stacjonarny"))</f>
        <v>stacjonarny</v>
      </c>
      <c r="F229" s="21" t="str">
        <f>LEFT('5.3'!$A229,2)</f>
        <v>63</v>
      </c>
      <c r="G229" s="22">
        <f>'5.3'!$D229-'5.3'!$C229</f>
        <v>9.9884259259259145E-3</v>
      </c>
    </row>
    <row r="230" spans="1:7" x14ac:dyDescent="0.25">
      <c r="A230" s="13">
        <v>9620895</v>
      </c>
      <c r="B230" s="14">
        <v>42921</v>
      </c>
      <c r="C230" s="15">
        <v>0.4362847222222222</v>
      </c>
      <c r="D230" s="15">
        <v>0.44714120370370369</v>
      </c>
      <c r="E230" s="16" t="str">
        <f>IF(LEN(telefony4[[#This Row],[nr]])&gt;=10,"zagraniczny",IF(LEN(telefony4[[#This Row],[nr]])=8,"komórkowy","stacjonarny"))</f>
        <v>stacjonarny</v>
      </c>
      <c r="F230" s="16" t="str">
        <f>LEFT('5.3'!$A230,2)</f>
        <v>96</v>
      </c>
      <c r="G230" s="17">
        <f>'5.3'!$D230-'5.3'!$C230</f>
        <v>1.0856481481481495E-2</v>
      </c>
    </row>
    <row r="231" spans="1:7" x14ac:dyDescent="0.25">
      <c r="A231" s="18">
        <v>8187780</v>
      </c>
      <c r="B231" s="19">
        <v>42921</v>
      </c>
      <c r="C231" s="20">
        <v>0.43898148148148147</v>
      </c>
      <c r="D231" s="20">
        <v>0.44800925925925927</v>
      </c>
      <c r="E231" s="21" t="str">
        <f>IF(LEN(telefony4[[#This Row],[nr]])&gt;=10,"zagraniczny",IF(LEN(telefony4[[#This Row],[nr]])=8,"komórkowy","stacjonarny"))</f>
        <v>stacjonarny</v>
      </c>
      <c r="F231" s="21" t="str">
        <f>LEFT('5.3'!$A231,2)</f>
        <v>81</v>
      </c>
      <c r="G231" s="22">
        <f>'5.3'!$D231-'5.3'!$C231</f>
        <v>9.0277777777778012E-3</v>
      </c>
    </row>
    <row r="232" spans="1:7" x14ac:dyDescent="0.25">
      <c r="A232" s="13">
        <v>4176999</v>
      </c>
      <c r="B232" s="14">
        <v>42921</v>
      </c>
      <c r="C232" s="15">
        <v>0.44148148148148147</v>
      </c>
      <c r="D232" s="15">
        <v>0.45222222222222225</v>
      </c>
      <c r="E232" s="16" t="str">
        <f>IF(LEN(telefony4[[#This Row],[nr]])&gt;=10,"zagraniczny",IF(LEN(telefony4[[#This Row],[nr]])=8,"komórkowy","stacjonarny"))</f>
        <v>stacjonarny</v>
      </c>
      <c r="F232" s="16" t="str">
        <f>LEFT('5.3'!$A232,2)</f>
        <v>41</v>
      </c>
      <c r="G232" s="17">
        <f>'5.3'!$D232-'5.3'!$C232</f>
        <v>1.0740740740740773E-2</v>
      </c>
    </row>
    <row r="233" spans="1:7" x14ac:dyDescent="0.25">
      <c r="A233" s="18">
        <v>9937257</v>
      </c>
      <c r="B233" s="19">
        <v>42921</v>
      </c>
      <c r="C233" s="20">
        <v>0.44383101851851853</v>
      </c>
      <c r="D233" s="20">
        <v>0.44697916666666665</v>
      </c>
      <c r="E233" s="21" t="str">
        <f>IF(LEN(telefony4[[#This Row],[nr]])&gt;=10,"zagraniczny",IF(LEN(telefony4[[#This Row],[nr]])=8,"komórkowy","stacjonarny"))</f>
        <v>stacjonarny</v>
      </c>
      <c r="F233" s="21" t="str">
        <f>LEFT('5.3'!$A233,2)</f>
        <v>99</v>
      </c>
      <c r="G233" s="22">
        <f>'5.3'!$D233-'5.3'!$C233</f>
        <v>3.1481481481481222E-3</v>
      </c>
    </row>
    <row r="234" spans="1:7" x14ac:dyDescent="0.25">
      <c r="A234" s="13">
        <v>4363716</v>
      </c>
      <c r="B234" s="14">
        <v>42921</v>
      </c>
      <c r="C234" s="15">
        <v>0.44436342592592593</v>
      </c>
      <c r="D234" s="15">
        <v>0.45106481481481481</v>
      </c>
      <c r="E234" s="16" t="str">
        <f>IF(LEN(telefony4[[#This Row],[nr]])&gt;=10,"zagraniczny",IF(LEN(telefony4[[#This Row],[nr]])=8,"komórkowy","stacjonarny"))</f>
        <v>stacjonarny</v>
      </c>
      <c r="F234" s="16" t="str">
        <f>LEFT('5.3'!$A234,2)</f>
        <v>43</v>
      </c>
      <c r="G234" s="17">
        <f>'5.3'!$D234-'5.3'!$C234</f>
        <v>6.7013888888888817E-3</v>
      </c>
    </row>
    <row r="235" spans="1:7" x14ac:dyDescent="0.25">
      <c r="A235" s="18">
        <v>96323047</v>
      </c>
      <c r="B235" s="19">
        <v>42921</v>
      </c>
      <c r="C235" s="20">
        <v>0.44962962962962966</v>
      </c>
      <c r="D235" s="20">
        <v>0.45341435185185186</v>
      </c>
      <c r="E235" s="21" t="str">
        <f>IF(LEN(telefony4[[#This Row],[nr]])&gt;=10,"zagraniczny",IF(LEN(telefony4[[#This Row],[nr]])=8,"komórkowy","stacjonarny"))</f>
        <v>komórkowy</v>
      </c>
      <c r="F235" s="21" t="str">
        <f>LEFT('5.3'!$A235,2)</f>
        <v>96</v>
      </c>
      <c r="G235" s="22">
        <f>'5.3'!$D235-'5.3'!$C235</f>
        <v>3.7847222222222032E-3</v>
      </c>
    </row>
    <row r="236" spans="1:7" x14ac:dyDescent="0.25">
      <c r="A236" s="13">
        <v>2750193</v>
      </c>
      <c r="B236" s="14">
        <v>42921</v>
      </c>
      <c r="C236" s="15">
        <v>0.45445601851851852</v>
      </c>
      <c r="D236" s="15">
        <v>0.455625</v>
      </c>
      <c r="E236" s="16" t="str">
        <f>IF(LEN(telefony4[[#This Row],[nr]])&gt;=10,"zagraniczny",IF(LEN(telefony4[[#This Row],[nr]])=8,"komórkowy","stacjonarny"))</f>
        <v>stacjonarny</v>
      </c>
      <c r="F236" s="16" t="str">
        <f>LEFT('5.3'!$A236,2)</f>
        <v>27</v>
      </c>
      <c r="G236" s="17">
        <f>'5.3'!$D236-'5.3'!$C236</f>
        <v>1.1689814814814792E-3</v>
      </c>
    </row>
    <row r="237" spans="1:7" x14ac:dyDescent="0.25">
      <c r="A237" s="18">
        <v>7973319</v>
      </c>
      <c r="B237" s="19">
        <v>42921</v>
      </c>
      <c r="C237" s="20">
        <v>0.45565972222222223</v>
      </c>
      <c r="D237" s="20">
        <v>0.46090277777777777</v>
      </c>
      <c r="E237" s="21" t="str">
        <f>IF(LEN(telefony4[[#This Row],[nr]])&gt;=10,"zagraniczny",IF(LEN(telefony4[[#This Row],[nr]])=8,"komórkowy","stacjonarny"))</f>
        <v>stacjonarny</v>
      </c>
      <c r="F237" s="21" t="str">
        <f>LEFT('5.3'!$A237,2)</f>
        <v>79</v>
      </c>
      <c r="G237" s="22">
        <f>'5.3'!$D237-'5.3'!$C237</f>
        <v>5.2430555555555425E-3</v>
      </c>
    </row>
    <row r="238" spans="1:7" x14ac:dyDescent="0.25">
      <c r="A238" s="13">
        <v>1908394</v>
      </c>
      <c r="B238" s="14">
        <v>42921</v>
      </c>
      <c r="C238" s="15">
        <v>0.45825231481481482</v>
      </c>
      <c r="D238" s="15">
        <v>0.46818287037037037</v>
      </c>
      <c r="E238" s="16" t="str">
        <f>IF(LEN(telefony4[[#This Row],[nr]])&gt;=10,"zagraniczny",IF(LEN(telefony4[[#This Row],[nr]])=8,"komórkowy","stacjonarny"))</f>
        <v>stacjonarny</v>
      </c>
      <c r="F238" s="16" t="str">
        <f>LEFT('5.3'!$A238,2)</f>
        <v>19</v>
      </c>
      <c r="G238" s="17">
        <f>'5.3'!$D238-'5.3'!$C238</f>
        <v>9.9305555555555536E-3</v>
      </c>
    </row>
    <row r="239" spans="1:7" x14ac:dyDescent="0.25">
      <c r="A239" s="18">
        <v>19116274</v>
      </c>
      <c r="B239" s="19">
        <v>42921</v>
      </c>
      <c r="C239" s="20">
        <v>0.46032407407407405</v>
      </c>
      <c r="D239" s="20">
        <v>0.46797453703703706</v>
      </c>
      <c r="E239" s="21" t="str">
        <f>IF(LEN(telefony4[[#This Row],[nr]])&gt;=10,"zagraniczny",IF(LEN(telefony4[[#This Row],[nr]])=8,"komórkowy","stacjonarny"))</f>
        <v>komórkowy</v>
      </c>
      <c r="F239" s="21" t="str">
        <f>LEFT('5.3'!$A239,2)</f>
        <v>19</v>
      </c>
      <c r="G239" s="22">
        <f>'5.3'!$D239-'5.3'!$C239</f>
        <v>7.6504629629630116E-3</v>
      </c>
    </row>
    <row r="240" spans="1:7" x14ac:dyDescent="0.25">
      <c r="A240" s="13">
        <v>1235622</v>
      </c>
      <c r="B240" s="14">
        <v>42921</v>
      </c>
      <c r="C240" s="15">
        <v>0.46460648148148148</v>
      </c>
      <c r="D240" s="15">
        <v>0.47087962962962965</v>
      </c>
      <c r="E240" s="16" t="str">
        <f>IF(LEN(telefony4[[#This Row],[nr]])&gt;=10,"zagraniczny",IF(LEN(telefony4[[#This Row],[nr]])=8,"komórkowy","stacjonarny"))</f>
        <v>stacjonarny</v>
      </c>
      <c r="F240" s="16" t="str">
        <f>LEFT('5.3'!$A240,2)</f>
        <v>12</v>
      </c>
      <c r="G240" s="17">
        <f>'5.3'!$D240-'5.3'!$C240</f>
        <v>6.2731481481481666E-3</v>
      </c>
    </row>
    <row r="241" spans="1:7" x14ac:dyDescent="0.25">
      <c r="A241" s="18">
        <v>1926053</v>
      </c>
      <c r="B241" s="19">
        <v>42921</v>
      </c>
      <c r="C241" s="20">
        <v>0.46751157407407407</v>
      </c>
      <c r="D241" s="20">
        <v>0.46879629629629632</v>
      </c>
      <c r="E241" s="21" t="str">
        <f>IF(LEN(telefony4[[#This Row],[nr]])&gt;=10,"zagraniczny",IF(LEN(telefony4[[#This Row],[nr]])=8,"komórkowy","stacjonarny"))</f>
        <v>stacjonarny</v>
      </c>
      <c r="F241" s="21" t="str">
        <f>LEFT('5.3'!$A241,2)</f>
        <v>19</v>
      </c>
      <c r="G241" s="22">
        <f>'5.3'!$D241-'5.3'!$C241</f>
        <v>1.2847222222222565E-3</v>
      </c>
    </row>
    <row r="242" spans="1:7" x14ac:dyDescent="0.25">
      <c r="A242" s="13">
        <v>1458287</v>
      </c>
      <c r="B242" s="14">
        <v>42921</v>
      </c>
      <c r="C242" s="15">
        <v>0.47060185185185183</v>
      </c>
      <c r="D242" s="15">
        <v>0.47584490740740742</v>
      </c>
      <c r="E242" s="16" t="str">
        <f>IF(LEN(telefony4[[#This Row],[nr]])&gt;=10,"zagraniczny",IF(LEN(telefony4[[#This Row],[nr]])=8,"komórkowy","stacjonarny"))</f>
        <v>stacjonarny</v>
      </c>
      <c r="F242" s="16" t="str">
        <f>LEFT('5.3'!$A242,2)</f>
        <v>14</v>
      </c>
      <c r="G242" s="17">
        <f>'5.3'!$D242-'5.3'!$C242</f>
        <v>5.243055555555598E-3</v>
      </c>
    </row>
    <row r="243" spans="1:7" x14ac:dyDescent="0.25">
      <c r="A243" s="18">
        <v>3758539398</v>
      </c>
      <c r="B243" s="19">
        <v>42921</v>
      </c>
      <c r="C243" s="20">
        <v>0.47296296296296297</v>
      </c>
      <c r="D243" s="20">
        <v>0.47506944444444443</v>
      </c>
      <c r="E243" s="21" t="str">
        <f>IF(LEN(telefony4[[#This Row],[nr]])&gt;=10,"zagraniczny",IF(LEN(telefony4[[#This Row],[nr]])=8,"komórkowy","stacjonarny"))</f>
        <v>zagraniczny</v>
      </c>
      <c r="F243" s="21" t="str">
        <f>LEFT('5.3'!$A243,2)</f>
        <v>37</v>
      </c>
      <c r="G243" s="22">
        <f>'5.3'!$D243-'5.3'!$C243</f>
        <v>2.1064814814814592E-3</v>
      </c>
    </row>
    <row r="244" spans="1:7" x14ac:dyDescent="0.25">
      <c r="A244" s="13">
        <v>8471021</v>
      </c>
      <c r="B244" s="14">
        <v>42921</v>
      </c>
      <c r="C244" s="15">
        <v>0.47431712962962963</v>
      </c>
      <c r="D244" s="15">
        <v>0.47746527777777775</v>
      </c>
      <c r="E244" s="16" t="str">
        <f>IF(LEN(telefony4[[#This Row],[nr]])&gt;=10,"zagraniczny",IF(LEN(telefony4[[#This Row],[nr]])=8,"komórkowy","stacjonarny"))</f>
        <v>stacjonarny</v>
      </c>
      <c r="F244" s="16" t="str">
        <f>LEFT('5.3'!$A244,2)</f>
        <v>84</v>
      </c>
      <c r="G244" s="17">
        <f>'5.3'!$D244-'5.3'!$C244</f>
        <v>3.1481481481481222E-3</v>
      </c>
    </row>
    <row r="245" spans="1:7" x14ac:dyDescent="0.25">
      <c r="A245" s="18">
        <v>4039284</v>
      </c>
      <c r="B245" s="19">
        <v>42921</v>
      </c>
      <c r="C245" s="20">
        <v>0.47684027777777777</v>
      </c>
      <c r="D245" s="20">
        <v>0.4824074074074074</v>
      </c>
      <c r="E245" s="21" t="str">
        <f>IF(LEN(telefony4[[#This Row],[nr]])&gt;=10,"zagraniczny",IF(LEN(telefony4[[#This Row],[nr]])=8,"komórkowy","stacjonarny"))</f>
        <v>stacjonarny</v>
      </c>
      <c r="F245" s="21" t="str">
        <f>LEFT('5.3'!$A245,2)</f>
        <v>40</v>
      </c>
      <c r="G245" s="22">
        <f>'5.3'!$D245-'5.3'!$C245</f>
        <v>5.5671296296296302E-3</v>
      </c>
    </row>
    <row r="246" spans="1:7" x14ac:dyDescent="0.25">
      <c r="A246" s="13">
        <v>3177370</v>
      </c>
      <c r="B246" s="14">
        <v>42921</v>
      </c>
      <c r="C246" s="15">
        <v>0.47972222222222222</v>
      </c>
      <c r="D246" s="15">
        <v>0.48660879629629628</v>
      </c>
      <c r="E246" s="16" t="str">
        <f>IF(LEN(telefony4[[#This Row],[nr]])&gt;=10,"zagraniczny",IF(LEN(telefony4[[#This Row],[nr]])=8,"komórkowy","stacjonarny"))</f>
        <v>stacjonarny</v>
      </c>
      <c r="F246" s="16" t="str">
        <f>LEFT('5.3'!$A246,2)</f>
        <v>31</v>
      </c>
      <c r="G246" s="17">
        <f>'5.3'!$D246-'5.3'!$C246</f>
        <v>6.8865740740740589E-3</v>
      </c>
    </row>
    <row r="247" spans="1:7" x14ac:dyDescent="0.25">
      <c r="A247" s="18">
        <v>7236035</v>
      </c>
      <c r="B247" s="19">
        <v>42921</v>
      </c>
      <c r="C247" s="20">
        <v>0.48149305555555555</v>
      </c>
      <c r="D247" s="20">
        <v>0.48582175925925924</v>
      </c>
      <c r="E247" s="21" t="str">
        <f>IF(LEN(telefony4[[#This Row],[nr]])&gt;=10,"zagraniczny",IF(LEN(telefony4[[#This Row],[nr]])=8,"komórkowy","stacjonarny"))</f>
        <v>stacjonarny</v>
      </c>
      <c r="F247" s="21" t="str">
        <f>LEFT('5.3'!$A247,2)</f>
        <v>72</v>
      </c>
      <c r="G247" s="22">
        <f>'5.3'!$D247-'5.3'!$C247</f>
        <v>4.3287037037036957E-3</v>
      </c>
    </row>
    <row r="248" spans="1:7" x14ac:dyDescent="0.25">
      <c r="A248" s="13">
        <v>6689117</v>
      </c>
      <c r="B248" s="14">
        <v>42921</v>
      </c>
      <c r="C248" s="15">
        <v>0.48554398148148148</v>
      </c>
      <c r="D248" s="15">
        <v>0.49553240740740739</v>
      </c>
      <c r="E248" s="16" t="str">
        <f>IF(LEN(telefony4[[#This Row],[nr]])&gt;=10,"zagraniczny",IF(LEN(telefony4[[#This Row],[nr]])=8,"komórkowy","stacjonarny"))</f>
        <v>stacjonarny</v>
      </c>
      <c r="F248" s="16" t="str">
        <f>LEFT('5.3'!$A248,2)</f>
        <v>66</v>
      </c>
      <c r="G248" s="17">
        <f>'5.3'!$D248-'5.3'!$C248</f>
        <v>9.9884259259259145E-3</v>
      </c>
    </row>
    <row r="249" spans="1:7" x14ac:dyDescent="0.25">
      <c r="A249" s="18">
        <v>4824267</v>
      </c>
      <c r="B249" s="19">
        <v>42921</v>
      </c>
      <c r="C249" s="20">
        <v>0.4871875</v>
      </c>
      <c r="D249" s="20">
        <v>0.49509259259259258</v>
      </c>
      <c r="E249" s="21" t="str">
        <f>IF(LEN(telefony4[[#This Row],[nr]])&gt;=10,"zagraniczny",IF(LEN(telefony4[[#This Row],[nr]])=8,"komórkowy","stacjonarny"))</f>
        <v>stacjonarny</v>
      </c>
      <c r="F249" s="21" t="str">
        <f>LEFT('5.3'!$A249,2)</f>
        <v>48</v>
      </c>
      <c r="G249" s="22">
        <f>'5.3'!$D249-'5.3'!$C249</f>
        <v>7.9050925925925886E-3</v>
      </c>
    </row>
    <row r="250" spans="1:7" x14ac:dyDescent="0.25">
      <c r="A250" s="13">
        <v>6978234</v>
      </c>
      <c r="B250" s="14">
        <v>42921</v>
      </c>
      <c r="C250" s="15">
        <v>0.48873842592592592</v>
      </c>
      <c r="D250" s="15">
        <v>0.49131944444444442</v>
      </c>
      <c r="E250" s="16" t="str">
        <f>IF(LEN(telefony4[[#This Row],[nr]])&gt;=10,"zagraniczny",IF(LEN(telefony4[[#This Row],[nr]])=8,"komórkowy","stacjonarny"))</f>
        <v>stacjonarny</v>
      </c>
      <c r="F250" s="16" t="str">
        <f>LEFT('5.3'!$A250,2)</f>
        <v>69</v>
      </c>
      <c r="G250" s="17">
        <f>'5.3'!$D250-'5.3'!$C250</f>
        <v>2.5810185185184964E-3</v>
      </c>
    </row>
    <row r="251" spans="1:7" x14ac:dyDescent="0.25">
      <c r="A251" s="18">
        <v>2158377</v>
      </c>
      <c r="B251" s="19">
        <v>42921</v>
      </c>
      <c r="C251" s="20">
        <v>0.49149305555555556</v>
      </c>
      <c r="D251" s="20">
        <v>0.49283564814814818</v>
      </c>
      <c r="E251" s="21" t="str">
        <f>IF(LEN(telefony4[[#This Row],[nr]])&gt;=10,"zagraniczny",IF(LEN(telefony4[[#This Row],[nr]])=8,"komórkowy","stacjonarny"))</f>
        <v>stacjonarny</v>
      </c>
      <c r="F251" s="21" t="str">
        <f>LEFT('5.3'!$A251,2)</f>
        <v>21</v>
      </c>
      <c r="G251" s="22">
        <f>'5.3'!$D251-'5.3'!$C251</f>
        <v>1.3425925925926174E-3</v>
      </c>
    </row>
    <row r="252" spans="1:7" x14ac:dyDescent="0.25">
      <c r="A252" s="13">
        <v>73970924</v>
      </c>
      <c r="B252" s="14">
        <v>42921</v>
      </c>
      <c r="C252" s="15">
        <v>0.49336805555555557</v>
      </c>
      <c r="D252" s="15">
        <v>0.49403935185185183</v>
      </c>
      <c r="E252" s="16" t="str">
        <f>IF(LEN(telefony4[[#This Row],[nr]])&gt;=10,"zagraniczny",IF(LEN(telefony4[[#This Row],[nr]])=8,"komórkowy","stacjonarny"))</f>
        <v>komórkowy</v>
      </c>
      <c r="F252" s="16" t="str">
        <f>LEFT('5.3'!$A252,2)</f>
        <v>73</v>
      </c>
      <c r="G252" s="17">
        <f>'5.3'!$D252-'5.3'!$C252</f>
        <v>6.712962962962532E-4</v>
      </c>
    </row>
    <row r="253" spans="1:7" x14ac:dyDescent="0.25">
      <c r="A253" s="18">
        <v>6927270</v>
      </c>
      <c r="B253" s="19">
        <v>42921</v>
      </c>
      <c r="C253" s="20">
        <v>0.49571759259259257</v>
      </c>
      <c r="D253" s="20">
        <v>0.50516203703703699</v>
      </c>
      <c r="E253" s="21" t="str">
        <f>IF(LEN(telefony4[[#This Row],[nr]])&gt;=10,"zagraniczny",IF(LEN(telefony4[[#This Row],[nr]])=8,"komórkowy","stacjonarny"))</f>
        <v>stacjonarny</v>
      </c>
      <c r="F253" s="21" t="str">
        <f>LEFT('5.3'!$A253,2)</f>
        <v>69</v>
      </c>
      <c r="G253" s="22">
        <f>'5.3'!$D253-'5.3'!$C253</f>
        <v>9.444444444444422E-3</v>
      </c>
    </row>
    <row r="254" spans="1:7" x14ac:dyDescent="0.25">
      <c r="A254" s="13">
        <v>7318247385</v>
      </c>
      <c r="B254" s="14">
        <v>42921</v>
      </c>
      <c r="C254" s="15">
        <v>0.49596064814814816</v>
      </c>
      <c r="D254" s="15">
        <v>0.49886574074074075</v>
      </c>
      <c r="E254" s="16" t="str">
        <f>IF(LEN(telefony4[[#This Row],[nr]])&gt;=10,"zagraniczny",IF(LEN(telefony4[[#This Row],[nr]])=8,"komórkowy","stacjonarny"))</f>
        <v>zagraniczny</v>
      </c>
      <c r="F254" s="16" t="str">
        <f>LEFT('5.3'!$A254,2)</f>
        <v>73</v>
      </c>
      <c r="G254" s="17">
        <f>'5.3'!$D254-'5.3'!$C254</f>
        <v>2.9050925925925841E-3</v>
      </c>
    </row>
    <row r="255" spans="1:7" x14ac:dyDescent="0.25">
      <c r="A255" s="18">
        <v>1579531</v>
      </c>
      <c r="B255" s="19">
        <v>42921</v>
      </c>
      <c r="C255" s="20">
        <v>0.50134259259259262</v>
      </c>
      <c r="D255" s="20">
        <v>0.50873842592592589</v>
      </c>
      <c r="E255" s="21" t="str">
        <f>IF(LEN(telefony4[[#This Row],[nr]])&gt;=10,"zagraniczny",IF(LEN(telefony4[[#This Row],[nr]])=8,"komórkowy","stacjonarny"))</f>
        <v>stacjonarny</v>
      </c>
      <c r="F255" s="21" t="str">
        <f>LEFT('5.3'!$A255,2)</f>
        <v>15</v>
      </c>
      <c r="G255" s="22">
        <f>'5.3'!$D255-'5.3'!$C255</f>
        <v>7.3958333333332682E-3</v>
      </c>
    </row>
    <row r="256" spans="1:7" x14ac:dyDescent="0.25">
      <c r="A256" s="13">
        <v>9593481</v>
      </c>
      <c r="B256" s="14">
        <v>42921</v>
      </c>
      <c r="C256" s="15">
        <v>0.50179398148148147</v>
      </c>
      <c r="D256" s="15">
        <v>0.50248842592592591</v>
      </c>
      <c r="E256" s="16" t="str">
        <f>IF(LEN(telefony4[[#This Row],[nr]])&gt;=10,"zagraniczny",IF(LEN(telefony4[[#This Row],[nr]])=8,"komórkowy","stacjonarny"))</f>
        <v>stacjonarny</v>
      </c>
      <c r="F256" s="16" t="str">
        <f>LEFT('5.3'!$A256,2)</f>
        <v>95</v>
      </c>
      <c r="G256" s="17">
        <f>'5.3'!$D256-'5.3'!$C256</f>
        <v>6.9444444444444198E-4</v>
      </c>
    </row>
    <row r="257" spans="1:7" x14ac:dyDescent="0.25">
      <c r="A257" s="18">
        <v>6657074</v>
      </c>
      <c r="B257" s="19">
        <v>42921</v>
      </c>
      <c r="C257" s="20">
        <v>0.50288194444444445</v>
      </c>
      <c r="D257" s="20">
        <v>0.51248842592592592</v>
      </c>
      <c r="E257" s="21" t="str">
        <f>IF(LEN(telefony4[[#This Row],[nr]])&gt;=10,"zagraniczny",IF(LEN(telefony4[[#This Row],[nr]])=8,"komórkowy","stacjonarny"))</f>
        <v>stacjonarny</v>
      </c>
      <c r="F257" s="21" t="str">
        <f>LEFT('5.3'!$A257,2)</f>
        <v>66</v>
      </c>
      <c r="G257" s="22">
        <f>'5.3'!$D257-'5.3'!$C257</f>
        <v>9.6064814814814659E-3</v>
      </c>
    </row>
    <row r="258" spans="1:7" x14ac:dyDescent="0.25">
      <c r="A258" s="13">
        <v>1488369</v>
      </c>
      <c r="B258" s="14">
        <v>42921</v>
      </c>
      <c r="C258" s="15">
        <v>0.50457175925925923</v>
      </c>
      <c r="D258" s="15">
        <v>0.51533564814814814</v>
      </c>
      <c r="E258" s="16" t="str">
        <f>IF(LEN(telefony4[[#This Row],[nr]])&gt;=10,"zagraniczny",IF(LEN(telefony4[[#This Row],[nr]])=8,"komórkowy","stacjonarny"))</f>
        <v>stacjonarny</v>
      </c>
      <c r="F258" s="16" t="str">
        <f>LEFT('5.3'!$A258,2)</f>
        <v>14</v>
      </c>
      <c r="G258" s="17">
        <f>'5.3'!$D258-'5.3'!$C258</f>
        <v>1.0763888888888906E-2</v>
      </c>
    </row>
    <row r="259" spans="1:7" x14ac:dyDescent="0.25">
      <c r="A259" s="18">
        <v>1797960</v>
      </c>
      <c r="B259" s="19">
        <v>42921</v>
      </c>
      <c r="C259" s="20">
        <v>0.51026620370370368</v>
      </c>
      <c r="D259" s="20">
        <v>0.51557870370370373</v>
      </c>
      <c r="E259" s="21" t="str">
        <f>IF(LEN(telefony4[[#This Row],[nr]])&gt;=10,"zagraniczny",IF(LEN(telefony4[[#This Row],[nr]])=8,"komórkowy","stacjonarny"))</f>
        <v>stacjonarny</v>
      </c>
      <c r="F259" s="21" t="str">
        <f>LEFT('5.3'!$A259,2)</f>
        <v>17</v>
      </c>
      <c r="G259" s="22">
        <f>'5.3'!$D259-'5.3'!$C259</f>
        <v>5.3125000000000533E-3</v>
      </c>
    </row>
    <row r="260" spans="1:7" x14ac:dyDescent="0.25">
      <c r="A260" s="13">
        <v>65923776</v>
      </c>
      <c r="B260" s="14">
        <v>42921</v>
      </c>
      <c r="C260" s="15">
        <v>0.51388888888888884</v>
      </c>
      <c r="D260" s="15">
        <v>0.51673611111111106</v>
      </c>
      <c r="E260" s="16" t="str">
        <f>IF(LEN(telefony4[[#This Row],[nr]])&gt;=10,"zagraniczny",IF(LEN(telefony4[[#This Row],[nr]])=8,"komórkowy","stacjonarny"))</f>
        <v>komórkowy</v>
      </c>
      <c r="F260" s="16" t="str">
        <f>LEFT('5.3'!$A260,2)</f>
        <v>65</v>
      </c>
      <c r="G260" s="17">
        <f>'5.3'!$D260-'5.3'!$C260</f>
        <v>2.8472222222222232E-3</v>
      </c>
    </row>
    <row r="261" spans="1:7" x14ac:dyDescent="0.25">
      <c r="A261" s="18">
        <v>3407358</v>
      </c>
      <c r="B261" s="19">
        <v>42921</v>
      </c>
      <c r="C261" s="20">
        <v>0.51827546296296301</v>
      </c>
      <c r="D261" s="20">
        <v>0.51986111111111111</v>
      </c>
      <c r="E261" s="21" t="str">
        <f>IF(LEN(telefony4[[#This Row],[nr]])&gt;=10,"zagraniczny",IF(LEN(telefony4[[#This Row],[nr]])=8,"komórkowy","stacjonarny"))</f>
        <v>stacjonarny</v>
      </c>
      <c r="F261" s="21" t="str">
        <f>LEFT('5.3'!$A261,2)</f>
        <v>34</v>
      </c>
      <c r="G261" s="22">
        <f>'5.3'!$D261-'5.3'!$C261</f>
        <v>1.5856481481481E-3</v>
      </c>
    </row>
    <row r="262" spans="1:7" x14ac:dyDescent="0.25">
      <c r="A262" s="13">
        <v>1887758</v>
      </c>
      <c r="B262" s="14">
        <v>42921</v>
      </c>
      <c r="C262" s="15">
        <v>0.51884259259259258</v>
      </c>
      <c r="D262" s="15">
        <v>0.52637731481481487</v>
      </c>
      <c r="E262" s="16" t="str">
        <f>IF(LEN(telefony4[[#This Row],[nr]])&gt;=10,"zagraniczny",IF(LEN(telefony4[[#This Row],[nr]])=8,"komórkowy","stacjonarny"))</f>
        <v>stacjonarny</v>
      </c>
      <c r="F262" s="16" t="str">
        <f>LEFT('5.3'!$A262,2)</f>
        <v>18</v>
      </c>
      <c r="G262" s="17">
        <f>'5.3'!$D262-'5.3'!$C262</f>
        <v>7.5347222222222898E-3</v>
      </c>
    </row>
    <row r="263" spans="1:7" x14ac:dyDescent="0.25">
      <c r="A263" s="18">
        <v>9983997</v>
      </c>
      <c r="B263" s="19">
        <v>42921</v>
      </c>
      <c r="C263" s="20">
        <v>0.5242013888888889</v>
      </c>
      <c r="D263" s="20">
        <v>0.53452546296296299</v>
      </c>
      <c r="E263" s="21" t="str">
        <f>IF(LEN(telefony4[[#This Row],[nr]])&gt;=10,"zagraniczny",IF(LEN(telefony4[[#This Row],[nr]])=8,"komórkowy","stacjonarny"))</f>
        <v>stacjonarny</v>
      </c>
      <c r="F263" s="21" t="str">
        <f>LEFT('5.3'!$A263,2)</f>
        <v>99</v>
      </c>
      <c r="G263" s="22">
        <f>'5.3'!$D263-'5.3'!$C263</f>
        <v>1.0324074074074097E-2</v>
      </c>
    </row>
    <row r="264" spans="1:7" x14ac:dyDescent="0.25">
      <c r="A264" s="13">
        <v>3539762</v>
      </c>
      <c r="B264" s="14">
        <v>42921</v>
      </c>
      <c r="C264" s="15">
        <v>0.5250231481481481</v>
      </c>
      <c r="D264" s="15">
        <v>0.5264699074074074</v>
      </c>
      <c r="E264" s="16" t="str">
        <f>IF(LEN(telefony4[[#This Row],[nr]])&gt;=10,"zagraniczny",IF(LEN(telefony4[[#This Row],[nr]])=8,"komórkowy","stacjonarny"))</f>
        <v>stacjonarny</v>
      </c>
      <c r="F264" s="16" t="str">
        <f>LEFT('5.3'!$A264,2)</f>
        <v>35</v>
      </c>
      <c r="G264" s="17">
        <f>'5.3'!$D264-'5.3'!$C264</f>
        <v>1.4467592592593004E-3</v>
      </c>
    </row>
    <row r="265" spans="1:7" x14ac:dyDescent="0.25">
      <c r="A265" s="18">
        <v>58067439</v>
      </c>
      <c r="B265" s="19">
        <v>42921</v>
      </c>
      <c r="C265" s="20">
        <v>0.52607638888888886</v>
      </c>
      <c r="D265" s="20">
        <v>0.52662037037037035</v>
      </c>
      <c r="E265" s="21" t="str">
        <f>IF(LEN(telefony4[[#This Row],[nr]])&gt;=10,"zagraniczny",IF(LEN(telefony4[[#This Row],[nr]])=8,"komórkowy","stacjonarny"))</f>
        <v>komórkowy</v>
      </c>
      <c r="F265" s="21" t="str">
        <f>LEFT('5.3'!$A265,2)</f>
        <v>58</v>
      </c>
      <c r="G265" s="22">
        <f>'5.3'!$D265-'5.3'!$C265</f>
        <v>5.439814814814925E-4</v>
      </c>
    </row>
    <row r="266" spans="1:7" x14ac:dyDescent="0.25">
      <c r="A266" s="13">
        <v>6760428735</v>
      </c>
      <c r="B266" s="14">
        <v>42921</v>
      </c>
      <c r="C266" s="15">
        <v>0.52811342592592592</v>
      </c>
      <c r="D266" s="15">
        <v>0.53195601851851848</v>
      </c>
      <c r="E266" s="16" t="str">
        <f>IF(LEN(telefony4[[#This Row],[nr]])&gt;=10,"zagraniczny",IF(LEN(telefony4[[#This Row],[nr]])=8,"komórkowy","stacjonarny"))</f>
        <v>zagraniczny</v>
      </c>
      <c r="F266" s="16" t="str">
        <f>LEFT('5.3'!$A266,2)</f>
        <v>67</v>
      </c>
      <c r="G266" s="17">
        <f>'5.3'!$D266-'5.3'!$C266</f>
        <v>3.8425925925925641E-3</v>
      </c>
    </row>
    <row r="267" spans="1:7" x14ac:dyDescent="0.25">
      <c r="A267" s="18">
        <v>9803006</v>
      </c>
      <c r="B267" s="19">
        <v>42921</v>
      </c>
      <c r="C267" s="20">
        <v>0.53233796296296299</v>
      </c>
      <c r="D267" s="20">
        <v>0.54116898148148151</v>
      </c>
      <c r="E267" s="21" t="str">
        <f>IF(LEN(telefony4[[#This Row],[nr]])&gt;=10,"zagraniczny",IF(LEN(telefony4[[#This Row],[nr]])=8,"komórkowy","stacjonarny"))</f>
        <v>stacjonarny</v>
      </c>
      <c r="F267" s="21" t="str">
        <f>LEFT('5.3'!$A267,2)</f>
        <v>98</v>
      </c>
      <c r="G267" s="22">
        <f>'5.3'!$D267-'5.3'!$C267</f>
        <v>8.8310185185185297E-3</v>
      </c>
    </row>
    <row r="268" spans="1:7" x14ac:dyDescent="0.25">
      <c r="A268" s="13">
        <v>5312081</v>
      </c>
      <c r="B268" s="14">
        <v>42921</v>
      </c>
      <c r="C268" s="15">
        <v>0.53372685185185187</v>
      </c>
      <c r="D268" s="15">
        <v>0.53991898148148143</v>
      </c>
      <c r="E268" s="16" t="str">
        <f>IF(LEN(telefony4[[#This Row],[nr]])&gt;=10,"zagraniczny",IF(LEN(telefony4[[#This Row],[nr]])=8,"komórkowy","stacjonarny"))</f>
        <v>stacjonarny</v>
      </c>
      <c r="F268" s="16" t="str">
        <f>LEFT('5.3'!$A268,2)</f>
        <v>53</v>
      </c>
      <c r="G268" s="17">
        <f>'5.3'!$D268-'5.3'!$C268</f>
        <v>6.1921296296295614E-3</v>
      </c>
    </row>
    <row r="269" spans="1:7" x14ac:dyDescent="0.25">
      <c r="A269" s="18">
        <v>7114306</v>
      </c>
      <c r="B269" s="19">
        <v>42921</v>
      </c>
      <c r="C269" s="20">
        <v>0.53607638888888887</v>
      </c>
      <c r="D269" s="20">
        <v>0.54104166666666664</v>
      </c>
      <c r="E269" s="21" t="str">
        <f>IF(LEN(telefony4[[#This Row],[nr]])&gt;=10,"zagraniczny",IF(LEN(telefony4[[#This Row],[nr]])=8,"komórkowy","stacjonarny"))</f>
        <v>stacjonarny</v>
      </c>
      <c r="F269" s="21" t="str">
        <f>LEFT('5.3'!$A269,2)</f>
        <v>71</v>
      </c>
      <c r="G269" s="22">
        <f>'5.3'!$D269-'5.3'!$C269</f>
        <v>4.9652777777777768E-3</v>
      </c>
    </row>
    <row r="270" spans="1:7" x14ac:dyDescent="0.25">
      <c r="A270" s="13">
        <v>7594764</v>
      </c>
      <c r="B270" s="14">
        <v>42921</v>
      </c>
      <c r="C270" s="15">
        <v>0.53850694444444447</v>
      </c>
      <c r="D270" s="15">
        <v>0.53944444444444439</v>
      </c>
      <c r="E270" s="16" t="str">
        <f>IF(LEN(telefony4[[#This Row],[nr]])&gt;=10,"zagraniczny",IF(LEN(telefony4[[#This Row],[nr]])=8,"komórkowy","stacjonarny"))</f>
        <v>stacjonarny</v>
      </c>
      <c r="F270" s="16" t="str">
        <f>LEFT('5.3'!$A270,2)</f>
        <v>75</v>
      </c>
      <c r="G270" s="17">
        <f>'5.3'!$D270-'5.3'!$C270</f>
        <v>9.374999999999245E-4</v>
      </c>
    </row>
    <row r="271" spans="1:7" x14ac:dyDescent="0.25">
      <c r="A271" s="18">
        <v>3004571</v>
      </c>
      <c r="B271" s="19">
        <v>42921</v>
      </c>
      <c r="C271" s="20">
        <v>0.54194444444444445</v>
      </c>
      <c r="D271" s="20">
        <v>0.54666666666666663</v>
      </c>
      <c r="E271" s="21" t="str">
        <f>IF(LEN(telefony4[[#This Row],[nr]])&gt;=10,"zagraniczny",IF(LEN(telefony4[[#This Row],[nr]])=8,"komórkowy","stacjonarny"))</f>
        <v>stacjonarny</v>
      </c>
      <c r="F271" s="21" t="str">
        <f>LEFT('5.3'!$A271,2)</f>
        <v>30</v>
      </c>
      <c r="G271" s="22">
        <f>'5.3'!$D271-'5.3'!$C271</f>
        <v>4.7222222222221832E-3</v>
      </c>
    </row>
    <row r="272" spans="1:7" x14ac:dyDescent="0.25">
      <c r="A272" s="13">
        <v>6689117</v>
      </c>
      <c r="B272" s="14">
        <v>42921</v>
      </c>
      <c r="C272" s="15">
        <v>0.54609953703703706</v>
      </c>
      <c r="D272" s="15">
        <v>0.55435185185185187</v>
      </c>
      <c r="E272" s="16" t="str">
        <f>IF(LEN(telefony4[[#This Row],[nr]])&gt;=10,"zagraniczny",IF(LEN(telefony4[[#This Row],[nr]])=8,"komórkowy","stacjonarny"))</f>
        <v>stacjonarny</v>
      </c>
      <c r="F272" s="16" t="str">
        <f>LEFT('5.3'!$A272,2)</f>
        <v>66</v>
      </c>
      <c r="G272" s="17">
        <f>'5.3'!$D272-'5.3'!$C272</f>
        <v>8.2523148148148096E-3</v>
      </c>
    </row>
    <row r="273" spans="1:7" x14ac:dyDescent="0.25">
      <c r="A273" s="18">
        <v>1081610</v>
      </c>
      <c r="B273" s="19">
        <v>42921</v>
      </c>
      <c r="C273" s="20">
        <v>0.54809027777777775</v>
      </c>
      <c r="D273" s="20">
        <v>0.55568287037037034</v>
      </c>
      <c r="E273" s="21" t="str">
        <f>IF(LEN(telefony4[[#This Row],[nr]])&gt;=10,"zagraniczny",IF(LEN(telefony4[[#This Row],[nr]])=8,"komórkowy","stacjonarny"))</f>
        <v>stacjonarny</v>
      </c>
      <c r="F273" s="21" t="str">
        <f>LEFT('5.3'!$A273,2)</f>
        <v>10</v>
      </c>
      <c r="G273" s="22">
        <f>'5.3'!$D273-'5.3'!$C273</f>
        <v>7.5925925925925952E-3</v>
      </c>
    </row>
    <row r="274" spans="1:7" x14ac:dyDescent="0.25">
      <c r="A274" s="13">
        <v>20220216</v>
      </c>
      <c r="B274" s="14">
        <v>42921</v>
      </c>
      <c r="C274" s="15">
        <v>0.54857638888888893</v>
      </c>
      <c r="D274" s="15">
        <v>0.55879629629629635</v>
      </c>
      <c r="E274" s="16" t="str">
        <f>IF(LEN(telefony4[[#This Row],[nr]])&gt;=10,"zagraniczny",IF(LEN(telefony4[[#This Row],[nr]])=8,"komórkowy","stacjonarny"))</f>
        <v>komórkowy</v>
      </c>
      <c r="F274" s="16" t="str">
        <f>LEFT('5.3'!$A274,2)</f>
        <v>20</v>
      </c>
      <c r="G274" s="17">
        <f>'5.3'!$D274-'5.3'!$C274</f>
        <v>1.0219907407407414E-2</v>
      </c>
    </row>
    <row r="275" spans="1:7" x14ac:dyDescent="0.25">
      <c r="A275" s="18">
        <v>79890857</v>
      </c>
      <c r="B275" s="19">
        <v>42921</v>
      </c>
      <c r="C275" s="20">
        <v>0.54859953703703701</v>
      </c>
      <c r="D275" s="20">
        <v>0.55990740740740741</v>
      </c>
      <c r="E275" s="21" t="str">
        <f>IF(LEN(telefony4[[#This Row],[nr]])&gt;=10,"zagraniczny",IF(LEN(telefony4[[#This Row],[nr]])=8,"komórkowy","stacjonarny"))</f>
        <v>komórkowy</v>
      </c>
      <c r="F275" s="21" t="str">
        <f>LEFT('5.3'!$A275,2)</f>
        <v>79</v>
      </c>
      <c r="G275" s="22">
        <f>'5.3'!$D275-'5.3'!$C275</f>
        <v>1.1307870370370399E-2</v>
      </c>
    </row>
    <row r="276" spans="1:7" x14ac:dyDescent="0.25">
      <c r="A276" s="13">
        <v>4600571814</v>
      </c>
      <c r="B276" s="14">
        <v>42921</v>
      </c>
      <c r="C276" s="15">
        <v>0.55166666666666664</v>
      </c>
      <c r="D276" s="15">
        <v>0.55865740740740744</v>
      </c>
      <c r="E276" s="16" t="str">
        <f>IF(LEN(telefony4[[#This Row],[nr]])&gt;=10,"zagraniczny",IF(LEN(telefony4[[#This Row],[nr]])=8,"komórkowy","stacjonarny"))</f>
        <v>zagraniczny</v>
      </c>
      <c r="F276" s="16" t="str">
        <f>LEFT('5.3'!$A276,2)</f>
        <v>46</v>
      </c>
      <c r="G276" s="17">
        <f>'5.3'!$D276-'5.3'!$C276</f>
        <v>6.9907407407407973E-3</v>
      </c>
    </row>
    <row r="277" spans="1:7" x14ac:dyDescent="0.25">
      <c r="A277" s="18">
        <v>1579531</v>
      </c>
      <c r="B277" s="19">
        <v>42921</v>
      </c>
      <c r="C277" s="20">
        <v>0.55266203703703709</v>
      </c>
      <c r="D277" s="20">
        <v>0.56405092592592587</v>
      </c>
      <c r="E277" s="21" t="str">
        <f>IF(LEN(telefony4[[#This Row],[nr]])&gt;=10,"zagraniczny",IF(LEN(telefony4[[#This Row],[nr]])=8,"komórkowy","stacjonarny"))</f>
        <v>stacjonarny</v>
      </c>
      <c r="F277" s="21" t="str">
        <f>LEFT('5.3'!$A277,2)</f>
        <v>15</v>
      </c>
      <c r="G277" s="22">
        <f>'5.3'!$D277-'5.3'!$C277</f>
        <v>1.1388888888888782E-2</v>
      </c>
    </row>
    <row r="278" spans="1:7" x14ac:dyDescent="0.25">
      <c r="A278" s="13">
        <v>7110850</v>
      </c>
      <c r="B278" s="14">
        <v>42921</v>
      </c>
      <c r="C278" s="15">
        <v>0.55269675925925921</v>
      </c>
      <c r="D278" s="15">
        <v>0.56355324074074076</v>
      </c>
      <c r="E278" s="16" t="str">
        <f>IF(LEN(telefony4[[#This Row],[nr]])&gt;=10,"zagraniczny",IF(LEN(telefony4[[#This Row],[nr]])=8,"komórkowy","stacjonarny"))</f>
        <v>stacjonarny</v>
      </c>
      <c r="F278" s="16" t="str">
        <f>LEFT('5.3'!$A278,2)</f>
        <v>71</v>
      </c>
      <c r="G278" s="17">
        <f>'5.3'!$D278-'5.3'!$C278</f>
        <v>1.085648148148155E-2</v>
      </c>
    </row>
    <row r="279" spans="1:7" x14ac:dyDescent="0.25">
      <c r="A279" s="18">
        <v>18036364</v>
      </c>
      <c r="B279" s="19">
        <v>42921</v>
      </c>
      <c r="C279" s="20">
        <v>0.55847222222222226</v>
      </c>
      <c r="D279" s="20">
        <v>0.56166666666666665</v>
      </c>
      <c r="E279" s="21" t="str">
        <f>IF(LEN(telefony4[[#This Row],[nr]])&gt;=10,"zagraniczny",IF(LEN(telefony4[[#This Row],[nr]])=8,"komórkowy","stacjonarny"))</f>
        <v>komórkowy</v>
      </c>
      <c r="F279" s="21" t="str">
        <f>LEFT('5.3'!$A279,2)</f>
        <v>18</v>
      </c>
      <c r="G279" s="22">
        <f>'5.3'!$D279-'5.3'!$C279</f>
        <v>3.1944444444443887E-3</v>
      </c>
    </row>
    <row r="280" spans="1:7" x14ac:dyDescent="0.25">
      <c r="A280" s="13">
        <v>6712006</v>
      </c>
      <c r="B280" s="14">
        <v>42921</v>
      </c>
      <c r="C280" s="15">
        <v>0.56106481481481485</v>
      </c>
      <c r="D280" s="15">
        <v>0.56716435185185188</v>
      </c>
      <c r="E280" s="16" t="str">
        <f>IF(LEN(telefony4[[#This Row],[nr]])&gt;=10,"zagraniczny",IF(LEN(telefony4[[#This Row],[nr]])=8,"komórkowy","stacjonarny"))</f>
        <v>stacjonarny</v>
      </c>
      <c r="F280" s="16" t="str">
        <f>LEFT('5.3'!$A280,2)</f>
        <v>67</v>
      </c>
      <c r="G280" s="17">
        <f>'5.3'!$D280-'5.3'!$C280</f>
        <v>6.0995370370370283E-3</v>
      </c>
    </row>
    <row r="281" spans="1:7" x14ac:dyDescent="0.25">
      <c r="A281" s="18">
        <v>5646830</v>
      </c>
      <c r="B281" s="19">
        <v>42921</v>
      </c>
      <c r="C281" s="20">
        <v>0.56361111111111106</v>
      </c>
      <c r="D281" s="20">
        <v>0.57469907407407406</v>
      </c>
      <c r="E281" s="21" t="str">
        <f>IF(LEN(telefony4[[#This Row],[nr]])&gt;=10,"zagraniczny",IF(LEN(telefony4[[#This Row],[nr]])=8,"komórkowy","stacjonarny"))</f>
        <v>stacjonarny</v>
      </c>
      <c r="F281" s="21" t="str">
        <f>LEFT('5.3'!$A281,2)</f>
        <v>56</v>
      </c>
      <c r="G281" s="22">
        <f>'5.3'!$D281-'5.3'!$C281</f>
        <v>1.1087962962962994E-2</v>
      </c>
    </row>
    <row r="282" spans="1:7" x14ac:dyDescent="0.25">
      <c r="A282" s="13">
        <v>38535407</v>
      </c>
      <c r="B282" s="14">
        <v>42921</v>
      </c>
      <c r="C282" s="15">
        <v>0.56568287037037035</v>
      </c>
      <c r="D282" s="15">
        <v>0.56981481481481477</v>
      </c>
      <c r="E282" s="16" t="str">
        <f>IF(LEN(telefony4[[#This Row],[nr]])&gt;=10,"zagraniczny",IF(LEN(telefony4[[#This Row],[nr]])=8,"komórkowy","stacjonarny"))</f>
        <v>komórkowy</v>
      </c>
      <c r="F282" s="16" t="str">
        <f>LEFT('5.3'!$A282,2)</f>
        <v>38</v>
      </c>
      <c r="G282" s="17">
        <f>'5.3'!$D282-'5.3'!$C282</f>
        <v>4.1319444444444242E-3</v>
      </c>
    </row>
    <row r="283" spans="1:7" x14ac:dyDescent="0.25">
      <c r="A283" s="18">
        <v>66871690</v>
      </c>
      <c r="B283" s="19">
        <v>42921</v>
      </c>
      <c r="C283" s="20">
        <v>0.56703703703703701</v>
      </c>
      <c r="D283" s="20">
        <v>0.57664351851851847</v>
      </c>
      <c r="E283" s="21" t="str">
        <f>IF(LEN(telefony4[[#This Row],[nr]])&gt;=10,"zagraniczny",IF(LEN(telefony4[[#This Row],[nr]])=8,"komórkowy","stacjonarny"))</f>
        <v>komórkowy</v>
      </c>
      <c r="F283" s="21" t="str">
        <f>LEFT('5.3'!$A283,2)</f>
        <v>66</v>
      </c>
      <c r="G283" s="22">
        <f>'5.3'!$D283-'5.3'!$C283</f>
        <v>9.6064814814814659E-3</v>
      </c>
    </row>
    <row r="284" spans="1:7" x14ac:dyDescent="0.25">
      <c r="A284" s="13">
        <v>7085993</v>
      </c>
      <c r="B284" s="14">
        <v>42921</v>
      </c>
      <c r="C284" s="15">
        <v>0.57192129629629629</v>
      </c>
      <c r="D284" s="15">
        <v>0.57506944444444441</v>
      </c>
      <c r="E284" s="16" t="str">
        <f>IF(LEN(telefony4[[#This Row],[nr]])&gt;=10,"zagraniczny",IF(LEN(telefony4[[#This Row],[nr]])=8,"komórkowy","stacjonarny"))</f>
        <v>stacjonarny</v>
      </c>
      <c r="F284" s="16" t="str">
        <f>LEFT('5.3'!$A284,2)</f>
        <v>70</v>
      </c>
      <c r="G284" s="17">
        <f>'5.3'!$D284-'5.3'!$C284</f>
        <v>3.1481481481481222E-3</v>
      </c>
    </row>
    <row r="285" spans="1:7" x14ac:dyDescent="0.25">
      <c r="A285" s="18">
        <v>2890720</v>
      </c>
      <c r="B285" s="19">
        <v>42921</v>
      </c>
      <c r="C285" s="20">
        <v>0.57589120370370372</v>
      </c>
      <c r="D285" s="20">
        <v>0.57648148148148148</v>
      </c>
      <c r="E285" s="21" t="str">
        <f>IF(LEN(telefony4[[#This Row],[nr]])&gt;=10,"zagraniczny",IF(LEN(telefony4[[#This Row],[nr]])=8,"komórkowy","stacjonarny"))</f>
        <v>stacjonarny</v>
      </c>
      <c r="F285" s="21" t="str">
        <f>LEFT('5.3'!$A285,2)</f>
        <v>28</v>
      </c>
      <c r="G285" s="22">
        <f>'5.3'!$D285-'5.3'!$C285</f>
        <v>5.9027777777775903E-4</v>
      </c>
    </row>
    <row r="286" spans="1:7" x14ac:dyDescent="0.25">
      <c r="A286" s="13">
        <v>8375968</v>
      </c>
      <c r="B286" s="14">
        <v>42921</v>
      </c>
      <c r="C286" s="15">
        <v>0.5786458333333333</v>
      </c>
      <c r="D286" s="15">
        <v>0.57954861111111111</v>
      </c>
      <c r="E286" s="16" t="str">
        <f>IF(LEN(telefony4[[#This Row],[nr]])&gt;=10,"zagraniczny",IF(LEN(telefony4[[#This Row],[nr]])=8,"komórkowy","stacjonarny"))</f>
        <v>stacjonarny</v>
      </c>
      <c r="F286" s="16" t="str">
        <f>LEFT('5.3'!$A286,2)</f>
        <v>83</v>
      </c>
      <c r="G286" s="17">
        <f>'5.3'!$D286-'5.3'!$C286</f>
        <v>9.0277777777780788E-4</v>
      </c>
    </row>
    <row r="287" spans="1:7" x14ac:dyDescent="0.25">
      <c r="A287" s="18">
        <v>1119740</v>
      </c>
      <c r="B287" s="19">
        <v>42921</v>
      </c>
      <c r="C287" s="20">
        <v>0.57876157407407403</v>
      </c>
      <c r="D287" s="20">
        <v>0.5811574074074074</v>
      </c>
      <c r="E287" s="21" t="str">
        <f>IF(LEN(telefony4[[#This Row],[nr]])&gt;=10,"zagraniczny",IF(LEN(telefony4[[#This Row],[nr]])=8,"komórkowy","stacjonarny"))</f>
        <v>stacjonarny</v>
      </c>
      <c r="F287" s="21" t="str">
        <f>LEFT('5.3'!$A287,2)</f>
        <v>11</v>
      </c>
      <c r="G287" s="22">
        <f>'5.3'!$D287-'5.3'!$C287</f>
        <v>2.3958333333333748E-3</v>
      </c>
    </row>
    <row r="288" spans="1:7" x14ac:dyDescent="0.25">
      <c r="A288" s="13">
        <v>3796958</v>
      </c>
      <c r="B288" s="14">
        <v>42921</v>
      </c>
      <c r="C288" s="15">
        <v>0.57901620370370366</v>
      </c>
      <c r="D288" s="15">
        <v>0.58940972222222221</v>
      </c>
      <c r="E288" s="16" t="str">
        <f>IF(LEN(telefony4[[#This Row],[nr]])&gt;=10,"zagraniczny",IF(LEN(telefony4[[#This Row],[nr]])=8,"komórkowy","stacjonarny"))</f>
        <v>stacjonarny</v>
      </c>
      <c r="F288" s="16" t="str">
        <f>LEFT('5.3'!$A288,2)</f>
        <v>37</v>
      </c>
      <c r="G288" s="17">
        <f>'5.3'!$D288-'5.3'!$C288</f>
        <v>1.0393518518518552E-2</v>
      </c>
    </row>
    <row r="289" spans="1:7" x14ac:dyDescent="0.25">
      <c r="A289" s="18">
        <v>8010775</v>
      </c>
      <c r="B289" s="19">
        <v>42921</v>
      </c>
      <c r="C289" s="20">
        <v>0.58275462962962965</v>
      </c>
      <c r="D289" s="20">
        <v>0.5852546296296296</v>
      </c>
      <c r="E289" s="21" t="str">
        <f>IF(LEN(telefony4[[#This Row],[nr]])&gt;=10,"zagraniczny",IF(LEN(telefony4[[#This Row],[nr]])=8,"komórkowy","stacjonarny"))</f>
        <v>stacjonarny</v>
      </c>
      <c r="F289" s="21" t="str">
        <f>LEFT('5.3'!$A289,2)</f>
        <v>80</v>
      </c>
      <c r="G289" s="22">
        <f>'5.3'!$D289-'5.3'!$C289</f>
        <v>2.4999999999999467E-3</v>
      </c>
    </row>
    <row r="290" spans="1:7" x14ac:dyDescent="0.25">
      <c r="A290" s="13">
        <v>46023878</v>
      </c>
      <c r="B290" s="14">
        <v>42921</v>
      </c>
      <c r="C290" s="15">
        <v>0.58829861111111115</v>
      </c>
      <c r="D290" s="15">
        <v>0.59641203703703705</v>
      </c>
      <c r="E290" s="16" t="str">
        <f>IF(LEN(telefony4[[#This Row],[nr]])&gt;=10,"zagraniczny",IF(LEN(telefony4[[#This Row],[nr]])=8,"komórkowy","stacjonarny"))</f>
        <v>komórkowy</v>
      </c>
      <c r="F290" s="16" t="str">
        <f>LEFT('5.3'!$A290,2)</f>
        <v>46</v>
      </c>
      <c r="G290" s="17">
        <f>'5.3'!$D290-'5.3'!$C290</f>
        <v>8.113425925925899E-3</v>
      </c>
    </row>
    <row r="291" spans="1:7" x14ac:dyDescent="0.25">
      <c r="A291" s="18">
        <v>3379007610</v>
      </c>
      <c r="B291" s="19">
        <v>42921</v>
      </c>
      <c r="C291" s="20">
        <v>0.59281249999999996</v>
      </c>
      <c r="D291" s="20">
        <v>0.59871527777777778</v>
      </c>
      <c r="E291" s="21" t="str">
        <f>IF(LEN(telefony4[[#This Row],[nr]])&gt;=10,"zagraniczny",IF(LEN(telefony4[[#This Row],[nr]])=8,"komórkowy","stacjonarny"))</f>
        <v>zagraniczny</v>
      </c>
      <c r="F291" s="21" t="str">
        <f>LEFT('5.3'!$A291,2)</f>
        <v>33</v>
      </c>
      <c r="G291" s="22">
        <f>'5.3'!$D291-'5.3'!$C291</f>
        <v>5.9027777777778123E-3</v>
      </c>
    </row>
    <row r="292" spans="1:7" x14ac:dyDescent="0.25">
      <c r="A292" s="13">
        <v>2890519255</v>
      </c>
      <c r="B292" s="14">
        <v>42921</v>
      </c>
      <c r="C292" s="15">
        <v>0.59557870370370369</v>
      </c>
      <c r="D292" s="15">
        <v>0.59930555555555554</v>
      </c>
      <c r="E292" s="16" t="str">
        <f>IF(LEN(telefony4[[#This Row],[nr]])&gt;=10,"zagraniczny",IF(LEN(telefony4[[#This Row],[nr]])=8,"komórkowy","stacjonarny"))</f>
        <v>zagraniczny</v>
      </c>
      <c r="F292" s="16" t="str">
        <f>LEFT('5.3'!$A292,2)</f>
        <v>28</v>
      </c>
      <c r="G292" s="17">
        <f>'5.3'!$D292-'5.3'!$C292</f>
        <v>3.7268518518518423E-3</v>
      </c>
    </row>
    <row r="293" spans="1:7" x14ac:dyDescent="0.25">
      <c r="A293" s="18">
        <v>27858818</v>
      </c>
      <c r="B293" s="19">
        <v>42921</v>
      </c>
      <c r="C293" s="20">
        <v>0.59718749999999998</v>
      </c>
      <c r="D293" s="20">
        <v>0.60711805555555554</v>
      </c>
      <c r="E293" s="21" t="str">
        <f>IF(LEN(telefony4[[#This Row],[nr]])&gt;=10,"zagraniczny",IF(LEN(telefony4[[#This Row],[nr]])=8,"komórkowy","stacjonarny"))</f>
        <v>komórkowy</v>
      </c>
      <c r="F293" s="21" t="str">
        <f>LEFT('5.3'!$A293,2)</f>
        <v>27</v>
      </c>
      <c r="G293" s="22">
        <f>'5.3'!$D293-'5.3'!$C293</f>
        <v>9.9305555555555536E-3</v>
      </c>
    </row>
    <row r="294" spans="1:7" x14ac:dyDescent="0.25">
      <c r="A294" s="13">
        <v>5076649</v>
      </c>
      <c r="B294" s="14">
        <v>42921</v>
      </c>
      <c r="C294" s="15">
        <v>0.59803240740740737</v>
      </c>
      <c r="D294" s="15">
        <v>0.60223379629629625</v>
      </c>
      <c r="E294" s="16" t="str">
        <f>IF(LEN(telefony4[[#This Row],[nr]])&gt;=10,"zagraniczny",IF(LEN(telefony4[[#This Row],[nr]])=8,"komórkowy","stacjonarny"))</f>
        <v>stacjonarny</v>
      </c>
      <c r="F294" s="16" t="str">
        <f>LEFT('5.3'!$A294,2)</f>
        <v>50</v>
      </c>
      <c r="G294" s="17">
        <f>'5.3'!$D294-'5.3'!$C294</f>
        <v>4.2013888888888795E-3</v>
      </c>
    </row>
    <row r="295" spans="1:7" x14ac:dyDescent="0.25">
      <c r="A295" s="18">
        <v>70367818</v>
      </c>
      <c r="B295" s="19">
        <v>42921</v>
      </c>
      <c r="C295" s="20">
        <v>0.5982291666666667</v>
      </c>
      <c r="D295" s="20">
        <v>0.60077546296296291</v>
      </c>
      <c r="E295" s="21" t="str">
        <f>IF(LEN(telefony4[[#This Row],[nr]])&gt;=10,"zagraniczny",IF(LEN(telefony4[[#This Row],[nr]])=8,"komórkowy","stacjonarny"))</f>
        <v>komórkowy</v>
      </c>
      <c r="F295" s="21" t="str">
        <f>LEFT('5.3'!$A295,2)</f>
        <v>70</v>
      </c>
      <c r="G295" s="22">
        <f>'5.3'!$D295-'5.3'!$C295</f>
        <v>2.5462962962962132E-3</v>
      </c>
    </row>
    <row r="296" spans="1:7" x14ac:dyDescent="0.25">
      <c r="A296" s="13">
        <v>9788998</v>
      </c>
      <c r="B296" s="14">
        <v>42921</v>
      </c>
      <c r="C296" s="15">
        <v>0.60070601851851857</v>
      </c>
      <c r="D296" s="15">
        <v>0.6075694444444445</v>
      </c>
      <c r="E296" s="16" t="str">
        <f>IF(LEN(telefony4[[#This Row],[nr]])&gt;=10,"zagraniczny",IF(LEN(telefony4[[#This Row],[nr]])=8,"komórkowy","stacjonarny"))</f>
        <v>stacjonarny</v>
      </c>
      <c r="F296" s="16" t="str">
        <f>LEFT('5.3'!$A296,2)</f>
        <v>97</v>
      </c>
      <c r="G296" s="17">
        <f>'5.3'!$D296-'5.3'!$C296</f>
        <v>6.8634259259259256E-3</v>
      </c>
    </row>
    <row r="297" spans="1:7" x14ac:dyDescent="0.25">
      <c r="A297" s="18">
        <v>1951101</v>
      </c>
      <c r="B297" s="19">
        <v>42921</v>
      </c>
      <c r="C297" s="20">
        <v>0.60379629629629628</v>
      </c>
      <c r="D297" s="20">
        <v>0.6139930555555555</v>
      </c>
      <c r="E297" s="21" t="str">
        <f>IF(LEN(telefony4[[#This Row],[nr]])&gt;=10,"zagraniczny",IF(LEN(telefony4[[#This Row],[nr]])=8,"komórkowy","stacjonarny"))</f>
        <v>stacjonarny</v>
      </c>
      <c r="F297" s="21" t="str">
        <f>LEFT('5.3'!$A297,2)</f>
        <v>19</v>
      </c>
      <c r="G297" s="22">
        <f>'5.3'!$D297-'5.3'!$C297</f>
        <v>1.0196759259259225E-2</v>
      </c>
    </row>
    <row r="298" spans="1:7" x14ac:dyDescent="0.25">
      <c r="A298" s="13">
        <v>4546455</v>
      </c>
      <c r="B298" s="14">
        <v>42921</v>
      </c>
      <c r="C298" s="15">
        <v>0.6040740740740741</v>
      </c>
      <c r="D298" s="15">
        <v>0.61181712962962964</v>
      </c>
      <c r="E298" s="16" t="str">
        <f>IF(LEN(telefony4[[#This Row],[nr]])&gt;=10,"zagraniczny",IF(LEN(telefony4[[#This Row],[nr]])=8,"komórkowy","stacjonarny"))</f>
        <v>stacjonarny</v>
      </c>
      <c r="F298" s="16" t="str">
        <f>LEFT('5.3'!$A298,2)</f>
        <v>45</v>
      </c>
      <c r="G298" s="17">
        <f>'5.3'!$D298-'5.3'!$C298</f>
        <v>7.7430555555555447E-3</v>
      </c>
    </row>
    <row r="299" spans="1:7" x14ac:dyDescent="0.25">
      <c r="A299" s="18">
        <v>12687991</v>
      </c>
      <c r="B299" s="19">
        <v>42921</v>
      </c>
      <c r="C299" s="20">
        <v>0.60660879629629627</v>
      </c>
      <c r="D299" s="20">
        <v>0.6086921296296296</v>
      </c>
      <c r="E299" s="21" t="str">
        <f>IF(LEN(telefony4[[#This Row],[nr]])&gt;=10,"zagraniczny",IF(LEN(telefony4[[#This Row],[nr]])=8,"komórkowy","stacjonarny"))</f>
        <v>komórkowy</v>
      </c>
      <c r="F299" s="21" t="str">
        <f>LEFT('5.3'!$A299,2)</f>
        <v>12</v>
      </c>
      <c r="G299" s="22">
        <f>'5.3'!$D299-'5.3'!$C299</f>
        <v>2.0833333333333259E-3</v>
      </c>
    </row>
    <row r="300" spans="1:7" x14ac:dyDescent="0.25">
      <c r="A300" s="13">
        <v>4328583</v>
      </c>
      <c r="B300" s="14">
        <v>42921</v>
      </c>
      <c r="C300" s="15">
        <v>0.60927083333333332</v>
      </c>
      <c r="D300" s="15">
        <v>0.61127314814814815</v>
      </c>
      <c r="E300" s="16" t="str">
        <f>IF(LEN(telefony4[[#This Row],[nr]])&gt;=10,"zagraniczny",IF(LEN(telefony4[[#This Row],[nr]])=8,"komórkowy","stacjonarny"))</f>
        <v>stacjonarny</v>
      </c>
      <c r="F300" s="16" t="str">
        <f>LEFT('5.3'!$A300,2)</f>
        <v>43</v>
      </c>
      <c r="G300" s="17">
        <f>'5.3'!$D300-'5.3'!$C300</f>
        <v>2.0023148148148318E-3</v>
      </c>
    </row>
    <row r="301" spans="1:7" x14ac:dyDescent="0.25">
      <c r="A301" s="18">
        <v>2184116</v>
      </c>
      <c r="B301" s="19">
        <v>42921</v>
      </c>
      <c r="C301" s="20">
        <v>0.61251157407407408</v>
      </c>
      <c r="D301" s="20">
        <v>0.61998842592592596</v>
      </c>
      <c r="E301" s="21" t="str">
        <f>IF(LEN(telefony4[[#This Row],[nr]])&gt;=10,"zagraniczny",IF(LEN(telefony4[[#This Row],[nr]])=8,"komórkowy","stacjonarny"))</f>
        <v>stacjonarny</v>
      </c>
      <c r="F301" s="21" t="str">
        <f>LEFT('5.3'!$A301,2)</f>
        <v>21</v>
      </c>
      <c r="G301" s="22">
        <f>'5.3'!$D301-'5.3'!$C301</f>
        <v>7.4768518518518734E-3</v>
      </c>
    </row>
    <row r="302" spans="1:7" x14ac:dyDescent="0.25">
      <c r="A302" s="13">
        <v>24724570</v>
      </c>
      <c r="B302" s="14">
        <v>42921</v>
      </c>
      <c r="C302" s="15">
        <v>0.61430555555555555</v>
      </c>
      <c r="D302" s="15">
        <v>0.61843749999999997</v>
      </c>
      <c r="E302" s="16" t="str">
        <f>IF(LEN(telefony4[[#This Row],[nr]])&gt;=10,"zagraniczny",IF(LEN(telefony4[[#This Row],[nr]])=8,"komórkowy","stacjonarny"))</f>
        <v>komórkowy</v>
      </c>
      <c r="F302" s="16" t="str">
        <f>LEFT('5.3'!$A302,2)</f>
        <v>24</v>
      </c>
      <c r="G302" s="17">
        <f>'5.3'!$D302-'5.3'!$C302</f>
        <v>4.1319444444444242E-3</v>
      </c>
    </row>
    <row r="303" spans="1:7" x14ac:dyDescent="0.25">
      <c r="A303" s="18">
        <v>4843076</v>
      </c>
      <c r="B303" s="19">
        <v>42921</v>
      </c>
      <c r="C303" s="20">
        <v>0.61957175925925922</v>
      </c>
      <c r="D303" s="20">
        <v>0.62241898148148145</v>
      </c>
      <c r="E303" s="21" t="str">
        <f>IF(LEN(telefony4[[#This Row],[nr]])&gt;=10,"zagraniczny",IF(LEN(telefony4[[#This Row],[nr]])=8,"komórkowy","stacjonarny"))</f>
        <v>stacjonarny</v>
      </c>
      <c r="F303" s="21" t="str">
        <f>LEFT('5.3'!$A303,2)</f>
        <v>48</v>
      </c>
      <c r="G303" s="22">
        <f>'5.3'!$D303-'5.3'!$C303</f>
        <v>2.8472222222222232E-3</v>
      </c>
    </row>
    <row r="304" spans="1:7" x14ac:dyDescent="0.25">
      <c r="A304" s="13">
        <v>7795911</v>
      </c>
      <c r="B304" s="14">
        <v>42921</v>
      </c>
      <c r="C304" s="15">
        <v>0.62047453703703703</v>
      </c>
      <c r="D304" s="15">
        <v>0.62715277777777778</v>
      </c>
      <c r="E304" s="16" t="str">
        <f>IF(LEN(telefony4[[#This Row],[nr]])&gt;=10,"zagraniczny",IF(LEN(telefony4[[#This Row],[nr]])=8,"komórkowy","stacjonarny"))</f>
        <v>stacjonarny</v>
      </c>
      <c r="F304" s="16" t="str">
        <f>LEFT('5.3'!$A304,2)</f>
        <v>77</v>
      </c>
      <c r="G304" s="17">
        <f>'5.3'!$D304-'5.3'!$C304</f>
        <v>6.6782407407407485E-3</v>
      </c>
    </row>
    <row r="305" spans="1:7" x14ac:dyDescent="0.25">
      <c r="A305" s="18">
        <v>42722517</v>
      </c>
      <c r="B305" s="19">
        <v>42921</v>
      </c>
      <c r="C305" s="20">
        <v>0.62094907407407407</v>
      </c>
      <c r="D305" s="20">
        <v>0.62687499999999996</v>
      </c>
      <c r="E305" s="21" t="str">
        <f>IF(LEN(telefony4[[#This Row],[nr]])&gt;=10,"zagraniczny",IF(LEN(telefony4[[#This Row],[nr]])=8,"komórkowy","stacjonarny"))</f>
        <v>komórkowy</v>
      </c>
      <c r="F305" s="21" t="str">
        <f>LEFT('5.3'!$A305,2)</f>
        <v>42</v>
      </c>
      <c r="G305" s="22">
        <f>'5.3'!$D305-'5.3'!$C305</f>
        <v>5.9259259259258901E-3</v>
      </c>
    </row>
    <row r="306" spans="1:7" x14ac:dyDescent="0.25">
      <c r="A306" s="13">
        <v>9697189</v>
      </c>
      <c r="B306" s="14">
        <v>42921</v>
      </c>
      <c r="C306" s="15">
        <v>0.62251157407407409</v>
      </c>
      <c r="D306" s="15">
        <v>0.6234143518518519</v>
      </c>
      <c r="E306" s="16" t="str">
        <f>IF(LEN(telefony4[[#This Row],[nr]])&gt;=10,"zagraniczny",IF(LEN(telefony4[[#This Row],[nr]])=8,"komórkowy","stacjonarny"))</f>
        <v>stacjonarny</v>
      </c>
      <c r="F306" s="16" t="str">
        <f>LEFT('5.3'!$A306,2)</f>
        <v>96</v>
      </c>
      <c r="G306" s="17">
        <f>'5.3'!$D306-'5.3'!$C306</f>
        <v>9.0277777777780788E-4</v>
      </c>
    </row>
    <row r="307" spans="1:7" x14ac:dyDescent="0.25">
      <c r="A307" s="18">
        <v>4471203</v>
      </c>
      <c r="B307" s="19">
        <v>42921</v>
      </c>
      <c r="C307" s="20">
        <v>0.62403935185185189</v>
      </c>
      <c r="D307" s="20">
        <v>0.62936342592592598</v>
      </c>
      <c r="E307" s="21" t="str">
        <f>IF(LEN(telefony4[[#This Row],[nr]])&gt;=10,"zagraniczny",IF(LEN(telefony4[[#This Row],[nr]])=8,"komórkowy","stacjonarny"))</f>
        <v>stacjonarny</v>
      </c>
      <c r="F307" s="21" t="str">
        <f>LEFT('5.3'!$A307,2)</f>
        <v>44</v>
      </c>
      <c r="G307" s="22">
        <f>'5.3'!$D307-'5.3'!$C307</f>
        <v>5.3240740740740922E-3</v>
      </c>
    </row>
    <row r="308" spans="1:7" x14ac:dyDescent="0.25">
      <c r="A308" s="13">
        <v>1439114</v>
      </c>
      <c r="B308" s="14">
        <v>42921</v>
      </c>
      <c r="C308" s="15">
        <v>0.62589120370370366</v>
      </c>
      <c r="D308" s="15">
        <v>0.62774305555555554</v>
      </c>
      <c r="E308" s="16" t="str">
        <f>IF(LEN(telefony4[[#This Row],[nr]])&gt;=10,"zagraniczny",IF(LEN(telefony4[[#This Row],[nr]])=8,"komórkowy","stacjonarny"))</f>
        <v>stacjonarny</v>
      </c>
      <c r="F308" s="16" t="str">
        <f>LEFT('5.3'!$A308,2)</f>
        <v>14</v>
      </c>
      <c r="G308" s="17">
        <f>'5.3'!$D308-'5.3'!$C308</f>
        <v>1.8518518518518823E-3</v>
      </c>
    </row>
    <row r="309" spans="1:7" x14ac:dyDescent="0.25">
      <c r="A309" s="18">
        <v>5822881</v>
      </c>
      <c r="B309" s="19">
        <v>42922</v>
      </c>
      <c r="C309" s="20">
        <v>0.33555555555555555</v>
      </c>
      <c r="D309" s="20">
        <v>0.34137731481481481</v>
      </c>
      <c r="E309" s="21" t="str">
        <f>IF(LEN(telefony4[[#This Row],[nr]])&gt;=10,"zagraniczny",IF(LEN(telefony4[[#This Row],[nr]])=8,"komórkowy","stacjonarny"))</f>
        <v>stacjonarny</v>
      </c>
      <c r="F309" s="21" t="str">
        <f>LEFT('5.3'!$A309,2)</f>
        <v>58</v>
      </c>
      <c r="G309" s="22">
        <f>'5.3'!$D309-'5.3'!$C309</f>
        <v>5.8217592592592626E-3</v>
      </c>
    </row>
    <row r="310" spans="1:7" x14ac:dyDescent="0.25">
      <c r="A310" s="13">
        <v>6027120</v>
      </c>
      <c r="B310" s="14">
        <v>42922</v>
      </c>
      <c r="C310" s="15">
        <v>0.33814814814814814</v>
      </c>
      <c r="D310" s="15">
        <v>0.34232638888888889</v>
      </c>
      <c r="E310" s="16" t="str">
        <f>IF(LEN(telefony4[[#This Row],[nr]])&gt;=10,"zagraniczny",IF(LEN(telefony4[[#This Row],[nr]])=8,"komórkowy","stacjonarny"))</f>
        <v>stacjonarny</v>
      </c>
      <c r="F310" s="16" t="str">
        <f>LEFT('5.3'!$A310,2)</f>
        <v>60</v>
      </c>
      <c r="G310" s="17">
        <f>'5.3'!$D310-'5.3'!$C310</f>
        <v>4.1782407407407463E-3</v>
      </c>
    </row>
    <row r="311" spans="1:7" x14ac:dyDescent="0.25">
      <c r="A311" s="18">
        <v>2790475</v>
      </c>
      <c r="B311" s="19">
        <v>42922</v>
      </c>
      <c r="C311" s="20">
        <v>0.34349537037037037</v>
      </c>
      <c r="D311" s="20">
        <v>0.34965277777777776</v>
      </c>
      <c r="E311" s="21" t="str">
        <f>IF(LEN(telefony4[[#This Row],[nr]])&gt;=10,"zagraniczny",IF(LEN(telefony4[[#This Row],[nr]])=8,"komórkowy","stacjonarny"))</f>
        <v>stacjonarny</v>
      </c>
      <c r="F311" s="21" t="str">
        <f>LEFT('5.3'!$A311,2)</f>
        <v>27</v>
      </c>
      <c r="G311" s="22">
        <f>'5.3'!$D311-'5.3'!$C311</f>
        <v>6.1574074074073892E-3</v>
      </c>
    </row>
    <row r="312" spans="1:7" x14ac:dyDescent="0.25">
      <c r="A312" s="13">
        <v>30893038</v>
      </c>
      <c r="B312" s="14">
        <v>42922</v>
      </c>
      <c r="C312" s="15">
        <v>0.34708333333333335</v>
      </c>
      <c r="D312" s="15">
        <v>0.34912037037037036</v>
      </c>
      <c r="E312" s="16" t="str">
        <f>IF(LEN(telefony4[[#This Row],[nr]])&gt;=10,"zagraniczny",IF(LEN(telefony4[[#This Row],[nr]])=8,"komórkowy","stacjonarny"))</f>
        <v>komórkowy</v>
      </c>
      <c r="F312" s="16" t="str">
        <f>LEFT('5.3'!$A312,2)</f>
        <v>30</v>
      </c>
      <c r="G312" s="17">
        <f>'5.3'!$D312-'5.3'!$C312</f>
        <v>2.0370370370370039E-3</v>
      </c>
    </row>
    <row r="313" spans="1:7" x14ac:dyDescent="0.25">
      <c r="A313" s="18">
        <v>5076649</v>
      </c>
      <c r="B313" s="19">
        <v>42922</v>
      </c>
      <c r="C313" s="20">
        <v>0.35163194444444446</v>
      </c>
      <c r="D313" s="20">
        <v>0.35670138888888892</v>
      </c>
      <c r="E313" s="21" t="str">
        <f>IF(LEN(telefony4[[#This Row],[nr]])&gt;=10,"zagraniczny",IF(LEN(telefony4[[#This Row],[nr]])=8,"komórkowy","stacjonarny"))</f>
        <v>stacjonarny</v>
      </c>
      <c r="F313" s="21" t="str">
        <f>LEFT('5.3'!$A313,2)</f>
        <v>50</v>
      </c>
      <c r="G313" s="22">
        <f>'5.3'!$D313-'5.3'!$C313</f>
        <v>5.0694444444444597E-3</v>
      </c>
    </row>
    <row r="314" spans="1:7" x14ac:dyDescent="0.25">
      <c r="A314" s="13">
        <v>5013602</v>
      </c>
      <c r="B314" s="14">
        <v>42922</v>
      </c>
      <c r="C314" s="15">
        <v>0.35531249999999998</v>
      </c>
      <c r="D314" s="15">
        <v>0.3630902777777778</v>
      </c>
      <c r="E314" s="16" t="str">
        <f>IF(LEN(telefony4[[#This Row],[nr]])&gt;=10,"zagraniczny",IF(LEN(telefony4[[#This Row],[nr]])=8,"komórkowy","stacjonarny"))</f>
        <v>stacjonarny</v>
      </c>
      <c r="F314" s="16" t="str">
        <f>LEFT('5.3'!$A314,2)</f>
        <v>50</v>
      </c>
      <c r="G314" s="17">
        <f>'5.3'!$D314-'5.3'!$C314</f>
        <v>7.7777777777778279E-3</v>
      </c>
    </row>
    <row r="315" spans="1:7" x14ac:dyDescent="0.25">
      <c r="A315" s="18">
        <v>5696056</v>
      </c>
      <c r="B315" s="19">
        <v>42922</v>
      </c>
      <c r="C315" s="20">
        <v>0.36097222222222225</v>
      </c>
      <c r="D315" s="20">
        <v>0.36534722222222221</v>
      </c>
      <c r="E315" s="21" t="str">
        <f>IF(LEN(telefony4[[#This Row],[nr]])&gt;=10,"zagraniczny",IF(LEN(telefony4[[#This Row],[nr]])=8,"komórkowy","stacjonarny"))</f>
        <v>stacjonarny</v>
      </c>
      <c r="F315" s="21" t="str">
        <f>LEFT('5.3'!$A315,2)</f>
        <v>56</v>
      </c>
      <c r="G315" s="22">
        <f>'5.3'!$D315-'5.3'!$C315</f>
        <v>4.3749999999999623E-3</v>
      </c>
    </row>
    <row r="316" spans="1:7" x14ac:dyDescent="0.25">
      <c r="A316" s="13">
        <v>11274735</v>
      </c>
      <c r="B316" s="14">
        <v>42922</v>
      </c>
      <c r="C316" s="15">
        <v>0.36618055555555556</v>
      </c>
      <c r="D316" s="15">
        <v>0.37038194444444444</v>
      </c>
      <c r="E316" s="16" t="str">
        <f>IF(LEN(telefony4[[#This Row],[nr]])&gt;=10,"zagraniczny",IF(LEN(telefony4[[#This Row],[nr]])=8,"komórkowy","stacjonarny"))</f>
        <v>komórkowy</v>
      </c>
      <c r="F316" s="16" t="str">
        <f>LEFT('5.3'!$A316,2)</f>
        <v>11</v>
      </c>
      <c r="G316" s="17">
        <f>'5.3'!$D316-'5.3'!$C316</f>
        <v>4.2013888888888795E-3</v>
      </c>
    </row>
    <row r="317" spans="1:7" x14ac:dyDescent="0.25">
      <c r="A317" s="18">
        <v>1158631</v>
      </c>
      <c r="B317" s="19">
        <v>42922</v>
      </c>
      <c r="C317" s="20">
        <v>0.3664351851851852</v>
      </c>
      <c r="D317" s="20">
        <v>0.37646990740740743</v>
      </c>
      <c r="E317" s="21" t="str">
        <f>IF(LEN(telefony4[[#This Row],[nr]])&gt;=10,"zagraniczny",IF(LEN(telefony4[[#This Row],[nr]])=8,"komórkowy","stacjonarny"))</f>
        <v>stacjonarny</v>
      </c>
      <c r="F317" s="21" t="str">
        <f>LEFT('5.3'!$A317,2)</f>
        <v>11</v>
      </c>
      <c r="G317" s="22">
        <f>'5.3'!$D317-'5.3'!$C317</f>
        <v>1.0034722222222237E-2</v>
      </c>
    </row>
    <row r="318" spans="1:7" x14ac:dyDescent="0.25">
      <c r="A318" s="13">
        <v>6009110</v>
      </c>
      <c r="B318" s="14">
        <v>42922</v>
      </c>
      <c r="C318" s="15">
        <v>0.37092592592592594</v>
      </c>
      <c r="D318" s="15">
        <v>0.37193287037037037</v>
      </c>
      <c r="E318" s="16" t="str">
        <f>IF(LEN(telefony4[[#This Row],[nr]])&gt;=10,"zagraniczny",IF(LEN(telefony4[[#This Row],[nr]])=8,"komórkowy","stacjonarny"))</f>
        <v>stacjonarny</v>
      </c>
      <c r="F318" s="16" t="str">
        <f>LEFT('5.3'!$A318,2)</f>
        <v>60</v>
      </c>
      <c r="G318" s="17">
        <f>'5.3'!$D318-'5.3'!$C318</f>
        <v>1.0069444444444353E-3</v>
      </c>
    </row>
    <row r="319" spans="1:7" x14ac:dyDescent="0.25">
      <c r="A319" s="18">
        <v>6644360383</v>
      </c>
      <c r="B319" s="19">
        <v>42922</v>
      </c>
      <c r="C319" s="20">
        <v>0.37333333333333335</v>
      </c>
      <c r="D319" s="20">
        <v>0.37968750000000001</v>
      </c>
      <c r="E319" s="21" t="str">
        <f>IF(LEN(telefony4[[#This Row],[nr]])&gt;=10,"zagraniczny",IF(LEN(telefony4[[#This Row],[nr]])=8,"komórkowy","stacjonarny"))</f>
        <v>zagraniczny</v>
      </c>
      <c r="F319" s="21" t="str">
        <f>LEFT('5.3'!$A319,2)</f>
        <v>66</v>
      </c>
      <c r="G319" s="22">
        <f>'5.3'!$D319-'5.3'!$C319</f>
        <v>6.3541666666666607E-3</v>
      </c>
    </row>
    <row r="320" spans="1:7" x14ac:dyDescent="0.25">
      <c r="A320" s="13">
        <v>6045882</v>
      </c>
      <c r="B320" s="14">
        <v>42922</v>
      </c>
      <c r="C320" s="15">
        <v>0.37799768518518517</v>
      </c>
      <c r="D320" s="15">
        <v>0.38377314814814817</v>
      </c>
      <c r="E320" s="16" t="str">
        <f>IF(LEN(telefony4[[#This Row],[nr]])&gt;=10,"zagraniczny",IF(LEN(telefony4[[#This Row],[nr]])=8,"komórkowy","stacjonarny"))</f>
        <v>stacjonarny</v>
      </c>
      <c r="F320" s="16" t="str">
        <f>LEFT('5.3'!$A320,2)</f>
        <v>60</v>
      </c>
      <c r="G320" s="17">
        <f>'5.3'!$D320-'5.3'!$C320</f>
        <v>5.7754629629629961E-3</v>
      </c>
    </row>
    <row r="321" spans="1:7" x14ac:dyDescent="0.25">
      <c r="A321" s="18">
        <v>4113351</v>
      </c>
      <c r="B321" s="19">
        <v>42922</v>
      </c>
      <c r="C321" s="20">
        <v>0.37913194444444442</v>
      </c>
      <c r="D321" s="20">
        <v>0.3800115740740741</v>
      </c>
      <c r="E321" s="21" t="str">
        <f>IF(LEN(telefony4[[#This Row],[nr]])&gt;=10,"zagraniczny",IF(LEN(telefony4[[#This Row],[nr]])=8,"komórkowy","stacjonarny"))</f>
        <v>stacjonarny</v>
      </c>
      <c r="F321" s="21" t="str">
        <f>LEFT('5.3'!$A321,2)</f>
        <v>41</v>
      </c>
      <c r="G321" s="22">
        <f>'5.3'!$D321-'5.3'!$C321</f>
        <v>8.7962962962967461E-4</v>
      </c>
    </row>
    <row r="322" spans="1:7" x14ac:dyDescent="0.25">
      <c r="A322" s="13">
        <v>9777118</v>
      </c>
      <c r="B322" s="14">
        <v>42922</v>
      </c>
      <c r="C322" s="15">
        <v>0.38156250000000003</v>
      </c>
      <c r="D322" s="15">
        <v>0.3878240740740741</v>
      </c>
      <c r="E322" s="16" t="str">
        <f>IF(LEN(telefony4[[#This Row],[nr]])&gt;=10,"zagraniczny",IF(LEN(telefony4[[#This Row],[nr]])=8,"komórkowy","stacjonarny"))</f>
        <v>stacjonarny</v>
      </c>
      <c r="F322" s="16" t="str">
        <f>LEFT('5.3'!$A322,2)</f>
        <v>97</v>
      </c>
      <c r="G322" s="17">
        <f>'5.3'!$D322-'5.3'!$C322</f>
        <v>6.2615740740740722E-3</v>
      </c>
    </row>
    <row r="323" spans="1:7" x14ac:dyDescent="0.25">
      <c r="A323" s="18">
        <v>1659814</v>
      </c>
      <c r="B323" s="19">
        <v>42922</v>
      </c>
      <c r="C323" s="20">
        <v>0.38416666666666666</v>
      </c>
      <c r="D323" s="20">
        <v>0.39554398148148145</v>
      </c>
      <c r="E323" s="21" t="str">
        <f>IF(LEN(telefony4[[#This Row],[nr]])&gt;=10,"zagraniczny",IF(LEN(telefony4[[#This Row],[nr]])=8,"komórkowy","stacjonarny"))</f>
        <v>stacjonarny</v>
      </c>
      <c r="F323" s="21" t="str">
        <f>LEFT('5.3'!$A323,2)</f>
        <v>16</v>
      </c>
      <c r="G323" s="22">
        <f>'5.3'!$D323-'5.3'!$C323</f>
        <v>1.1377314814814798E-2</v>
      </c>
    </row>
    <row r="324" spans="1:7" x14ac:dyDescent="0.25">
      <c r="A324" s="13">
        <v>26204415</v>
      </c>
      <c r="B324" s="14">
        <v>42922</v>
      </c>
      <c r="C324" s="15">
        <v>0.38806712962962964</v>
      </c>
      <c r="D324" s="15">
        <v>0.39144675925925926</v>
      </c>
      <c r="E324" s="16" t="str">
        <f>IF(LEN(telefony4[[#This Row],[nr]])&gt;=10,"zagraniczny",IF(LEN(telefony4[[#This Row],[nr]])=8,"komórkowy","stacjonarny"))</f>
        <v>komórkowy</v>
      </c>
      <c r="F324" s="16" t="str">
        <f>LEFT('5.3'!$A324,2)</f>
        <v>26</v>
      </c>
      <c r="G324" s="17">
        <f>'5.3'!$D324-'5.3'!$C324</f>
        <v>3.3796296296296213E-3</v>
      </c>
    </row>
    <row r="325" spans="1:7" x14ac:dyDescent="0.25">
      <c r="A325" s="18">
        <v>8471544</v>
      </c>
      <c r="B325" s="19">
        <v>42922</v>
      </c>
      <c r="C325" s="20">
        <v>0.38960648148148147</v>
      </c>
      <c r="D325" s="20">
        <v>0.39498842592592592</v>
      </c>
      <c r="E325" s="21" t="str">
        <f>IF(LEN(telefony4[[#This Row],[nr]])&gt;=10,"zagraniczny",IF(LEN(telefony4[[#This Row],[nr]])=8,"komórkowy","stacjonarny"))</f>
        <v>stacjonarny</v>
      </c>
      <c r="F325" s="21" t="str">
        <f>LEFT('5.3'!$A325,2)</f>
        <v>84</v>
      </c>
      <c r="G325" s="22">
        <f>'5.3'!$D325-'5.3'!$C325</f>
        <v>5.3819444444444531E-3</v>
      </c>
    </row>
    <row r="326" spans="1:7" x14ac:dyDescent="0.25">
      <c r="A326" s="13">
        <v>3379401</v>
      </c>
      <c r="B326" s="14">
        <v>42922</v>
      </c>
      <c r="C326" s="15">
        <v>0.39466435185185184</v>
      </c>
      <c r="D326" s="15">
        <v>0.40501157407407407</v>
      </c>
      <c r="E326" s="16" t="str">
        <f>IF(LEN(telefony4[[#This Row],[nr]])&gt;=10,"zagraniczny",IF(LEN(telefony4[[#This Row],[nr]])=8,"komórkowy","stacjonarny"))</f>
        <v>stacjonarny</v>
      </c>
      <c r="F326" s="16" t="str">
        <f>LEFT('5.3'!$A326,2)</f>
        <v>33</v>
      </c>
      <c r="G326" s="17">
        <f>'5.3'!$D326-'5.3'!$C326</f>
        <v>1.034722222222223E-2</v>
      </c>
    </row>
    <row r="327" spans="1:7" x14ac:dyDescent="0.25">
      <c r="A327" s="18">
        <v>5912377607</v>
      </c>
      <c r="B327" s="19">
        <v>42922</v>
      </c>
      <c r="C327" s="20">
        <v>0.39613425925925927</v>
      </c>
      <c r="D327" s="20">
        <v>0.39868055555555554</v>
      </c>
      <c r="E327" s="21" t="str">
        <f>IF(LEN(telefony4[[#This Row],[nr]])&gt;=10,"zagraniczny",IF(LEN(telefony4[[#This Row],[nr]])=8,"komórkowy","stacjonarny"))</f>
        <v>zagraniczny</v>
      </c>
      <c r="F327" s="21" t="str">
        <f>LEFT('5.3'!$A327,2)</f>
        <v>59</v>
      </c>
      <c r="G327" s="22">
        <f>'5.3'!$D327-'5.3'!$C327</f>
        <v>2.5462962962962687E-3</v>
      </c>
    </row>
    <row r="328" spans="1:7" x14ac:dyDescent="0.25">
      <c r="A328" s="13">
        <v>77705897</v>
      </c>
      <c r="B328" s="14">
        <v>42922</v>
      </c>
      <c r="C328" s="15">
        <v>0.39956018518518521</v>
      </c>
      <c r="D328" s="15">
        <v>0.40025462962962965</v>
      </c>
      <c r="E328" s="16" t="str">
        <f>IF(LEN(telefony4[[#This Row],[nr]])&gt;=10,"zagraniczny",IF(LEN(telefony4[[#This Row],[nr]])=8,"komórkowy","stacjonarny"))</f>
        <v>komórkowy</v>
      </c>
      <c r="F328" s="16" t="str">
        <f>LEFT('5.3'!$A328,2)</f>
        <v>77</v>
      </c>
      <c r="G328" s="17">
        <f>'5.3'!$D328-'5.3'!$C328</f>
        <v>6.9444444444444198E-4</v>
      </c>
    </row>
    <row r="329" spans="1:7" x14ac:dyDescent="0.25">
      <c r="A329" s="18">
        <v>5894865</v>
      </c>
      <c r="B329" s="19">
        <v>42922</v>
      </c>
      <c r="C329" s="20">
        <v>0.40255787037037039</v>
      </c>
      <c r="D329" s="20">
        <v>0.40554398148148146</v>
      </c>
      <c r="E329" s="21" t="str">
        <f>IF(LEN(telefony4[[#This Row],[nr]])&gt;=10,"zagraniczny",IF(LEN(telefony4[[#This Row],[nr]])=8,"komórkowy","stacjonarny"))</f>
        <v>stacjonarny</v>
      </c>
      <c r="F329" s="21" t="str">
        <f>LEFT('5.3'!$A329,2)</f>
        <v>58</v>
      </c>
      <c r="G329" s="22">
        <f>'5.3'!$D329-'5.3'!$C329</f>
        <v>2.9861111111110783E-3</v>
      </c>
    </row>
    <row r="330" spans="1:7" x14ac:dyDescent="0.25">
      <c r="A330" s="13">
        <v>7449832</v>
      </c>
      <c r="B330" s="14">
        <v>42922</v>
      </c>
      <c r="C330" s="15">
        <v>0.40559027777777779</v>
      </c>
      <c r="D330" s="15">
        <v>0.41425925925925927</v>
      </c>
      <c r="E330" s="16" t="str">
        <f>IF(LEN(telefony4[[#This Row],[nr]])&gt;=10,"zagraniczny",IF(LEN(telefony4[[#This Row],[nr]])=8,"komórkowy","stacjonarny"))</f>
        <v>stacjonarny</v>
      </c>
      <c r="F330" s="16" t="str">
        <f>LEFT('5.3'!$A330,2)</f>
        <v>74</v>
      </c>
      <c r="G330" s="17">
        <f>'5.3'!$D330-'5.3'!$C330</f>
        <v>8.6689814814814858E-3</v>
      </c>
    </row>
    <row r="331" spans="1:7" x14ac:dyDescent="0.25">
      <c r="A331" s="18">
        <v>49390412</v>
      </c>
      <c r="B331" s="19">
        <v>42922</v>
      </c>
      <c r="C331" s="20">
        <v>0.40645833333333331</v>
      </c>
      <c r="D331" s="20">
        <v>0.41598379629629628</v>
      </c>
      <c r="E331" s="21" t="str">
        <f>IF(LEN(telefony4[[#This Row],[nr]])&gt;=10,"zagraniczny",IF(LEN(telefony4[[#This Row],[nr]])=8,"komórkowy","stacjonarny"))</f>
        <v>komórkowy</v>
      </c>
      <c r="F331" s="21" t="str">
        <f>LEFT('5.3'!$A331,2)</f>
        <v>49</v>
      </c>
      <c r="G331" s="22">
        <f>'5.3'!$D331-'5.3'!$C331</f>
        <v>9.5254629629629717E-3</v>
      </c>
    </row>
    <row r="332" spans="1:7" x14ac:dyDescent="0.25">
      <c r="A332" s="13">
        <v>6156594</v>
      </c>
      <c r="B332" s="14">
        <v>42922</v>
      </c>
      <c r="C332" s="15">
        <v>0.41142361111111109</v>
      </c>
      <c r="D332" s="15">
        <v>0.42168981481481482</v>
      </c>
      <c r="E332" s="16" t="str">
        <f>IF(LEN(telefony4[[#This Row],[nr]])&gt;=10,"zagraniczny",IF(LEN(telefony4[[#This Row],[nr]])=8,"komórkowy","stacjonarny"))</f>
        <v>stacjonarny</v>
      </c>
      <c r="F332" s="16" t="str">
        <f>LEFT('5.3'!$A332,2)</f>
        <v>61</v>
      </c>
      <c r="G332" s="17">
        <f>'5.3'!$D332-'5.3'!$C332</f>
        <v>1.0266203703703736E-2</v>
      </c>
    </row>
    <row r="333" spans="1:7" x14ac:dyDescent="0.25">
      <c r="A333" s="18">
        <v>5006675</v>
      </c>
      <c r="B333" s="19">
        <v>42922</v>
      </c>
      <c r="C333" s="20">
        <v>0.4129976851851852</v>
      </c>
      <c r="D333" s="20">
        <v>0.41953703703703704</v>
      </c>
      <c r="E333" s="21" t="str">
        <f>IF(LEN(telefony4[[#This Row],[nr]])&gt;=10,"zagraniczny",IF(LEN(telefony4[[#This Row],[nr]])=8,"komórkowy","stacjonarny"))</f>
        <v>stacjonarny</v>
      </c>
      <c r="F333" s="21" t="str">
        <f>LEFT('5.3'!$A333,2)</f>
        <v>50</v>
      </c>
      <c r="G333" s="22">
        <f>'5.3'!$D333-'5.3'!$C333</f>
        <v>6.5393518518518379E-3</v>
      </c>
    </row>
    <row r="334" spans="1:7" x14ac:dyDescent="0.25">
      <c r="A334" s="13">
        <v>2096180</v>
      </c>
      <c r="B334" s="14">
        <v>42922</v>
      </c>
      <c r="C334" s="15">
        <v>0.41351851851851851</v>
      </c>
      <c r="D334" s="15">
        <v>0.41670138888888891</v>
      </c>
      <c r="E334" s="16" t="str">
        <f>IF(LEN(telefony4[[#This Row],[nr]])&gt;=10,"zagraniczny",IF(LEN(telefony4[[#This Row],[nr]])=8,"komórkowy","stacjonarny"))</f>
        <v>stacjonarny</v>
      </c>
      <c r="F334" s="16" t="str">
        <f>LEFT('5.3'!$A334,2)</f>
        <v>20</v>
      </c>
      <c r="G334" s="17">
        <f>'5.3'!$D334-'5.3'!$C334</f>
        <v>3.1828703703704053E-3</v>
      </c>
    </row>
    <row r="335" spans="1:7" x14ac:dyDescent="0.25">
      <c r="A335" s="18">
        <v>8214927</v>
      </c>
      <c r="B335" s="19">
        <v>42922</v>
      </c>
      <c r="C335" s="20">
        <v>0.41638888888888886</v>
      </c>
      <c r="D335" s="20">
        <v>0.42116898148148146</v>
      </c>
      <c r="E335" s="21" t="str">
        <f>IF(LEN(telefony4[[#This Row],[nr]])&gt;=10,"zagraniczny",IF(LEN(telefony4[[#This Row],[nr]])=8,"komórkowy","stacjonarny"))</f>
        <v>stacjonarny</v>
      </c>
      <c r="F335" s="21" t="str">
        <f>LEFT('5.3'!$A335,2)</f>
        <v>82</v>
      </c>
      <c r="G335" s="22">
        <f>'5.3'!$D335-'5.3'!$C335</f>
        <v>4.7800925925925997E-3</v>
      </c>
    </row>
    <row r="336" spans="1:7" x14ac:dyDescent="0.25">
      <c r="A336" s="13">
        <v>5816822</v>
      </c>
      <c r="B336" s="14">
        <v>42922</v>
      </c>
      <c r="C336" s="15">
        <v>0.41684027777777777</v>
      </c>
      <c r="D336" s="15">
        <v>0.4230902777777778</v>
      </c>
      <c r="E336" s="16" t="str">
        <f>IF(LEN(telefony4[[#This Row],[nr]])&gt;=10,"zagraniczny",IF(LEN(telefony4[[#This Row],[nr]])=8,"komórkowy","stacjonarny"))</f>
        <v>stacjonarny</v>
      </c>
      <c r="F336" s="16" t="str">
        <f>LEFT('5.3'!$A336,2)</f>
        <v>58</v>
      </c>
      <c r="G336" s="17">
        <f>'5.3'!$D336-'5.3'!$C336</f>
        <v>6.2500000000000333E-3</v>
      </c>
    </row>
    <row r="337" spans="1:7" x14ac:dyDescent="0.25">
      <c r="A337" s="18">
        <v>9683894</v>
      </c>
      <c r="B337" s="19">
        <v>42922</v>
      </c>
      <c r="C337" s="20">
        <v>0.42046296296296298</v>
      </c>
      <c r="D337" s="20">
        <v>0.42086805555555556</v>
      </c>
      <c r="E337" s="21" t="str">
        <f>IF(LEN(telefony4[[#This Row],[nr]])&gt;=10,"zagraniczny",IF(LEN(telefony4[[#This Row],[nr]])=8,"komórkowy","stacjonarny"))</f>
        <v>stacjonarny</v>
      </c>
      <c r="F337" s="21" t="str">
        <f>LEFT('5.3'!$A337,2)</f>
        <v>96</v>
      </c>
      <c r="G337" s="22">
        <f>'5.3'!$D337-'5.3'!$C337</f>
        <v>4.050925925925819E-4</v>
      </c>
    </row>
    <row r="338" spans="1:7" x14ac:dyDescent="0.25">
      <c r="A338" s="13">
        <v>2808052</v>
      </c>
      <c r="B338" s="14">
        <v>42922</v>
      </c>
      <c r="C338" s="15">
        <v>0.42144675925925928</v>
      </c>
      <c r="D338" s="15">
        <v>0.43079861111111112</v>
      </c>
      <c r="E338" s="16" t="str">
        <f>IF(LEN(telefony4[[#This Row],[nr]])&gt;=10,"zagraniczny",IF(LEN(telefony4[[#This Row],[nr]])=8,"komórkowy","stacjonarny"))</f>
        <v>stacjonarny</v>
      </c>
      <c r="F338" s="16" t="str">
        <f>LEFT('5.3'!$A338,2)</f>
        <v>28</v>
      </c>
      <c r="G338" s="17">
        <f>'5.3'!$D338-'5.3'!$C338</f>
        <v>9.3518518518518334E-3</v>
      </c>
    </row>
    <row r="339" spans="1:7" x14ac:dyDescent="0.25">
      <c r="A339" s="18">
        <v>18084593</v>
      </c>
      <c r="B339" s="19">
        <v>42922</v>
      </c>
      <c r="C339" s="20">
        <v>0.42482638888888891</v>
      </c>
      <c r="D339" s="20">
        <v>0.43292824074074077</v>
      </c>
      <c r="E339" s="21" t="str">
        <f>IF(LEN(telefony4[[#This Row],[nr]])&gt;=10,"zagraniczny",IF(LEN(telefony4[[#This Row],[nr]])=8,"komórkowy","stacjonarny"))</f>
        <v>komórkowy</v>
      </c>
      <c r="F339" s="21" t="str">
        <f>LEFT('5.3'!$A339,2)</f>
        <v>18</v>
      </c>
      <c r="G339" s="22">
        <f>'5.3'!$D339-'5.3'!$C339</f>
        <v>8.1018518518518601E-3</v>
      </c>
    </row>
    <row r="340" spans="1:7" x14ac:dyDescent="0.25">
      <c r="A340" s="13">
        <v>1390402</v>
      </c>
      <c r="B340" s="14">
        <v>42922</v>
      </c>
      <c r="C340" s="15">
        <v>0.42880787037037038</v>
      </c>
      <c r="D340" s="15">
        <v>0.44034722222222222</v>
      </c>
      <c r="E340" s="16" t="str">
        <f>IF(LEN(telefony4[[#This Row],[nr]])&gt;=10,"zagraniczny",IF(LEN(telefony4[[#This Row],[nr]])=8,"komórkowy","stacjonarny"))</f>
        <v>stacjonarny</v>
      </c>
      <c r="F340" s="16" t="str">
        <f>LEFT('5.3'!$A340,2)</f>
        <v>13</v>
      </c>
      <c r="G340" s="17">
        <f>'5.3'!$D340-'5.3'!$C340</f>
        <v>1.1539351851851842E-2</v>
      </c>
    </row>
    <row r="341" spans="1:7" x14ac:dyDescent="0.25">
      <c r="A341" s="18">
        <v>44200961</v>
      </c>
      <c r="B341" s="19">
        <v>42922</v>
      </c>
      <c r="C341" s="20">
        <v>0.42920138888888887</v>
      </c>
      <c r="D341" s="20">
        <v>0.43532407407407409</v>
      </c>
      <c r="E341" s="21" t="str">
        <f>IF(LEN(telefony4[[#This Row],[nr]])&gt;=10,"zagraniczny",IF(LEN(telefony4[[#This Row],[nr]])=8,"komórkowy","stacjonarny"))</f>
        <v>komórkowy</v>
      </c>
      <c r="F341" s="21" t="str">
        <f>LEFT('5.3'!$A341,2)</f>
        <v>44</v>
      </c>
      <c r="G341" s="22">
        <f>'5.3'!$D341-'5.3'!$C341</f>
        <v>6.1226851851852171E-3</v>
      </c>
    </row>
    <row r="342" spans="1:7" x14ac:dyDescent="0.25">
      <c r="A342" s="13">
        <v>5859235</v>
      </c>
      <c r="B342" s="14">
        <v>42922</v>
      </c>
      <c r="C342" s="15">
        <v>0.43037037037037035</v>
      </c>
      <c r="D342" s="15">
        <v>0.4344675925925926</v>
      </c>
      <c r="E342" s="16" t="str">
        <f>IF(LEN(telefony4[[#This Row],[nr]])&gt;=10,"zagraniczny",IF(LEN(telefony4[[#This Row],[nr]])=8,"komórkowy","stacjonarny"))</f>
        <v>stacjonarny</v>
      </c>
      <c r="F342" s="16" t="str">
        <f>LEFT('5.3'!$A342,2)</f>
        <v>58</v>
      </c>
      <c r="G342" s="17">
        <f>'5.3'!$D342-'5.3'!$C342</f>
        <v>4.0972222222222521E-3</v>
      </c>
    </row>
    <row r="343" spans="1:7" x14ac:dyDescent="0.25">
      <c r="A343" s="18">
        <v>51855396</v>
      </c>
      <c r="B343" s="19">
        <v>42922</v>
      </c>
      <c r="C343" s="20">
        <v>0.43266203703703704</v>
      </c>
      <c r="D343" s="20">
        <v>0.44364583333333335</v>
      </c>
      <c r="E343" s="21" t="str">
        <f>IF(LEN(telefony4[[#This Row],[nr]])&gt;=10,"zagraniczny",IF(LEN(telefony4[[#This Row],[nr]])=8,"komórkowy","stacjonarny"))</f>
        <v>komórkowy</v>
      </c>
      <c r="F343" s="21" t="str">
        <f>LEFT('5.3'!$A343,2)</f>
        <v>51</v>
      </c>
      <c r="G343" s="22">
        <f>'5.3'!$D343-'5.3'!$C343</f>
        <v>1.0983796296296311E-2</v>
      </c>
    </row>
    <row r="344" spans="1:7" x14ac:dyDescent="0.25">
      <c r="A344" s="13">
        <v>8768896</v>
      </c>
      <c r="B344" s="14">
        <v>42922</v>
      </c>
      <c r="C344" s="15">
        <v>0.43590277777777775</v>
      </c>
      <c r="D344" s="15">
        <v>0.44127314814814816</v>
      </c>
      <c r="E344" s="16" t="str">
        <f>IF(LEN(telefony4[[#This Row],[nr]])&gt;=10,"zagraniczny",IF(LEN(telefony4[[#This Row],[nr]])=8,"komórkowy","stacjonarny"))</f>
        <v>stacjonarny</v>
      </c>
      <c r="F344" s="16" t="str">
        <f>LEFT('5.3'!$A344,2)</f>
        <v>87</v>
      </c>
      <c r="G344" s="17">
        <f>'5.3'!$D344-'5.3'!$C344</f>
        <v>5.3703703703704142E-3</v>
      </c>
    </row>
    <row r="345" spans="1:7" x14ac:dyDescent="0.25">
      <c r="A345" s="18">
        <v>9088045</v>
      </c>
      <c r="B345" s="19">
        <v>42922</v>
      </c>
      <c r="C345" s="20">
        <v>0.44063657407407408</v>
      </c>
      <c r="D345" s="20">
        <v>0.44285879629629632</v>
      </c>
      <c r="E345" s="21" t="str">
        <f>IF(LEN(telefony4[[#This Row],[nr]])&gt;=10,"zagraniczny",IF(LEN(telefony4[[#This Row],[nr]])=8,"komórkowy","stacjonarny"))</f>
        <v>stacjonarny</v>
      </c>
      <c r="F345" s="21" t="str">
        <f>LEFT('5.3'!$A345,2)</f>
        <v>90</v>
      </c>
      <c r="G345" s="22">
        <f>'5.3'!$D345-'5.3'!$C345</f>
        <v>2.2222222222222365E-3</v>
      </c>
    </row>
    <row r="346" spans="1:7" x14ac:dyDescent="0.25">
      <c r="A346" s="13">
        <v>9872216</v>
      </c>
      <c r="B346" s="14">
        <v>42922</v>
      </c>
      <c r="C346" s="15">
        <v>0.44200231481481483</v>
      </c>
      <c r="D346" s="15">
        <v>0.44886574074074076</v>
      </c>
      <c r="E346" s="16" t="str">
        <f>IF(LEN(telefony4[[#This Row],[nr]])&gt;=10,"zagraniczny",IF(LEN(telefony4[[#This Row],[nr]])=8,"komórkowy","stacjonarny"))</f>
        <v>stacjonarny</v>
      </c>
      <c r="F346" s="16" t="str">
        <f>LEFT('5.3'!$A346,2)</f>
        <v>98</v>
      </c>
      <c r="G346" s="17">
        <f>'5.3'!$D346-'5.3'!$C346</f>
        <v>6.8634259259259256E-3</v>
      </c>
    </row>
    <row r="347" spans="1:7" x14ac:dyDescent="0.25">
      <c r="A347" s="18">
        <v>8369815</v>
      </c>
      <c r="B347" s="19">
        <v>42922</v>
      </c>
      <c r="C347" s="20">
        <v>0.44350694444444444</v>
      </c>
      <c r="D347" s="20">
        <v>0.44528935185185187</v>
      </c>
      <c r="E347" s="21" t="str">
        <f>IF(LEN(telefony4[[#This Row],[nr]])&gt;=10,"zagraniczny",IF(LEN(telefony4[[#This Row],[nr]])=8,"komórkowy","stacjonarny"))</f>
        <v>stacjonarny</v>
      </c>
      <c r="F347" s="21" t="str">
        <f>LEFT('5.3'!$A347,2)</f>
        <v>83</v>
      </c>
      <c r="G347" s="22">
        <f>'5.3'!$D347-'5.3'!$C347</f>
        <v>1.782407407407427E-3</v>
      </c>
    </row>
    <row r="348" spans="1:7" x14ac:dyDescent="0.25">
      <c r="A348" s="13">
        <v>3370151</v>
      </c>
      <c r="B348" s="14">
        <v>42922</v>
      </c>
      <c r="C348" s="15">
        <v>0.44452546296296297</v>
      </c>
      <c r="D348" s="15">
        <v>0.44923611111111111</v>
      </c>
      <c r="E348" s="16" t="str">
        <f>IF(LEN(telefony4[[#This Row],[nr]])&gt;=10,"zagraniczny",IF(LEN(telefony4[[#This Row],[nr]])=8,"komórkowy","stacjonarny"))</f>
        <v>stacjonarny</v>
      </c>
      <c r="F348" s="16" t="str">
        <f>LEFT('5.3'!$A348,2)</f>
        <v>33</v>
      </c>
      <c r="G348" s="17">
        <f>'5.3'!$D348-'5.3'!$C348</f>
        <v>4.7106481481481444E-3</v>
      </c>
    </row>
    <row r="349" spans="1:7" x14ac:dyDescent="0.25">
      <c r="A349" s="18">
        <v>1488369</v>
      </c>
      <c r="B349" s="19">
        <v>42922</v>
      </c>
      <c r="C349" s="20">
        <v>0.44871527777777775</v>
      </c>
      <c r="D349" s="20">
        <v>0.45627314814814812</v>
      </c>
      <c r="E349" s="21" t="str">
        <f>IF(LEN(telefony4[[#This Row],[nr]])&gt;=10,"zagraniczny",IF(LEN(telefony4[[#This Row],[nr]])=8,"komórkowy","stacjonarny"))</f>
        <v>stacjonarny</v>
      </c>
      <c r="F349" s="21" t="str">
        <f>LEFT('5.3'!$A349,2)</f>
        <v>14</v>
      </c>
      <c r="G349" s="22">
        <f>'5.3'!$D349-'5.3'!$C349</f>
        <v>7.5578703703703676E-3</v>
      </c>
    </row>
    <row r="350" spans="1:7" x14ac:dyDescent="0.25">
      <c r="A350" s="13">
        <v>4132754</v>
      </c>
      <c r="B350" s="14">
        <v>42922</v>
      </c>
      <c r="C350" s="15">
        <v>0.45281250000000001</v>
      </c>
      <c r="D350" s="15">
        <v>0.45374999999999999</v>
      </c>
      <c r="E350" s="16" t="str">
        <f>IF(LEN(telefony4[[#This Row],[nr]])&gt;=10,"zagraniczny",IF(LEN(telefony4[[#This Row],[nr]])=8,"komórkowy","stacjonarny"))</f>
        <v>stacjonarny</v>
      </c>
      <c r="F350" s="16" t="str">
        <f>LEFT('5.3'!$A350,2)</f>
        <v>41</v>
      </c>
      <c r="G350" s="17">
        <f>'5.3'!$D350-'5.3'!$C350</f>
        <v>9.3749999999998002E-4</v>
      </c>
    </row>
    <row r="351" spans="1:7" x14ac:dyDescent="0.25">
      <c r="A351" s="18">
        <v>66638685</v>
      </c>
      <c r="B351" s="19">
        <v>42922</v>
      </c>
      <c r="C351" s="20">
        <v>0.45401620370370371</v>
      </c>
      <c r="D351" s="20">
        <v>0.46406249999999999</v>
      </c>
      <c r="E351" s="21" t="str">
        <f>IF(LEN(telefony4[[#This Row],[nr]])&gt;=10,"zagraniczny",IF(LEN(telefony4[[#This Row],[nr]])=8,"komórkowy","stacjonarny"))</f>
        <v>komórkowy</v>
      </c>
      <c r="F351" s="21" t="str">
        <f>LEFT('5.3'!$A351,2)</f>
        <v>66</v>
      </c>
      <c r="G351" s="22">
        <f>'5.3'!$D351-'5.3'!$C351</f>
        <v>1.0046296296296275E-2</v>
      </c>
    </row>
    <row r="352" spans="1:7" x14ac:dyDescent="0.25">
      <c r="A352" s="13">
        <v>6818507</v>
      </c>
      <c r="B352" s="14">
        <v>42922</v>
      </c>
      <c r="C352" s="15">
        <v>0.4584259259259259</v>
      </c>
      <c r="D352" s="15">
        <v>0.46380787037037036</v>
      </c>
      <c r="E352" s="16" t="str">
        <f>IF(LEN(telefony4[[#This Row],[nr]])&gt;=10,"zagraniczny",IF(LEN(telefony4[[#This Row],[nr]])=8,"komórkowy","stacjonarny"))</f>
        <v>stacjonarny</v>
      </c>
      <c r="F352" s="16" t="str">
        <f>LEFT('5.3'!$A352,2)</f>
        <v>68</v>
      </c>
      <c r="G352" s="17">
        <f>'5.3'!$D352-'5.3'!$C352</f>
        <v>5.3819444444444531E-3</v>
      </c>
    </row>
    <row r="353" spans="1:7" x14ac:dyDescent="0.25">
      <c r="A353" s="18">
        <v>93611539</v>
      </c>
      <c r="B353" s="19">
        <v>42922</v>
      </c>
      <c r="C353" s="20">
        <v>0.45853009259259259</v>
      </c>
      <c r="D353" s="20">
        <v>0.46674768518518517</v>
      </c>
      <c r="E353" s="21" t="str">
        <f>IF(LEN(telefony4[[#This Row],[nr]])&gt;=10,"zagraniczny",IF(LEN(telefony4[[#This Row],[nr]])=8,"komórkowy","stacjonarny"))</f>
        <v>komórkowy</v>
      </c>
      <c r="F353" s="21" t="str">
        <f>LEFT('5.3'!$A353,2)</f>
        <v>93</v>
      </c>
      <c r="G353" s="22">
        <f>'5.3'!$D353-'5.3'!$C353</f>
        <v>8.2175925925925819E-3</v>
      </c>
    </row>
    <row r="354" spans="1:7" x14ac:dyDescent="0.25">
      <c r="A354" s="13">
        <v>2890519255</v>
      </c>
      <c r="B354" s="14">
        <v>42922</v>
      </c>
      <c r="C354" s="15">
        <v>0.4613888888888889</v>
      </c>
      <c r="D354" s="15">
        <v>0.46836805555555555</v>
      </c>
      <c r="E354" s="16" t="str">
        <f>IF(LEN(telefony4[[#This Row],[nr]])&gt;=10,"zagraniczny",IF(LEN(telefony4[[#This Row],[nr]])=8,"komórkowy","stacjonarny"))</f>
        <v>zagraniczny</v>
      </c>
      <c r="F354" s="16" t="str">
        <f>LEFT('5.3'!$A354,2)</f>
        <v>28</v>
      </c>
      <c r="G354" s="17">
        <f>'5.3'!$D354-'5.3'!$C354</f>
        <v>6.9791666666666474E-3</v>
      </c>
    </row>
    <row r="355" spans="1:7" x14ac:dyDescent="0.25">
      <c r="A355" s="18">
        <v>66336445</v>
      </c>
      <c r="B355" s="19">
        <v>42922</v>
      </c>
      <c r="C355" s="20">
        <v>0.46322916666666669</v>
      </c>
      <c r="D355" s="20">
        <v>0.4642013888888889</v>
      </c>
      <c r="E355" s="21" t="str">
        <f>IF(LEN(telefony4[[#This Row],[nr]])&gt;=10,"zagraniczny",IF(LEN(telefony4[[#This Row],[nr]])=8,"komórkowy","stacjonarny"))</f>
        <v>komórkowy</v>
      </c>
      <c r="F355" s="21" t="str">
        <f>LEFT('5.3'!$A355,2)</f>
        <v>66</v>
      </c>
      <c r="G355" s="22">
        <f>'5.3'!$D355-'5.3'!$C355</f>
        <v>9.7222222222220767E-4</v>
      </c>
    </row>
    <row r="356" spans="1:7" x14ac:dyDescent="0.25">
      <c r="A356" s="13">
        <v>9356324</v>
      </c>
      <c r="B356" s="14">
        <v>42922</v>
      </c>
      <c r="C356" s="15">
        <v>0.46339120370370368</v>
      </c>
      <c r="D356" s="15">
        <v>0.47425925925925927</v>
      </c>
      <c r="E356" s="16" t="str">
        <f>IF(LEN(telefony4[[#This Row],[nr]])&gt;=10,"zagraniczny",IF(LEN(telefony4[[#This Row],[nr]])=8,"komórkowy","stacjonarny"))</f>
        <v>stacjonarny</v>
      </c>
      <c r="F356" s="16" t="str">
        <f>LEFT('5.3'!$A356,2)</f>
        <v>93</v>
      </c>
      <c r="G356" s="17">
        <f>'5.3'!$D356-'5.3'!$C356</f>
        <v>1.0868055555555589E-2</v>
      </c>
    </row>
    <row r="357" spans="1:7" x14ac:dyDescent="0.25">
      <c r="A357" s="18">
        <v>5111892302</v>
      </c>
      <c r="B357" s="19">
        <v>42922</v>
      </c>
      <c r="C357" s="20">
        <v>0.46871527777777777</v>
      </c>
      <c r="D357" s="20">
        <v>0.47319444444444442</v>
      </c>
      <c r="E357" s="21" t="str">
        <f>IF(LEN(telefony4[[#This Row],[nr]])&gt;=10,"zagraniczny",IF(LEN(telefony4[[#This Row],[nr]])=8,"komórkowy","stacjonarny"))</f>
        <v>zagraniczny</v>
      </c>
      <c r="F357" s="21" t="str">
        <f>LEFT('5.3'!$A357,2)</f>
        <v>51</v>
      </c>
      <c r="G357" s="22">
        <f>'5.3'!$D357-'5.3'!$C357</f>
        <v>4.4791666666666452E-3</v>
      </c>
    </row>
    <row r="358" spans="1:7" x14ac:dyDescent="0.25">
      <c r="A358" s="13">
        <v>2435007</v>
      </c>
      <c r="B358" s="14">
        <v>42922</v>
      </c>
      <c r="C358" s="15">
        <v>0.47395833333333331</v>
      </c>
      <c r="D358" s="15">
        <v>0.47423611111111114</v>
      </c>
      <c r="E358" s="16" t="str">
        <f>IF(LEN(telefony4[[#This Row],[nr]])&gt;=10,"zagraniczny",IF(LEN(telefony4[[#This Row],[nr]])=8,"komórkowy","stacjonarny"))</f>
        <v>stacjonarny</v>
      </c>
      <c r="F358" s="16" t="str">
        <f>LEFT('5.3'!$A358,2)</f>
        <v>24</v>
      </c>
      <c r="G358" s="17">
        <f>'5.3'!$D358-'5.3'!$C358</f>
        <v>2.777777777778212E-4</v>
      </c>
    </row>
    <row r="359" spans="1:7" x14ac:dyDescent="0.25">
      <c r="A359" s="18">
        <v>6694568</v>
      </c>
      <c r="B359" s="19">
        <v>42922</v>
      </c>
      <c r="C359" s="20">
        <v>0.47865740740740742</v>
      </c>
      <c r="D359" s="20">
        <v>0.48923611111111109</v>
      </c>
      <c r="E359" s="21" t="str">
        <f>IF(LEN(telefony4[[#This Row],[nr]])&gt;=10,"zagraniczny",IF(LEN(telefony4[[#This Row],[nr]])=8,"komórkowy","stacjonarny"))</f>
        <v>stacjonarny</v>
      </c>
      <c r="F359" s="21" t="str">
        <f>LEFT('5.3'!$A359,2)</f>
        <v>66</v>
      </c>
      <c r="G359" s="22">
        <f>'5.3'!$D359-'5.3'!$C359</f>
        <v>1.0578703703703674E-2</v>
      </c>
    </row>
    <row r="360" spans="1:7" x14ac:dyDescent="0.25">
      <c r="A360" s="13">
        <v>6420583</v>
      </c>
      <c r="B360" s="14">
        <v>42922</v>
      </c>
      <c r="C360" s="15">
        <v>0.48</v>
      </c>
      <c r="D360" s="15">
        <v>0.48539351851851853</v>
      </c>
      <c r="E360" s="16" t="str">
        <f>IF(LEN(telefony4[[#This Row],[nr]])&gt;=10,"zagraniczny",IF(LEN(telefony4[[#This Row],[nr]])=8,"komórkowy","stacjonarny"))</f>
        <v>stacjonarny</v>
      </c>
      <c r="F360" s="16" t="str">
        <f>LEFT('5.3'!$A360,2)</f>
        <v>64</v>
      </c>
      <c r="G360" s="17">
        <f>'5.3'!$D360-'5.3'!$C360</f>
        <v>5.3935185185185475E-3</v>
      </c>
    </row>
    <row r="361" spans="1:7" x14ac:dyDescent="0.25">
      <c r="A361" s="18">
        <v>19835498</v>
      </c>
      <c r="B361" s="19">
        <v>42922</v>
      </c>
      <c r="C361" s="20">
        <v>0.48478009259259258</v>
      </c>
      <c r="D361" s="20">
        <v>0.49233796296296295</v>
      </c>
      <c r="E361" s="21" t="str">
        <f>IF(LEN(telefony4[[#This Row],[nr]])&gt;=10,"zagraniczny",IF(LEN(telefony4[[#This Row],[nr]])=8,"komórkowy","stacjonarny"))</f>
        <v>komórkowy</v>
      </c>
      <c r="F361" s="21" t="str">
        <f>LEFT('5.3'!$A361,2)</f>
        <v>19</v>
      </c>
      <c r="G361" s="22">
        <f>'5.3'!$D361-'5.3'!$C361</f>
        <v>7.5578703703703676E-3</v>
      </c>
    </row>
    <row r="362" spans="1:7" x14ac:dyDescent="0.25">
      <c r="A362" s="13">
        <v>6663334</v>
      </c>
      <c r="B362" s="14">
        <v>42922</v>
      </c>
      <c r="C362" s="15">
        <v>0.48605324074074074</v>
      </c>
      <c r="D362" s="15">
        <v>0.49381944444444442</v>
      </c>
      <c r="E362" s="16" t="str">
        <f>IF(LEN(telefony4[[#This Row],[nr]])&gt;=10,"zagraniczny",IF(LEN(telefony4[[#This Row],[nr]])=8,"komórkowy","stacjonarny"))</f>
        <v>stacjonarny</v>
      </c>
      <c r="F362" s="16" t="str">
        <f>LEFT('5.3'!$A362,2)</f>
        <v>66</v>
      </c>
      <c r="G362" s="17">
        <f>'5.3'!$D362-'5.3'!$C362</f>
        <v>7.766203703703678E-3</v>
      </c>
    </row>
    <row r="363" spans="1:7" x14ac:dyDescent="0.25">
      <c r="A363" s="18">
        <v>44765837</v>
      </c>
      <c r="B363" s="19">
        <v>42922</v>
      </c>
      <c r="C363" s="20">
        <v>0.4887037037037037</v>
      </c>
      <c r="D363" s="20">
        <v>0.49343749999999997</v>
      </c>
      <c r="E363" s="21" t="str">
        <f>IF(LEN(telefony4[[#This Row],[nr]])&gt;=10,"zagraniczny",IF(LEN(telefony4[[#This Row],[nr]])=8,"komórkowy","stacjonarny"))</f>
        <v>komórkowy</v>
      </c>
      <c r="F363" s="21" t="str">
        <f>LEFT('5.3'!$A363,2)</f>
        <v>44</v>
      </c>
      <c r="G363" s="22">
        <f>'5.3'!$D363-'5.3'!$C363</f>
        <v>4.7337962962962776E-3</v>
      </c>
    </row>
    <row r="364" spans="1:7" x14ac:dyDescent="0.25">
      <c r="A364" s="13">
        <v>2469778</v>
      </c>
      <c r="B364" s="14">
        <v>42922</v>
      </c>
      <c r="C364" s="15">
        <v>0.49236111111111114</v>
      </c>
      <c r="D364" s="15">
        <v>0.49780092592592595</v>
      </c>
      <c r="E364" s="16" t="str">
        <f>IF(LEN(telefony4[[#This Row],[nr]])&gt;=10,"zagraniczny",IF(LEN(telefony4[[#This Row],[nr]])=8,"komórkowy","stacjonarny"))</f>
        <v>stacjonarny</v>
      </c>
      <c r="F364" s="16" t="str">
        <f>LEFT('5.3'!$A364,2)</f>
        <v>24</v>
      </c>
      <c r="G364" s="17">
        <f>'5.3'!$D364-'5.3'!$C364</f>
        <v>5.439814814814814E-3</v>
      </c>
    </row>
    <row r="365" spans="1:7" x14ac:dyDescent="0.25">
      <c r="A365" s="18">
        <v>1959826</v>
      </c>
      <c r="B365" s="19">
        <v>42922</v>
      </c>
      <c r="C365" s="20">
        <v>0.49372685185185183</v>
      </c>
      <c r="D365" s="20">
        <v>0.50436342592592598</v>
      </c>
      <c r="E365" s="21" t="str">
        <f>IF(LEN(telefony4[[#This Row],[nr]])&gt;=10,"zagraniczny",IF(LEN(telefony4[[#This Row],[nr]])=8,"komórkowy","stacjonarny"))</f>
        <v>stacjonarny</v>
      </c>
      <c r="F365" s="21" t="str">
        <f>LEFT('5.3'!$A365,2)</f>
        <v>19</v>
      </c>
      <c r="G365" s="22">
        <f>'5.3'!$D365-'5.3'!$C365</f>
        <v>1.0636574074074145E-2</v>
      </c>
    </row>
    <row r="366" spans="1:7" x14ac:dyDescent="0.25">
      <c r="A366" s="13">
        <v>37032078</v>
      </c>
      <c r="B366" s="14">
        <v>42922</v>
      </c>
      <c r="C366" s="15">
        <v>0.49387731481481484</v>
      </c>
      <c r="D366" s="15">
        <v>0.50420138888888888</v>
      </c>
      <c r="E366" s="16" t="str">
        <f>IF(LEN(telefony4[[#This Row],[nr]])&gt;=10,"zagraniczny",IF(LEN(telefony4[[#This Row],[nr]])=8,"komórkowy","stacjonarny"))</f>
        <v>komórkowy</v>
      </c>
      <c r="F366" s="16" t="str">
        <f>LEFT('5.3'!$A366,2)</f>
        <v>37</v>
      </c>
      <c r="G366" s="17">
        <f>'5.3'!$D366-'5.3'!$C366</f>
        <v>1.0324074074074041E-2</v>
      </c>
    </row>
    <row r="367" spans="1:7" x14ac:dyDescent="0.25">
      <c r="A367" s="18">
        <v>6516512</v>
      </c>
      <c r="B367" s="19">
        <v>42922</v>
      </c>
      <c r="C367" s="20">
        <v>0.49438657407407405</v>
      </c>
      <c r="D367" s="20">
        <v>0.49909722222222225</v>
      </c>
      <c r="E367" s="21" t="str">
        <f>IF(LEN(telefony4[[#This Row],[nr]])&gt;=10,"zagraniczny",IF(LEN(telefony4[[#This Row],[nr]])=8,"komórkowy","stacjonarny"))</f>
        <v>stacjonarny</v>
      </c>
      <c r="F367" s="21" t="str">
        <f>LEFT('5.3'!$A367,2)</f>
        <v>65</v>
      </c>
      <c r="G367" s="22">
        <f>'5.3'!$D367-'5.3'!$C367</f>
        <v>4.7106481481481999E-3</v>
      </c>
    </row>
    <row r="368" spans="1:7" x14ac:dyDescent="0.25">
      <c r="A368" s="13">
        <v>4726561</v>
      </c>
      <c r="B368" s="14">
        <v>42922</v>
      </c>
      <c r="C368" s="15">
        <v>0.49910879629629629</v>
      </c>
      <c r="D368" s="15">
        <v>0.5009837962962963</v>
      </c>
      <c r="E368" s="16" t="str">
        <f>IF(LEN(telefony4[[#This Row],[nr]])&gt;=10,"zagraniczny",IF(LEN(telefony4[[#This Row],[nr]])=8,"komórkowy","stacjonarny"))</f>
        <v>stacjonarny</v>
      </c>
      <c r="F368" s="16" t="str">
        <f>LEFT('5.3'!$A368,2)</f>
        <v>47</v>
      </c>
      <c r="G368" s="17">
        <f>'5.3'!$D368-'5.3'!$C368</f>
        <v>1.8750000000000155E-3</v>
      </c>
    </row>
    <row r="369" spans="1:7" x14ac:dyDescent="0.25">
      <c r="A369" s="18">
        <v>9685747</v>
      </c>
      <c r="B369" s="19">
        <v>42922</v>
      </c>
      <c r="C369" s="20">
        <v>0.50342592592592594</v>
      </c>
      <c r="D369" s="20">
        <v>0.51392361111111107</v>
      </c>
      <c r="E369" s="21" t="str">
        <f>IF(LEN(telefony4[[#This Row],[nr]])&gt;=10,"zagraniczny",IF(LEN(telefony4[[#This Row],[nr]])=8,"komórkowy","stacjonarny"))</f>
        <v>stacjonarny</v>
      </c>
      <c r="F369" s="21" t="str">
        <f>LEFT('5.3'!$A369,2)</f>
        <v>96</v>
      </c>
      <c r="G369" s="22">
        <f>'5.3'!$D369-'5.3'!$C369</f>
        <v>1.0497685185185124E-2</v>
      </c>
    </row>
    <row r="370" spans="1:7" x14ac:dyDescent="0.25">
      <c r="A370" s="13">
        <v>7507354</v>
      </c>
      <c r="B370" s="14">
        <v>42922</v>
      </c>
      <c r="C370" s="15">
        <v>0.50700231481481484</v>
      </c>
      <c r="D370" s="15">
        <v>0.51186342592592593</v>
      </c>
      <c r="E370" s="16" t="str">
        <f>IF(LEN(telefony4[[#This Row],[nr]])&gt;=10,"zagraniczny",IF(LEN(telefony4[[#This Row],[nr]])=8,"komórkowy","stacjonarny"))</f>
        <v>stacjonarny</v>
      </c>
      <c r="F370" s="16" t="str">
        <f>LEFT('5.3'!$A370,2)</f>
        <v>75</v>
      </c>
      <c r="G370" s="17">
        <f>'5.3'!$D370-'5.3'!$C370</f>
        <v>4.8611111111110938E-3</v>
      </c>
    </row>
    <row r="371" spans="1:7" x14ac:dyDescent="0.25">
      <c r="A371" s="18">
        <v>8605742</v>
      </c>
      <c r="B371" s="19">
        <v>42922</v>
      </c>
      <c r="C371" s="20">
        <v>0.5119097222222222</v>
      </c>
      <c r="D371" s="20">
        <v>0.52288194444444447</v>
      </c>
      <c r="E371" s="21" t="str">
        <f>IF(LEN(telefony4[[#This Row],[nr]])&gt;=10,"zagraniczny",IF(LEN(telefony4[[#This Row],[nr]])=8,"komórkowy","stacjonarny"))</f>
        <v>stacjonarny</v>
      </c>
      <c r="F371" s="21" t="str">
        <f>LEFT('5.3'!$A371,2)</f>
        <v>86</v>
      </c>
      <c r="G371" s="22">
        <f>'5.3'!$D371-'5.3'!$C371</f>
        <v>1.0972222222222272E-2</v>
      </c>
    </row>
    <row r="372" spans="1:7" x14ac:dyDescent="0.25">
      <c r="A372" s="13">
        <v>4681236</v>
      </c>
      <c r="B372" s="14">
        <v>42922</v>
      </c>
      <c r="C372" s="15">
        <v>0.51452546296296298</v>
      </c>
      <c r="D372" s="15">
        <v>0.51570601851851849</v>
      </c>
      <c r="E372" s="16" t="str">
        <f>IF(LEN(telefony4[[#This Row],[nr]])&gt;=10,"zagraniczny",IF(LEN(telefony4[[#This Row],[nr]])=8,"komórkowy","stacjonarny"))</f>
        <v>stacjonarny</v>
      </c>
      <c r="F372" s="16" t="str">
        <f>LEFT('5.3'!$A372,2)</f>
        <v>46</v>
      </c>
      <c r="G372" s="17">
        <f>'5.3'!$D372-'5.3'!$C372</f>
        <v>1.1805555555555181E-3</v>
      </c>
    </row>
    <row r="373" spans="1:7" x14ac:dyDescent="0.25">
      <c r="A373" s="18">
        <v>3590468</v>
      </c>
      <c r="B373" s="19">
        <v>42922</v>
      </c>
      <c r="C373" s="20">
        <v>0.51556712962962958</v>
      </c>
      <c r="D373" s="20">
        <v>0.52572916666666669</v>
      </c>
      <c r="E373" s="21" t="str">
        <f>IF(LEN(telefony4[[#This Row],[nr]])&gt;=10,"zagraniczny",IF(LEN(telefony4[[#This Row],[nr]])=8,"komórkowy","stacjonarny"))</f>
        <v>stacjonarny</v>
      </c>
      <c r="F373" s="21" t="str">
        <f>LEFT('5.3'!$A373,2)</f>
        <v>35</v>
      </c>
      <c r="G373" s="22">
        <f>'5.3'!$D373-'5.3'!$C373</f>
        <v>1.0162037037037108E-2</v>
      </c>
    </row>
    <row r="374" spans="1:7" x14ac:dyDescent="0.25">
      <c r="A374" s="13">
        <v>9878283</v>
      </c>
      <c r="B374" s="14">
        <v>42922</v>
      </c>
      <c r="C374" s="15">
        <v>0.51858796296296295</v>
      </c>
      <c r="D374" s="15">
        <v>0.52776620370370375</v>
      </c>
      <c r="E374" s="16" t="str">
        <f>IF(LEN(telefony4[[#This Row],[nr]])&gt;=10,"zagraniczny",IF(LEN(telefony4[[#This Row],[nr]])=8,"komórkowy","stacjonarny"))</f>
        <v>stacjonarny</v>
      </c>
      <c r="F374" s="16" t="str">
        <f>LEFT('5.3'!$A374,2)</f>
        <v>98</v>
      </c>
      <c r="G374" s="17">
        <f>'5.3'!$D374-'5.3'!$C374</f>
        <v>9.1782407407408062E-3</v>
      </c>
    </row>
    <row r="375" spans="1:7" x14ac:dyDescent="0.25">
      <c r="A375" s="18">
        <v>5991516</v>
      </c>
      <c r="B375" s="19">
        <v>42922</v>
      </c>
      <c r="C375" s="20">
        <v>0.52217592592592588</v>
      </c>
      <c r="D375" s="20">
        <v>0.53173611111111108</v>
      </c>
      <c r="E375" s="21" t="str">
        <f>IF(LEN(telefony4[[#This Row],[nr]])&gt;=10,"zagraniczny",IF(LEN(telefony4[[#This Row],[nr]])=8,"komórkowy","stacjonarny"))</f>
        <v>stacjonarny</v>
      </c>
      <c r="F375" s="21" t="str">
        <f>LEFT('5.3'!$A375,2)</f>
        <v>59</v>
      </c>
      <c r="G375" s="22">
        <f>'5.3'!$D375-'5.3'!$C375</f>
        <v>9.5601851851851993E-3</v>
      </c>
    </row>
    <row r="376" spans="1:7" x14ac:dyDescent="0.25">
      <c r="A376" s="13">
        <v>1240369</v>
      </c>
      <c r="B376" s="14">
        <v>42922</v>
      </c>
      <c r="C376" s="15">
        <v>0.52767361111111111</v>
      </c>
      <c r="D376" s="15">
        <v>0.52850694444444446</v>
      </c>
      <c r="E376" s="16" t="str">
        <f>IF(LEN(telefony4[[#This Row],[nr]])&gt;=10,"zagraniczny",IF(LEN(telefony4[[#This Row],[nr]])=8,"komórkowy","stacjonarny"))</f>
        <v>stacjonarny</v>
      </c>
      <c r="F376" s="16" t="str">
        <f>LEFT('5.3'!$A376,2)</f>
        <v>12</v>
      </c>
      <c r="G376" s="17">
        <f>'5.3'!$D376-'5.3'!$C376</f>
        <v>8.3333333333335258E-4</v>
      </c>
    </row>
    <row r="377" spans="1:7" x14ac:dyDescent="0.25">
      <c r="A377" s="18">
        <v>25133293</v>
      </c>
      <c r="B377" s="19">
        <v>42922</v>
      </c>
      <c r="C377" s="20">
        <v>0.528900462962963</v>
      </c>
      <c r="D377" s="20">
        <v>0.53740740740740744</v>
      </c>
      <c r="E377" s="21" t="str">
        <f>IF(LEN(telefony4[[#This Row],[nr]])&gt;=10,"zagraniczny",IF(LEN(telefony4[[#This Row],[nr]])=8,"komórkowy","stacjonarny"))</f>
        <v>komórkowy</v>
      </c>
      <c r="F377" s="21" t="str">
        <f>LEFT('5.3'!$A377,2)</f>
        <v>25</v>
      </c>
      <c r="G377" s="22">
        <f>'5.3'!$D377-'5.3'!$C377</f>
        <v>8.506944444444442E-3</v>
      </c>
    </row>
    <row r="378" spans="1:7" x14ac:dyDescent="0.25">
      <c r="A378" s="13">
        <v>5036422</v>
      </c>
      <c r="B378" s="14">
        <v>42922</v>
      </c>
      <c r="C378" s="15">
        <v>0.52986111111111112</v>
      </c>
      <c r="D378" s="15">
        <v>0.53047453703703706</v>
      </c>
      <c r="E378" s="16" t="str">
        <f>IF(LEN(telefony4[[#This Row],[nr]])&gt;=10,"zagraniczny",IF(LEN(telefony4[[#This Row],[nr]])=8,"komórkowy","stacjonarny"))</f>
        <v>stacjonarny</v>
      </c>
      <c r="F378" s="16" t="str">
        <f>LEFT('5.3'!$A378,2)</f>
        <v>50</v>
      </c>
      <c r="G378" s="17">
        <f>'5.3'!$D378-'5.3'!$C378</f>
        <v>6.134259259259478E-4</v>
      </c>
    </row>
    <row r="379" spans="1:7" x14ac:dyDescent="0.25">
      <c r="A379" s="18">
        <v>4283724</v>
      </c>
      <c r="B379" s="19">
        <v>42922</v>
      </c>
      <c r="C379" s="20">
        <v>0.53134259259259264</v>
      </c>
      <c r="D379" s="20">
        <v>0.53738425925925926</v>
      </c>
      <c r="E379" s="21" t="str">
        <f>IF(LEN(telefony4[[#This Row],[nr]])&gt;=10,"zagraniczny",IF(LEN(telefony4[[#This Row],[nr]])=8,"komórkowy","stacjonarny"))</f>
        <v>stacjonarny</v>
      </c>
      <c r="F379" s="21" t="str">
        <f>LEFT('5.3'!$A379,2)</f>
        <v>42</v>
      </c>
      <c r="G379" s="22">
        <f>'5.3'!$D379-'5.3'!$C379</f>
        <v>6.0416666666666119E-3</v>
      </c>
    </row>
    <row r="380" spans="1:7" x14ac:dyDescent="0.25">
      <c r="A380" s="13">
        <v>5856822</v>
      </c>
      <c r="B380" s="14">
        <v>42922</v>
      </c>
      <c r="C380" s="15">
        <v>0.533599537037037</v>
      </c>
      <c r="D380" s="15">
        <v>0.53469907407407402</v>
      </c>
      <c r="E380" s="16" t="str">
        <f>IF(LEN(telefony4[[#This Row],[nr]])&gt;=10,"zagraniczny",IF(LEN(telefony4[[#This Row],[nr]])=8,"komórkowy","stacjonarny"))</f>
        <v>stacjonarny</v>
      </c>
      <c r="F380" s="16" t="str">
        <f>LEFT('5.3'!$A380,2)</f>
        <v>58</v>
      </c>
      <c r="G380" s="17">
        <f>'5.3'!$D380-'5.3'!$C380</f>
        <v>1.0995370370370239E-3</v>
      </c>
    </row>
    <row r="381" spans="1:7" x14ac:dyDescent="0.25">
      <c r="A381" s="18">
        <v>7880396</v>
      </c>
      <c r="B381" s="19">
        <v>42922</v>
      </c>
      <c r="C381" s="20">
        <v>0.53796296296296298</v>
      </c>
      <c r="D381" s="20">
        <v>0.54479166666666667</v>
      </c>
      <c r="E381" s="21" t="str">
        <f>IF(LEN(telefony4[[#This Row],[nr]])&gt;=10,"zagraniczny",IF(LEN(telefony4[[#This Row],[nr]])=8,"komórkowy","stacjonarny"))</f>
        <v>stacjonarny</v>
      </c>
      <c r="F381" s="21" t="str">
        <f>LEFT('5.3'!$A381,2)</f>
        <v>78</v>
      </c>
      <c r="G381" s="22">
        <f>'5.3'!$D381-'5.3'!$C381</f>
        <v>6.8287037037036979E-3</v>
      </c>
    </row>
    <row r="382" spans="1:7" x14ac:dyDescent="0.25">
      <c r="A382" s="13">
        <v>2201085</v>
      </c>
      <c r="B382" s="14">
        <v>42922</v>
      </c>
      <c r="C382" s="15">
        <v>0.54072916666666671</v>
      </c>
      <c r="D382" s="15">
        <v>0.544525462962963</v>
      </c>
      <c r="E382" s="16" t="str">
        <f>IF(LEN(telefony4[[#This Row],[nr]])&gt;=10,"zagraniczny",IF(LEN(telefony4[[#This Row],[nr]])=8,"komórkowy","stacjonarny"))</f>
        <v>stacjonarny</v>
      </c>
      <c r="F382" s="16" t="str">
        <f>LEFT('5.3'!$A382,2)</f>
        <v>22</v>
      </c>
      <c r="G382" s="17">
        <f>'5.3'!$D382-'5.3'!$C382</f>
        <v>3.7962962962962976E-3</v>
      </c>
    </row>
    <row r="383" spans="1:7" x14ac:dyDescent="0.25">
      <c r="A383" s="18">
        <v>30893038</v>
      </c>
      <c r="B383" s="19">
        <v>42922</v>
      </c>
      <c r="C383" s="20">
        <v>0.54082175925925924</v>
      </c>
      <c r="D383" s="20">
        <v>0.54995370370370367</v>
      </c>
      <c r="E383" s="21" t="str">
        <f>IF(LEN(telefony4[[#This Row],[nr]])&gt;=10,"zagraniczny",IF(LEN(telefony4[[#This Row],[nr]])=8,"komórkowy","stacjonarny"))</f>
        <v>komórkowy</v>
      </c>
      <c r="F383" s="21" t="str">
        <f>LEFT('5.3'!$A383,2)</f>
        <v>30</v>
      </c>
      <c r="G383" s="22">
        <f>'5.3'!$D383-'5.3'!$C383</f>
        <v>9.1319444444444287E-3</v>
      </c>
    </row>
    <row r="384" spans="1:7" x14ac:dyDescent="0.25">
      <c r="A384" s="13">
        <v>9319894</v>
      </c>
      <c r="B384" s="14">
        <v>42922</v>
      </c>
      <c r="C384" s="15">
        <v>0.54207175925925921</v>
      </c>
      <c r="D384" s="15">
        <v>0.54953703703703705</v>
      </c>
      <c r="E384" s="16" t="str">
        <f>IF(LEN(telefony4[[#This Row],[nr]])&gt;=10,"zagraniczny",IF(LEN(telefony4[[#This Row],[nr]])=8,"komórkowy","stacjonarny"))</f>
        <v>stacjonarny</v>
      </c>
      <c r="F384" s="16" t="str">
        <f>LEFT('5.3'!$A384,2)</f>
        <v>93</v>
      </c>
      <c r="G384" s="17">
        <f>'5.3'!$D384-'5.3'!$C384</f>
        <v>7.4652777777778345E-3</v>
      </c>
    </row>
    <row r="385" spans="1:7" x14ac:dyDescent="0.25">
      <c r="A385" s="18">
        <v>3211876</v>
      </c>
      <c r="B385" s="19">
        <v>42922</v>
      </c>
      <c r="C385" s="20">
        <v>0.54693287037037042</v>
      </c>
      <c r="D385" s="20">
        <v>0.54781250000000004</v>
      </c>
      <c r="E385" s="21" t="str">
        <f>IF(LEN(telefony4[[#This Row],[nr]])&gt;=10,"zagraniczny",IF(LEN(telefony4[[#This Row],[nr]])=8,"komórkowy","stacjonarny"))</f>
        <v>stacjonarny</v>
      </c>
      <c r="F385" s="21" t="str">
        <f>LEFT('5.3'!$A385,2)</f>
        <v>32</v>
      </c>
      <c r="G385" s="22">
        <f>'5.3'!$D385-'5.3'!$C385</f>
        <v>8.796296296296191E-4</v>
      </c>
    </row>
    <row r="386" spans="1:7" x14ac:dyDescent="0.25">
      <c r="A386" s="13">
        <v>4736016</v>
      </c>
      <c r="B386" s="14">
        <v>42922</v>
      </c>
      <c r="C386" s="15">
        <v>0.55115740740740737</v>
      </c>
      <c r="D386" s="15">
        <v>0.55248842592592595</v>
      </c>
      <c r="E386" s="16" t="str">
        <f>IF(LEN(telefony4[[#This Row],[nr]])&gt;=10,"zagraniczny",IF(LEN(telefony4[[#This Row],[nr]])=8,"komórkowy","stacjonarny"))</f>
        <v>stacjonarny</v>
      </c>
      <c r="F386" s="16" t="str">
        <f>LEFT('5.3'!$A386,2)</f>
        <v>47</v>
      </c>
      <c r="G386" s="17">
        <f>'5.3'!$D386-'5.3'!$C386</f>
        <v>1.3310185185185786E-3</v>
      </c>
    </row>
    <row r="387" spans="1:7" x14ac:dyDescent="0.25">
      <c r="A387" s="18">
        <v>8063487</v>
      </c>
      <c r="B387" s="19">
        <v>42922</v>
      </c>
      <c r="C387" s="20">
        <v>0.55269675925925921</v>
      </c>
      <c r="D387" s="20">
        <v>0.56017361111111108</v>
      </c>
      <c r="E387" s="21" t="str">
        <f>IF(LEN(telefony4[[#This Row],[nr]])&gt;=10,"zagraniczny",IF(LEN(telefony4[[#This Row],[nr]])=8,"komórkowy","stacjonarny"))</f>
        <v>stacjonarny</v>
      </c>
      <c r="F387" s="21" t="str">
        <f>LEFT('5.3'!$A387,2)</f>
        <v>80</v>
      </c>
      <c r="G387" s="22">
        <f>'5.3'!$D387-'5.3'!$C387</f>
        <v>7.4768518518518734E-3</v>
      </c>
    </row>
    <row r="388" spans="1:7" x14ac:dyDescent="0.25">
      <c r="A388" s="13">
        <v>1319121</v>
      </c>
      <c r="B388" s="14">
        <v>42922</v>
      </c>
      <c r="C388" s="15">
        <v>0.55652777777777773</v>
      </c>
      <c r="D388" s="15">
        <v>0.55682870370370374</v>
      </c>
      <c r="E388" s="16" t="str">
        <f>IF(LEN(telefony4[[#This Row],[nr]])&gt;=10,"zagraniczny",IF(LEN(telefony4[[#This Row],[nr]])=8,"komórkowy","stacjonarny"))</f>
        <v>stacjonarny</v>
      </c>
      <c r="F388" s="16" t="str">
        <f>LEFT('5.3'!$A388,2)</f>
        <v>13</v>
      </c>
      <c r="G388" s="17">
        <f>'5.3'!$D388-'5.3'!$C388</f>
        <v>3.0092592592600997E-4</v>
      </c>
    </row>
    <row r="389" spans="1:7" x14ac:dyDescent="0.25">
      <c r="A389" s="18">
        <v>5026277</v>
      </c>
      <c r="B389" s="19">
        <v>42922</v>
      </c>
      <c r="C389" s="20">
        <v>0.55969907407407404</v>
      </c>
      <c r="D389" s="20">
        <v>0.5655324074074074</v>
      </c>
      <c r="E389" s="21" t="str">
        <f>IF(LEN(telefony4[[#This Row],[nr]])&gt;=10,"zagraniczny",IF(LEN(telefony4[[#This Row],[nr]])=8,"komórkowy","stacjonarny"))</f>
        <v>stacjonarny</v>
      </c>
      <c r="F389" s="21" t="str">
        <f>LEFT('5.3'!$A389,2)</f>
        <v>50</v>
      </c>
      <c r="G389" s="22">
        <f>'5.3'!$D389-'5.3'!$C389</f>
        <v>5.833333333333357E-3</v>
      </c>
    </row>
    <row r="390" spans="1:7" x14ac:dyDescent="0.25">
      <c r="A390" s="13">
        <v>8768896</v>
      </c>
      <c r="B390" s="14">
        <v>42922</v>
      </c>
      <c r="C390" s="15">
        <v>0.55982638888888892</v>
      </c>
      <c r="D390" s="15">
        <v>0.57039351851851849</v>
      </c>
      <c r="E390" s="16" t="str">
        <f>IF(LEN(telefony4[[#This Row],[nr]])&gt;=10,"zagraniczny",IF(LEN(telefony4[[#This Row],[nr]])=8,"komórkowy","stacjonarny"))</f>
        <v>stacjonarny</v>
      </c>
      <c r="F390" s="16" t="str">
        <f>LEFT('5.3'!$A390,2)</f>
        <v>87</v>
      </c>
      <c r="G390" s="17">
        <f>'5.3'!$D390-'5.3'!$C390</f>
        <v>1.0567129629629579E-2</v>
      </c>
    </row>
    <row r="391" spans="1:7" x14ac:dyDescent="0.25">
      <c r="A391" s="18">
        <v>48661666</v>
      </c>
      <c r="B391" s="19">
        <v>42922</v>
      </c>
      <c r="C391" s="20">
        <v>0.56123842592592588</v>
      </c>
      <c r="D391" s="20">
        <v>0.56376157407407412</v>
      </c>
      <c r="E391" s="21" t="str">
        <f>IF(LEN(telefony4[[#This Row],[nr]])&gt;=10,"zagraniczny",IF(LEN(telefony4[[#This Row],[nr]])=8,"komórkowy","stacjonarny"))</f>
        <v>komórkowy</v>
      </c>
      <c r="F391" s="21" t="str">
        <f>LEFT('5.3'!$A391,2)</f>
        <v>48</v>
      </c>
      <c r="G391" s="22">
        <f>'5.3'!$D391-'5.3'!$C391</f>
        <v>2.5231481481482465E-3</v>
      </c>
    </row>
    <row r="392" spans="1:7" x14ac:dyDescent="0.25">
      <c r="A392" s="13">
        <v>9304830</v>
      </c>
      <c r="B392" s="14">
        <v>42922</v>
      </c>
      <c r="C392" s="15">
        <v>0.56671296296296292</v>
      </c>
      <c r="D392" s="15">
        <v>0.56832175925925921</v>
      </c>
      <c r="E392" s="16" t="str">
        <f>IF(LEN(telefony4[[#This Row],[nr]])&gt;=10,"zagraniczny",IF(LEN(telefony4[[#This Row],[nr]])=8,"komórkowy","stacjonarny"))</f>
        <v>stacjonarny</v>
      </c>
      <c r="F392" s="16" t="str">
        <f>LEFT('5.3'!$A392,2)</f>
        <v>93</v>
      </c>
      <c r="G392" s="17">
        <f>'5.3'!$D392-'5.3'!$C392</f>
        <v>1.6087962962962887E-3</v>
      </c>
    </row>
    <row r="393" spans="1:7" x14ac:dyDescent="0.25">
      <c r="A393" s="18">
        <v>3040267</v>
      </c>
      <c r="B393" s="19">
        <v>42922</v>
      </c>
      <c r="C393" s="20">
        <v>0.56738425925925928</v>
      </c>
      <c r="D393" s="20">
        <v>0.578587962962963</v>
      </c>
      <c r="E393" s="21" t="str">
        <f>IF(LEN(telefony4[[#This Row],[nr]])&gt;=10,"zagraniczny",IF(LEN(telefony4[[#This Row],[nr]])=8,"komórkowy","stacjonarny"))</f>
        <v>stacjonarny</v>
      </c>
      <c r="F393" s="21" t="str">
        <f>LEFT('5.3'!$A393,2)</f>
        <v>30</v>
      </c>
      <c r="G393" s="22">
        <f>'5.3'!$D393-'5.3'!$C393</f>
        <v>1.1203703703703716E-2</v>
      </c>
    </row>
    <row r="394" spans="1:7" x14ac:dyDescent="0.25">
      <c r="A394" s="13">
        <v>8405954</v>
      </c>
      <c r="B394" s="14">
        <v>42922</v>
      </c>
      <c r="C394" s="15">
        <v>0.57164351851851847</v>
      </c>
      <c r="D394" s="15">
        <v>0.57528935185185182</v>
      </c>
      <c r="E394" s="16" t="str">
        <f>IF(LEN(telefony4[[#This Row],[nr]])&gt;=10,"zagraniczny",IF(LEN(telefony4[[#This Row],[nr]])=8,"komórkowy","stacjonarny"))</f>
        <v>stacjonarny</v>
      </c>
      <c r="F394" s="16" t="str">
        <f>LEFT('5.3'!$A394,2)</f>
        <v>84</v>
      </c>
      <c r="G394" s="17">
        <f>'5.3'!$D394-'5.3'!$C394</f>
        <v>3.6458333333333481E-3</v>
      </c>
    </row>
    <row r="395" spans="1:7" x14ac:dyDescent="0.25">
      <c r="A395" s="18">
        <v>75873682</v>
      </c>
      <c r="B395" s="19">
        <v>42922</v>
      </c>
      <c r="C395" s="20">
        <v>0.57399305555555558</v>
      </c>
      <c r="D395" s="20">
        <v>0.58403935185185185</v>
      </c>
      <c r="E395" s="21" t="str">
        <f>IF(LEN(telefony4[[#This Row],[nr]])&gt;=10,"zagraniczny",IF(LEN(telefony4[[#This Row],[nr]])=8,"komórkowy","stacjonarny"))</f>
        <v>komórkowy</v>
      </c>
      <c r="F395" s="21" t="str">
        <f>LEFT('5.3'!$A395,2)</f>
        <v>75</v>
      </c>
      <c r="G395" s="22">
        <f>'5.3'!$D395-'5.3'!$C395</f>
        <v>1.0046296296296275E-2</v>
      </c>
    </row>
    <row r="396" spans="1:7" x14ac:dyDescent="0.25">
      <c r="A396" s="13">
        <v>5984039</v>
      </c>
      <c r="B396" s="14">
        <v>42922</v>
      </c>
      <c r="C396" s="15">
        <v>0.57586805555555554</v>
      </c>
      <c r="D396" s="15">
        <v>0.57981481481481478</v>
      </c>
      <c r="E396" s="16" t="str">
        <f>IF(LEN(telefony4[[#This Row],[nr]])&gt;=10,"zagraniczny",IF(LEN(telefony4[[#This Row],[nr]])=8,"komórkowy","stacjonarny"))</f>
        <v>stacjonarny</v>
      </c>
      <c r="F396" s="16" t="str">
        <f>LEFT('5.3'!$A396,2)</f>
        <v>59</v>
      </c>
      <c r="G396" s="17">
        <f>'5.3'!$D396-'5.3'!$C396</f>
        <v>3.9467592592592471E-3</v>
      </c>
    </row>
    <row r="397" spans="1:7" x14ac:dyDescent="0.25">
      <c r="A397" s="18">
        <v>9807682</v>
      </c>
      <c r="B397" s="19">
        <v>42922</v>
      </c>
      <c r="C397" s="20">
        <v>0.57592592592592595</v>
      </c>
      <c r="D397" s="20">
        <v>0.57924768518518521</v>
      </c>
      <c r="E397" s="21" t="str">
        <f>IF(LEN(telefony4[[#This Row],[nr]])&gt;=10,"zagraniczny",IF(LEN(telefony4[[#This Row],[nr]])=8,"komórkowy","stacjonarny"))</f>
        <v>stacjonarny</v>
      </c>
      <c r="F397" s="21" t="str">
        <f>LEFT('5.3'!$A397,2)</f>
        <v>98</v>
      </c>
      <c r="G397" s="22">
        <f>'5.3'!$D397-'5.3'!$C397</f>
        <v>3.3217592592592604E-3</v>
      </c>
    </row>
    <row r="398" spans="1:7" x14ac:dyDescent="0.25">
      <c r="A398" s="13">
        <v>3029994</v>
      </c>
      <c r="B398" s="14">
        <v>42922</v>
      </c>
      <c r="C398" s="15">
        <v>0.57737268518518514</v>
      </c>
      <c r="D398" s="15">
        <v>0.58391203703703709</v>
      </c>
      <c r="E398" s="16" t="str">
        <f>IF(LEN(telefony4[[#This Row],[nr]])&gt;=10,"zagraniczny",IF(LEN(telefony4[[#This Row],[nr]])=8,"komórkowy","stacjonarny"))</f>
        <v>stacjonarny</v>
      </c>
      <c r="F398" s="16" t="str">
        <f>LEFT('5.3'!$A398,2)</f>
        <v>30</v>
      </c>
      <c r="G398" s="17">
        <f>'5.3'!$D398-'5.3'!$C398</f>
        <v>6.5393518518519489E-3</v>
      </c>
    </row>
    <row r="399" spans="1:7" x14ac:dyDescent="0.25">
      <c r="A399" s="18">
        <v>9415767851</v>
      </c>
      <c r="B399" s="19">
        <v>42922</v>
      </c>
      <c r="C399" s="20">
        <v>0.5827430555555555</v>
      </c>
      <c r="D399" s="20">
        <v>0.58309027777777778</v>
      </c>
      <c r="E399" s="21" t="str">
        <f>IF(LEN(telefony4[[#This Row],[nr]])&gt;=10,"zagraniczny",IF(LEN(telefony4[[#This Row],[nr]])=8,"komórkowy","stacjonarny"))</f>
        <v>zagraniczny</v>
      </c>
      <c r="F399" s="21" t="str">
        <f>LEFT('5.3'!$A399,2)</f>
        <v>94</v>
      </c>
      <c r="G399" s="22">
        <f>'5.3'!$D399-'5.3'!$C399</f>
        <v>3.472222222222765E-4</v>
      </c>
    </row>
    <row r="400" spans="1:7" x14ac:dyDescent="0.25">
      <c r="A400" s="13">
        <v>2388040</v>
      </c>
      <c r="B400" s="14">
        <v>42922</v>
      </c>
      <c r="C400" s="15">
        <v>0.58496527777777774</v>
      </c>
      <c r="D400" s="15">
        <v>0.59334490740740742</v>
      </c>
      <c r="E400" s="16" t="str">
        <f>IF(LEN(telefony4[[#This Row],[nr]])&gt;=10,"zagraniczny",IF(LEN(telefony4[[#This Row],[nr]])=8,"komórkowy","stacjonarny"))</f>
        <v>stacjonarny</v>
      </c>
      <c r="F400" s="16" t="str">
        <f>LEFT('5.3'!$A400,2)</f>
        <v>23</v>
      </c>
      <c r="G400" s="17">
        <f>'5.3'!$D400-'5.3'!$C400</f>
        <v>8.3796296296296813E-3</v>
      </c>
    </row>
    <row r="401" spans="1:7" x14ac:dyDescent="0.25">
      <c r="A401" s="18">
        <v>41974998</v>
      </c>
      <c r="B401" s="19">
        <v>42922</v>
      </c>
      <c r="C401" s="20">
        <v>0.58890046296296295</v>
      </c>
      <c r="D401" s="20">
        <v>0.59614583333333337</v>
      </c>
      <c r="E401" s="21" t="str">
        <f>IF(LEN(telefony4[[#This Row],[nr]])&gt;=10,"zagraniczny",IF(LEN(telefony4[[#This Row],[nr]])=8,"komórkowy","stacjonarny"))</f>
        <v>komórkowy</v>
      </c>
      <c r="F401" s="21" t="str">
        <f>LEFT('5.3'!$A401,2)</f>
        <v>41</v>
      </c>
      <c r="G401" s="22">
        <f>'5.3'!$D401-'5.3'!$C401</f>
        <v>7.2453703703704297E-3</v>
      </c>
    </row>
    <row r="402" spans="1:7" x14ac:dyDescent="0.25">
      <c r="A402" s="13">
        <v>8400710</v>
      </c>
      <c r="B402" s="14">
        <v>42922</v>
      </c>
      <c r="C402" s="15">
        <v>0.59182870370370366</v>
      </c>
      <c r="D402" s="15">
        <v>0.59376157407407404</v>
      </c>
      <c r="E402" s="16" t="str">
        <f>IF(LEN(telefony4[[#This Row],[nr]])&gt;=10,"zagraniczny",IF(LEN(telefony4[[#This Row],[nr]])=8,"komórkowy","stacjonarny"))</f>
        <v>stacjonarny</v>
      </c>
      <c r="F402" s="16" t="str">
        <f>LEFT('5.3'!$A402,2)</f>
        <v>84</v>
      </c>
      <c r="G402" s="17">
        <f>'5.3'!$D402-'5.3'!$C402</f>
        <v>1.9328703703703765E-3</v>
      </c>
    </row>
    <row r="403" spans="1:7" x14ac:dyDescent="0.25">
      <c r="A403" s="18">
        <v>1088377750</v>
      </c>
      <c r="B403" s="19">
        <v>42922</v>
      </c>
      <c r="C403" s="20">
        <v>0.59666666666666668</v>
      </c>
      <c r="D403" s="20">
        <v>0.5975462962962963</v>
      </c>
      <c r="E403" s="21" t="str">
        <f>IF(LEN(telefony4[[#This Row],[nr]])&gt;=10,"zagraniczny",IF(LEN(telefony4[[#This Row],[nr]])=8,"komórkowy","stacjonarny"))</f>
        <v>zagraniczny</v>
      </c>
      <c r="F403" s="21" t="str">
        <f>LEFT('5.3'!$A403,2)</f>
        <v>10</v>
      </c>
      <c r="G403" s="22">
        <f>'5.3'!$D403-'5.3'!$C403</f>
        <v>8.796296296296191E-4</v>
      </c>
    </row>
    <row r="404" spans="1:7" x14ac:dyDescent="0.25">
      <c r="A404" s="13">
        <v>62016185</v>
      </c>
      <c r="B404" s="14">
        <v>42922</v>
      </c>
      <c r="C404" s="15">
        <v>0.60146990740740736</v>
      </c>
      <c r="D404" s="15">
        <v>0.60932870370370373</v>
      </c>
      <c r="E404" s="16" t="str">
        <f>IF(LEN(telefony4[[#This Row],[nr]])&gt;=10,"zagraniczny",IF(LEN(telefony4[[#This Row],[nr]])=8,"komórkowy","stacjonarny"))</f>
        <v>komórkowy</v>
      </c>
      <c r="F404" s="16" t="str">
        <f>LEFT('5.3'!$A404,2)</f>
        <v>62</v>
      </c>
      <c r="G404" s="17">
        <f>'5.3'!$D404-'5.3'!$C404</f>
        <v>7.8587962962963775E-3</v>
      </c>
    </row>
    <row r="405" spans="1:7" x14ac:dyDescent="0.25">
      <c r="A405" s="18">
        <v>4002406</v>
      </c>
      <c r="B405" s="19">
        <v>42922</v>
      </c>
      <c r="C405" s="20">
        <v>0.60247685185185185</v>
      </c>
      <c r="D405" s="20">
        <v>0.60782407407407413</v>
      </c>
      <c r="E405" s="21" t="str">
        <f>IF(LEN(telefony4[[#This Row],[nr]])&gt;=10,"zagraniczny",IF(LEN(telefony4[[#This Row],[nr]])=8,"komórkowy","stacjonarny"))</f>
        <v>stacjonarny</v>
      </c>
      <c r="F405" s="21" t="str">
        <f>LEFT('5.3'!$A405,2)</f>
        <v>40</v>
      </c>
      <c r="G405" s="22">
        <f>'5.3'!$D405-'5.3'!$C405</f>
        <v>5.3472222222222809E-3</v>
      </c>
    </row>
    <row r="406" spans="1:7" x14ac:dyDescent="0.25">
      <c r="A406" s="13">
        <v>2394144</v>
      </c>
      <c r="B406" s="14">
        <v>42922</v>
      </c>
      <c r="C406" s="15">
        <v>0.60774305555555552</v>
      </c>
      <c r="D406" s="15">
        <v>0.61297453703703708</v>
      </c>
      <c r="E406" s="16" t="str">
        <f>IF(LEN(telefony4[[#This Row],[nr]])&gt;=10,"zagraniczny",IF(LEN(telefony4[[#This Row],[nr]])=8,"komórkowy","stacjonarny"))</f>
        <v>stacjonarny</v>
      </c>
      <c r="F406" s="16" t="str">
        <f>LEFT('5.3'!$A406,2)</f>
        <v>23</v>
      </c>
      <c r="G406" s="17">
        <f>'5.3'!$D406-'5.3'!$C406</f>
        <v>5.2314814814815591E-3</v>
      </c>
    </row>
    <row r="407" spans="1:7" x14ac:dyDescent="0.25">
      <c r="A407" s="18">
        <v>9763924</v>
      </c>
      <c r="B407" s="19">
        <v>42922</v>
      </c>
      <c r="C407" s="20">
        <v>0.611724537037037</v>
      </c>
      <c r="D407" s="20">
        <v>0.62217592592592597</v>
      </c>
      <c r="E407" s="21" t="str">
        <f>IF(LEN(telefony4[[#This Row],[nr]])&gt;=10,"zagraniczny",IF(LEN(telefony4[[#This Row],[nr]])=8,"komórkowy","stacjonarny"))</f>
        <v>stacjonarny</v>
      </c>
      <c r="F407" s="21" t="str">
        <f>LEFT('5.3'!$A407,2)</f>
        <v>97</v>
      </c>
      <c r="G407" s="22">
        <f>'5.3'!$D407-'5.3'!$C407</f>
        <v>1.0451388888888968E-2</v>
      </c>
    </row>
    <row r="408" spans="1:7" x14ac:dyDescent="0.25">
      <c r="A408" s="13">
        <v>7977726</v>
      </c>
      <c r="B408" s="14">
        <v>42922</v>
      </c>
      <c r="C408" s="15">
        <v>0.6139930555555555</v>
      </c>
      <c r="D408" s="15">
        <v>0.62364583333333334</v>
      </c>
      <c r="E408" s="16" t="str">
        <f>IF(LEN(telefony4[[#This Row],[nr]])&gt;=10,"zagraniczny",IF(LEN(telefony4[[#This Row],[nr]])=8,"komórkowy","stacjonarny"))</f>
        <v>stacjonarny</v>
      </c>
      <c r="F408" s="16" t="str">
        <f>LEFT('5.3'!$A408,2)</f>
        <v>79</v>
      </c>
      <c r="G408" s="17">
        <f>'5.3'!$D408-'5.3'!$C408</f>
        <v>9.6527777777778434E-3</v>
      </c>
    </row>
    <row r="409" spans="1:7" x14ac:dyDescent="0.25">
      <c r="A409" s="18">
        <v>7219884</v>
      </c>
      <c r="B409" s="19">
        <v>42922</v>
      </c>
      <c r="C409" s="20">
        <v>0.61871527777777779</v>
      </c>
      <c r="D409" s="20">
        <v>0.62458333333333338</v>
      </c>
      <c r="E409" s="21" t="str">
        <f>IF(LEN(telefony4[[#This Row],[nr]])&gt;=10,"zagraniczny",IF(LEN(telefony4[[#This Row],[nr]])=8,"komórkowy","stacjonarny"))</f>
        <v>stacjonarny</v>
      </c>
      <c r="F409" s="21" t="str">
        <f>LEFT('5.3'!$A409,2)</f>
        <v>72</v>
      </c>
      <c r="G409" s="22">
        <f>'5.3'!$D409-'5.3'!$C409</f>
        <v>5.8680555555555847E-3</v>
      </c>
    </row>
    <row r="410" spans="1:7" x14ac:dyDescent="0.25">
      <c r="A410" s="13">
        <v>8211396842</v>
      </c>
      <c r="B410" s="14">
        <v>42922</v>
      </c>
      <c r="C410" s="15">
        <v>0.6237731481481481</v>
      </c>
      <c r="D410" s="15">
        <v>0.63299768518518518</v>
      </c>
      <c r="E410" s="16" t="str">
        <f>IF(LEN(telefony4[[#This Row],[nr]])&gt;=10,"zagraniczny",IF(LEN(telefony4[[#This Row],[nr]])=8,"komórkowy","stacjonarny"))</f>
        <v>zagraniczny</v>
      </c>
      <c r="F410" s="16" t="str">
        <f>LEFT('5.3'!$A410,2)</f>
        <v>82</v>
      </c>
      <c r="G410" s="17">
        <f>'5.3'!$D410-'5.3'!$C410</f>
        <v>9.2245370370370727E-3</v>
      </c>
    </row>
    <row r="411" spans="1:7" x14ac:dyDescent="0.25">
      <c r="A411" s="18">
        <v>4860618</v>
      </c>
      <c r="B411" s="19">
        <v>42922</v>
      </c>
      <c r="C411" s="20">
        <v>0.62396990740740743</v>
      </c>
      <c r="D411" s="20">
        <v>0.62693287037037038</v>
      </c>
      <c r="E411" s="21" t="str">
        <f>IF(LEN(telefony4[[#This Row],[nr]])&gt;=10,"zagraniczny",IF(LEN(telefony4[[#This Row],[nr]])=8,"komórkowy","stacjonarny"))</f>
        <v>stacjonarny</v>
      </c>
      <c r="F411" s="21" t="str">
        <f>LEFT('5.3'!$A411,2)</f>
        <v>48</v>
      </c>
      <c r="G411" s="22">
        <f>'5.3'!$D411-'5.3'!$C411</f>
        <v>2.962962962962945E-3</v>
      </c>
    </row>
    <row r="412" spans="1:7" x14ac:dyDescent="0.25">
      <c r="A412" s="13">
        <v>6772052</v>
      </c>
      <c r="B412" s="14">
        <v>42922</v>
      </c>
      <c r="C412" s="15">
        <v>0.62491898148148151</v>
      </c>
      <c r="D412" s="15">
        <v>0.63265046296296301</v>
      </c>
      <c r="E412" s="16" t="str">
        <f>IF(LEN(telefony4[[#This Row],[nr]])&gt;=10,"zagraniczny",IF(LEN(telefony4[[#This Row],[nr]])=8,"komórkowy","stacjonarny"))</f>
        <v>stacjonarny</v>
      </c>
      <c r="F412" s="16" t="str">
        <f>LEFT('5.3'!$A412,2)</f>
        <v>67</v>
      </c>
      <c r="G412" s="17">
        <f>'5.3'!$D412-'5.3'!$C412</f>
        <v>7.7314814814815058E-3</v>
      </c>
    </row>
    <row r="413" spans="1:7" x14ac:dyDescent="0.25">
      <c r="A413" s="18">
        <v>6290575</v>
      </c>
      <c r="B413" s="19">
        <v>42922</v>
      </c>
      <c r="C413" s="20">
        <v>0.62614583333333329</v>
      </c>
      <c r="D413" s="20">
        <v>0.6318287037037037</v>
      </c>
      <c r="E413" s="21" t="str">
        <f>IF(LEN(telefony4[[#This Row],[nr]])&gt;=10,"zagraniczny",IF(LEN(telefony4[[#This Row],[nr]])=8,"komórkowy","stacjonarny"))</f>
        <v>stacjonarny</v>
      </c>
      <c r="F413" s="21" t="str">
        <f>LEFT('5.3'!$A413,2)</f>
        <v>62</v>
      </c>
      <c r="G413" s="22">
        <f>'5.3'!$D413-'5.3'!$C413</f>
        <v>5.6828703703704075E-3</v>
      </c>
    </row>
    <row r="414" spans="1:7" x14ac:dyDescent="0.25">
      <c r="A414" s="13">
        <v>13972929</v>
      </c>
      <c r="B414" s="14">
        <v>42923</v>
      </c>
      <c r="C414" s="15">
        <v>0.33677083333333335</v>
      </c>
      <c r="D414" s="15">
        <v>0.34700231481481481</v>
      </c>
      <c r="E414" s="16" t="str">
        <f>IF(LEN(telefony4[[#This Row],[nr]])&gt;=10,"zagraniczny",IF(LEN(telefony4[[#This Row],[nr]])=8,"komórkowy","stacjonarny"))</f>
        <v>komórkowy</v>
      </c>
      <c r="F414" s="16" t="str">
        <f>LEFT('5.3'!$A414,2)</f>
        <v>13</v>
      </c>
      <c r="G414" s="17">
        <f>'5.3'!$D414-'5.3'!$C414</f>
        <v>1.0231481481481453E-2</v>
      </c>
    </row>
    <row r="415" spans="1:7" x14ac:dyDescent="0.25">
      <c r="A415" s="18">
        <v>7663988</v>
      </c>
      <c r="B415" s="19">
        <v>42923</v>
      </c>
      <c r="C415" s="20">
        <v>0.34092592592592591</v>
      </c>
      <c r="D415" s="20">
        <v>0.3448148148148148</v>
      </c>
      <c r="E415" s="21" t="str">
        <f>IF(LEN(telefony4[[#This Row],[nr]])&gt;=10,"zagraniczny",IF(LEN(telefony4[[#This Row],[nr]])=8,"komórkowy","stacjonarny"))</f>
        <v>stacjonarny</v>
      </c>
      <c r="F415" s="21" t="str">
        <f>LEFT('5.3'!$A415,2)</f>
        <v>76</v>
      </c>
      <c r="G415" s="22">
        <f>'5.3'!$D415-'5.3'!$C415</f>
        <v>3.8888888888888862E-3</v>
      </c>
    </row>
    <row r="416" spans="1:7" x14ac:dyDescent="0.25">
      <c r="A416" s="13">
        <v>90532439</v>
      </c>
      <c r="B416" s="14">
        <v>42923</v>
      </c>
      <c r="C416" s="15">
        <v>0.34288194444444442</v>
      </c>
      <c r="D416" s="15">
        <v>0.34506944444444443</v>
      </c>
      <c r="E416" s="16" t="str">
        <f>IF(LEN(telefony4[[#This Row],[nr]])&gt;=10,"zagraniczny",IF(LEN(telefony4[[#This Row],[nr]])=8,"komórkowy","stacjonarny"))</f>
        <v>komórkowy</v>
      </c>
      <c r="F416" s="16" t="str">
        <f>LEFT('5.3'!$A416,2)</f>
        <v>90</v>
      </c>
      <c r="G416" s="17">
        <f>'5.3'!$D416-'5.3'!$C416</f>
        <v>2.1875000000000089E-3</v>
      </c>
    </row>
    <row r="417" spans="1:7" x14ac:dyDescent="0.25">
      <c r="A417" s="18">
        <v>5505912</v>
      </c>
      <c r="B417" s="19">
        <v>42923</v>
      </c>
      <c r="C417" s="20">
        <v>0.34465277777777775</v>
      </c>
      <c r="D417" s="20">
        <v>0.34819444444444442</v>
      </c>
      <c r="E417" s="21" t="str">
        <f>IF(LEN(telefony4[[#This Row],[nr]])&gt;=10,"zagraniczny",IF(LEN(telefony4[[#This Row],[nr]])=8,"komórkowy","stacjonarny"))</f>
        <v>stacjonarny</v>
      </c>
      <c r="F417" s="21" t="str">
        <f>LEFT('5.3'!$A417,2)</f>
        <v>55</v>
      </c>
      <c r="G417" s="22">
        <f>'5.3'!$D417-'5.3'!$C417</f>
        <v>3.5416666666666652E-3</v>
      </c>
    </row>
    <row r="418" spans="1:7" x14ac:dyDescent="0.25">
      <c r="A418" s="13">
        <v>5505912</v>
      </c>
      <c r="B418" s="14">
        <v>42923</v>
      </c>
      <c r="C418" s="15">
        <v>0.34848379629629628</v>
      </c>
      <c r="D418" s="15">
        <v>0.35015046296296298</v>
      </c>
      <c r="E418" s="16" t="str">
        <f>IF(LEN(telefony4[[#This Row],[nr]])&gt;=10,"zagraniczny",IF(LEN(telefony4[[#This Row],[nr]])=8,"komórkowy","stacjonarny"))</f>
        <v>stacjonarny</v>
      </c>
      <c r="F418" s="16" t="str">
        <f>LEFT('5.3'!$A418,2)</f>
        <v>55</v>
      </c>
      <c r="G418" s="17">
        <f>'5.3'!$D418-'5.3'!$C418</f>
        <v>1.6666666666667052E-3</v>
      </c>
    </row>
    <row r="419" spans="1:7" x14ac:dyDescent="0.25">
      <c r="A419" s="18">
        <v>70678482</v>
      </c>
      <c r="B419" s="19">
        <v>42923</v>
      </c>
      <c r="C419" s="20">
        <v>0.35130787037037037</v>
      </c>
      <c r="D419" s="20">
        <v>0.35899305555555555</v>
      </c>
      <c r="E419" s="21" t="str">
        <f>IF(LEN(telefony4[[#This Row],[nr]])&gt;=10,"zagraniczny",IF(LEN(telefony4[[#This Row],[nr]])=8,"komórkowy","stacjonarny"))</f>
        <v>komórkowy</v>
      </c>
      <c r="F419" s="21" t="str">
        <f>LEFT('5.3'!$A419,2)</f>
        <v>70</v>
      </c>
      <c r="G419" s="22">
        <f>'5.3'!$D419-'5.3'!$C419</f>
        <v>7.6851851851851838E-3</v>
      </c>
    </row>
    <row r="420" spans="1:7" x14ac:dyDescent="0.25">
      <c r="A420" s="13">
        <v>6578914</v>
      </c>
      <c r="B420" s="14">
        <v>42923</v>
      </c>
      <c r="C420" s="15">
        <v>0.35699074074074072</v>
      </c>
      <c r="D420" s="15">
        <v>0.36546296296296299</v>
      </c>
      <c r="E420" s="16" t="str">
        <f>IF(LEN(telefony4[[#This Row],[nr]])&gt;=10,"zagraniczny",IF(LEN(telefony4[[#This Row],[nr]])=8,"komórkowy","stacjonarny"))</f>
        <v>stacjonarny</v>
      </c>
      <c r="F420" s="16" t="str">
        <f>LEFT('5.3'!$A420,2)</f>
        <v>65</v>
      </c>
      <c r="G420" s="17">
        <f>'5.3'!$D420-'5.3'!$C420</f>
        <v>8.4722222222222698E-3</v>
      </c>
    </row>
    <row r="421" spans="1:7" x14ac:dyDescent="0.25">
      <c r="A421" s="18">
        <v>3444629</v>
      </c>
      <c r="B421" s="19">
        <v>42923</v>
      </c>
      <c r="C421" s="20">
        <v>0.36015046296296294</v>
      </c>
      <c r="D421" s="20">
        <v>0.36656250000000001</v>
      </c>
      <c r="E421" s="21" t="str">
        <f>IF(LEN(telefony4[[#This Row],[nr]])&gt;=10,"zagraniczny",IF(LEN(telefony4[[#This Row],[nr]])=8,"komórkowy","stacjonarny"))</f>
        <v>stacjonarny</v>
      </c>
      <c r="F421" s="21" t="str">
        <f>LEFT('5.3'!$A421,2)</f>
        <v>34</v>
      </c>
      <c r="G421" s="22">
        <f>'5.3'!$D421-'5.3'!$C421</f>
        <v>6.4120370370370772E-3</v>
      </c>
    </row>
    <row r="422" spans="1:7" x14ac:dyDescent="0.25">
      <c r="A422" s="13">
        <v>95211263</v>
      </c>
      <c r="B422" s="14">
        <v>42923</v>
      </c>
      <c r="C422" s="15">
        <v>0.36069444444444443</v>
      </c>
      <c r="D422" s="15">
        <v>0.36572916666666666</v>
      </c>
      <c r="E422" s="16" t="str">
        <f>IF(LEN(telefony4[[#This Row],[nr]])&gt;=10,"zagraniczny",IF(LEN(telefony4[[#This Row],[nr]])=8,"komórkowy","stacjonarny"))</f>
        <v>komórkowy</v>
      </c>
      <c r="F422" s="16" t="str">
        <f>LEFT('5.3'!$A422,2)</f>
        <v>95</v>
      </c>
      <c r="G422" s="17">
        <f>'5.3'!$D422-'5.3'!$C422</f>
        <v>5.0347222222222321E-3</v>
      </c>
    </row>
    <row r="423" spans="1:7" x14ac:dyDescent="0.25">
      <c r="A423" s="18">
        <v>9468070</v>
      </c>
      <c r="B423" s="19">
        <v>42923</v>
      </c>
      <c r="C423" s="20">
        <v>0.36225694444444445</v>
      </c>
      <c r="D423" s="20">
        <v>0.36364583333333333</v>
      </c>
      <c r="E423" s="21" t="str">
        <f>IF(LEN(telefony4[[#This Row],[nr]])&gt;=10,"zagraniczny",IF(LEN(telefony4[[#This Row],[nr]])=8,"komórkowy","stacjonarny"))</f>
        <v>stacjonarny</v>
      </c>
      <c r="F423" s="21" t="str">
        <f>LEFT('5.3'!$A423,2)</f>
        <v>94</v>
      </c>
      <c r="G423" s="22">
        <f>'5.3'!$D423-'5.3'!$C423</f>
        <v>1.388888888888884E-3</v>
      </c>
    </row>
    <row r="424" spans="1:7" x14ac:dyDescent="0.25">
      <c r="A424" s="13">
        <v>31516318</v>
      </c>
      <c r="B424" s="14">
        <v>42923</v>
      </c>
      <c r="C424" s="15">
        <v>0.36267361111111113</v>
      </c>
      <c r="D424" s="15">
        <v>0.36622685185185183</v>
      </c>
      <c r="E424" s="16" t="str">
        <f>IF(LEN(telefony4[[#This Row],[nr]])&gt;=10,"zagraniczny",IF(LEN(telefony4[[#This Row],[nr]])=8,"komórkowy","stacjonarny"))</f>
        <v>komórkowy</v>
      </c>
      <c r="F424" s="16" t="str">
        <f>LEFT('5.3'!$A424,2)</f>
        <v>31</v>
      </c>
      <c r="G424" s="17">
        <f>'5.3'!$D424-'5.3'!$C424</f>
        <v>3.5532407407407041E-3</v>
      </c>
    </row>
    <row r="425" spans="1:7" x14ac:dyDescent="0.25">
      <c r="A425" s="18">
        <v>9865716</v>
      </c>
      <c r="B425" s="19">
        <v>42923</v>
      </c>
      <c r="C425" s="20">
        <v>0.36584490740740738</v>
      </c>
      <c r="D425" s="20">
        <v>0.37709490740740742</v>
      </c>
      <c r="E425" s="21" t="str">
        <f>IF(LEN(telefony4[[#This Row],[nr]])&gt;=10,"zagraniczny",IF(LEN(telefony4[[#This Row],[nr]])=8,"komórkowy","stacjonarny"))</f>
        <v>stacjonarny</v>
      </c>
      <c r="F425" s="21" t="str">
        <f>LEFT('5.3'!$A425,2)</f>
        <v>98</v>
      </c>
      <c r="G425" s="22">
        <f>'5.3'!$D425-'5.3'!$C425</f>
        <v>1.1250000000000038E-2</v>
      </c>
    </row>
    <row r="426" spans="1:7" x14ac:dyDescent="0.25">
      <c r="A426" s="13">
        <v>8163790</v>
      </c>
      <c r="B426" s="14">
        <v>42923</v>
      </c>
      <c r="C426" s="15">
        <v>0.36885416666666665</v>
      </c>
      <c r="D426" s="15">
        <v>0.36932870370370369</v>
      </c>
      <c r="E426" s="16" t="str">
        <f>IF(LEN(telefony4[[#This Row],[nr]])&gt;=10,"zagraniczny",IF(LEN(telefony4[[#This Row],[nr]])=8,"komórkowy","stacjonarny"))</f>
        <v>stacjonarny</v>
      </c>
      <c r="F426" s="16" t="str">
        <f>LEFT('5.3'!$A426,2)</f>
        <v>81</v>
      </c>
      <c r="G426" s="17">
        <f>'5.3'!$D426-'5.3'!$C426</f>
        <v>4.745370370370372E-4</v>
      </c>
    </row>
    <row r="427" spans="1:7" x14ac:dyDescent="0.25">
      <c r="A427" s="18">
        <v>18070008</v>
      </c>
      <c r="B427" s="19">
        <v>42923</v>
      </c>
      <c r="C427" s="20">
        <v>0.36996527777777777</v>
      </c>
      <c r="D427" s="20">
        <v>0.37149305555555556</v>
      </c>
      <c r="E427" s="21" t="str">
        <f>IF(LEN(telefony4[[#This Row],[nr]])&gt;=10,"zagraniczny",IF(LEN(telefony4[[#This Row],[nr]])=8,"komórkowy","stacjonarny"))</f>
        <v>komórkowy</v>
      </c>
      <c r="F427" s="21" t="str">
        <f>LEFT('5.3'!$A427,2)</f>
        <v>18</v>
      </c>
      <c r="G427" s="22">
        <f>'5.3'!$D427-'5.3'!$C427</f>
        <v>1.5277777777777946E-3</v>
      </c>
    </row>
    <row r="428" spans="1:7" x14ac:dyDescent="0.25">
      <c r="A428" s="13">
        <v>1119740</v>
      </c>
      <c r="B428" s="14">
        <v>42923</v>
      </c>
      <c r="C428" s="15">
        <v>0.37112268518518521</v>
      </c>
      <c r="D428" s="15">
        <v>0.37534722222222222</v>
      </c>
      <c r="E428" s="16" t="str">
        <f>IF(LEN(telefony4[[#This Row],[nr]])&gt;=10,"zagraniczny",IF(LEN(telefony4[[#This Row],[nr]])=8,"komórkowy","stacjonarny"))</f>
        <v>stacjonarny</v>
      </c>
      <c r="F428" s="16" t="str">
        <f>LEFT('5.3'!$A428,2)</f>
        <v>11</v>
      </c>
      <c r="G428" s="17">
        <f>'5.3'!$D428-'5.3'!$C428</f>
        <v>4.2245370370370128E-3</v>
      </c>
    </row>
    <row r="429" spans="1:7" x14ac:dyDescent="0.25">
      <c r="A429" s="18">
        <v>94634526</v>
      </c>
      <c r="B429" s="19">
        <v>42923</v>
      </c>
      <c r="C429" s="20">
        <v>0.3721990740740741</v>
      </c>
      <c r="D429" s="20">
        <v>0.37956018518518519</v>
      </c>
      <c r="E429" s="21" t="str">
        <f>IF(LEN(telefony4[[#This Row],[nr]])&gt;=10,"zagraniczny",IF(LEN(telefony4[[#This Row],[nr]])=8,"komórkowy","stacjonarny"))</f>
        <v>komórkowy</v>
      </c>
      <c r="F429" s="21" t="str">
        <f>LEFT('5.3'!$A429,2)</f>
        <v>94</v>
      </c>
      <c r="G429" s="22">
        <f>'5.3'!$D429-'5.3'!$C429</f>
        <v>7.3611111111110961E-3</v>
      </c>
    </row>
    <row r="430" spans="1:7" x14ac:dyDescent="0.25">
      <c r="A430" s="13">
        <v>67964973</v>
      </c>
      <c r="B430" s="14">
        <v>42923</v>
      </c>
      <c r="C430" s="15">
        <v>0.37445601851851851</v>
      </c>
      <c r="D430" s="15">
        <v>0.38145833333333334</v>
      </c>
      <c r="E430" s="16" t="str">
        <f>IF(LEN(telefony4[[#This Row],[nr]])&gt;=10,"zagraniczny",IF(LEN(telefony4[[#This Row],[nr]])=8,"komórkowy","stacjonarny"))</f>
        <v>komórkowy</v>
      </c>
      <c r="F430" s="16" t="str">
        <f>LEFT('5.3'!$A430,2)</f>
        <v>67</v>
      </c>
      <c r="G430" s="17">
        <f>'5.3'!$D430-'5.3'!$C430</f>
        <v>7.0023148148148362E-3</v>
      </c>
    </row>
    <row r="431" spans="1:7" x14ac:dyDescent="0.25">
      <c r="A431" s="18">
        <v>3505978</v>
      </c>
      <c r="B431" s="19">
        <v>42923</v>
      </c>
      <c r="C431" s="20">
        <v>0.3767476851851852</v>
      </c>
      <c r="D431" s="20">
        <v>0.38192129629629629</v>
      </c>
      <c r="E431" s="21" t="str">
        <f>IF(LEN(telefony4[[#This Row],[nr]])&gt;=10,"zagraniczny",IF(LEN(telefony4[[#This Row],[nr]])=8,"komórkowy","stacjonarny"))</f>
        <v>stacjonarny</v>
      </c>
      <c r="F431" s="21" t="str">
        <f>LEFT('5.3'!$A431,2)</f>
        <v>35</v>
      </c>
      <c r="G431" s="22">
        <f>'5.3'!$D431-'5.3'!$C431</f>
        <v>5.1736111111110872E-3</v>
      </c>
    </row>
    <row r="432" spans="1:7" x14ac:dyDescent="0.25">
      <c r="A432" s="13">
        <v>8685299481</v>
      </c>
      <c r="B432" s="14">
        <v>42923</v>
      </c>
      <c r="C432" s="15">
        <v>0.3778009259259259</v>
      </c>
      <c r="D432" s="15">
        <v>0.37927083333333333</v>
      </c>
      <c r="E432" s="16" t="str">
        <f>IF(LEN(telefony4[[#This Row],[nr]])&gt;=10,"zagraniczny",IF(LEN(telefony4[[#This Row],[nr]])=8,"komórkowy","stacjonarny"))</f>
        <v>zagraniczny</v>
      </c>
      <c r="F432" s="16" t="str">
        <f>LEFT('5.3'!$A432,2)</f>
        <v>86</v>
      </c>
      <c r="G432" s="17">
        <f>'5.3'!$D432-'5.3'!$C432</f>
        <v>1.4699074074074336E-3</v>
      </c>
    </row>
    <row r="433" spans="1:7" x14ac:dyDescent="0.25">
      <c r="A433" s="18">
        <v>8863988</v>
      </c>
      <c r="B433" s="19">
        <v>42923</v>
      </c>
      <c r="C433" s="20">
        <v>0.37998842592592591</v>
      </c>
      <c r="D433" s="20">
        <v>0.38434027777777779</v>
      </c>
      <c r="E433" s="21" t="str">
        <f>IF(LEN(telefony4[[#This Row],[nr]])&gt;=10,"zagraniczny",IF(LEN(telefony4[[#This Row],[nr]])=8,"komórkowy","stacjonarny"))</f>
        <v>stacjonarny</v>
      </c>
      <c r="F433" s="21" t="str">
        <f>LEFT('5.3'!$A433,2)</f>
        <v>88</v>
      </c>
      <c r="G433" s="22">
        <f>'5.3'!$D433-'5.3'!$C433</f>
        <v>4.3518518518518845E-3</v>
      </c>
    </row>
    <row r="434" spans="1:7" x14ac:dyDescent="0.25">
      <c r="A434" s="13">
        <v>29121099</v>
      </c>
      <c r="B434" s="14">
        <v>42923</v>
      </c>
      <c r="C434" s="15">
        <v>0.3835763888888889</v>
      </c>
      <c r="D434" s="15">
        <v>0.38965277777777779</v>
      </c>
      <c r="E434" s="16" t="str">
        <f>IF(LEN(telefony4[[#This Row],[nr]])&gt;=10,"zagraniczny",IF(LEN(telefony4[[#This Row],[nr]])=8,"komórkowy","stacjonarny"))</f>
        <v>komórkowy</v>
      </c>
      <c r="F434" s="16" t="str">
        <f>LEFT('5.3'!$A434,2)</f>
        <v>29</v>
      </c>
      <c r="G434" s="17">
        <f>'5.3'!$D434-'5.3'!$C434</f>
        <v>6.0763888888888951E-3</v>
      </c>
    </row>
    <row r="435" spans="1:7" x14ac:dyDescent="0.25">
      <c r="A435" s="18">
        <v>2814524</v>
      </c>
      <c r="B435" s="19">
        <v>42923</v>
      </c>
      <c r="C435" s="20">
        <v>0.38922453703703702</v>
      </c>
      <c r="D435" s="20">
        <v>0.39096064814814813</v>
      </c>
      <c r="E435" s="21" t="str">
        <f>IF(LEN(telefony4[[#This Row],[nr]])&gt;=10,"zagraniczny",IF(LEN(telefony4[[#This Row],[nr]])=8,"komórkowy","stacjonarny"))</f>
        <v>stacjonarny</v>
      </c>
      <c r="F435" s="21" t="str">
        <f>LEFT('5.3'!$A435,2)</f>
        <v>28</v>
      </c>
      <c r="G435" s="22">
        <f>'5.3'!$D435-'5.3'!$C435</f>
        <v>1.7361111111111049E-3</v>
      </c>
    </row>
    <row r="436" spans="1:7" x14ac:dyDescent="0.25">
      <c r="A436" s="13">
        <v>5341697748</v>
      </c>
      <c r="B436" s="14">
        <v>42923</v>
      </c>
      <c r="C436" s="15">
        <v>0.39091435185185186</v>
      </c>
      <c r="D436" s="15">
        <v>0.39620370370370372</v>
      </c>
      <c r="E436" s="16" t="str">
        <f>IF(LEN(telefony4[[#This Row],[nr]])&gt;=10,"zagraniczny",IF(LEN(telefony4[[#This Row],[nr]])=8,"komórkowy","stacjonarny"))</f>
        <v>zagraniczny</v>
      </c>
      <c r="F436" s="16" t="str">
        <f>LEFT('5.3'!$A436,2)</f>
        <v>53</v>
      </c>
      <c r="G436" s="17">
        <f>'5.3'!$D436-'5.3'!$C436</f>
        <v>5.2893518518518645E-3</v>
      </c>
    </row>
    <row r="437" spans="1:7" x14ac:dyDescent="0.25">
      <c r="A437" s="18">
        <v>4102482</v>
      </c>
      <c r="B437" s="19">
        <v>42923</v>
      </c>
      <c r="C437" s="20">
        <v>0.39196759259259262</v>
      </c>
      <c r="D437" s="20">
        <v>0.39486111111111111</v>
      </c>
      <c r="E437" s="21" t="str">
        <f>IF(LEN(telefony4[[#This Row],[nr]])&gt;=10,"zagraniczny",IF(LEN(telefony4[[#This Row],[nr]])=8,"komórkowy","stacjonarny"))</f>
        <v>stacjonarny</v>
      </c>
      <c r="F437" s="21" t="str">
        <f>LEFT('5.3'!$A437,2)</f>
        <v>41</v>
      </c>
      <c r="G437" s="22">
        <f>'5.3'!$D437-'5.3'!$C437</f>
        <v>2.8935185185184897E-3</v>
      </c>
    </row>
    <row r="438" spans="1:7" x14ac:dyDescent="0.25">
      <c r="A438" s="13">
        <v>5636281</v>
      </c>
      <c r="B438" s="14">
        <v>42923</v>
      </c>
      <c r="C438" s="15">
        <v>0.39731481481481479</v>
      </c>
      <c r="D438" s="15">
        <v>0.40688657407407408</v>
      </c>
      <c r="E438" s="16" t="str">
        <f>IF(LEN(telefony4[[#This Row],[nr]])&gt;=10,"zagraniczny",IF(LEN(telefony4[[#This Row],[nr]])=8,"komórkowy","stacjonarny"))</f>
        <v>stacjonarny</v>
      </c>
      <c r="F438" s="16" t="str">
        <f>LEFT('5.3'!$A438,2)</f>
        <v>56</v>
      </c>
      <c r="G438" s="17">
        <f>'5.3'!$D438-'5.3'!$C438</f>
        <v>9.5717592592592937E-3</v>
      </c>
    </row>
    <row r="439" spans="1:7" x14ac:dyDescent="0.25">
      <c r="A439" s="18">
        <v>7715424</v>
      </c>
      <c r="B439" s="19">
        <v>42923</v>
      </c>
      <c r="C439" s="20">
        <v>0.40283564814814815</v>
      </c>
      <c r="D439" s="20">
        <v>0.41091435185185188</v>
      </c>
      <c r="E439" s="21" t="str">
        <f>IF(LEN(telefony4[[#This Row],[nr]])&gt;=10,"zagraniczny",IF(LEN(telefony4[[#This Row],[nr]])=8,"komórkowy","stacjonarny"))</f>
        <v>stacjonarny</v>
      </c>
      <c r="F439" s="21" t="str">
        <f>LEFT('5.3'!$A439,2)</f>
        <v>77</v>
      </c>
      <c r="G439" s="22">
        <f>'5.3'!$D439-'5.3'!$C439</f>
        <v>8.0787037037037268E-3</v>
      </c>
    </row>
    <row r="440" spans="1:7" x14ac:dyDescent="0.25">
      <c r="A440" s="13">
        <v>3811342</v>
      </c>
      <c r="B440" s="14">
        <v>42923</v>
      </c>
      <c r="C440" s="15">
        <v>0.4039814814814815</v>
      </c>
      <c r="D440" s="15">
        <v>0.41211805555555553</v>
      </c>
      <c r="E440" s="16" t="str">
        <f>IF(LEN(telefony4[[#This Row],[nr]])&gt;=10,"zagraniczny",IF(LEN(telefony4[[#This Row],[nr]])=8,"komórkowy","stacjonarny"))</f>
        <v>stacjonarny</v>
      </c>
      <c r="F440" s="16" t="str">
        <f>LEFT('5.3'!$A440,2)</f>
        <v>38</v>
      </c>
      <c r="G440" s="17">
        <f>'5.3'!$D440-'5.3'!$C440</f>
        <v>8.1365740740740322E-3</v>
      </c>
    </row>
    <row r="441" spans="1:7" x14ac:dyDescent="0.25">
      <c r="A441" s="18">
        <v>8177683</v>
      </c>
      <c r="B441" s="19">
        <v>42923</v>
      </c>
      <c r="C441" s="20">
        <v>0.40534722222222225</v>
      </c>
      <c r="D441" s="20">
        <v>0.40887731481481482</v>
      </c>
      <c r="E441" s="21" t="str">
        <f>IF(LEN(telefony4[[#This Row],[nr]])&gt;=10,"zagraniczny",IF(LEN(telefony4[[#This Row],[nr]])=8,"komórkowy","stacjonarny"))</f>
        <v>stacjonarny</v>
      </c>
      <c r="F441" s="21" t="str">
        <f>LEFT('5.3'!$A441,2)</f>
        <v>81</v>
      </c>
      <c r="G441" s="22">
        <f>'5.3'!$D441-'5.3'!$C441</f>
        <v>3.5300925925925708E-3</v>
      </c>
    </row>
    <row r="442" spans="1:7" x14ac:dyDescent="0.25">
      <c r="A442" s="13">
        <v>51367705</v>
      </c>
      <c r="B442" s="14">
        <v>42923</v>
      </c>
      <c r="C442" s="15">
        <v>0.41025462962962961</v>
      </c>
      <c r="D442" s="15">
        <v>0.41064814814814815</v>
      </c>
      <c r="E442" s="16" t="str">
        <f>IF(LEN(telefony4[[#This Row],[nr]])&gt;=10,"zagraniczny",IF(LEN(telefony4[[#This Row],[nr]])=8,"komórkowy","stacjonarny"))</f>
        <v>komórkowy</v>
      </c>
      <c r="F442" s="16" t="str">
        <f>LEFT('5.3'!$A442,2)</f>
        <v>51</v>
      </c>
      <c r="G442" s="17">
        <f>'5.3'!$D442-'5.3'!$C442</f>
        <v>3.9351851851854303E-4</v>
      </c>
    </row>
    <row r="443" spans="1:7" x14ac:dyDescent="0.25">
      <c r="A443" s="18">
        <v>7646265</v>
      </c>
      <c r="B443" s="19">
        <v>42923</v>
      </c>
      <c r="C443" s="20">
        <v>0.4103472222222222</v>
      </c>
      <c r="D443" s="20">
        <v>0.41578703703703701</v>
      </c>
      <c r="E443" s="21" t="str">
        <f>IF(LEN(telefony4[[#This Row],[nr]])&gt;=10,"zagraniczny",IF(LEN(telefony4[[#This Row],[nr]])=8,"komórkowy","stacjonarny"))</f>
        <v>stacjonarny</v>
      </c>
      <c r="F443" s="21" t="str">
        <f>LEFT('5.3'!$A443,2)</f>
        <v>76</v>
      </c>
      <c r="G443" s="22">
        <f>'5.3'!$D443-'5.3'!$C443</f>
        <v>5.439814814814814E-3</v>
      </c>
    </row>
    <row r="444" spans="1:7" x14ac:dyDescent="0.25">
      <c r="A444" s="13">
        <v>37906881</v>
      </c>
      <c r="B444" s="14">
        <v>42923</v>
      </c>
      <c r="C444" s="15">
        <v>0.41248842592592594</v>
      </c>
      <c r="D444" s="15">
        <v>0.41328703703703706</v>
      </c>
      <c r="E444" s="16" t="str">
        <f>IF(LEN(telefony4[[#This Row],[nr]])&gt;=10,"zagraniczny",IF(LEN(telefony4[[#This Row],[nr]])=8,"komórkowy","stacjonarny"))</f>
        <v>komórkowy</v>
      </c>
      <c r="F444" s="16" t="str">
        <f>LEFT('5.3'!$A444,2)</f>
        <v>37</v>
      </c>
      <c r="G444" s="17">
        <f>'5.3'!$D444-'5.3'!$C444</f>
        <v>7.9861111111112493E-4</v>
      </c>
    </row>
    <row r="445" spans="1:7" x14ac:dyDescent="0.25">
      <c r="A445" s="18">
        <v>9740908</v>
      </c>
      <c r="B445" s="19">
        <v>42923</v>
      </c>
      <c r="C445" s="20">
        <v>0.41260416666666666</v>
      </c>
      <c r="D445" s="20">
        <v>0.41520833333333335</v>
      </c>
      <c r="E445" s="21" t="str">
        <f>IF(LEN(telefony4[[#This Row],[nr]])&gt;=10,"zagraniczny",IF(LEN(telefony4[[#This Row],[nr]])=8,"komórkowy","stacjonarny"))</f>
        <v>stacjonarny</v>
      </c>
      <c r="F445" s="21" t="str">
        <f>LEFT('5.3'!$A445,2)</f>
        <v>97</v>
      </c>
      <c r="G445" s="22">
        <f>'5.3'!$D445-'5.3'!$C445</f>
        <v>2.6041666666666852E-3</v>
      </c>
    </row>
    <row r="446" spans="1:7" x14ac:dyDescent="0.25">
      <c r="A446" s="13">
        <v>45948073</v>
      </c>
      <c r="B446" s="14">
        <v>42923</v>
      </c>
      <c r="C446" s="15">
        <v>0.41680555555555554</v>
      </c>
      <c r="D446" s="15">
        <v>0.4243865740740741</v>
      </c>
      <c r="E446" s="16" t="str">
        <f>IF(LEN(telefony4[[#This Row],[nr]])&gt;=10,"zagraniczny",IF(LEN(telefony4[[#This Row],[nr]])=8,"komórkowy","stacjonarny"))</f>
        <v>komórkowy</v>
      </c>
      <c r="F446" s="16" t="str">
        <f>LEFT('5.3'!$A446,2)</f>
        <v>45</v>
      </c>
      <c r="G446" s="17">
        <f>'5.3'!$D446-'5.3'!$C446</f>
        <v>7.5810185185185563E-3</v>
      </c>
    </row>
    <row r="447" spans="1:7" x14ac:dyDescent="0.25">
      <c r="A447" s="18">
        <v>8070345</v>
      </c>
      <c r="B447" s="19">
        <v>42923</v>
      </c>
      <c r="C447" s="20">
        <v>0.41829861111111111</v>
      </c>
      <c r="D447" s="20">
        <v>0.42706018518518518</v>
      </c>
      <c r="E447" s="21" t="str">
        <f>IF(LEN(telefony4[[#This Row],[nr]])&gt;=10,"zagraniczny",IF(LEN(telefony4[[#This Row],[nr]])=8,"komórkowy","stacjonarny"))</f>
        <v>stacjonarny</v>
      </c>
      <c r="F447" s="21" t="str">
        <f>LEFT('5.3'!$A447,2)</f>
        <v>80</v>
      </c>
      <c r="G447" s="22">
        <f>'5.3'!$D447-'5.3'!$C447</f>
        <v>8.7615740740740744E-3</v>
      </c>
    </row>
    <row r="448" spans="1:7" x14ac:dyDescent="0.25">
      <c r="A448" s="13">
        <v>52214055</v>
      </c>
      <c r="B448" s="14">
        <v>42923</v>
      </c>
      <c r="C448" s="15">
        <v>0.4199074074074074</v>
      </c>
      <c r="D448" s="15">
        <v>0.42357638888888888</v>
      </c>
      <c r="E448" s="16" t="str">
        <f>IF(LEN(telefony4[[#This Row],[nr]])&gt;=10,"zagraniczny",IF(LEN(telefony4[[#This Row],[nr]])=8,"komórkowy","stacjonarny"))</f>
        <v>komórkowy</v>
      </c>
      <c r="F448" s="16" t="str">
        <f>LEFT('5.3'!$A448,2)</f>
        <v>52</v>
      </c>
      <c r="G448" s="17">
        <f>'5.3'!$D448-'5.3'!$C448</f>
        <v>3.6689814814814814E-3</v>
      </c>
    </row>
    <row r="449" spans="1:7" x14ac:dyDescent="0.25">
      <c r="A449" s="18">
        <v>8434044</v>
      </c>
      <c r="B449" s="19">
        <v>42923</v>
      </c>
      <c r="C449" s="20">
        <v>0.42149305555555555</v>
      </c>
      <c r="D449" s="20">
        <v>0.42736111111111114</v>
      </c>
      <c r="E449" s="21" t="str">
        <f>IF(LEN(telefony4[[#This Row],[nr]])&gt;=10,"zagraniczny",IF(LEN(telefony4[[#This Row],[nr]])=8,"komórkowy","stacjonarny"))</f>
        <v>stacjonarny</v>
      </c>
      <c r="F449" s="21" t="str">
        <f>LEFT('5.3'!$A449,2)</f>
        <v>84</v>
      </c>
      <c r="G449" s="22">
        <f>'5.3'!$D449-'5.3'!$C449</f>
        <v>5.8680555555555847E-3</v>
      </c>
    </row>
    <row r="450" spans="1:7" x14ac:dyDescent="0.25">
      <c r="A450" s="13">
        <v>4702334</v>
      </c>
      <c r="B450" s="14">
        <v>42923</v>
      </c>
      <c r="C450" s="15">
        <v>0.4255902777777778</v>
      </c>
      <c r="D450" s="15">
        <v>0.43464120370370368</v>
      </c>
      <c r="E450" s="16" t="str">
        <f>IF(LEN(telefony4[[#This Row],[nr]])&gt;=10,"zagraniczny",IF(LEN(telefony4[[#This Row],[nr]])=8,"komórkowy","stacjonarny"))</f>
        <v>stacjonarny</v>
      </c>
      <c r="F450" s="16" t="str">
        <f>LEFT('5.3'!$A450,2)</f>
        <v>47</v>
      </c>
      <c r="G450" s="17">
        <f>'5.3'!$D450-'5.3'!$C450</f>
        <v>9.050925925925879E-3</v>
      </c>
    </row>
    <row r="451" spans="1:7" x14ac:dyDescent="0.25">
      <c r="A451" s="18">
        <v>1308483040</v>
      </c>
      <c r="B451" s="19">
        <v>42923</v>
      </c>
      <c r="C451" s="20">
        <v>0.43016203703703704</v>
      </c>
      <c r="D451" s="20">
        <v>0.44123842592592594</v>
      </c>
      <c r="E451" s="21" t="str">
        <f>IF(LEN(telefony4[[#This Row],[nr]])&gt;=10,"zagraniczny",IF(LEN(telefony4[[#This Row],[nr]])=8,"komórkowy","stacjonarny"))</f>
        <v>zagraniczny</v>
      </c>
      <c r="F451" s="21" t="str">
        <f>LEFT('5.3'!$A451,2)</f>
        <v>13</v>
      </c>
      <c r="G451" s="22">
        <f>'5.3'!$D451-'5.3'!$C451</f>
        <v>1.1076388888888899E-2</v>
      </c>
    </row>
    <row r="452" spans="1:7" x14ac:dyDescent="0.25">
      <c r="A452" s="13">
        <v>34556399</v>
      </c>
      <c r="B452" s="14">
        <v>42923</v>
      </c>
      <c r="C452" s="15">
        <v>0.43146990740740743</v>
      </c>
      <c r="D452" s="15">
        <v>0.43192129629629628</v>
      </c>
      <c r="E452" s="16" t="str">
        <f>IF(LEN(telefony4[[#This Row],[nr]])&gt;=10,"zagraniczny",IF(LEN(telefony4[[#This Row],[nr]])=8,"komórkowy","stacjonarny"))</f>
        <v>komórkowy</v>
      </c>
      <c r="F452" s="16" t="str">
        <f>LEFT('5.3'!$A452,2)</f>
        <v>34</v>
      </c>
      <c r="G452" s="17">
        <f>'5.3'!$D452-'5.3'!$C452</f>
        <v>4.5138888888884843E-4</v>
      </c>
    </row>
    <row r="453" spans="1:7" x14ac:dyDescent="0.25">
      <c r="A453" s="18">
        <v>48676568</v>
      </c>
      <c r="B453" s="19">
        <v>42923</v>
      </c>
      <c r="C453" s="20">
        <v>0.43313657407407408</v>
      </c>
      <c r="D453" s="20">
        <v>0.43811342592592595</v>
      </c>
      <c r="E453" s="21" t="str">
        <f>IF(LEN(telefony4[[#This Row],[nr]])&gt;=10,"zagraniczny",IF(LEN(telefony4[[#This Row],[nr]])=8,"komórkowy","stacjonarny"))</f>
        <v>komórkowy</v>
      </c>
      <c r="F453" s="21" t="str">
        <f>LEFT('5.3'!$A453,2)</f>
        <v>48</v>
      </c>
      <c r="G453" s="22">
        <f>'5.3'!$D453-'5.3'!$C453</f>
        <v>4.9768518518518712E-3</v>
      </c>
    </row>
    <row r="454" spans="1:7" x14ac:dyDescent="0.25">
      <c r="A454" s="13">
        <v>1887758</v>
      </c>
      <c r="B454" s="14">
        <v>42923</v>
      </c>
      <c r="C454" s="15">
        <v>0.43752314814814813</v>
      </c>
      <c r="D454" s="15">
        <v>0.44806712962962963</v>
      </c>
      <c r="E454" s="16" t="str">
        <f>IF(LEN(telefony4[[#This Row],[nr]])&gt;=10,"zagraniczny",IF(LEN(telefony4[[#This Row],[nr]])=8,"komórkowy","stacjonarny"))</f>
        <v>stacjonarny</v>
      </c>
      <c r="F454" s="16" t="str">
        <f>LEFT('5.3'!$A454,2)</f>
        <v>18</v>
      </c>
      <c r="G454" s="17">
        <f>'5.3'!$D454-'5.3'!$C454</f>
        <v>1.0543981481481501E-2</v>
      </c>
    </row>
    <row r="455" spans="1:7" x14ac:dyDescent="0.25">
      <c r="A455" s="18">
        <v>3505978</v>
      </c>
      <c r="B455" s="19">
        <v>42923</v>
      </c>
      <c r="C455" s="20">
        <v>0.44184027777777779</v>
      </c>
      <c r="D455" s="20">
        <v>0.44582175925925926</v>
      </c>
      <c r="E455" s="21" t="str">
        <f>IF(LEN(telefony4[[#This Row],[nr]])&gt;=10,"zagraniczny",IF(LEN(telefony4[[#This Row],[nr]])=8,"komórkowy","stacjonarny"))</f>
        <v>stacjonarny</v>
      </c>
      <c r="F455" s="21" t="str">
        <f>LEFT('5.3'!$A455,2)</f>
        <v>35</v>
      </c>
      <c r="G455" s="22">
        <f>'5.3'!$D455-'5.3'!$C455</f>
        <v>3.9814814814814747E-3</v>
      </c>
    </row>
    <row r="456" spans="1:7" x14ac:dyDescent="0.25">
      <c r="A456" s="13">
        <v>4405604</v>
      </c>
      <c r="B456" s="14">
        <v>42923</v>
      </c>
      <c r="C456" s="15">
        <v>0.44543981481481482</v>
      </c>
      <c r="D456" s="15">
        <v>0.45271990740740742</v>
      </c>
      <c r="E456" s="16" t="str">
        <f>IF(LEN(telefony4[[#This Row],[nr]])&gt;=10,"zagraniczny",IF(LEN(telefony4[[#This Row],[nr]])=8,"komórkowy","stacjonarny"))</f>
        <v>stacjonarny</v>
      </c>
      <c r="F456" s="16" t="str">
        <f>LEFT('5.3'!$A456,2)</f>
        <v>44</v>
      </c>
      <c r="G456" s="17">
        <f>'5.3'!$D456-'5.3'!$C456</f>
        <v>7.2800925925926019E-3</v>
      </c>
    </row>
    <row r="457" spans="1:7" x14ac:dyDescent="0.25">
      <c r="A457" s="18">
        <v>2327418</v>
      </c>
      <c r="B457" s="19">
        <v>42923</v>
      </c>
      <c r="C457" s="20">
        <v>0.44775462962962964</v>
      </c>
      <c r="D457" s="20">
        <v>0.45450231481481479</v>
      </c>
      <c r="E457" s="21" t="str">
        <f>IF(LEN(telefony4[[#This Row],[nr]])&gt;=10,"zagraniczny",IF(LEN(telefony4[[#This Row],[nr]])=8,"komórkowy","stacjonarny"))</f>
        <v>stacjonarny</v>
      </c>
      <c r="F457" s="21" t="str">
        <f>LEFT('5.3'!$A457,2)</f>
        <v>23</v>
      </c>
      <c r="G457" s="22">
        <f>'5.3'!$D457-'5.3'!$C457</f>
        <v>6.7476851851851483E-3</v>
      </c>
    </row>
    <row r="458" spans="1:7" x14ac:dyDescent="0.25">
      <c r="A458" s="13">
        <v>5205087</v>
      </c>
      <c r="B458" s="14">
        <v>42923</v>
      </c>
      <c r="C458" s="15">
        <v>0.44927083333333334</v>
      </c>
      <c r="D458" s="15">
        <v>0.45666666666666667</v>
      </c>
      <c r="E458" s="16" t="str">
        <f>IF(LEN(telefony4[[#This Row],[nr]])&gt;=10,"zagraniczny",IF(LEN(telefony4[[#This Row],[nr]])=8,"komórkowy","stacjonarny"))</f>
        <v>stacjonarny</v>
      </c>
      <c r="F458" s="16" t="str">
        <f>LEFT('5.3'!$A458,2)</f>
        <v>52</v>
      </c>
      <c r="G458" s="17">
        <f>'5.3'!$D458-'5.3'!$C458</f>
        <v>7.3958333333333237E-3</v>
      </c>
    </row>
    <row r="459" spans="1:7" x14ac:dyDescent="0.25">
      <c r="A459" s="18">
        <v>1936989939</v>
      </c>
      <c r="B459" s="19">
        <v>42923</v>
      </c>
      <c r="C459" s="20">
        <v>0.45091435185185186</v>
      </c>
      <c r="D459" s="20">
        <v>0.4586574074074074</v>
      </c>
      <c r="E459" s="21" t="str">
        <f>IF(LEN(telefony4[[#This Row],[nr]])&gt;=10,"zagraniczny",IF(LEN(telefony4[[#This Row],[nr]])=8,"komórkowy","stacjonarny"))</f>
        <v>zagraniczny</v>
      </c>
      <c r="F459" s="21" t="str">
        <f>LEFT('5.3'!$A459,2)</f>
        <v>19</v>
      </c>
      <c r="G459" s="22">
        <f>'5.3'!$D459-'5.3'!$C459</f>
        <v>7.7430555555555447E-3</v>
      </c>
    </row>
    <row r="460" spans="1:7" x14ac:dyDescent="0.25">
      <c r="A460" s="13">
        <v>2722706</v>
      </c>
      <c r="B460" s="14">
        <v>42923</v>
      </c>
      <c r="C460" s="15">
        <v>0.45416666666666666</v>
      </c>
      <c r="D460" s="15">
        <v>0.46155092592592595</v>
      </c>
      <c r="E460" s="16" t="str">
        <f>IF(LEN(telefony4[[#This Row],[nr]])&gt;=10,"zagraniczny",IF(LEN(telefony4[[#This Row],[nr]])=8,"komórkowy","stacjonarny"))</f>
        <v>stacjonarny</v>
      </c>
      <c r="F460" s="16" t="str">
        <f>LEFT('5.3'!$A460,2)</f>
        <v>27</v>
      </c>
      <c r="G460" s="17">
        <f>'5.3'!$D460-'5.3'!$C460</f>
        <v>7.3842592592592848E-3</v>
      </c>
    </row>
    <row r="461" spans="1:7" x14ac:dyDescent="0.25">
      <c r="A461" s="18">
        <v>3018218</v>
      </c>
      <c r="B461" s="19">
        <v>42923</v>
      </c>
      <c r="C461" s="20">
        <v>0.45950231481481479</v>
      </c>
      <c r="D461" s="20">
        <v>0.46091435185185187</v>
      </c>
      <c r="E461" s="21" t="str">
        <f>IF(LEN(telefony4[[#This Row],[nr]])&gt;=10,"zagraniczny",IF(LEN(telefony4[[#This Row],[nr]])=8,"komórkowy","stacjonarny"))</f>
        <v>stacjonarny</v>
      </c>
      <c r="F461" s="21" t="str">
        <f>LEFT('5.3'!$A461,2)</f>
        <v>30</v>
      </c>
      <c r="G461" s="22">
        <f>'5.3'!$D461-'5.3'!$C461</f>
        <v>1.4120370370370727E-3</v>
      </c>
    </row>
    <row r="462" spans="1:7" x14ac:dyDescent="0.25">
      <c r="A462" s="13">
        <v>3765658</v>
      </c>
      <c r="B462" s="14">
        <v>42923</v>
      </c>
      <c r="C462" s="15">
        <v>0.45981481481481479</v>
      </c>
      <c r="D462" s="15">
        <v>0.46148148148148149</v>
      </c>
      <c r="E462" s="16" t="str">
        <f>IF(LEN(telefony4[[#This Row],[nr]])&gt;=10,"zagraniczny",IF(LEN(telefony4[[#This Row],[nr]])=8,"komórkowy","stacjonarny"))</f>
        <v>stacjonarny</v>
      </c>
      <c r="F462" s="16" t="str">
        <f>LEFT('5.3'!$A462,2)</f>
        <v>37</v>
      </c>
      <c r="G462" s="17">
        <f>'5.3'!$D462-'5.3'!$C462</f>
        <v>1.6666666666667052E-3</v>
      </c>
    </row>
    <row r="463" spans="1:7" x14ac:dyDescent="0.25">
      <c r="A463" s="18">
        <v>43109897</v>
      </c>
      <c r="B463" s="19">
        <v>42923</v>
      </c>
      <c r="C463" s="20">
        <v>0.46357638888888891</v>
      </c>
      <c r="D463" s="20">
        <v>0.46807870370370369</v>
      </c>
      <c r="E463" s="21" t="str">
        <f>IF(LEN(telefony4[[#This Row],[nr]])&gt;=10,"zagraniczny",IF(LEN(telefony4[[#This Row],[nr]])=8,"komórkowy","stacjonarny"))</f>
        <v>komórkowy</v>
      </c>
      <c r="F463" s="21" t="str">
        <f>LEFT('5.3'!$A463,2)</f>
        <v>43</v>
      </c>
      <c r="G463" s="22">
        <f>'5.3'!$D463-'5.3'!$C463</f>
        <v>4.5023148148147785E-3</v>
      </c>
    </row>
    <row r="464" spans="1:7" x14ac:dyDescent="0.25">
      <c r="A464" s="13">
        <v>3178616</v>
      </c>
      <c r="B464" s="14">
        <v>42923</v>
      </c>
      <c r="C464" s="15">
        <v>0.46891203703703704</v>
      </c>
      <c r="D464" s="15">
        <v>0.47209490740740739</v>
      </c>
      <c r="E464" s="16" t="str">
        <f>IF(LEN(telefony4[[#This Row],[nr]])&gt;=10,"zagraniczny",IF(LEN(telefony4[[#This Row],[nr]])=8,"komórkowy","stacjonarny"))</f>
        <v>stacjonarny</v>
      </c>
      <c r="F464" s="16" t="str">
        <f>LEFT('5.3'!$A464,2)</f>
        <v>31</v>
      </c>
      <c r="G464" s="17">
        <f>'5.3'!$D464-'5.3'!$C464</f>
        <v>3.1828703703703498E-3</v>
      </c>
    </row>
    <row r="465" spans="1:7" x14ac:dyDescent="0.25">
      <c r="A465" s="18">
        <v>71207090</v>
      </c>
      <c r="B465" s="19">
        <v>42923</v>
      </c>
      <c r="C465" s="20">
        <v>0.47127314814814814</v>
      </c>
      <c r="D465" s="20">
        <v>0.47475694444444444</v>
      </c>
      <c r="E465" s="21" t="str">
        <f>IF(LEN(telefony4[[#This Row],[nr]])&gt;=10,"zagraniczny",IF(LEN(telefony4[[#This Row],[nr]])=8,"komórkowy","stacjonarny"))</f>
        <v>komórkowy</v>
      </c>
      <c r="F465" s="21" t="str">
        <f>LEFT('5.3'!$A465,2)</f>
        <v>71</v>
      </c>
      <c r="G465" s="22">
        <f>'5.3'!$D465-'5.3'!$C465</f>
        <v>3.4837962962963043E-3</v>
      </c>
    </row>
    <row r="466" spans="1:7" x14ac:dyDescent="0.25">
      <c r="A466" s="13">
        <v>3465997</v>
      </c>
      <c r="B466" s="14">
        <v>42923</v>
      </c>
      <c r="C466" s="15">
        <v>0.47285879629629629</v>
      </c>
      <c r="D466" s="15">
        <v>0.47479166666666667</v>
      </c>
      <c r="E466" s="16" t="str">
        <f>IF(LEN(telefony4[[#This Row],[nr]])&gt;=10,"zagraniczny",IF(LEN(telefony4[[#This Row],[nr]])=8,"komórkowy","stacjonarny"))</f>
        <v>stacjonarny</v>
      </c>
      <c r="F466" s="16" t="str">
        <f>LEFT('5.3'!$A466,2)</f>
        <v>34</v>
      </c>
      <c r="G466" s="17">
        <f>'5.3'!$D466-'5.3'!$C466</f>
        <v>1.9328703703703765E-3</v>
      </c>
    </row>
    <row r="467" spans="1:7" x14ac:dyDescent="0.25">
      <c r="A467" s="18">
        <v>17490780</v>
      </c>
      <c r="B467" s="19">
        <v>42923</v>
      </c>
      <c r="C467" s="20">
        <v>0.47409722222222223</v>
      </c>
      <c r="D467" s="20">
        <v>0.48534722222222221</v>
      </c>
      <c r="E467" s="21" t="str">
        <f>IF(LEN(telefony4[[#This Row],[nr]])&gt;=10,"zagraniczny",IF(LEN(telefony4[[#This Row],[nr]])=8,"komórkowy","stacjonarny"))</f>
        <v>komórkowy</v>
      </c>
      <c r="F467" s="21" t="str">
        <f>LEFT('5.3'!$A467,2)</f>
        <v>17</v>
      </c>
      <c r="G467" s="22">
        <f>'5.3'!$D467-'5.3'!$C467</f>
        <v>1.1249999999999982E-2</v>
      </c>
    </row>
    <row r="468" spans="1:7" x14ac:dyDescent="0.25">
      <c r="A468" s="13">
        <v>9805082</v>
      </c>
      <c r="B468" s="14">
        <v>42923</v>
      </c>
      <c r="C468" s="15">
        <v>0.47561342592592593</v>
      </c>
      <c r="D468" s="15">
        <v>0.47950231481481481</v>
      </c>
      <c r="E468" s="16" t="str">
        <f>IF(LEN(telefony4[[#This Row],[nr]])&gt;=10,"zagraniczny",IF(LEN(telefony4[[#This Row],[nr]])=8,"komórkowy","stacjonarny"))</f>
        <v>stacjonarny</v>
      </c>
      <c r="F468" s="16" t="str">
        <f>LEFT('5.3'!$A468,2)</f>
        <v>98</v>
      </c>
      <c r="G468" s="17">
        <f>'5.3'!$D468-'5.3'!$C468</f>
        <v>3.8888888888888862E-3</v>
      </c>
    </row>
    <row r="469" spans="1:7" x14ac:dyDescent="0.25">
      <c r="A469" s="18">
        <v>6333547</v>
      </c>
      <c r="B469" s="19">
        <v>42923</v>
      </c>
      <c r="C469" s="20">
        <v>0.4788425925925926</v>
      </c>
      <c r="D469" s="20">
        <v>0.48685185185185187</v>
      </c>
      <c r="E469" s="21" t="str">
        <f>IF(LEN(telefony4[[#This Row],[nr]])&gt;=10,"zagraniczny",IF(LEN(telefony4[[#This Row],[nr]])=8,"komórkowy","stacjonarny"))</f>
        <v>stacjonarny</v>
      </c>
      <c r="F469" s="21" t="str">
        <f>LEFT('5.3'!$A469,2)</f>
        <v>63</v>
      </c>
      <c r="G469" s="22">
        <f>'5.3'!$D469-'5.3'!$C469</f>
        <v>8.0092592592592715E-3</v>
      </c>
    </row>
    <row r="470" spans="1:7" x14ac:dyDescent="0.25">
      <c r="A470" s="13">
        <v>8424969</v>
      </c>
      <c r="B470" s="14">
        <v>42923</v>
      </c>
      <c r="C470" s="15">
        <v>0.48380787037037037</v>
      </c>
      <c r="D470" s="15">
        <v>0.49267361111111113</v>
      </c>
      <c r="E470" s="16" t="str">
        <f>IF(LEN(telefony4[[#This Row],[nr]])&gt;=10,"zagraniczny",IF(LEN(telefony4[[#This Row],[nr]])=8,"komórkowy","stacjonarny"))</f>
        <v>stacjonarny</v>
      </c>
      <c r="F470" s="16" t="str">
        <f>LEFT('5.3'!$A470,2)</f>
        <v>84</v>
      </c>
      <c r="G470" s="17">
        <f>'5.3'!$D470-'5.3'!$C470</f>
        <v>8.8657407407407574E-3</v>
      </c>
    </row>
    <row r="471" spans="1:7" x14ac:dyDescent="0.25">
      <c r="A471" s="18">
        <v>41210751</v>
      </c>
      <c r="B471" s="19">
        <v>42923</v>
      </c>
      <c r="C471" s="20">
        <v>0.48699074074074072</v>
      </c>
      <c r="D471" s="20">
        <v>0.48884259259259261</v>
      </c>
      <c r="E471" s="21" t="str">
        <f>IF(LEN(telefony4[[#This Row],[nr]])&gt;=10,"zagraniczny",IF(LEN(telefony4[[#This Row],[nr]])=8,"komórkowy","stacjonarny"))</f>
        <v>komórkowy</v>
      </c>
      <c r="F471" s="21" t="str">
        <f>LEFT('5.3'!$A471,2)</f>
        <v>41</v>
      </c>
      <c r="G471" s="22">
        <f>'5.3'!$D471-'5.3'!$C471</f>
        <v>1.8518518518518823E-3</v>
      </c>
    </row>
    <row r="472" spans="1:7" x14ac:dyDescent="0.25">
      <c r="A472" s="13">
        <v>9321082</v>
      </c>
      <c r="B472" s="14">
        <v>42923</v>
      </c>
      <c r="C472" s="15">
        <v>0.49206018518518518</v>
      </c>
      <c r="D472" s="15">
        <v>0.50086805555555558</v>
      </c>
      <c r="E472" s="16" t="str">
        <f>IF(LEN(telefony4[[#This Row],[nr]])&gt;=10,"zagraniczny",IF(LEN(telefony4[[#This Row],[nr]])=8,"komórkowy","stacjonarny"))</f>
        <v>stacjonarny</v>
      </c>
      <c r="F472" s="16" t="str">
        <f>LEFT('5.3'!$A472,2)</f>
        <v>93</v>
      </c>
      <c r="G472" s="17">
        <f>'5.3'!$D472-'5.3'!$C472</f>
        <v>8.8078703703703964E-3</v>
      </c>
    </row>
    <row r="473" spans="1:7" x14ac:dyDescent="0.25">
      <c r="A473" s="18">
        <v>80907155</v>
      </c>
      <c r="B473" s="19">
        <v>42923</v>
      </c>
      <c r="C473" s="20">
        <v>0.49668981481481483</v>
      </c>
      <c r="D473" s="20">
        <v>0.50266203703703705</v>
      </c>
      <c r="E473" s="21" t="str">
        <f>IF(LEN(telefony4[[#This Row],[nr]])&gt;=10,"zagraniczny",IF(LEN(telefony4[[#This Row],[nr]])=8,"komórkowy","stacjonarny"))</f>
        <v>komórkowy</v>
      </c>
      <c r="F473" s="21" t="str">
        <f>LEFT('5.3'!$A473,2)</f>
        <v>80</v>
      </c>
      <c r="G473" s="22">
        <f>'5.3'!$D473-'5.3'!$C473</f>
        <v>5.9722222222222121E-3</v>
      </c>
    </row>
    <row r="474" spans="1:7" x14ac:dyDescent="0.25">
      <c r="A474" s="13">
        <v>16303399</v>
      </c>
      <c r="B474" s="14">
        <v>42923</v>
      </c>
      <c r="C474" s="15">
        <v>0.50232638888888892</v>
      </c>
      <c r="D474" s="15">
        <v>0.50351851851851848</v>
      </c>
      <c r="E474" s="16" t="str">
        <f>IF(LEN(telefony4[[#This Row],[nr]])&gt;=10,"zagraniczny",IF(LEN(telefony4[[#This Row],[nr]])=8,"komórkowy","stacjonarny"))</f>
        <v>komórkowy</v>
      </c>
      <c r="F474" s="16" t="str">
        <f>LEFT('5.3'!$A474,2)</f>
        <v>16</v>
      </c>
      <c r="G474" s="17">
        <f>'5.3'!$D474-'5.3'!$C474</f>
        <v>1.1921296296295569E-3</v>
      </c>
    </row>
    <row r="475" spans="1:7" x14ac:dyDescent="0.25">
      <c r="A475" s="18">
        <v>7841442</v>
      </c>
      <c r="B475" s="19">
        <v>42923</v>
      </c>
      <c r="C475" s="20">
        <v>0.50498842592592597</v>
      </c>
      <c r="D475" s="20">
        <v>0.50807870370370367</v>
      </c>
      <c r="E475" s="21" t="str">
        <f>IF(LEN(telefony4[[#This Row],[nr]])&gt;=10,"zagraniczny",IF(LEN(telefony4[[#This Row],[nr]])=8,"komórkowy","stacjonarny"))</f>
        <v>stacjonarny</v>
      </c>
      <c r="F475" s="21" t="str">
        <f>LEFT('5.3'!$A475,2)</f>
        <v>78</v>
      </c>
      <c r="G475" s="22">
        <f>'5.3'!$D475-'5.3'!$C475</f>
        <v>3.0902777777777057E-3</v>
      </c>
    </row>
    <row r="476" spans="1:7" x14ac:dyDescent="0.25">
      <c r="A476" s="13">
        <v>5512237</v>
      </c>
      <c r="B476" s="14">
        <v>42923</v>
      </c>
      <c r="C476" s="15">
        <v>0.50883101851851853</v>
      </c>
      <c r="D476" s="15">
        <v>0.50998842592592597</v>
      </c>
      <c r="E476" s="16" t="str">
        <f>IF(LEN(telefony4[[#This Row],[nr]])&gt;=10,"zagraniczny",IF(LEN(telefony4[[#This Row],[nr]])=8,"komórkowy","stacjonarny"))</f>
        <v>stacjonarny</v>
      </c>
      <c r="F476" s="16" t="str">
        <f>LEFT('5.3'!$A476,2)</f>
        <v>55</v>
      </c>
      <c r="G476" s="17">
        <f>'5.3'!$D476-'5.3'!$C476</f>
        <v>1.1574074074074403E-3</v>
      </c>
    </row>
    <row r="477" spans="1:7" x14ac:dyDescent="0.25">
      <c r="A477" s="18">
        <v>2557668</v>
      </c>
      <c r="B477" s="19">
        <v>42923</v>
      </c>
      <c r="C477" s="20">
        <v>0.51253472222222218</v>
      </c>
      <c r="D477" s="20">
        <v>0.51974537037037039</v>
      </c>
      <c r="E477" s="21" t="str">
        <f>IF(LEN(telefony4[[#This Row],[nr]])&gt;=10,"zagraniczny",IF(LEN(telefony4[[#This Row],[nr]])=8,"komórkowy","stacjonarny"))</f>
        <v>stacjonarny</v>
      </c>
      <c r="F477" s="21" t="str">
        <f>LEFT('5.3'!$A477,2)</f>
        <v>25</v>
      </c>
      <c r="G477" s="22">
        <f>'5.3'!$D477-'5.3'!$C477</f>
        <v>7.2106481481482021E-3</v>
      </c>
    </row>
    <row r="478" spans="1:7" x14ac:dyDescent="0.25">
      <c r="A478" s="13">
        <v>4469748</v>
      </c>
      <c r="B478" s="14">
        <v>42923</v>
      </c>
      <c r="C478" s="15">
        <v>0.51744212962962965</v>
      </c>
      <c r="D478" s="15">
        <v>0.52157407407407408</v>
      </c>
      <c r="E478" s="16" t="str">
        <f>IF(LEN(telefony4[[#This Row],[nr]])&gt;=10,"zagraniczny",IF(LEN(telefony4[[#This Row],[nr]])=8,"komórkowy","stacjonarny"))</f>
        <v>stacjonarny</v>
      </c>
      <c r="F478" s="16" t="str">
        <f>LEFT('5.3'!$A478,2)</f>
        <v>44</v>
      </c>
      <c r="G478" s="17">
        <f>'5.3'!$D478-'5.3'!$C478</f>
        <v>4.1319444444444242E-3</v>
      </c>
    </row>
    <row r="479" spans="1:7" x14ac:dyDescent="0.25">
      <c r="A479" s="18">
        <v>7773546</v>
      </c>
      <c r="B479" s="19">
        <v>42923</v>
      </c>
      <c r="C479" s="20">
        <v>0.51883101851851854</v>
      </c>
      <c r="D479" s="20">
        <v>0.52545138888888887</v>
      </c>
      <c r="E479" s="21" t="str">
        <f>IF(LEN(telefony4[[#This Row],[nr]])&gt;=10,"zagraniczny",IF(LEN(telefony4[[#This Row],[nr]])=8,"komórkowy","stacjonarny"))</f>
        <v>stacjonarny</v>
      </c>
      <c r="F479" s="21" t="str">
        <f>LEFT('5.3'!$A479,2)</f>
        <v>77</v>
      </c>
      <c r="G479" s="22">
        <f>'5.3'!$D479-'5.3'!$C479</f>
        <v>6.620370370370332E-3</v>
      </c>
    </row>
    <row r="480" spans="1:7" x14ac:dyDescent="0.25">
      <c r="A480" s="13">
        <v>9521805</v>
      </c>
      <c r="B480" s="14">
        <v>42923</v>
      </c>
      <c r="C480" s="15">
        <v>0.52357638888888891</v>
      </c>
      <c r="D480" s="15">
        <v>0.53096064814814814</v>
      </c>
      <c r="E480" s="16" t="str">
        <f>IF(LEN(telefony4[[#This Row],[nr]])&gt;=10,"zagraniczny",IF(LEN(telefony4[[#This Row],[nr]])=8,"komórkowy","stacjonarny"))</f>
        <v>stacjonarny</v>
      </c>
      <c r="F480" s="16" t="str">
        <f>LEFT('5.3'!$A480,2)</f>
        <v>95</v>
      </c>
      <c r="G480" s="17">
        <f>'5.3'!$D480-'5.3'!$C480</f>
        <v>7.3842592592592293E-3</v>
      </c>
    </row>
    <row r="481" spans="1:7" x14ac:dyDescent="0.25">
      <c r="A481" s="18">
        <v>1640140</v>
      </c>
      <c r="B481" s="19">
        <v>42923</v>
      </c>
      <c r="C481" s="20">
        <v>0.52484953703703707</v>
      </c>
      <c r="D481" s="20">
        <v>0.53331018518518514</v>
      </c>
      <c r="E481" s="21" t="str">
        <f>IF(LEN(telefony4[[#This Row],[nr]])&gt;=10,"zagraniczny",IF(LEN(telefony4[[#This Row],[nr]])=8,"komórkowy","stacjonarny"))</f>
        <v>stacjonarny</v>
      </c>
      <c r="F481" s="21" t="str">
        <f>LEFT('5.3'!$A481,2)</f>
        <v>16</v>
      </c>
      <c r="G481" s="22">
        <f>'5.3'!$D481-'5.3'!$C481</f>
        <v>8.4606481481480644E-3</v>
      </c>
    </row>
    <row r="482" spans="1:7" x14ac:dyDescent="0.25">
      <c r="A482" s="13">
        <v>5415372</v>
      </c>
      <c r="B482" s="14">
        <v>42923</v>
      </c>
      <c r="C482" s="15">
        <v>0.52690972222222221</v>
      </c>
      <c r="D482" s="15">
        <v>0.53266203703703707</v>
      </c>
      <c r="E482" s="16" t="str">
        <f>IF(LEN(telefony4[[#This Row],[nr]])&gt;=10,"zagraniczny",IF(LEN(telefony4[[#This Row],[nr]])=8,"komórkowy","stacjonarny"))</f>
        <v>stacjonarny</v>
      </c>
      <c r="F482" s="16" t="str">
        <f>LEFT('5.3'!$A482,2)</f>
        <v>54</v>
      </c>
      <c r="G482" s="17">
        <f>'5.3'!$D482-'5.3'!$C482</f>
        <v>5.7523148148148628E-3</v>
      </c>
    </row>
    <row r="483" spans="1:7" x14ac:dyDescent="0.25">
      <c r="A483" s="18">
        <v>23504109</v>
      </c>
      <c r="B483" s="19">
        <v>42923</v>
      </c>
      <c r="C483" s="20">
        <v>0.52921296296296294</v>
      </c>
      <c r="D483" s="20">
        <v>0.53706018518518517</v>
      </c>
      <c r="E483" s="21" t="str">
        <f>IF(LEN(telefony4[[#This Row],[nr]])&gt;=10,"zagraniczny",IF(LEN(telefony4[[#This Row],[nr]])=8,"komórkowy","stacjonarny"))</f>
        <v>komórkowy</v>
      </c>
      <c r="F483" s="21" t="str">
        <f>LEFT('5.3'!$A483,2)</f>
        <v>23</v>
      </c>
      <c r="G483" s="22">
        <f>'5.3'!$D483-'5.3'!$C483</f>
        <v>7.8472222222222276E-3</v>
      </c>
    </row>
    <row r="484" spans="1:7" x14ac:dyDescent="0.25">
      <c r="A484" s="13">
        <v>7914439</v>
      </c>
      <c r="B484" s="14">
        <v>42923</v>
      </c>
      <c r="C484" s="15">
        <v>0.52964120370370371</v>
      </c>
      <c r="D484" s="15">
        <v>0.53607638888888887</v>
      </c>
      <c r="E484" s="16" t="str">
        <f>IF(LEN(telefony4[[#This Row],[nr]])&gt;=10,"zagraniczny",IF(LEN(telefony4[[#This Row],[nr]])=8,"komórkowy","stacjonarny"))</f>
        <v>stacjonarny</v>
      </c>
      <c r="F484" s="16" t="str">
        <f>LEFT('5.3'!$A484,2)</f>
        <v>79</v>
      </c>
      <c r="G484" s="17">
        <f>'5.3'!$D484-'5.3'!$C484</f>
        <v>6.4351851851851549E-3</v>
      </c>
    </row>
    <row r="485" spans="1:7" x14ac:dyDescent="0.25">
      <c r="A485" s="18">
        <v>3900921</v>
      </c>
      <c r="B485" s="19">
        <v>42923</v>
      </c>
      <c r="C485" s="20">
        <v>0.52968749999999998</v>
      </c>
      <c r="D485" s="20">
        <v>0.53865740740740742</v>
      </c>
      <c r="E485" s="21" t="str">
        <f>IF(LEN(telefony4[[#This Row],[nr]])&gt;=10,"zagraniczny",IF(LEN(telefony4[[#This Row],[nr]])=8,"komórkowy","stacjonarny"))</f>
        <v>stacjonarny</v>
      </c>
      <c r="F485" s="21" t="str">
        <f>LEFT('5.3'!$A485,2)</f>
        <v>39</v>
      </c>
      <c r="G485" s="22">
        <f>'5.3'!$D485-'5.3'!$C485</f>
        <v>8.9699074074074403E-3</v>
      </c>
    </row>
    <row r="486" spans="1:7" x14ac:dyDescent="0.25">
      <c r="A486" s="13">
        <v>1081610</v>
      </c>
      <c r="B486" s="14">
        <v>42923</v>
      </c>
      <c r="C486" s="15">
        <v>0.53372685185185187</v>
      </c>
      <c r="D486" s="15">
        <v>0.54082175925925924</v>
      </c>
      <c r="E486" s="16" t="str">
        <f>IF(LEN(telefony4[[#This Row],[nr]])&gt;=10,"zagraniczny",IF(LEN(telefony4[[#This Row],[nr]])=8,"komórkowy","stacjonarny"))</f>
        <v>stacjonarny</v>
      </c>
      <c r="F486" s="16" t="str">
        <f>LEFT('5.3'!$A486,2)</f>
        <v>10</v>
      </c>
      <c r="G486" s="17">
        <f>'5.3'!$D486-'5.3'!$C486</f>
        <v>7.0949074074073692E-3</v>
      </c>
    </row>
    <row r="487" spans="1:7" x14ac:dyDescent="0.25">
      <c r="A487" s="18">
        <v>9176754</v>
      </c>
      <c r="B487" s="19">
        <v>42923</v>
      </c>
      <c r="C487" s="20">
        <v>0.5345833333333333</v>
      </c>
      <c r="D487" s="20">
        <v>0.54532407407407413</v>
      </c>
      <c r="E487" s="21" t="str">
        <f>IF(LEN(telefony4[[#This Row],[nr]])&gt;=10,"zagraniczny",IF(LEN(telefony4[[#This Row],[nr]])=8,"komórkowy","stacjonarny"))</f>
        <v>stacjonarny</v>
      </c>
      <c r="F487" s="21" t="str">
        <f>LEFT('5.3'!$A487,2)</f>
        <v>91</v>
      </c>
      <c r="G487" s="22">
        <f>'5.3'!$D487-'5.3'!$C487</f>
        <v>1.0740740740740828E-2</v>
      </c>
    </row>
    <row r="488" spans="1:7" x14ac:dyDescent="0.25">
      <c r="A488" s="13">
        <v>1814327</v>
      </c>
      <c r="B488" s="14">
        <v>42923</v>
      </c>
      <c r="C488" s="15">
        <v>0.5385416666666667</v>
      </c>
      <c r="D488" s="15">
        <v>0.53870370370370368</v>
      </c>
      <c r="E488" s="16" t="str">
        <f>IF(LEN(telefony4[[#This Row],[nr]])&gt;=10,"zagraniczny",IF(LEN(telefony4[[#This Row],[nr]])=8,"komórkowy","stacjonarny"))</f>
        <v>stacjonarny</v>
      </c>
      <c r="F488" s="16" t="str">
        <f>LEFT('5.3'!$A488,2)</f>
        <v>18</v>
      </c>
      <c r="G488" s="17">
        <f>'5.3'!$D488-'5.3'!$C488</f>
        <v>1.6203703703698835E-4</v>
      </c>
    </row>
    <row r="489" spans="1:7" x14ac:dyDescent="0.25">
      <c r="A489" s="18">
        <v>87702896</v>
      </c>
      <c r="B489" s="19">
        <v>42923</v>
      </c>
      <c r="C489" s="20">
        <v>0.54137731481481477</v>
      </c>
      <c r="D489" s="20">
        <v>0.55253472222222222</v>
      </c>
      <c r="E489" s="21" t="str">
        <f>IF(LEN(telefony4[[#This Row],[nr]])&gt;=10,"zagraniczny",IF(LEN(telefony4[[#This Row],[nr]])=8,"komórkowy","stacjonarny"))</f>
        <v>komórkowy</v>
      </c>
      <c r="F489" s="21" t="str">
        <f>LEFT('5.3'!$A489,2)</f>
        <v>87</v>
      </c>
      <c r="G489" s="22">
        <f>'5.3'!$D489-'5.3'!$C489</f>
        <v>1.1157407407407449E-2</v>
      </c>
    </row>
    <row r="490" spans="1:7" x14ac:dyDescent="0.25">
      <c r="A490" s="13">
        <v>4131448</v>
      </c>
      <c r="B490" s="14">
        <v>42923</v>
      </c>
      <c r="C490" s="15">
        <v>0.54305555555555551</v>
      </c>
      <c r="D490" s="15">
        <v>0.5444444444444444</v>
      </c>
      <c r="E490" s="16" t="str">
        <f>IF(LEN(telefony4[[#This Row],[nr]])&gt;=10,"zagraniczny",IF(LEN(telefony4[[#This Row],[nr]])=8,"komórkowy","stacjonarny"))</f>
        <v>stacjonarny</v>
      </c>
      <c r="F490" s="16" t="str">
        <f>LEFT('5.3'!$A490,2)</f>
        <v>41</v>
      </c>
      <c r="G490" s="17">
        <f>'5.3'!$D490-'5.3'!$C490</f>
        <v>1.388888888888884E-3</v>
      </c>
    </row>
    <row r="491" spans="1:7" x14ac:dyDescent="0.25">
      <c r="A491" s="18">
        <v>97798921</v>
      </c>
      <c r="B491" s="19">
        <v>42923</v>
      </c>
      <c r="C491" s="20">
        <v>0.5434606481481481</v>
      </c>
      <c r="D491" s="20">
        <v>0.55003472222222227</v>
      </c>
      <c r="E491" s="21" t="str">
        <f>IF(LEN(telefony4[[#This Row],[nr]])&gt;=10,"zagraniczny",IF(LEN(telefony4[[#This Row],[nr]])=8,"komórkowy","stacjonarny"))</f>
        <v>komórkowy</v>
      </c>
      <c r="F491" s="21" t="str">
        <f>LEFT('5.3'!$A491,2)</f>
        <v>97</v>
      </c>
      <c r="G491" s="22">
        <f>'5.3'!$D491-'5.3'!$C491</f>
        <v>6.5740740740741765E-3</v>
      </c>
    </row>
    <row r="492" spans="1:7" x14ac:dyDescent="0.25">
      <c r="A492" s="13">
        <v>97798921</v>
      </c>
      <c r="B492" s="14">
        <v>42923</v>
      </c>
      <c r="C492" s="15">
        <v>0.54372685185185188</v>
      </c>
      <c r="D492" s="15">
        <v>0.54856481481481478</v>
      </c>
      <c r="E492" s="16" t="str">
        <f>IF(LEN(telefony4[[#This Row],[nr]])&gt;=10,"zagraniczny",IF(LEN(telefony4[[#This Row],[nr]])=8,"komórkowy","stacjonarny"))</f>
        <v>komórkowy</v>
      </c>
      <c r="F492" s="16" t="str">
        <f>LEFT('5.3'!$A492,2)</f>
        <v>97</v>
      </c>
      <c r="G492" s="17">
        <f>'5.3'!$D492-'5.3'!$C492</f>
        <v>4.8379629629629051E-3</v>
      </c>
    </row>
    <row r="493" spans="1:7" x14ac:dyDescent="0.25">
      <c r="A493" s="18">
        <v>3919087</v>
      </c>
      <c r="B493" s="19">
        <v>42923</v>
      </c>
      <c r="C493" s="20">
        <v>0.54379629629629633</v>
      </c>
      <c r="D493" s="20">
        <v>0.54679398148148151</v>
      </c>
      <c r="E493" s="21" t="str">
        <f>IF(LEN(telefony4[[#This Row],[nr]])&gt;=10,"zagraniczny",IF(LEN(telefony4[[#This Row],[nr]])=8,"komórkowy","stacjonarny"))</f>
        <v>stacjonarny</v>
      </c>
      <c r="F493" s="21" t="str">
        <f>LEFT('5.3'!$A493,2)</f>
        <v>39</v>
      </c>
      <c r="G493" s="22">
        <f>'5.3'!$D493-'5.3'!$C493</f>
        <v>2.9976851851851727E-3</v>
      </c>
    </row>
    <row r="494" spans="1:7" x14ac:dyDescent="0.25">
      <c r="A494" s="13">
        <v>2619219</v>
      </c>
      <c r="B494" s="14">
        <v>42923</v>
      </c>
      <c r="C494" s="15">
        <v>0.54752314814814818</v>
      </c>
      <c r="D494" s="15">
        <v>0.5486805555555555</v>
      </c>
      <c r="E494" s="16" t="str">
        <f>IF(LEN(telefony4[[#This Row],[nr]])&gt;=10,"zagraniczny",IF(LEN(telefony4[[#This Row],[nr]])=8,"komórkowy","stacjonarny"))</f>
        <v>stacjonarny</v>
      </c>
      <c r="F494" s="16" t="str">
        <f>LEFT('5.3'!$A494,2)</f>
        <v>26</v>
      </c>
      <c r="G494" s="17">
        <f>'5.3'!$D494-'5.3'!$C494</f>
        <v>1.1574074074073293E-3</v>
      </c>
    </row>
    <row r="495" spans="1:7" x14ac:dyDescent="0.25">
      <c r="A495" s="18">
        <v>54536153</v>
      </c>
      <c r="B495" s="19">
        <v>42923</v>
      </c>
      <c r="C495" s="20">
        <v>0.54858796296296297</v>
      </c>
      <c r="D495" s="20">
        <v>0.55723379629629632</v>
      </c>
      <c r="E495" s="21" t="str">
        <f>IF(LEN(telefony4[[#This Row],[nr]])&gt;=10,"zagraniczny",IF(LEN(telefony4[[#This Row],[nr]])=8,"komórkowy","stacjonarny"))</f>
        <v>komórkowy</v>
      </c>
      <c r="F495" s="21" t="str">
        <f>LEFT('5.3'!$A495,2)</f>
        <v>54</v>
      </c>
      <c r="G495" s="22">
        <f>'5.3'!$D495-'5.3'!$C495</f>
        <v>8.6458333333333526E-3</v>
      </c>
    </row>
    <row r="496" spans="1:7" x14ac:dyDescent="0.25">
      <c r="A496" s="13">
        <v>6813775</v>
      </c>
      <c r="B496" s="14">
        <v>42923</v>
      </c>
      <c r="C496" s="15">
        <v>0.55363425925925924</v>
      </c>
      <c r="D496" s="15">
        <v>0.55819444444444444</v>
      </c>
      <c r="E496" s="16" t="str">
        <f>IF(LEN(telefony4[[#This Row],[nr]])&gt;=10,"zagraniczny",IF(LEN(telefony4[[#This Row],[nr]])=8,"komórkowy","stacjonarny"))</f>
        <v>stacjonarny</v>
      </c>
      <c r="F496" s="16" t="str">
        <f>LEFT('5.3'!$A496,2)</f>
        <v>68</v>
      </c>
      <c r="G496" s="17">
        <f>'5.3'!$D496-'5.3'!$C496</f>
        <v>4.5601851851851949E-3</v>
      </c>
    </row>
    <row r="497" spans="1:7" x14ac:dyDescent="0.25">
      <c r="A497" s="18">
        <v>72312196</v>
      </c>
      <c r="B497" s="19">
        <v>42923</v>
      </c>
      <c r="C497" s="20">
        <v>0.55532407407407403</v>
      </c>
      <c r="D497" s="20">
        <v>0.56598379629629625</v>
      </c>
      <c r="E497" s="21" t="str">
        <f>IF(LEN(telefony4[[#This Row],[nr]])&gt;=10,"zagraniczny",IF(LEN(telefony4[[#This Row],[nr]])=8,"komórkowy","stacjonarny"))</f>
        <v>komórkowy</v>
      </c>
      <c r="F497" s="21" t="str">
        <f>LEFT('5.3'!$A497,2)</f>
        <v>72</v>
      </c>
      <c r="G497" s="22">
        <f>'5.3'!$D497-'5.3'!$C497</f>
        <v>1.0659722222222223E-2</v>
      </c>
    </row>
    <row r="498" spans="1:7" x14ac:dyDescent="0.25">
      <c r="A498" s="13">
        <v>2235911</v>
      </c>
      <c r="B498" s="14">
        <v>42923</v>
      </c>
      <c r="C498" s="15">
        <v>0.56019675925925927</v>
      </c>
      <c r="D498" s="15">
        <v>0.56783564814814813</v>
      </c>
      <c r="E498" s="16" t="str">
        <f>IF(LEN(telefony4[[#This Row],[nr]])&gt;=10,"zagraniczny",IF(LEN(telefony4[[#This Row],[nr]])=8,"komórkowy","stacjonarny"))</f>
        <v>stacjonarny</v>
      </c>
      <c r="F498" s="16" t="str">
        <f>LEFT('5.3'!$A498,2)</f>
        <v>22</v>
      </c>
      <c r="G498" s="17">
        <f>'5.3'!$D498-'5.3'!$C498</f>
        <v>7.6388888888888618E-3</v>
      </c>
    </row>
    <row r="499" spans="1:7" x14ac:dyDescent="0.25">
      <c r="A499" s="18">
        <v>9532678004</v>
      </c>
      <c r="B499" s="19">
        <v>42923</v>
      </c>
      <c r="C499" s="20">
        <v>0.56347222222222226</v>
      </c>
      <c r="D499" s="20">
        <v>0.57157407407407412</v>
      </c>
      <c r="E499" s="21" t="str">
        <f>IF(LEN(telefony4[[#This Row],[nr]])&gt;=10,"zagraniczny",IF(LEN(telefony4[[#This Row],[nr]])=8,"komórkowy","stacjonarny"))</f>
        <v>zagraniczny</v>
      </c>
      <c r="F499" s="21" t="str">
        <f>LEFT('5.3'!$A499,2)</f>
        <v>95</v>
      </c>
      <c r="G499" s="22">
        <f>'5.3'!$D499-'5.3'!$C499</f>
        <v>8.1018518518518601E-3</v>
      </c>
    </row>
    <row r="500" spans="1:7" x14ac:dyDescent="0.25">
      <c r="A500" s="13">
        <v>4653709</v>
      </c>
      <c r="B500" s="14">
        <v>42923</v>
      </c>
      <c r="C500" s="15">
        <v>0.56795138888888885</v>
      </c>
      <c r="D500" s="15">
        <v>0.57596064814814818</v>
      </c>
      <c r="E500" s="16" t="str">
        <f>IF(LEN(telefony4[[#This Row],[nr]])&gt;=10,"zagraniczny",IF(LEN(telefony4[[#This Row],[nr]])=8,"komórkowy","stacjonarny"))</f>
        <v>stacjonarny</v>
      </c>
      <c r="F500" s="16" t="str">
        <f>LEFT('5.3'!$A500,2)</f>
        <v>46</v>
      </c>
      <c r="G500" s="17">
        <f>'5.3'!$D500-'5.3'!$C500</f>
        <v>8.009259259259327E-3</v>
      </c>
    </row>
    <row r="501" spans="1:7" x14ac:dyDescent="0.25">
      <c r="A501" s="18">
        <v>1734512</v>
      </c>
      <c r="B501" s="19">
        <v>42923</v>
      </c>
      <c r="C501" s="20">
        <v>0.57093749999999999</v>
      </c>
      <c r="D501" s="20">
        <v>0.5765393518518519</v>
      </c>
      <c r="E501" s="21" t="str">
        <f>IF(LEN(telefony4[[#This Row],[nr]])&gt;=10,"zagraniczny",IF(LEN(telefony4[[#This Row],[nr]])=8,"komórkowy","stacjonarny"))</f>
        <v>stacjonarny</v>
      </c>
      <c r="F501" s="21" t="str">
        <f>LEFT('5.3'!$A501,2)</f>
        <v>17</v>
      </c>
      <c r="G501" s="22">
        <f>'5.3'!$D501-'5.3'!$C501</f>
        <v>5.6018518518519134E-3</v>
      </c>
    </row>
    <row r="502" spans="1:7" x14ac:dyDescent="0.25">
      <c r="A502" s="13">
        <v>6741642</v>
      </c>
      <c r="B502" s="14">
        <v>42923</v>
      </c>
      <c r="C502" s="15">
        <v>0.57523148148148151</v>
      </c>
      <c r="D502" s="15">
        <v>0.57535879629629627</v>
      </c>
      <c r="E502" s="16" t="str">
        <f>IF(LEN(telefony4[[#This Row],[nr]])&gt;=10,"zagraniczny",IF(LEN(telefony4[[#This Row],[nr]])=8,"komórkowy","stacjonarny"))</f>
        <v>stacjonarny</v>
      </c>
      <c r="F502" s="16" t="str">
        <f>LEFT('5.3'!$A502,2)</f>
        <v>67</v>
      </c>
      <c r="G502" s="17">
        <f>'5.3'!$D502-'5.3'!$C502</f>
        <v>1.273148148147607E-4</v>
      </c>
    </row>
    <row r="503" spans="1:7" x14ac:dyDescent="0.25">
      <c r="A503" s="18">
        <v>45862784</v>
      </c>
      <c r="B503" s="19">
        <v>42923</v>
      </c>
      <c r="C503" s="20">
        <v>0.57768518518518519</v>
      </c>
      <c r="D503" s="20">
        <v>0.58636574074074077</v>
      </c>
      <c r="E503" s="21" t="str">
        <f>IF(LEN(telefony4[[#This Row],[nr]])&gt;=10,"zagraniczny",IF(LEN(telefony4[[#This Row],[nr]])=8,"komórkowy","stacjonarny"))</f>
        <v>komórkowy</v>
      </c>
      <c r="F503" s="21" t="str">
        <f>LEFT('5.3'!$A503,2)</f>
        <v>45</v>
      </c>
      <c r="G503" s="22">
        <f>'5.3'!$D503-'5.3'!$C503</f>
        <v>8.6805555555555802E-3</v>
      </c>
    </row>
    <row r="504" spans="1:7" x14ac:dyDescent="0.25">
      <c r="A504" s="13">
        <v>25147401</v>
      </c>
      <c r="B504" s="14">
        <v>42923</v>
      </c>
      <c r="C504" s="15">
        <v>0.57922453703703702</v>
      </c>
      <c r="D504" s="15">
        <v>0.58821759259259254</v>
      </c>
      <c r="E504" s="16" t="str">
        <f>IF(LEN(telefony4[[#This Row],[nr]])&gt;=10,"zagraniczny",IF(LEN(telefony4[[#This Row],[nr]])=8,"komórkowy","stacjonarny"))</f>
        <v>komórkowy</v>
      </c>
      <c r="F504" s="16" t="str">
        <f>LEFT('5.3'!$A504,2)</f>
        <v>25</v>
      </c>
      <c r="G504" s="17">
        <f>'5.3'!$D504-'5.3'!$C504</f>
        <v>8.9930555555555181E-3</v>
      </c>
    </row>
    <row r="505" spans="1:7" x14ac:dyDescent="0.25">
      <c r="A505" s="18">
        <v>4963499</v>
      </c>
      <c r="B505" s="19">
        <v>42923</v>
      </c>
      <c r="C505" s="20">
        <v>0.58484953703703701</v>
      </c>
      <c r="D505" s="20">
        <v>0.5869212962962963</v>
      </c>
      <c r="E505" s="21" t="str">
        <f>IF(LEN(telefony4[[#This Row],[nr]])&gt;=10,"zagraniczny",IF(LEN(telefony4[[#This Row],[nr]])=8,"komórkowy","stacjonarny"))</f>
        <v>stacjonarny</v>
      </c>
      <c r="F505" s="21" t="str">
        <f>LEFT('5.3'!$A505,2)</f>
        <v>49</v>
      </c>
      <c r="G505" s="22">
        <f>'5.3'!$D505-'5.3'!$C505</f>
        <v>2.0717592592592871E-3</v>
      </c>
    </row>
    <row r="506" spans="1:7" x14ac:dyDescent="0.25">
      <c r="A506" s="13">
        <v>7432767</v>
      </c>
      <c r="B506" s="14">
        <v>42923</v>
      </c>
      <c r="C506" s="15">
        <v>0.58508101851851857</v>
      </c>
      <c r="D506" s="15">
        <v>0.58635416666666662</v>
      </c>
      <c r="E506" s="16" t="str">
        <f>IF(LEN(telefony4[[#This Row],[nr]])&gt;=10,"zagraniczny",IF(LEN(telefony4[[#This Row],[nr]])=8,"komórkowy","stacjonarny"))</f>
        <v>stacjonarny</v>
      </c>
      <c r="F506" s="16" t="str">
        <f>LEFT('5.3'!$A506,2)</f>
        <v>74</v>
      </c>
      <c r="G506" s="17">
        <f>'5.3'!$D506-'5.3'!$C506</f>
        <v>1.2731481481480511E-3</v>
      </c>
    </row>
    <row r="507" spans="1:7" x14ac:dyDescent="0.25">
      <c r="A507" s="18">
        <v>3599100</v>
      </c>
      <c r="B507" s="19">
        <v>42923</v>
      </c>
      <c r="C507" s="20">
        <v>0.58832175925925922</v>
      </c>
      <c r="D507" s="20">
        <v>0.59277777777777774</v>
      </c>
      <c r="E507" s="21" t="str">
        <f>IF(LEN(telefony4[[#This Row],[nr]])&gt;=10,"zagraniczny",IF(LEN(telefony4[[#This Row],[nr]])=8,"komórkowy","stacjonarny"))</f>
        <v>stacjonarny</v>
      </c>
      <c r="F507" s="21" t="str">
        <f>LEFT('5.3'!$A507,2)</f>
        <v>35</v>
      </c>
      <c r="G507" s="22">
        <f>'5.3'!$D507-'5.3'!$C507</f>
        <v>4.4560185185185119E-3</v>
      </c>
    </row>
    <row r="508" spans="1:7" x14ac:dyDescent="0.25">
      <c r="A508" s="13">
        <v>8251878</v>
      </c>
      <c r="B508" s="14">
        <v>42923</v>
      </c>
      <c r="C508" s="15">
        <v>0.59281249999999996</v>
      </c>
      <c r="D508" s="15">
        <v>0.59375</v>
      </c>
      <c r="E508" s="16" t="str">
        <f>IF(LEN(telefony4[[#This Row],[nr]])&gt;=10,"zagraniczny",IF(LEN(telefony4[[#This Row],[nr]])=8,"komórkowy","stacjonarny"))</f>
        <v>stacjonarny</v>
      </c>
      <c r="F508" s="16" t="str">
        <f>LEFT('5.3'!$A508,2)</f>
        <v>82</v>
      </c>
      <c r="G508" s="17">
        <f>'5.3'!$D508-'5.3'!$C508</f>
        <v>9.3750000000003553E-4</v>
      </c>
    </row>
    <row r="509" spans="1:7" x14ac:dyDescent="0.25">
      <c r="A509" s="18">
        <v>2826868</v>
      </c>
      <c r="B509" s="19">
        <v>42923</v>
      </c>
      <c r="C509" s="20">
        <v>0.59672453703703698</v>
      </c>
      <c r="D509" s="20">
        <v>0.60435185185185181</v>
      </c>
      <c r="E509" s="21" t="str">
        <f>IF(LEN(telefony4[[#This Row],[nr]])&gt;=10,"zagraniczny",IF(LEN(telefony4[[#This Row],[nr]])=8,"komórkowy","stacjonarny"))</f>
        <v>stacjonarny</v>
      </c>
      <c r="F509" s="21" t="str">
        <f>LEFT('5.3'!$A509,2)</f>
        <v>28</v>
      </c>
      <c r="G509" s="22">
        <f>'5.3'!$D509-'5.3'!$C509</f>
        <v>7.6273148148148229E-3</v>
      </c>
    </row>
    <row r="510" spans="1:7" x14ac:dyDescent="0.25">
      <c r="A510" s="13">
        <v>76099906</v>
      </c>
      <c r="B510" s="14">
        <v>42923</v>
      </c>
      <c r="C510" s="15">
        <v>0.6004976851851852</v>
      </c>
      <c r="D510" s="15">
        <v>0.61106481481481478</v>
      </c>
      <c r="E510" s="16" t="str">
        <f>IF(LEN(telefony4[[#This Row],[nr]])&gt;=10,"zagraniczny",IF(LEN(telefony4[[#This Row],[nr]])=8,"komórkowy","stacjonarny"))</f>
        <v>komórkowy</v>
      </c>
      <c r="F510" s="16" t="str">
        <f>LEFT('5.3'!$A510,2)</f>
        <v>76</v>
      </c>
      <c r="G510" s="17">
        <f>'5.3'!$D510-'5.3'!$C510</f>
        <v>1.0567129629629579E-2</v>
      </c>
    </row>
    <row r="511" spans="1:7" x14ac:dyDescent="0.25">
      <c r="A511" s="18">
        <v>5147242</v>
      </c>
      <c r="B511" s="19">
        <v>42923</v>
      </c>
      <c r="C511" s="20">
        <v>0.60381944444444446</v>
      </c>
      <c r="D511" s="20">
        <v>0.60589120370370375</v>
      </c>
      <c r="E511" s="21" t="str">
        <f>IF(LEN(telefony4[[#This Row],[nr]])&gt;=10,"zagraniczny",IF(LEN(telefony4[[#This Row],[nr]])=8,"komórkowy","stacjonarny"))</f>
        <v>stacjonarny</v>
      </c>
      <c r="F511" s="21" t="str">
        <f>LEFT('5.3'!$A511,2)</f>
        <v>51</v>
      </c>
      <c r="G511" s="22">
        <f>'5.3'!$D511-'5.3'!$C511</f>
        <v>2.0717592592592871E-3</v>
      </c>
    </row>
    <row r="512" spans="1:7" x14ac:dyDescent="0.25">
      <c r="A512" s="13">
        <v>9600226</v>
      </c>
      <c r="B512" s="14">
        <v>42923</v>
      </c>
      <c r="C512" s="15">
        <v>0.60758101851851853</v>
      </c>
      <c r="D512" s="15">
        <v>0.61008101851851848</v>
      </c>
      <c r="E512" s="16" t="str">
        <f>IF(LEN(telefony4[[#This Row],[nr]])&gt;=10,"zagraniczny",IF(LEN(telefony4[[#This Row],[nr]])=8,"komórkowy","stacjonarny"))</f>
        <v>stacjonarny</v>
      </c>
      <c r="F512" s="16" t="str">
        <f>LEFT('5.3'!$A512,2)</f>
        <v>96</v>
      </c>
      <c r="G512" s="17">
        <f>'5.3'!$D512-'5.3'!$C512</f>
        <v>2.4999999999999467E-3</v>
      </c>
    </row>
    <row r="513" spans="1:7" x14ac:dyDescent="0.25">
      <c r="A513" s="18">
        <v>1337042</v>
      </c>
      <c r="B513" s="19">
        <v>42923</v>
      </c>
      <c r="C513" s="20">
        <v>0.60930555555555554</v>
      </c>
      <c r="D513" s="20">
        <v>0.62085648148148154</v>
      </c>
      <c r="E513" s="21" t="str">
        <f>IF(LEN(telefony4[[#This Row],[nr]])&gt;=10,"zagraniczny",IF(LEN(telefony4[[#This Row],[nr]])=8,"komórkowy","stacjonarny"))</f>
        <v>stacjonarny</v>
      </c>
      <c r="F513" s="21" t="str">
        <f>LEFT('5.3'!$A513,2)</f>
        <v>13</v>
      </c>
      <c r="G513" s="22">
        <f>'5.3'!$D513-'5.3'!$C513</f>
        <v>1.1550925925925992E-2</v>
      </c>
    </row>
    <row r="514" spans="1:7" x14ac:dyDescent="0.25">
      <c r="A514" s="13">
        <v>1223943</v>
      </c>
      <c r="B514" s="14">
        <v>42923</v>
      </c>
      <c r="C514" s="15">
        <v>0.61412037037037037</v>
      </c>
      <c r="D514" s="15">
        <v>0.62342592592592594</v>
      </c>
      <c r="E514" s="16" t="str">
        <f>IF(LEN(telefony4[[#This Row],[nr]])&gt;=10,"zagraniczny",IF(LEN(telefony4[[#This Row],[nr]])=8,"komórkowy","stacjonarny"))</f>
        <v>stacjonarny</v>
      </c>
      <c r="F514" s="16" t="str">
        <f>LEFT('5.3'!$A514,2)</f>
        <v>12</v>
      </c>
      <c r="G514" s="17">
        <f>'5.3'!$D514-'5.3'!$C514</f>
        <v>9.3055555555555669E-3</v>
      </c>
    </row>
    <row r="515" spans="1:7" x14ac:dyDescent="0.25">
      <c r="A515" s="18">
        <v>3525921</v>
      </c>
      <c r="B515" s="19">
        <v>42923</v>
      </c>
      <c r="C515" s="20">
        <v>0.61557870370370371</v>
      </c>
      <c r="D515" s="20">
        <v>0.61946759259259254</v>
      </c>
      <c r="E515" s="21" t="str">
        <f>IF(LEN(telefony4[[#This Row],[nr]])&gt;=10,"zagraniczny",IF(LEN(telefony4[[#This Row],[nr]])=8,"komórkowy","stacjonarny"))</f>
        <v>stacjonarny</v>
      </c>
      <c r="F515" s="21" t="str">
        <f>LEFT('5.3'!$A515,2)</f>
        <v>35</v>
      </c>
      <c r="G515" s="22">
        <f>'5.3'!$D515-'5.3'!$C515</f>
        <v>3.8888888888888307E-3</v>
      </c>
    </row>
    <row r="516" spans="1:7" x14ac:dyDescent="0.25">
      <c r="A516" s="13">
        <v>5094248</v>
      </c>
      <c r="B516" s="14">
        <v>42923</v>
      </c>
      <c r="C516" s="15">
        <v>0.61901620370370369</v>
      </c>
      <c r="D516" s="15">
        <v>0.62861111111111112</v>
      </c>
      <c r="E516" s="16" t="str">
        <f>IF(LEN(telefony4[[#This Row],[nr]])&gt;=10,"zagraniczny",IF(LEN(telefony4[[#This Row],[nr]])=8,"komórkowy","stacjonarny"))</f>
        <v>stacjonarny</v>
      </c>
      <c r="F516" s="16" t="str">
        <f>LEFT('5.3'!$A516,2)</f>
        <v>50</v>
      </c>
      <c r="G516" s="17">
        <f>'5.3'!$D516-'5.3'!$C516</f>
        <v>9.594907407407427E-3</v>
      </c>
    </row>
    <row r="517" spans="1:7" x14ac:dyDescent="0.25">
      <c r="A517" s="18">
        <v>7275091</v>
      </c>
      <c r="B517" s="19">
        <v>42923</v>
      </c>
      <c r="C517" s="20">
        <v>0.62306712962962962</v>
      </c>
      <c r="D517" s="20">
        <v>0.63328703703703704</v>
      </c>
      <c r="E517" s="21" t="str">
        <f>IF(LEN(telefony4[[#This Row],[nr]])&gt;=10,"zagraniczny",IF(LEN(telefony4[[#This Row],[nr]])=8,"komórkowy","stacjonarny"))</f>
        <v>stacjonarny</v>
      </c>
      <c r="F517" s="21" t="str">
        <f>LEFT('5.3'!$A517,2)</f>
        <v>72</v>
      </c>
      <c r="G517" s="22">
        <f>'5.3'!$D517-'5.3'!$C517</f>
        <v>1.0219907407407414E-2</v>
      </c>
    </row>
    <row r="518" spans="1:7" x14ac:dyDescent="0.25">
      <c r="A518" s="13">
        <v>73042148</v>
      </c>
      <c r="B518" s="14">
        <v>42923</v>
      </c>
      <c r="C518" s="15">
        <v>0.62537037037037035</v>
      </c>
      <c r="D518" s="15">
        <v>0.63498842592592597</v>
      </c>
      <c r="E518" s="16" t="str">
        <f>IF(LEN(telefony4[[#This Row],[nr]])&gt;=10,"zagraniczny",IF(LEN(telefony4[[#This Row],[nr]])=8,"komórkowy","stacjonarny"))</f>
        <v>komórkowy</v>
      </c>
      <c r="F518" s="16" t="str">
        <f>LEFT('5.3'!$A518,2)</f>
        <v>73</v>
      </c>
      <c r="G518" s="17">
        <f>'5.3'!$D518-'5.3'!$C518</f>
        <v>9.6180555555556158E-3</v>
      </c>
    </row>
    <row r="519" spans="1:7" x14ac:dyDescent="0.25">
      <c r="A519" s="18">
        <v>8570276</v>
      </c>
      <c r="B519" s="19">
        <v>42926</v>
      </c>
      <c r="C519" s="20">
        <v>0.33759259259259261</v>
      </c>
      <c r="D519" s="20">
        <v>0.34880787037037037</v>
      </c>
      <c r="E519" s="21" t="str">
        <f>IF(LEN(telefony4[[#This Row],[nr]])&gt;=10,"zagraniczny",IF(LEN(telefony4[[#This Row],[nr]])=8,"komórkowy","stacjonarny"))</f>
        <v>stacjonarny</v>
      </c>
      <c r="F519" s="21" t="str">
        <f>LEFT('5.3'!$A519,2)</f>
        <v>85</v>
      </c>
      <c r="G519" s="22">
        <f>'5.3'!$D519-'5.3'!$C519</f>
        <v>1.1215277777777755E-2</v>
      </c>
    </row>
    <row r="520" spans="1:7" x14ac:dyDescent="0.25">
      <c r="A520" s="13">
        <v>1775586</v>
      </c>
      <c r="B520" s="14">
        <v>42926</v>
      </c>
      <c r="C520" s="15">
        <v>0.34016203703703701</v>
      </c>
      <c r="D520" s="15">
        <v>0.3495138888888889</v>
      </c>
      <c r="E520" s="16" t="str">
        <f>IF(LEN(telefony4[[#This Row],[nr]])&gt;=10,"zagraniczny",IF(LEN(telefony4[[#This Row],[nr]])=8,"komórkowy","stacjonarny"))</f>
        <v>stacjonarny</v>
      </c>
      <c r="F520" s="16" t="str">
        <f>LEFT('5.3'!$A520,2)</f>
        <v>17</v>
      </c>
      <c r="G520" s="17">
        <f>'5.3'!$D520-'5.3'!$C520</f>
        <v>9.3518518518518889E-3</v>
      </c>
    </row>
    <row r="521" spans="1:7" x14ac:dyDescent="0.25">
      <c r="A521" s="18">
        <v>27791497</v>
      </c>
      <c r="B521" s="19">
        <v>42926</v>
      </c>
      <c r="C521" s="20">
        <v>0.34312500000000001</v>
      </c>
      <c r="D521" s="20">
        <v>0.34373842592592591</v>
      </c>
      <c r="E521" s="21" t="str">
        <f>IF(LEN(telefony4[[#This Row],[nr]])&gt;=10,"zagraniczny",IF(LEN(telefony4[[#This Row],[nr]])=8,"komórkowy","stacjonarny"))</f>
        <v>komórkowy</v>
      </c>
      <c r="F521" s="21" t="str">
        <f>LEFT('5.3'!$A521,2)</f>
        <v>27</v>
      </c>
      <c r="G521" s="22">
        <f>'5.3'!$D521-'5.3'!$C521</f>
        <v>6.1342592592589229E-4</v>
      </c>
    </row>
    <row r="522" spans="1:7" x14ac:dyDescent="0.25">
      <c r="A522" s="13">
        <v>5162775</v>
      </c>
      <c r="B522" s="14">
        <v>42926</v>
      </c>
      <c r="C522" s="15">
        <v>0.34364583333333332</v>
      </c>
      <c r="D522" s="15">
        <v>0.3492824074074074</v>
      </c>
      <c r="E522" s="16" t="str">
        <f>IF(LEN(telefony4[[#This Row],[nr]])&gt;=10,"zagraniczny",IF(LEN(telefony4[[#This Row],[nr]])=8,"komórkowy","stacjonarny"))</f>
        <v>stacjonarny</v>
      </c>
      <c r="F522" s="16" t="str">
        <f>LEFT('5.3'!$A522,2)</f>
        <v>51</v>
      </c>
      <c r="G522" s="17">
        <f>'5.3'!$D522-'5.3'!$C522</f>
        <v>5.6365740740740855E-3</v>
      </c>
    </row>
    <row r="523" spans="1:7" x14ac:dyDescent="0.25">
      <c r="A523" s="18">
        <v>56115408</v>
      </c>
      <c r="B523" s="19">
        <v>42926</v>
      </c>
      <c r="C523" s="20">
        <v>0.34796296296296297</v>
      </c>
      <c r="D523" s="20">
        <v>0.35728009259259258</v>
      </c>
      <c r="E523" s="21" t="str">
        <f>IF(LEN(telefony4[[#This Row],[nr]])&gt;=10,"zagraniczny",IF(LEN(telefony4[[#This Row],[nr]])=8,"komórkowy","stacjonarny"))</f>
        <v>komórkowy</v>
      </c>
      <c r="F523" s="21" t="str">
        <f>LEFT('5.3'!$A523,2)</f>
        <v>56</v>
      </c>
      <c r="G523" s="22">
        <f>'5.3'!$D523-'5.3'!$C523</f>
        <v>9.3171296296296058E-3</v>
      </c>
    </row>
    <row r="524" spans="1:7" x14ac:dyDescent="0.25">
      <c r="A524" s="13">
        <v>6766881</v>
      </c>
      <c r="B524" s="14">
        <v>42926</v>
      </c>
      <c r="C524" s="15">
        <v>0.35249999999999998</v>
      </c>
      <c r="D524" s="15">
        <v>0.35278935185185184</v>
      </c>
      <c r="E524" s="16" t="str">
        <f>IF(LEN(telefony4[[#This Row],[nr]])&gt;=10,"zagraniczny",IF(LEN(telefony4[[#This Row],[nr]])=8,"komórkowy","stacjonarny"))</f>
        <v>stacjonarny</v>
      </c>
      <c r="F524" s="16" t="str">
        <f>LEFT('5.3'!$A524,2)</f>
        <v>67</v>
      </c>
      <c r="G524" s="17">
        <f>'5.3'!$D524-'5.3'!$C524</f>
        <v>2.8935185185186008E-4</v>
      </c>
    </row>
    <row r="525" spans="1:7" x14ac:dyDescent="0.25">
      <c r="A525" s="18">
        <v>9502975</v>
      </c>
      <c r="B525" s="19">
        <v>42926</v>
      </c>
      <c r="C525" s="20">
        <v>0.35483796296296294</v>
      </c>
      <c r="D525" s="20">
        <v>0.35699074074074072</v>
      </c>
      <c r="E525" s="21" t="str">
        <f>IF(LEN(telefony4[[#This Row],[nr]])&gt;=10,"zagraniczny",IF(LEN(telefony4[[#This Row],[nr]])=8,"komórkowy","stacjonarny"))</f>
        <v>stacjonarny</v>
      </c>
      <c r="F525" s="21" t="str">
        <f>LEFT('5.3'!$A525,2)</f>
        <v>95</v>
      </c>
      <c r="G525" s="22">
        <f>'5.3'!$D525-'5.3'!$C525</f>
        <v>2.1527777777777812E-3</v>
      </c>
    </row>
    <row r="526" spans="1:7" x14ac:dyDescent="0.25">
      <c r="A526" s="13">
        <v>4212838</v>
      </c>
      <c r="B526" s="14">
        <v>42926</v>
      </c>
      <c r="C526" s="15">
        <v>0.35760416666666667</v>
      </c>
      <c r="D526" s="15">
        <v>0.35951388888888891</v>
      </c>
      <c r="E526" s="16" t="str">
        <f>IF(LEN(telefony4[[#This Row],[nr]])&gt;=10,"zagraniczny",IF(LEN(telefony4[[#This Row],[nr]])=8,"komórkowy","stacjonarny"))</f>
        <v>stacjonarny</v>
      </c>
      <c r="F526" s="16" t="str">
        <f>LEFT('5.3'!$A526,2)</f>
        <v>42</v>
      </c>
      <c r="G526" s="17">
        <f>'5.3'!$D526-'5.3'!$C526</f>
        <v>1.9097222222222432E-3</v>
      </c>
    </row>
    <row r="527" spans="1:7" x14ac:dyDescent="0.25">
      <c r="A527" s="18">
        <v>6952061</v>
      </c>
      <c r="B527" s="19">
        <v>42926</v>
      </c>
      <c r="C527" s="20">
        <v>0.36282407407407408</v>
      </c>
      <c r="D527" s="20">
        <v>0.37093749999999998</v>
      </c>
      <c r="E527" s="21" t="str">
        <f>IF(LEN(telefony4[[#This Row],[nr]])&gt;=10,"zagraniczny",IF(LEN(telefony4[[#This Row],[nr]])=8,"komórkowy","stacjonarny"))</f>
        <v>stacjonarny</v>
      </c>
      <c r="F527" s="21" t="str">
        <f>LEFT('5.3'!$A527,2)</f>
        <v>69</v>
      </c>
      <c r="G527" s="22">
        <f>'5.3'!$D527-'5.3'!$C527</f>
        <v>8.113425925925899E-3</v>
      </c>
    </row>
    <row r="528" spans="1:7" x14ac:dyDescent="0.25">
      <c r="A528" s="13">
        <v>56127547</v>
      </c>
      <c r="B528" s="14">
        <v>42926</v>
      </c>
      <c r="C528" s="15">
        <v>0.36803240740740739</v>
      </c>
      <c r="D528" s="15">
        <v>0.37565972222222221</v>
      </c>
      <c r="E528" s="16" t="str">
        <f>IF(LEN(telefony4[[#This Row],[nr]])&gt;=10,"zagraniczny",IF(LEN(telefony4[[#This Row],[nr]])=8,"komórkowy","stacjonarny"))</f>
        <v>komórkowy</v>
      </c>
      <c r="F528" s="16" t="str">
        <f>LEFT('5.3'!$A528,2)</f>
        <v>56</v>
      </c>
      <c r="G528" s="17">
        <f>'5.3'!$D528-'5.3'!$C528</f>
        <v>7.6273148148148229E-3</v>
      </c>
    </row>
    <row r="529" spans="1:7" x14ac:dyDescent="0.25">
      <c r="A529" s="18">
        <v>4952685</v>
      </c>
      <c r="B529" s="19">
        <v>42926</v>
      </c>
      <c r="C529" s="20">
        <v>0.36895833333333333</v>
      </c>
      <c r="D529" s="20">
        <v>0.37655092592592593</v>
      </c>
      <c r="E529" s="21" t="str">
        <f>IF(LEN(telefony4[[#This Row],[nr]])&gt;=10,"zagraniczny",IF(LEN(telefony4[[#This Row],[nr]])=8,"komórkowy","stacjonarny"))</f>
        <v>stacjonarny</v>
      </c>
      <c r="F529" s="21" t="str">
        <f>LEFT('5.3'!$A529,2)</f>
        <v>49</v>
      </c>
      <c r="G529" s="22">
        <f>'5.3'!$D529-'5.3'!$C529</f>
        <v>7.5925925925925952E-3</v>
      </c>
    </row>
    <row r="530" spans="1:7" x14ac:dyDescent="0.25">
      <c r="A530" s="13">
        <v>8632893</v>
      </c>
      <c r="B530" s="14">
        <v>42926</v>
      </c>
      <c r="C530" s="15">
        <v>0.36996527777777777</v>
      </c>
      <c r="D530" s="15">
        <v>0.37988425925925928</v>
      </c>
      <c r="E530" s="16" t="str">
        <f>IF(LEN(telefony4[[#This Row],[nr]])&gt;=10,"zagraniczny",IF(LEN(telefony4[[#This Row],[nr]])=8,"komórkowy","stacjonarny"))</f>
        <v>stacjonarny</v>
      </c>
      <c r="F530" s="16" t="str">
        <f>LEFT('5.3'!$A530,2)</f>
        <v>86</v>
      </c>
      <c r="G530" s="17">
        <f>'5.3'!$D530-'5.3'!$C530</f>
        <v>9.9189814814815147E-3</v>
      </c>
    </row>
    <row r="531" spans="1:7" x14ac:dyDescent="0.25">
      <c r="A531" s="18">
        <v>7320123</v>
      </c>
      <c r="B531" s="19">
        <v>42926</v>
      </c>
      <c r="C531" s="20">
        <v>0.37015046296296295</v>
      </c>
      <c r="D531" s="20">
        <v>0.37528935185185186</v>
      </c>
      <c r="E531" s="21" t="str">
        <f>IF(LEN(telefony4[[#This Row],[nr]])&gt;=10,"zagraniczny",IF(LEN(telefony4[[#This Row],[nr]])=8,"komórkowy","stacjonarny"))</f>
        <v>stacjonarny</v>
      </c>
      <c r="F531" s="21" t="str">
        <f>LEFT('5.3'!$A531,2)</f>
        <v>73</v>
      </c>
      <c r="G531" s="22">
        <f>'5.3'!$D531-'5.3'!$C531</f>
        <v>5.138888888888915E-3</v>
      </c>
    </row>
    <row r="532" spans="1:7" x14ac:dyDescent="0.25">
      <c r="A532" s="13">
        <v>4600571814</v>
      </c>
      <c r="B532" s="14">
        <v>42926</v>
      </c>
      <c r="C532" s="15">
        <v>0.3706712962962963</v>
      </c>
      <c r="D532" s="15">
        <v>0.37572916666666667</v>
      </c>
      <c r="E532" s="16" t="str">
        <f>IF(LEN(telefony4[[#This Row],[nr]])&gt;=10,"zagraniczny",IF(LEN(telefony4[[#This Row],[nr]])=8,"komórkowy","stacjonarny"))</f>
        <v>zagraniczny</v>
      </c>
      <c r="F532" s="16" t="str">
        <f>LEFT('5.3'!$A532,2)</f>
        <v>46</v>
      </c>
      <c r="G532" s="17">
        <f>'5.3'!$D532-'5.3'!$C532</f>
        <v>5.0578703703703654E-3</v>
      </c>
    </row>
    <row r="533" spans="1:7" x14ac:dyDescent="0.25">
      <c r="A533" s="18">
        <v>38063903</v>
      </c>
      <c r="B533" s="19">
        <v>42926</v>
      </c>
      <c r="C533" s="20">
        <v>0.37207175925925928</v>
      </c>
      <c r="D533" s="20">
        <v>0.37332175925925926</v>
      </c>
      <c r="E533" s="21" t="str">
        <f>IF(LEN(telefony4[[#This Row],[nr]])&gt;=10,"zagraniczny",IF(LEN(telefony4[[#This Row],[nr]])=8,"komórkowy","stacjonarny"))</f>
        <v>komórkowy</v>
      </c>
      <c r="F533" s="21" t="str">
        <f>LEFT('5.3'!$A533,2)</f>
        <v>38</v>
      </c>
      <c r="G533" s="22">
        <f>'5.3'!$D533-'5.3'!$C533</f>
        <v>1.2499999999999734E-3</v>
      </c>
    </row>
    <row r="534" spans="1:7" x14ac:dyDescent="0.25">
      <c r="A534" s="13">
        <v>4901642</v>
      </c>
      <c r="B534" s="14">
        <v>42926</v>
      </c>
      <c r="C534" s="15">
        <v>0.37747685185185187</v>
      </c>
      <c r="D534" s="15">
        <v>0.38609953703703703</v>
      </c>
      <c r="E534" s="16" t="str">
        <f>IF(LEN(telefony4[[#This Row],[nr]])&gt;=10,"zagraniczny",IF(LEN(telefony4[[#This Row],[nr]])=8,"komórkowy","stacjonarny"))</f>
        <v>stacjonarny</v>
      </c>
      <c r="F534" s="16" t="str">
        <f>LEFT('5.3'!$A534,2)</f>
        <v>49</v>
      </c>
      <c r="G534" s="17">
        <f>'5.3'!$D534-'5.3'!$C534</f>
        <v>8.6226851851851638E-3</v>
      </c>
    </row>
    <row r="535" spans="1:7" x14ac:dyDescent="0.25">
      <c r="A535" s="18">
        <v>39669014</v>
      </c>
      <c r="B535" s="19">
        <v>42926</v>
      </c>
      <c r="C535" s="20">
        <v>0.37930555555555556</v>
      </c>
      <c r="D535" s="20">
        <v>0.38686342592592593</v>
      </c>
      <c r="E535" s="21" t="str">
        <f>IF(LEN(telefony4[[#This Row],[nr]])&gt;=10,"zagraniczny",IF(LEN(telefony4[[#This Row],[nr]])=8,"komórkowy","stacjonarny"))</f>
        <v>komórkowy</v>
      </c>
      <c r="F535" s="21" t="str">
        <f>LEFT('5.3'!$A535,2)</f>
        <v>39</v>
      </c>
      <c r="G535" s="22">
        <f>'5.3'!$D535-'5.3'!$C535</f>
        <v>7.5578703703703676E-3</v>
      </c>
    </row>
    <row r="536" spans="1:7" x14ac:dyDescent="0.25">
      <c r="A536" s="13">
        <v>48919339</v>
      </c>
      <c r="B536" s="14">
        <v>42926</v>
      </c>
      <c r="C536" s="15">
        <v>0.38040509259259259</v>
      </c>
      <c r="D536" s="15">
        <v>0.38484953703703706</v>
      </c>
      <c r="E536" s="16" t="str">
        <f>IF(LEN(telefony4[[#This Row],[nr]])&gt;=10,"zagraniczny",IF(LEN(telefony4[[#This Row],[nr]])=8,"komórkowy","stacjonarny"))</f>
        <v>komórkowy</v>
      </c>
      <c r="F536" s="16" t="str">
        <f>LEFT('5.3'!$A536,2)</f>
        <v>48</v>
      </c>
      <c r="G536" s="17">
        <f>'5.3'!$D536-'5.3'!$C536</f>
        <v>4.4444444444444731E-3</v>
      </c>
    </row>
    <row r="537" spans="1:7" x14ac:dyDescent="0.25">
      <c r="A537" s="18">
        <v>4960687</v>
      </c>
      <c r="B537" s="19">
        <v>42926</v>
      </c>
      <c r="C537" s="20">
        <v>0.3835648148148148</v>
      </c>
      <c r="D537" s="20">
        <v>0.3941087962962963</v>
      </c>
      <c r="E537" s="21" t="str">
        <f>IF(LEN(telefony4[[#This Row],[nr]])&gt;=10,"zagraniczny",IF(LEN(telefony4[[#This Row],[nr]])=8,"komórkowy","stacjonarny"))</f>
        <v>stacjonarny</v>
      </c>
      <c r="F537" s="21" t="str">
        <f>LEFT('5.3'!$A537,2)</f>
        <v>49</v>
      </c>
      <c r="G537" s="22">
        <f>'5.3'!$D537-'5.3'!$C537</f>
        <v>1.0543981481481501E-2</v>
      </c>
    </row>
    <row r="538" spans="1:7" x14ac:dyDescent="0.25">
      <c r="A538" s="13">
        <v>41156424</v>
      </c>
      <c r="B538" s="14">
        <v>42926</v>
      </c>
      <c r="C538" s="15">
        <v>0.38715277777777779</v>
      </c>
      <c r="D538" s="15">
        <v>0.39293981481481483</v>
      </c>
      <c r="E538" s="16" t="str">
        <f>IF(LEN(telefony4[[#This Row],[nr]])&gt;=10,"zagraniczny",IF(LEN(telefony4[[#This Row],[nr]])=8,"komórkowy","stacjonarny"))</f>
        <v>komórkowy</v>
      </c>
      <c r="F538" s="16" t="str">
        <f>LEFT('5.3'!$A538,2)</f>
        <v>41</v>
      </c>
      <c r="G538" s="17">
        <f>'5.3'!$D538-'5.3'!$C538</f>
        <v>5.787037037037035E-3</v>
      </c>
    </row>
    <row r="539" spans="1:7" x14ac:dyDescent="0.25">
      <c r="A539" s="18">
        <v>5087066</v>
      </c>
      <c r="B539" s="19">
        <v>42926</v>
      </c>
      <c r="C539" s="20">
        <v>0.3894097222222222</v>
      </c>
      <c r="D539" s="20">
        <v>0.39869212962962963</v>
      </c>
      <c r="E539" s="21" t="str">
        <f>IF(LEN(telefony4[[#This Row],[nr]])&gt;=10,"zagraniczny",IF(LEN(telefony4[[#This Row],[nr]])=8,"komórkowy","stacjonarny"))</f>
        <v>stacjonarny</v>
      </c>
      <c r="F539" s="21" t="str">
        <f>LEFT('5.3'!$A539,2)</f>
        <v>50</v>
      </c>
      <c r="G539" s="22">
        <f>'5.3'!$D539-'5.3'!$C539</f>
        <v>9.2824074074074336E-3</v>
      </c>
    </row>
    <row r="540" spans="1:7" x14ac:dyDescent="0.25">
      <c r="A540" s="13">
        <v>4636713</v>
      </c>
      <c r="B540" s="14">
        <v>42926</v>
      </c>
      <c r="C540" s="15">
        <v>0.39193287037037039</v>
      </c>
      <c r="D540" s="15">
        <v>0.39712962962962961</v>
      </c>
      <c r="E540" s="16" t="str">
        <f>IF(LEN(telefony4[[#This Row],[nr]])&gt;=10,"zagraniczny",IF(LEN(telefony4[[#This Row],[nr]])=8,"komórkowy","stacjonarny"))</f>
        <v>stacjonarny</v>
      </c>
      <c r="F540" s="16" t="str">
        <f>LEFT('5.3'!$A540,2)</f>
        <v>46</v>
      </c>
      <c r="G540" s="17">
        <f>'5.3'!$D540-'5.3'!$C540</f>
        <v>5.1967592592592204E-3</v>
      </c>
    </row>
    <row r="541" spans="1:7" x14ac:dyDescent="0.25">
      <c r="A541" s="18">
        <v>3944120</v>
      </c>
      <c r="B541" s="19">
        <v>42926</v>
      </c>
      <c r="C541" s="20">
        <v>0.39307870370370368</v>
      </c>
      <c r="D541" s="20">
        <v>0.39380787037037035</v>
      </c>
      <c r="E541" s="21" t="str">
        <f>IF(LEN(telefony4[[#This Row],[nr]])&gt;=10,"zagraniczny",IF(LEN(telefony4[[#This Row],[nr]])=8,"komórkowy","stacjonarny"))</f>
        <v>stacjonarny</v>
      </c>
      <c r="F541" s="21" t="str">
        <f>LEFT('5.3'!$A541,2)</f>
        <v>39</v>
      </c>
      <c r="G541" s="22">
        <f>'5.3'!$D541-'5.3'!$C541</f>
        <v>7.2916666666666963E-4</v>
      </c>
    </row>
    <row r="542" spans="1:7" x14ac:dyDescent="0.25">
      <c r="A542" s="13">
        <v>5960122</v>
      </c>
      <c r="B542" s="14">
        <v>42926</v>
      </c>
      <c r="C542" s="15">
        <v>0.3984375</v>
      </c>
      <c r="D542" s="15">
        <v>0.40802083333333333</v>
      </c>
      <c r="E542" s="16" t="str">
        <f>IF(LEN(telefony4[[#This Row],[nr]])&gt;=10,"zagraniczny",IF(LEN(telefony4[[#This Row],[nr]])=8,"komórkowy","stacjonarny"))</f>
        <v>stacjonarny</v>
      </c>
      <c r="F542" s="16" t="str">
        <f>LEFT('5.3'!$A542,2)</f>
        <v>59</v>
      </c>
      <c r="G542" s="17">
        <f>'5.3'!$D542-'5.3'!$C542</f>
        <v>9.5833333333333326E-3</v>
      </c>
    </row>
    <row r="543" spans="1:7" x14ac:dyDescent="0.25">
      <c r="A543" s="18">
        <v>6795454</v>
      </c>
      <c r="B543" s="19">
        <v>42926</v>
      </c>
      <c r="C543" s="20">
        <v>0.40265046296296297</v>
      </c>
      <c r="D543" s="20">
        <v>0.40284722222222225</v>
      </c>
      <c r="E543" s="21" t="str">
        <f>IF(LEN(telefony4[[#This Row],[nr]])&gt;=10,"zagraniczny",IF(LEN(telefony4[[#This Row],[nr]])=8,"komórkowy","stacjonarny"))</f>
        <v>stacjonarny</v>
      </c>
      <c r="F543" s="21" t="str">
        <f>LEFT('5.3'!$A543,2)</f>
        <v>67</v>
      </c>
      <c r="G543" s="22">
        <f>'5.3'!$D543-'5.3'!$C543</f>
        <v>1.9675925925927151E-4</v>
      </c>
    </row>
    <row r="544" spans="1:7" x14ac:dyDescent="0.25">
      <c r="A544" s="13">
        <v>5013688</v>
      </c>
      <c r="B544" s="14">
        <v>42926</v>
      </c>
      <c r="C544" s="15">
        <v>0.40662037037037035</v>
      </c>
      <c r="D544" s="15">
        <v>0.41171296296296295</v>
      </c>
      <c r="E544" s="16" t="str">
        <f>IF(LEN(telefony4[[#This Row],[nr]])&gt;=10,"zagraniczny",IF(LEN(telefony4[[#This Row],[nr]])=8,"komórkowy","stacjonarny"))</f>
        <v>stacjonarny</v>
      </c>
      <c r="F544" s="16" t="str">
        <f>LEFT('5.3'!$A544,2)</f>
        <v>50</v>
      </c>
      <c r="G544" s="17">
        <f>'5.3'!$D544-'5.3'!$C544</f>
        <v>5.092592592592593E-3</v>
      </c>
    </row>
    <row r="545" spans="1:7" x14ac:dyDescent="0.25">
      <c r="A545" s="18">
        <v>9487255</v>
      </c>
      <c r="B545" s="19">
        <v>42926</v>
      </c>
      <c r="C545" s="20">
        <v>0.40997685185185184</v>
      </c>
      <c r="D545" s="20">
        <v>0.41947916666666668</v>
      </c>
      <c r="E545" s="21" t="str">
        <f>IF(LEN(telefony4[[#This Row],[nr]])&gt;=10,"zagraniczny",IF(LEN(telefony4[[#This Row],[nr]])=8,"komórkowy","stacjonarny"))</f>
        <v>stacjonarny</v>
      </c>
      <c r="F545" s="21" t="str">
        <f>LEFT('5.3'!$A545,2)</f>
        <v>94</v>
      </c>
      <c r="G545" s="22">
        <f>'5.3'!$D545-'5.3'!$C545</f>
        <v>9.5023148148148384E-3</v>
      </c>
    </row>
    <row r="546" spans="1:7" x14ac:dyDescent="0.25">
      <c r="A546" s="13">
        <v>1592822</v>
      </c>
      <c r="B546" s="14">
        <v>42926</v>
      </c>
      <c r="C546" s="15">
        <v>0.41422453703703704</v>
      </c>
      <c r="D546" s="15">
        <v>0.42549768518518516</v>
      </c>
      <c r="E546" s="16" t="str">
        <f>IF(LEN(telefony4[[#This Row],[nr]])&gt;=10,"zagraniczny",IF(LEN(telefony4[[#This Row],[nr]])=8,"komórkowy","stacjonarny"))</f>
        <v>stacjonarny</v>
      </c>
      <c r="F546" s="16" t="str">
        <f>LEFT('5.3'!$A546,2)</f>
        <v>15</v>
      </c>
      <c r="G546" s="17">
        <f>'5.3'!$D546-'5.3'!$C546</f>
        <v>1.1273148148148115E-2</v>
      </c>
    </row>
    <row r="547" spans="1:7" x14ac:dyDescent="0.25">
      <c r="A547" s="18">
        <v>9084978</v>
      </c>
      <c r="B547" s="19">
        <v>42926</v>
      </c>
      <c r="C547" s="20">
        <v>0.41553240740740743</v>
      </c>
      <c r="D547" s="20">
        <v>0.42593750000000002</v>
      </c>
      <c r="E547" s="21" t="str">
        <f>IF(LEN(telefony4[[#This Row],[nr]])&gt;=10,"zagraniczny",IF(LEN(telefony4[[#This Row],[nr]])=8,"komórkowy","stacjonarny"))</f>
        <v>stacjonarny</v>
      </c>
      <c r="F547" s="21" t="str">
        <f>LEFT('5.3'!$A547,2)</f>
        <v>90</v>
      </c>
      <c r="G547" s="22">
        <f>'5.3'!$D547-'5.3'!$C547</f>
        <v>1.0405092592592591E-2</v>
      </c>
    </row>
    <row r="548" spans="1:7" x14ac:dyDescent="0.25">
      <c r="A548" s="13">
        <v>80038636</v>
      </c>
      <c r="B548" s="14">
        <v>42926</v>
      </c>
      <c r="C548" s="15">
        <v>0.41734953703703703</v>
      </c>
      <c r="D548" s="15">
        <v>0.42822916666666666</v>
      </c>
      <c r="E548" s="16" t="str">
        <f>IF(LEN(telefony4[[#This Row],[nr]])&gt;=10,"zagraniczny",IF(LEN(telefony4[[#This Row],[nr]])=8,"komórkowy","stacjonarny"))</f>
        <v>komórkowy</v>
      </c>
      <c r="F548" s="16" t="str">
        <f>LEFT('5.3'!$A548,2)</f>
        <v>80</v>
      </c>
      <c r="G548" s="17">
        <f>'5.3'!$D548-'5.3'!$C548</f>
        <v>1.0879629629629628E-2</v>
      </c>
    </row>
    <row r="549" spans="1:7" x14ac:dyDescent="0.25">
      <c r="A549" s="18">
        <v>2021941339</v>
      </c>
      <c r="B549" s="19">
        <v>42926</v>
      </c>
      <c r="C549" s="20">
        <v>0.41863425925925923</v>
      </c>
      <c r="D549" s="20">
        <v>0.42877314814814815</v>
      </c>
      <c r="E549" s="21" t="str">
        <f>IF(LEN(telefony4[[#This Row],[nr]])&gt;=10,"zagraniczny",IF(LEN(telefony4[[#This Row],[nr]])=8,"komórkowy","stacjonarny"))</f>
        <v>zagraniczny</v>
      </c>
      <c r="F549" s="21" t="str">
        <f>LEFT('5.3'!$A549,2)</f>
        <v>20</v>
      </c>
      <c r="G549" s="22">
        <f>'5.3'!$D549-'5.3'!$C549</f>
        <v>1.0138888888888919E-2</v>
      </c>
    </row>
    <row r="550" spans="1:7" x14ac:dyDescent="0.25">
      <c r="A550" s="13">
        <v>7718350</v>
      </c>
      <c r="B550" s="14">
        <v>42926</v>
      </c>
      <c r="C550" s="15">
        <v>0.42002314814814817</v>
      </c>
      <c r="D550" s="15">
        <v>0.42700231481481482</v>
      </c>
      <c r="E550" s="16" t="str">
        <f>IF(LEN(telefony4[[#This Row],[nr]])&gt;=10,"zagraniczny",IF(LEN(telefony4[[#This Row],[nr]])=8,"komórkowy","stacjonarny"))</f>
        <v>stacjonarny</v>
      </c>
      <c r="F550" s="16" t="str">
        <f>LEFT('5.3'!$A550,2)</f>
        <v>77</v>
      </c>
      <c r="G550" s="17">
        <f>'5.3'!$D550-'5.3'!$C550</f>
        <v>6.9791666666666474E-3</v>
      </c>
    </row>
    <row r="551" spans="1:7" x14ac:dyDescent="0.25">
      <c r="A551" s="18">
        <v>3153283</v>
      </c>
      <c r="B551" s="19">
        <v>42926</v>
      </c>
      <c r="C551" s="20">
        <v>0.42396990740740742</v>
      </c>
      <c r="D551" s="20">
        <v>0.43335648148148148</v>
      </c>
      <c r="E551" s="21" t="str">
        <f>IF(LEN(telefony4[[#This Row],[nr]])&gt;=10,"zagraniczny",IF(LEN(telefony4[[#This Row],[nr]])=8,"komórkowy","stacjonarny"))</f>
        <v>stacjonarny</v>
      </c>
      <c r="F551" s="21" t="str">
        <f>LEFT('5.3'!$A551,2)</f>
        <v>31</v>
      </c>
      <c r="G551" s="22">
        <f>'5.3'!$D551-'5.3'!$C551</f>
        <v>9.3865740740740611E-3</v>
      </c>
    </row>
    <row r="552" spans="1:7" x14ac:dyDescent="0.25">
      <c r="A552" s="13">
        <v>6341482</v>
      </c>
      <c r="B552" s="14">
        <v>42926</v>
      </c>
      <c r="C552" s="15">
        <v>0.42922453703703706</v>
      </c>
      <c r="D552" s="15">
        <v>0.43947916666666664</v>
      </c>
      <c r="E552" s="16" t="str">
        <f>IF(LEN(telefony4[[#This Row],[nr]])&gt;=10,"zagraniczny",IF(LEN(telefony4[[#This Row],[nr]])=8,"komórkowy","stacjonarny"))</f>
        <v>stacjonarny</v>
      </c>
      <c r="F552" s="16" t="str">
        <f>LEFT('5.3'!$A552,2)</f>
        <v>63</v>
      </c>
      <c r="G552" s="17">
        <f>'5.3'!$D552-'5.3'!$C552</f>
        <v>1.0254629629629586E-2</v>
      </c>
    </row>
    <row r="553" spans="1:7" x14ac:dyDescent="0.25">
      <c r="A553" s="18">
        <v>67964973</v>
      </c>
      <c r="B553" s="19">
        <v>42926</v>
      </c>
      <c r="C553" s="20">
        <v>0.43475694444444446</v>
      </c>
      <c r="D553" s="20">
        <v>0.43590277777777775</v>
      </c>
      <c r="E553" s="21" t="str">
        <f>IF(LEN(telefony4[[#This Row],[nr]])&gt;=10,"zagraniczny",IF(LEN(telefony4[[#This Row],[nr]])=8,"komórkowy","stacjonarny"))</f>
        <v>komórkowy</v>
      </c>
      <c r="F553" s="21" t="str">
        <f>LEFT('5.3'!$A553,2)</f>
        <v>67</v>
      </c>
      <c r="G553" s="22">
        <f>'5.3'!$D553-'5.3'!$C553</f>
        <v>1.1458333333332904E-3</v>
      </c>
    </row>
    <row r="554" spans="1:7" x14ac:dyDescent="0.25">
      <c r="A554" s="13">
        <v>1223943</v>
      </c>
      <c r="B554" s="14">
        <v>42926</v>
      </c>
      <c r="C554" s="15">
        <v>0.43961805555555555</v>
      </c>
      <c r="D554" s="15">
        <v>0.45087962962962963</v>
      </c>
      <c r="E554" s="16" t="str">
        <f>IF(LEN(telefony4[[#This Row],[nr]])&gt;=10,"zagraniczny",IF(LEN(telefony4[[#This Row],[nr]])=8,"komórkowy","stacjonarny"))</f>
        <v>stacjonarny</v>
      </c>
      <c r="F554" s="16" t="str">
        <f>LEFT('5.3'!$A554,2)</f>
        <v>12</v>
      </c>
      <c r="G554" s="17">
        <f>'5.3'!$D554-'5.3'!$C554</f>
        <v>1.1261574074074077E-2</v>
      </c>
    </row>
    <row r="555" spans="1:7" x14ac:dyDescent="0.25">
      <c r="A555" s="18">
        <v>8049834</v>
      </c>
      <c r="B555" s="19">
        <v>42926</v>
      </c>
      <c r="C555" s="20">
        <v>0.44210648148148146</v>
      </c>
      <c r="D555" s="20">
        <v>0.44369212962962962</v>
      </c>
      <c r="E555" s="21" t="str">
        <f>IF(LEN(telefony4[[#This Row],[nr]])&gt;=10,"zagraniczny",IF(LEN(telefony4[[#This Row],[nr]])=8,"komórkowy","stacjonarny"))</f>
        <v>stacjonarny</v>
      </c>
      <c r="F555" s="21" t="str">
        <f>LEFT('5.3'!$A555,2)</f>
        <v>80</v>
      </c>
      <c r="G555" s="22">
        <f>'5.3'!$D555-'5.3'!$C555</f>
        <v>1.5856481481481555E-3</v>
      </c>
    </row>
    <row r="556" spans="1:7" x14ac:dyDescent="0.25">
      <c r="A556" s="13">
        <v>6374704</v>
      </c>
      <c r="B556" s="14">
        <v>42926</v>
      </c>
      <c r="C556" s="15">
        <v>0.44572916666666668</v>
      </c>
      <c r="D556" s="15">
        <v>0.4548726851851852</v>
      </c>
      <c r="E556" s="16" t="str">
        <f>IF(LEN(telefony4[[#This Row],[nr]])&gt;=10,"zagraniczny",IF(LEN(telefony4[[#This Row],[nr]])=8,"komórkowy","stacjonarny"))</f>
        <v>stacjonarny</v>
      </c>
      <c r="F556" s="16" t="str">
        <f>LEFT('5.3'!$A556,2)</f>
        <v>63</v>
      </c>
      <c r="G556" s="17">
        <f>'5.3'!$D556-'5.3'!$C556</f>
        <v>9.143518518518523E-3</v>
      </c>
    </row>
    <row r="557" spans="1:7" x14ac:dyDescent="0.25">
      <c r="A557" s="18">
        <v>99625315</v>
      </c>
      <c r="B557" s="19">
        <v>42926</v>
      </c>
      <c r="C557" s="20">
        <v>0.44592592592592595</v>
      </c>
      <c r="D557" s="20">
        <v>0.45026620370370368</v>
      </c>
      <c r="E557" s="21" t="str">
        <f>IF(LEN(telefony4[[#This Row],[nr]])&gt;=10,"zagraniczny",IF(LEN(telefony4[[#This Row],[nr]])=8,"komórkowy","stacjonarny"))</f>
        <v>komórkowy</v>
      </c>
      <c r="F557" s="21" t="str">
        <f>LEFT('5.3'!$A557,2)</f>
        <v>99</v>
      </c>
      <c r="G557" s="22">
        <f>'5.3'!$D557-'5.3'!$C557</f>
        <v>4.3402777777777346E-3</v>
      </c>
    </row>
    <row r="558" spans="1:7" x14ac:dyDescent="0.25">
      <c r="A558" s="13">
        <v>9728932</v>
      </c>
      <c r="B558" s="14">
        <v>42926</v>
      </c>
      <c r="C558" s="15">
        <v>0.44641203703703702</v>
      </c>
      <c r="D558" s="15">
        <v>0.45089120370370372</v>
      </c>
      <c r="E558" s="16" t="str">
        <f>IF(LEN(telefony4[[#This Row],[nr]])&gt;=10,"zagraniczny",IF(LEN(telefony4[[#This Row],[nr]])=8,"komórkowy","stacjonarny"))</f>
        <v>stacjonarny</v>
      </c>
      <c r="F558" s="16" t="str">
        <f>LEFT('5.3'!$A558,2)</f>
        <v>97</v>
      </c>
      <c r="G558" s="17">
        <f>'5.3'!$D558-'5.3'!$C558</f>
        <v>4.4791666666667007E-3</v>
      </c>
    </row>
    <row r="559" spans="1:7" x14ac:dyDescent="0.25">
      <c r="A559" s="18">
        <v>9121149</v>
      </c>
      <c r="B559" s="19">
        <v>42926</v>
      </c>
      <c r="C559" s="20">
        <v>0.45106481481481481</v>
      </c>
      <c r="D559" s="20">
        <v>0.45603009259259258</v>
      </c>
      <c r="E559" s="21" t="str">
        <f>IF(LEN(telefony4[[#This Row],[nr]])&gt;=10,"zagraniczny",IF(LEN(telefony4[[#This Row],[nr]])=8,"komórkowy","stacjonarny"))</f>
        <v>stacjonarny</v>
      </c>
      <c r="F559" s="21" t="str">
        <f>LEFT('5.3'!$A559,2)</f>
        <v>91</v>
      </c>
      <c r="G559" s="22">
        <f>'5.3'!$D559-'5.3'!$C559</f>
        <v>4.9652777777777768E-3</v>
      </c>
    </row>
    <row r="560" spans="1:7" x14ac:dyDescent="0.25">
      <c r="A560" s="13">
        <v>2790475</v>
      </c>
      <c r="B560" s="14">
        <v>42926</v>
      </c>
      <c r="C560" s="15">
        <v>0.45663194444444444</v>
      </c>
      <c r="D560" s="15">
        <v>0.46517361111111111</v>
      </c>
      <c r="E560" s="16" t="str">
        <f>IF(LEN(telefony4[[#This Row],[nr]])&gt;=10,"zagraniczny",IF(LEN(telefony4[[#This Row],[nr]])=8,"komórkowy","stacjonarny"))</f>
        <v>stacjonarny</v>
      </c>
      <c r="F560" s="16" t="str">
        <f>LEFT('5.3'!$A560,2)</f>
        <v>27</v>
      </c>
      <c r="G560" s="17">
        <f>'5.3'!$D560-'5.3'!$C560</f>
        <v>8.5416666666666696E-3</v>
      </c>
    </row>
    <row r="561" spans="1:7" x14ac:dyDescent="0.25">
      <c r="A561" s="18">
        <v>4148520</v>
      </c>
      <c r="B561" s="19">
        <v>42926</v>
      </c>
      <c r="C561" s="20">
        <v>0.46108796296296295</v>
      </c>
      <c r="D561" s="20">
        <v>0.46989583333333335</v>
      </c>
      <c r="E561" s="21" t="str">
        <f>IF(LEN(telefony4[[#This Row],[nr]])&gt;=10,"zagraniczny",IF(LEN(telefony4[[#This Row],[nr]])=8,"komórkowy","stacjonarny"))</f>
        <v>stacjonarny</v>
      </c>
      <c r="F561" s="21" t="str">
        <f>LEFT('5.3'!$A561,2)</f>
        <v>41</v>
      </c>
      <c r="G561" s="22">
        <f>'5.3'!$D561-'5.3'!$C561</f>
        <v>8.8078703703703964E-3</v>
      </c>
    </row>
    <row r="562" spans="1:7" x14ac:dyDescent="0.25">
      <c r="A562" s="13">
        <v>55462392</v>
      </c>
      <c r="B562" s="14">
        <v>42926</v>
      </c>
      <c r="C562" s="15">
        <v>0.46597222222222223</v>
      </c>
      <c r="D562" s="15">
        <v>0.46732638888888889</v>
      </c>
      <c r="E562" s="16" t="str">
        <f>IF(LEN(telefony4[[#This Row],[nr]])&gt;=10,"zagraniczny",IF(LEN(telefony4[[#This Row],[nr]])=8,"komórkowy","stacjonarny"))</f>
        <v>komórkowy</v>
      </c>
      <c r="F562" s="16" t="str">
        <f>LEFT('5.3'!$A562,2)</f>
        <v>55</v>
      </c>
      <c r="G562" s="17">
        <f>'5.3'!$D562-'5.3'!$C562</f>
        <v>1.3541666666666563E-3</v>
      </c>
    </row>
    <row r="563" spans="1:7" x14ac:dyDescent="0.25">
      <c r="A563" s="18">
        <v>8130722</v>
      </c>
      <c r="B563" s="19">
        <v>42926</v>
      </c>
      <c r="C563" s="20">
        <v>0.46649305555555554</v>
      </c>
      <c r="D563" s="20">
        <v>0.47717592592592595</v>
      </c>
      <c r="E563" s="21" t="str">
        <f>IF(LEN(telefony4[[#This Row],[nr]])&gt;=10,"zagraniczny",IF(LEN(telefony4[[#This Row],[nr]])=8,"komórkowy","stacjonarny"))</f>
        <v>stacjonarny</v>
      </c>
      <c r="F563" s="21" t="str">
        <f>LEFT('5.3'!$A563,2)</f>
        <v>81</v>
      </c>
      <c r="G563" s="22">
        <f>'5.3'!$D563-'5.3'!$C563</f>
        <v>1.0682870370370412E-2</v>
      </c>
    </row>
    <row r="564" spans="1:7" x14ac:dyDescent="0.25">
      <c r="A564" s="13">
        <v>5448890</v>
      </c>
      <c r="B564" s="14">
        <v>42926</v>
      </c>
      <c r="C564" s="15">
        <v>0.46957175925925926</v>
      </c>
      <c r="D564" s="15">
        <v>0.47247685185185184</v>
      </c>
      <c r="E564" s="16" t="str">
        <f>IF(LEN(telefony4[[#This Row],[nr]])&gt;=10,"zagraniczny",IF(LEN(telefony4[[#This Row],[nr]])=8,"komórkowy","stacjonarny"))</f>
        <v>stacjonarny</v>
      </c>
      <c r="F564" s="16" t="str">
        <f>LEFT('5.3'!$A564,2)</f>
        <v>54</v>
      </c>
      <c r="G564" s="17">
        <f>'5.3'!$D564-'5.3'!$C564</f>
        <v>2.9050925925925841E-3</v>
      </c>
    </row>
    <row r="565" spans="1:7" x14ac:dyDescent="0.25">
      <c r="A565" s="18">
        <v>6118241</v>
      </c>
      <c r="B565" s="19">
        <v>42926</v>
      </c>
      <c r="C565" s="20">
        <v>0.47462962962962962</v>
      </c>
      <c r="D565" s="20">
        <v>0.47839120370370369</v>
      </c>
      <c r="E565" s="21" t="str">
        <f>IF(LEN(telefony4[[#This Row],[nr]])&gt;=10,"zagraniczny",IF(LEN(telefony4[[#This Row],[nr]])=8,"komórkowy","stacjonarny"))</f>
        <v>stacjonarny</v>
      </c>
      <c r="F565" s="21" t="str">
        <f>LEFT('5.3'!$A565,2)</f>
        <v>61</v>
      </c>
      <c r="G565" s="22">
        <f>'5.3'!$D565-'5.3'!$C565</f>
        <v>3.76157407407407E-3</v>
      </c>
    </row>
    <row r="566" spans="1:7" x14ac:dyDescent="0.25">
      <c r="A566" s="13">
        <v>1088377750</v>
      </c>
      <c r="B566" s="14">
        <v>42926</v>
      </c>
      <c r="C566" s="15">
        <v>0.47535879629629629</v>
      </c>
      <c r="D566" s="15">
        <v>0.48454861111111114</v>
      </c>
      <c r="E566" s="16" t="str">
        <f>IF(LEN(telefony4[[#This Row],[nr]])&gt;=10,"zagraniczny",IF(LEN(telefony4[[#This Row],[nr]])=8,"komórkowy","stacjonarny"))</f>
        <v>zagraniczny</v>
      </c>
      <c r="F566" s="16" t="str">
        <f>LEFT('5.3'!$A566,2)</f>
        <v>10</v>
      </c>
      <c r="G566" s="17">
        <f>'5.3'!$D566-'5.3'!$C566</f>
        <v>9.1898148148148451E-3</v>
      </c>
    </row>
    <row r="567" spans="1:7" x14ac:dyDescent="0.25">
      <c r="A567" s="18">
        <v>98238772</v>
      </c>
      <c r="B567" s="19">
        <v>42926</v>
      </c>
      <c r="C567" s="20">
        <v>0.47989583333333335</v>
      </c>
      <c r="D567" s="20">
        <v>0.48138888888888887</v>
      </c>
      <c r="E567" s="21" t="str">
        <f>IF(LEN(telefony4[[#This Row],[nr]])&gt;=10,"zagraniczny",IF(LEN(telefony4[[#This Row],[nr]])=8,"komórkowy","stacjonarny"))</f>
        <v>komórkowy</v>
      </c>
      <c r="F567" s="21" t="str">
        <f>LEFT('5.3'!$A567,2)</f>
        <v>98</v>
      </c>
      <c r="G567" s="22">
        <f>'5.3'!$D567-'5.3'!$C567</f>
        <v>1.4930555555555114E-3</v>
      </c>
    </row>
    <row r="568" spans="1:7" x14ac:dyDescent="0.25">
      <c r="A568" s="13">
        <v>9524588</v>
      </c>
      <c r="B568" s="14">
        <v>42926</v>
      </c>
      <c r="C568" s="15">
        <v>0.4846759259259259</v>
      </c>
      <c r="D568" s="15">
        <v>0.49550925925925926</v>
      </c>
      <c r="E568" s="16" t="str">
        <f>IF(LEN(telefony4[[#This Row],[nr]])&gt;=10,"zagraniczny",IF(LEN(telefony4[[#This Row],[nr]])=8,"komórkowy","stacjonarny"))</f>
        <v>stacjonarny</v>
      </c>
      <c r="F568" s="16" t="str">
        <f>LEFT('5.3'!$A568,2)</f>
        <v>95</v>
      </c>
      <c r="G568" s="17">
        <f>'5.3'!$D568-'5.3'!$C568</f>
        <v>1.0833333333333361E-2</v>
      </c>
    </row>
    <row r="569" spans="1:7" x14ac:dyDescent="0.25">
      <c r="A569" s="18">
        <v>96375379</v>
      </c>
      <c r="B569" s="19">
        <v>42926</v>
      </c>
      <c r="C569" s="20">
        <v>0.4881712962962963</v>
      </c>
      <c r="D569" s="20">
        <v>0.49769675925925927</v>
      </c>
      <c r="E569" s="21" t="str">
        <f>IF(LEN(telefony4[[#This Row],[nr]])&gt;=10,"zagraniczny",IF(LEN(telefony4[[#This Row],[nr]])=8,"komórkowy","stacjonarny"))</f>
        <v>komórkowy</v>
      </c>
      <c r="F569" s="21" t="str">
        <f>LEFT('5.3'!$A569,2)</f>
        <v>96</v>
      </c>
      <c r="G569" s="22">
        <f>'5.3'!$D569-'5.3'!$C569</f>
        <v>9.5254629629629717E-3</v>
      </c>
    </row>
    <row r="570" spans="1:7" x14ac:dyDescent="0.25">
      <c r="A570" s="13">
        <v>4759206</v>
      </c>
      <c r="B570" s="14">
        <v>42926</v>
      </c>
      <c r="C570" s="15">
        <v>0.49055555555555558</v>
      </c>
      <c r="D570" s="15">
        <v>0.49449074074074073</v>
      </c>
      <c r="E570" s="16" t="str">
        <f>IF(LEN(telefony4[[#This Row],[nr]])&gt;=10,"zagraniczny",IF(LEN(telefony4[[#This Row],[nr]])=8,"komórkowy","stacjonarny"))</f>
        <v>stacjonarny</v>
      </c>
      <c r="F570" s="16" t="str">
        <f>LEFT('5.3'!$A570,2)</f>
        <v>47</v>
      </c>
      <c r="G570" s="17">
        <f>'5.3'!$D570-'5.3'!$C570</f>
        <v>3.9351851851851527E-3</v>
      </c>
    </row>
    <row r="571" spans="1:7" x14ac:dyDescent="0.25">
      <c r="A571" s="18">
        <v>9197309</v>
      </c>
      <c r="B571" s="19">
        <v>42926</v>
      </c>
      <c r="C571" s="20">
        <v>0.49488425925925927</v>
      </c>
      <c r="D571" s="20">
        <v>0.50590277777777781</v>
      </c>
      <c r="E571" s="21" t="str">
        <f>IF(LEN(telefony4[[#This Row],[nr]])&gt;=10,"zagraniczny",IF(LEN(telefony4[[#This Row],[nr]])=8,"komórkowy","stacjonarny"))</f>
        <v>stacjonarny</v>
      </c>
      <c r="F571" s="21" t="str">
        <f>LEFT('5.3'!$A571,2)</f>
        <v>91</v>
      </c>
      <c r="G571" s="22">
        <f>'5.3'!$D571-'5.3'!$C571</f>
        <v>1.1018518518518539E-2</v>
      </c>
    </row>
    <row r="572" spans="1:7" x14ac:dyDescent="0.25">
      <c r="A572" s="13">
        <v>8322522</v>
      </c>
      <c r="B572" s="14">
        <v>42926</v>
      </c>
      <c r="C572" s="15">
        <v>0.49674768518518519</v>
      </c>
      <c r="D572" s="15">
        <v>0.50796296296296295</v>
      </c>
      <c r="E572" s="16" t="str">
        <f>IF(LEN(telefony4[[#This Row],[nr]])&gt;=10,"zagraniczny",IF(LEN(telefony4[[#This Row],[nr]])=8,"komórkowy","stacjonarny"))</f>
        <v>stacjonarny</v>
      </c>
      <c r="F572" s="16" t="str">
        <f>LEFT('5.3'!$A572,2)</f>
        <v>83</v>
      </c>
      <c r="G572" s="17">
        <f>'5.3'!$D572-'5.3'!$C572</f>
        <v>1.1215277777777755E-2</v>
      </c>
    </row>
    <row r="573" spans="1:7" x14ac:dyDescent="0.25">
      <c r="A573" s="18">
        <v>4264808</v>
      </c>
      <c r="B573" s="19">
        <v>42926</v>
      </c>
      <c r="C573" s="20">
        <v>0.50089120370370366</v>
      </c>
      <c r="D573" s="20">
        <v>0.50109953703703702</v>
      </c>
      <c r="E573" s="21" t="str">
        <f>IF(LEN(telefony4[[#This Row],[nr]])&gt;=10,"zagraniczny",IF(LEN(telefony4[[#This Row],[nr]])=8,"komórkowy","stacjonarny"))</f>
        <v>stacjonarny</v>
      </c>
      <c r="F573" s="21" t="str">
        <f>LEFT('5.3'!$A573,2)</f>
        <v>42</v>
      </c>
      <c r="G573" s="22">
        <f>'5.3'!$D573-'5.3'!$C573</f>
        <v>2.083333333333659E-4</v>
      </c>
    </row>
    <row r="574" spans="1:7" x14ac:dyDescent="0.25">
      <c r="A574" s="13">
        <v>3095218</v>
      </c>
      <c r="B574" s="14">
        <v>42926</v>
      </c>
      <c r="C574" s="15">
        <v>0.50635416666666666</v>
      </c>
      <c r="D574" s="15">
        <v>0.51716435185185183</v>
      </c>
      <c r="E574" s="16" t="str">
        <f>IF(LEN(telefony4[[#This Row],[nr]])&gt;=10,"zagraniczny",IF(LEN(telefony4[[#This Row],[nr]])=8,"komórkowy","stacjonarny"))</f>
        <v>stacjonarny</v>
      </c>
      <c r="F574" s="16" t="str">
        <f>LEFT('5.3'!$A574,2)</f>
        <v>30</v>
      </c>
      <c r="G574" s="17">
        <f>'5.3'!$D574-'5.3'!$C574</f>
        <v>1.0810185185185173E-2</v>
      </c>
    </row>
    <row r="575" spans="1:7" x14ac:dyDescent="0.25">
      <c r="A575" s="18">
        <v>5820632164</v>
      </c>
      <c r="B575" s="19">
        <v>42926</v>
      </c>
      <c r="C575" s="20">
        <v>0.51010416666666669</v>
      </c>
      <c r="D575" s="20">
        <v>0.51879629629629631</v>
      </c>
      <c r="E575" s="21" t="str">
        <f>IF(LEN(telefony4[[#This Row],[nr]])&gt;=10,"zagraniczny",IF(LEN(telefony4[[#This Row],[nr]])=8,"komórkowy","stacjonarny"))</f>
        <v>zagraniczny</v>
      </c>
      <c r="F575" s="21" t="str">
        <f>LEFT('5.3'!$A575,2)</f>
        <v>58</v>
      </c>
      <c r="G575" s="22">
        <f>'5.3'!$D575-'5.3'!$C575</f>
        <v>8.6921296296296191E-3</v>
      </c>
    </row>
    <row r="576" spans="1:7" x14ac:dyDescent="0.25">
      <c r="A576" s="13">
        <v>89814525</v>
      </c>
      <c r="B576" s="14">
        <v>42926</v>
      </c>
      <c r="C576" s="15">
        <v>0.51090277777777782</v>
      </c>
      <c r="D576" s="15">
        <v>0.51175925925925925</v>
      </c>
      <c r="E576" s="16" t="str">
        <f>IF(LEN(telefony4[[#This Row],[nr]])&gt;=10,"zagraniczny",IF(LEN(telefony4[[#This Row],[nr]])=8,"komórkowy","stacjonarny"))</f>
        <v>komórkowy</v>
      </c>
      <c r="F576" s="16" t="str">
        <f>LEFT('5.3'!$A576,2)</f>
        <v>89</v>
      </c>
      <c r="G576" s="17">
        <f>'5.3'!$D576-'5.3'!$C576</f>
        <v>8.5648148148143033E-4</v>
      </c>
    </row>
    <row r="577" spans="1:7" x14ac:dyDescent="0.25">
      <c r="A577" s="18">
        <v>1223816</v>
      </c>
      <c r="B577" s="19">
        <v>42926</v>
      </c>
      <c r="C577" s="20">
        <v>0.51116898148148149</v>
      </c>
      <c r="D577" s="20">
        <v>0.51718750000000002</v>
      </c>
      <c r="E577" s="21" t="str">
        <f>IF(LEN(telefony4[[#This Row],[nr]])&gt;=10,"zagraniczny",IF(LEN(telefony4[[#This Row],[nr]])=8,"komórkowy","stacjonarny"))</f>
        <v>stacjonarny</v>
      </c>
      <c r="F577" s="21" t="str">
        <f>LEFT('5.3'!$A577,2)</f>
        <v>12</v>
      </c>
      <c r="G577" s="22">
        <f>'5.3'!$D577-'5.3'!$C577</f>
        <v>6.0185185185185341E-3</v>
      </c>
    </row>
    <row r="578" spans="1:7" x14ac:dyDescent="0.25">
      <c r="A578" s="13">
        <v>18503160</v>
      </c>
      <c r="B578" s="14">
        <v>42926</v>
      </c>
      <c r="C578" s="15">
        <v>0.51157407407407407</v>
      </c>
      <c r="D578" s="15">
        <v>0.51663194444444449</v>
      </c>
      <c r="E578" s="16" t="str">
        <f>IF(LEN(telefony4[[#This Row],[nr]])&gt;=10,"zagraniczny",IF(LEN(telefony4[[#This Row],[nr]])=8,"komórkowy","stacjonarny"))</f>
        <v>komórkowy</v>
      </c>
      <c r="F578" s="16" t="str">
        <f>LEFT('5.3'!$A578,2)</f>
        <v>18</v>
      </c>
      <c r="G578" s="17">
        <f>'5.3'!$D578-'5.3'!$C578</f>
        <v>5.0578703703704209E-3</v>
      </c>
    </row>
    <row r="579" spans="1:7" x14ac:dyDescent="0.25">
      <c r="A579" s="18">
        <v>21677804</v>
      </c>
      <c r="B579" s="19">
        <v>42926</v>
      </c>
      <c r="C579" s="20">
        <v>0.51328703703703704</v>
      </c>
      <c r="D579" s="20">
        <v>0.51821759259259259</v>
      </c>
      <c r="E579" s="21" t="str">
        <f>IF(LEN(telefony4[[#This Row],[nr]])&gt;=10,"zagraniczny",IF(LEN(telefony4[[#This Row],[nr]])=8,"komórkowy","stacjonarny"))</f>
        <v>komórkowy</v>
      </c>
      <c r="F579" s="21" t="str">
        <f>LEFT('5.3'!$A579,2)</f>
        <v>21</v>
      </c>
      <c r="G579" s="22">
        <f>'5.3'!$D579-'5.3'!$C579</f>
        <v>4.9305555555555491E-3</v>
      </c>
    </row>
    <row r="580" spans="1:7" x14ac:dyDescent="0.25">
      <c r="A580" s="13">
        <v>5087066</v>
      </c>
      <c r="B580" s="14">
        <v>42926</v>
      </c>
      <c r="C580" s="15">
        <v>0.51603009259259258</v>
      </c>
      <c r="D580" s="15">
        <v>0.5269907407407407</v>
      </c>
      <c r="E580" s="16" t="str">
        <f>IF(LEN(telefony4[[#This Row],[nr]])&gt;=10,"zagraniczny",IF(LEN(telefony4[[#This Row],[nr]])=8,"komórkowy","stacjonarny"))</f>
        <v>stacjonarny</v>
      </c>
      <c r="F580" s="16" t="str">
        <f>LEFT('5.3'!$A580,2)</f>
        <v>50</v>
      </c>
      <c r="G580" s="17">
        <f>'5.3'!$D580-'5.3'!$C580</f>
        <v>1.0960648148148122E-2</v>
      </c>
    </row>
    <row r="581" spans="1:7" x14ac:dyDescent="0.25">
      <c r="A581" s="18">
        <v>6905863</v>
      </c>
      <c r="B581" s="19">
        <v>42926</v>
      </c>
      <c r="C581" s="20">
        <v>0.52123842592592595</v>
      </c>
      <c r="D581" s="20">
        <v>0.53008101851851852</v>
      </c>
      <c r="E581" s="21" t="str">
        <f>IF(LEN(telefony4[[#This Row],[nr]])&gt;=10,"zagraniczny",IF(LEN(telefony4[[#This Row],[nr]])=8,"komórkowy","stacjonarny"))</f>
        <v>stacjonarny</v>
      </c>
      <c r="F581" s="21" t="str">
        <f>LEFT('5.3'!$A581,2)</f>
        <v>69</v>
      </c>
      <c r="G581" s="22">
        <f>'5.3'!$D581-'5.3'!$C581</f>
        <v>8.8425925925925686E-3</v>
      </c>
    </row>
    <row r="582" spans="1:7" x14ac:dyDescent="0.25">
      <c r="A582" s="13">
        <v>4144248</v>
      </c>
      <c r="B582" s="14">
        <v>42926</v>
      </c>
      <c r="C582" s="15">
        <v>0.52134259259259264</v>
      </c>
      <c r="D582" s="15">
        <v>0.53226851851851853</v>
      </c>
      <c r="E582" s="16" t="str">
        <f>IF(LEN(telefony4[[#This Row],[nr]])&gt;=10,"zagraniczny",IF(LEN(telefony4[[#This Row],[nr]])=8,"komórkowy","stacjonarny"))</f>
        <v>stacjonarny</v>
      </c>
      <c r="F582" s="16" t="str">
        <f>LEFT('5.3'!$A582,2)</f>
        <v>41</v>
      </c>
      <c r="G582" s="17">
        <f>'5.3'!$D582-'5.3'!$C582</f>
        <v>1.0925925925925895E-2</v>
      </c>
    </row>
    <row r="583" spans="1:7" x14ac:dyDescent="0.25">
      <c r="A583" s="18">
        <v>16392077</v>
      </c>
      <c r="B583" s="19">
        <v>42926</v>
      </c>
      <c r="C583" s="20">
        <v>0.52254629629629634</v>
      </c>
      <c r="D583" s="20">
        <v>0.52263888888888888</v>
      </c>
      <c r="E583" s="21" t="str">
        <f>IF(LEN(telefony4[[#This Row],[nr]])&gt;=10,"zagraniczny",IF(LEN(telefony4[[#This Row],[nr]])=8,"komórkowy","stacjonarny"))</f>
        <v>komórkowy</v>
      </c>
      <c r="F583" s="21" t="str">
        <f>LEFT('5.3'!$A583,2)</f>
        <v>16</v>
      </c>
      <c r="G583" s="22">
        <f>'5.3'!$D583-'5.3'!$C583</f>
        <v>9.2592592592533052E-5</v>
      </c>
    </row>
    <row r="584" spans="1:7" x14ac:dyDescent="0.25">
      <c r="A584" s="13">
        <v>8865092</v>
      </c>
      <c r="B584" s="14">
        <v>42926</v>
      </c>
      <c r="C584" s="15">
        <v>0.52392361111111108</v>
      </c>
      <c r="D584" s="15">
        <v>0.53378472222222217</v>
      </c>
      <c r="E584" s="16" t="str">
        <f>IF(LEN(telefony4[[#This Row],[nr]])&gt;=10,"zagraniczny",IF(LEN(telefony4[[#This Row],[nr]])=8,"komórkowy","stacjonarny"))</f>
        <v>stacjonarny</v>
      </c>
      <c r="F584" s="16" t="str">
        <f>LEFT('5.3'!$A584,2)</f>
        <v>88</v>
      </c>
      <c r="G584" s="17">
        <f>'5.3'!$D584-'5.3'!$C584</f>
        <v>9.8611111111110983E-3</v>
      </c>
    </row>
    <row r="585" spans="1:7" x14ac:dyDescent="0.25">
      <c r="A585" s="18">
        <v>92597723</v>
      </c>
      <c r="B585" s="19">
        <v>42926</v>
      </c>
      <c r="C585" s="20">
        <v>0.52837962962962959</v>
      </c>
      <c r="D585" s="20">
        <v>0.53084490740740742</v>
      </c>
      <c r="E585" s="21" t="str">
        <f>IF(LEN(telefony4[[#This Row],[nr]])&gt;=10,"zagraniczny",IF(LEN(telefony4[[#This Row],[nr]])=8,"komórkowy","stacjonarny"))</f>
        <v>komórkowy</v>
      </c>
      <c r="F585" s="21" t="str">
        <f>LEFT('5.3'!$A585,2)</f>
        <v>92</v>
      </c>
      <c r="G585" s="22">
        <f>'5.3'!$D585-'5.3'!$C585</f>
        <v>2.4652777777778301E-3</v>
      </c>
    </row>
    <row r="586" spans="1:7" x14ac:dyDescent="0.25">
      <c r="A586" s="13">
        <v>49840829</v>
      </c>
      <c r="B586" s="14">
        <v>42926</v>
      </c>
      <c r="C586" s="15">
        <v>0.53204861111111112</v>
      </c>
      <c r="D586" s="15">
        <v>0.53737268518518522</v>
      </c>
      <c r="E586" s="16" t="str">
        <f>IF(LEN(telefony4[[#This Row],[nr]])&gt;=10,"zagraniczny",IF(LEN(telefony4[[#This Row],[nr]])=8,"komórkowy","stacjonarny"))</f>
        <v>komórkowy</v>
      </c>
      <c r="F586" s="16" t="str">
        <f>LEFT('5.3'!$A586,2)</f>
        <v>49</v>
      </c>
      <c r="G586" s="17">
        <f>'5.3'!$D586-'5.3'!$C586</f>
        <v>5.3240740740740922E-3</v>
      </c>
    </row>
    <row r="587" spans="1:7" x14ac:dyDescent="0.25">
      <c r="A587" s="18">
        <v>20354301</v>
      </c>
      <c r="B587" s="19">
        <v>42926</v>
      </c>
      <c r="C587" s="20">
        <v>0.53291666666666671</v>
      </c>
      <c r="D587" s="20">
        <v>0.53758101851851847</v>
      </c>
      <c r="E587" s="21" t="str">
        <f>IF(LEN(telefony4[[#This Row],[nr]])&gt;=10,"zagraniczny",IF(LEN(telefony4[[#This Row],[nr]])=8,"komórkowy","stacjonarny"))</f>
        <v>komórkowy</v>
      </c>
      <c r="F587" s="21" t="str">
        <f>LEFT('5.3'!$A587,2)</f>
        <v>20</v>
      </c>
      <c r="G587" s="22">
        <f>'5.3'!$D587-'5.3'!$C587</f>
        <v>4.6643518518517668E-3</v>
      </c>
    </row>
    <row r="588" spans="1:7" x14ac:dyDescent="0.25">
      <c r="A588" s="13">
        <v>2731955</v>
      </c>
      <c r="B588" s="14">
        <v>42926</v>
      </c>
      <c r="C588" s="15">
        <v>0.53843750000000001</v>
      </c>
      <c r="D588" s="15">
        <v>0.54283564814814811</v>
      </c>
      <c r="E588" s="16" t="str">
        <f>IF(LEN(telefony4[[#This Row],[nr]])&gt;=10,"zagraniczny",IF(LEN(telefony4[[#This Row],[nr]])=8,"komórkowy","stacjonarny"))</f>
        <v>stacjonarny</v>
      </c>
      <c r="F588" s="16" t="str">
        <f>LEFT('5.3'!$A588,2)</f>
        <v>27</v>
      </c>
      <c r="G588" s="17">
        <f>'5.3'!$D588-'5.3'!$C588</f>
        <v>4.3981481481480955E-3</v>
      </c>
    </row>
    <row r="589" spans="1:7" x14ac:dyDescent="0.25">
      <c r="A589" s="18">
        <v>2304726</v>
      </c>
      <c r="B589" s="19">
        <v>42926</v>
      </c>
      <c r="C589" s="20">
        <v>0.54197916666666668</v>
      </c>
      <c r="D589" s="20">
        <v>0.54866898148148147</v>
      </c>
      <c r="E589" s="21" t="str">
        <f>IF(LEN(telefony4[[#This Row],[nr]])&gt;=10,"zagraniczny",IF(LEN(telefony4[[#This Row],[nr]])=8,"komórkowy","stacjonarny"))</f>
        <v>stacjonarny</v>
      </c>
      <c r="F589" s="21" t="str">
        <f>LEFT('5.3'!$A589,2)</f>
        <v>23</v>
      </c>
      <c r="G589" s="22">
        <f>'5.3'!$D589-'5.3'!$C589</f>
        <v>6.6898148148147873E-3</v>
      </c>
    </row>
    <row r="590" spans="1:7" x14ac:dyDescent="0.25">
      <c r="A590" s="13">
        <v>4653709</v>
      </c>
      <c r="B590" s="14">
        <v>42926</v>
      </c>
      <c r="C590" s="15">
        <v>0.54292824074074075</v>
      </c>
      <c r="D590" s="15">
        <v>0.5444444444444444</v>
      </c>
      <c r="E590" s="16" t="str">
        <f>IF(LEN(telefony4[[#This Row],[nr]])&gt;=10,"zagraniczny",IF(LEN(telefony4[[#This Row],[nr]])=8,"komórkowy","stacjonarny"))</f>
        <v>stacjonarny</v>
      </c>
      <c r="F590" s="16" t="str">
        <f>LEFT('5.3'!$A590,2)</f>
        <v>46</v>
      </c>
      <c r="G590" s="17">
        <f>'5.3'!$D590-'5.3'!$C590</f>
        <v>1.5162037037036447E-3</v>
      </c>
    </row>
    <row r="591" spans="1:7" x14ac:dyDescent="0.25">
      <c r="A591" s="18">
        <v>4848864</v>
      </c>
      <c r="B591" s="19">
        <v>42926</v>
      </c>
      <c r="C591" s="20">
        <v>0.54432870370370368</v>
      </c>
      <c r="D591" s="20">
        <v>0.55090277777777774</v>
      </c>
      <c r="E591" s="21" t="str">
        <f>IF(LEN(telefony4[[#This Row],[nr]])&gt;=10,"zagraniczny",IF(LEN(telefony4[[#This Row],[nr]])=8,"komórkowy","stacjonarny"))</f>
        <v>stacjonarny</v>
      </c>
      <c r="F591" s="21" t="str">
        <f>LEFT('5.3'!$A591,2)</f>
        <v>48</v>
      </c>
      <c r="G591" s="22">
        <f>'5.3'!$D591-'5.3'!$C591</f>
        <v>6.5740740740740655E-3</v>
      </c>
    </row>
    <row r="592" spans="1:7" x14ac:dyDescent="0.25">
      <c r="A592" s="13">
        <v>6709939</v>
      </c>
      <c r="B592" s="14">
        <v>42926</v>
      </c>
      <c r="C592" s="15">
        <v>0.54692129629629627</v>
      </c>
      <c r="D592" s="15">
        <v>0.55000000000000004</v>
      </c>
      <c r="E592" s="16" t="str">
        <f>IF(LEN(telefony4[[#This Row],[nr]])&gt;=10,"zagraniczny",IF(LEN(telefony4[[#This Row],[nr]])=8,"komórkowy","stacjonarny"))</f>
        <v>stacjonarny</v>
      </c>
      <c r="F592" s="16" t="str">
        <f>LEFT('5.3'!$A592,2)</f>
        <v>67</v>
      </c>
      <c r="G592" s="17">
        <f>'5.3'!$D592-'5.3'!$C592</f>
        <v>3.0787037037037779E-3</v>
      </c>
    </row>
    <row r="593" spans="1:7" x14ac:dyDescent="0.25">
      <c r="A593" s="18">
        <v>8870498</v>
      </c>
      <c r="B593" s="19">
        <v>42926</v>
      </c>
      <c r="C593" s="20">
        <v>0.55046296296296293</v>
      </c>
      <c r="D593" s="20">
        <v>0.55986111111111114</v>
      </c>
      <c r="E593" s="21" t="str">
        <f>IF(LEN(telefony4[[#This Row],[nr]])&gt;=10,"zagraniczny",IF(LEN(telefony4[[#This Row],[nr]])=8,"komórkowy","stacjonarny"))</f>
        <v>stacjonarny</v>
      </c>
      <c r="F593" s="21" t="str">
        <f>LEFT('5.3'!$A593,2)</f>
        <v>88</v>
      </c>
      <c r="G593" s="22">
        <f>'5.3'!$D593-'5.3'!$C593</f>
        <v>9.398148148148211E-3</v>
      </c>
    </row>
    <row r="594" spans="1:7" x14ac:dyDescent="0.25">
      <c r="A594" s="13">
        <v>2947889</v>
      </c>
      <c r="B594" s="14">
        <v>42926</v>
      </c>
      <c r="C594" s="15">
        <v>0.55246527777777776</v>
      </c>
      <c r="D594" s="15">
        <v>0.56334490740740739</v>
      </c>
      <c r="E594" s="16" t="str">
        <f>IF(LEN(telefony4[[#This Row],[nr]])&gt;=10,"zagraniczny",IF(LEN(telefony4[[#This Row],[nr]])=8,"komórkowy","stacjonarny"))</f>
        <v>stacjonarny</v>
      </c>
      <c r="F594" s="16" t="str">
        <f>LEFT('5.3'!$A594,2)</f>
        <v>29</v>
      </c>
      <c r="G594" s="17">
        <f>'5.3'!$D594-'5.3'!$C594</f>
        <v>1.0879629629629628E-2</v>
      </c>
    </row>
    <row r="595" spans="1:7" x14ac:dyDescent="0.25">
      <c r="A595" s="18">
        <v>8270097</v>
      </c>
      <c r="B595" s="19">
        <v>42926</v>
      </c>
      <c r="C595" s="20">
        <v>0.55650462962962965</v>
      </c>
      <c r="D595" s="20">
        <v>0.55850694444444449</v>
      </c>
      <c r="E595" s="21" t="str">
        <f>IF(LEN(telefony4[[#This Row],[nr]])&gt;=10,"zagraniczny",IF(LEN(telefony4[[#This Row],[nr]])=8,"komórkowy","stacjonarny"))</f>
        <v>stacjonarny</v>
      </c>
      <c r="F595" s="21" t="str">
        <f>LEFT('5.3'!$A595,2)</f>
        <v>82</v>
      </c>
      <c r="G595" s="22">
        <f>'5.3'!$D595-'5.3'!$C595</f>
        <v>2.0023148148148318E-3</v>
      </c>
    </row>
    <row r="596" spans="1:7" x14ac:dyDescent="0.25">
      <c r="A596" s="13">
        <v>8183468</v>
      </c>
      <c r="B596" s="14">
        <v>42926</v>
      </c>
      <c r="C596" s="15">
        <v>0.55832175925925931</v>
      </c>
      <c r="D596" s="15">
        <v>0.56265046296296295</v>
      </c>
      <c r="E596" s="16" t="str">
        <f>IF(LEN(telefony4[[#This Row],[nr]])&gt;=10,"zagraniczny",IF(LEN(telefony4[[#This Row],[nr]])=8,"komórkowy","stacjonarny"))</f>
        <v>stacjonarny</v>
      </c>
      <c r="F596" s="16" t="str">
        <f>LEFT('5.3'!$A596,2)</f>
        <v>81</v>
      </c>
      <c r="G596" s="17">
        <f>'5.3'!$D596-'5.3'!$C596</f>
        <v>4.3287037037036402E-3</v>
      </c>
    </row>
    <row r="597" spans="1:7" x14ac:dyDescent="0.25">
      <c r="A597" s="18">
        <v>3263806</v>
      </c>
      <c r="B597" s="19">
        <v>42926</v>
      </c>
      <c r="C597" s="20">
        <v>0.55864583333333329</v>
      </c>
      <c r="D597" s="20">
        <v>0.56383101851851847</v>
      </c>
      <c r="E597" s="21" t="str">
        <f>IF(LEN(telefony4[[#This Row],[nr]])&gt;=10,"zagraniczny",IF(LEN(telefony4[[#This Row],[nr]])=8,"komórkowy","stacjonarny"))</f>
        <v>stacjonarny</v>
      </c>
      <c r="F597" s="21" t="str">
        <f>LEFT('5.3'!$A597,2)</f>
        <v>32</v>
      </c>
      <c r="G597" s="22">
        <f>'5.3'!$D597-'5.3'!$C597</f>
        <v>5.1851851851851816E-3</v>
      </c>
    </row>
    <row r="598" spans="1:7" x14ac:dyDescent="0.25">
      <c r="A598" s="13">
        <v>7792980</v>
      </c>
      <c r="B598" s="14">
        <v>42926</v>
      </c>
      <c r="C598" s="15">
        <v>0.56234953703703705</v>
      </c>
      <c r="D598" s="15">
        <v>0.57378472222222221</v>
      </c>
      <c r="E598" s="16" t="str">
        <f>IF(LEN(telefony4[[#This Row],[nr]])&gt;=10,"zagraniczny",IF(LEN(telefony4[[#This Row],[nr]])=8,"komórkowy","stacjonarny"))</f>
        <v>stacjonarny</v>
      </c>
      <c r="F598" s="16" t="str">
        <f>LEFT('5.3'!$A598,2)</f>
        <v>77</v>
      </c>
      <c r="G598" s="17">
        <f>'5.3'!$D598-'5.3'!$C598</f>
        <v>1.1435185185185159E-2</v>
      </c>
    </row>
    <row r="599" spans="1:7" x14ac:dyDescent="0.25">
      <c r="A599" s="18">
        <v>88929925</v>
      </c>
      <c r="B599" s="19">
        <v>42926</v>
      </c>
      <c r="C599" s="20">
        <v>0.56688657407407406</v>
      </c>
      <c r="D599" s="20">
        <v>0.57342592592592589</v>
      </c>
      <c r="E599" s="21" t="str">
        <f>IF(LEN(telefony4[[#This Row],[nr]])&gt;=10,"zagraniczny",IF(LEN(telefony4[[#This Row],[nr]])=8,"komórkowy","stacjonarny"))</f>
        <v>komórkowy</v>
      </c>
      <c r="F599" s="21" t="str">
        <f>LEFT('5.3'!$A599,2)</f>
        <v>88</v>
      </c>
      <c r="G599" s="22">
        <f>'5.3'!$D599-'5.3'!$C599</f>
        <v>6.5393518518518379E-3</v>
      </c>
    </row>
    <row r="600" spans="1:7" x14ac:dyDescent="0.25">
      <c r="A600" s="13">
        <v>2478461</v>
      </c>
      <c r="B600" s="14">
        <v>42926</v>
      </c>
      <c r="C600" s="15">
        <v>0.56980324074074074</v>
      </c>
      <c r="D600" s="15">
        <v>0.575775462962963</v>
      </c>
      <c r="E600" s="16" t="str">
        <f>IF(LEN(telefony4[[#This Row],[nr]])&gt;=10,"zagraniczny",IF(LEN(telefony4[[#This Row],[nr]])=8,"komórkowy","stacjonarny"))</f>
        <v>stacjonarny</v>
      </c>
      <c r="F600" s="16" t="str">
        <f>LEFT('5.3'!$A600,2)</f>
        <v>24</v>
      </c>
      <c r="G600" s="17">
        <f>'5.3'!$D600-'5.3'!$C600</f>
        <v>5.9722222222222676E-3</v>
      </c>
    </row>
    <row r="601" spans="1:7" x14ac:dyDescent="0.25">
      <c r="A601" s="18">
        <v>2838216</v>
      </c>
      <c r="B601" s="19">
        <v>42926</v>
      </c>
      <c r="C601" s="20">
        <v>0.5755555555555556</v>
      </c>
      <c r="D601" s="20">
        <v>0.57737268518518514</v>
      </c>
      <c r="E601" s="21" t="str">
        <f>IF(LEN(telefony4[[#This Row],[nr]])&gt;=10,"zagraniczny",IF(LEN(telefony4[[#This Row],[nr]])=8,"komórkowy","stacjonarny"))</f>
        <v>stacjonarny</v>
      </c>
      <c r="F601" s="21" t="str">
        <f>LEFT('5.3'!$A601,2)</f>
        <v>28</v>
      </c>
      <c r="G601" s="22">
        <f>'5.3'!$D601-'5.3'!$C601</f>
        <v>1.8171296296295436E-3</v>
      </c>
    </row>
    <row r="602" spans="1:7" x14ac:dyDescent="0.25">
      <c r="A602" s="13">
        <v>4853153</v>
      </c>
      <c r="B602" s="14">
        <v>42926</v>
      </c>
      <c r="C602" s="15">
        <v>0.5803935185185185</v>
      </c>
      <c r="D602" s="15">
        <v>0.58190972222222226</v>
      </c>
      <c r="E602" s="16" t="str">
        <f>IF(LEN(telefony4[[#This Row],[nr]])&gt;=10,"zagraniczny",IF(LEN(telefony4[[#This Row],[nr]])=8,"komórkowy","stacjonarny"))</f>
        <v>stacjonarny</v>
      </c>
      <c r="F602" s="16" t="str">
        <f>LEFT('5.3'!$A602,2)</f>
        <v>48</v>
      </c>
      <c r="G602" s="17">
        <f>'5.3'!$D602-'5.3'!$C602</f>
        <v>1.5162037037037557E-3</v>
      </c>
    </row>
    <row r="603" spans="1:7" x14ac:dyDescent="0.25">
      <c r="A603" s="18">
        <v>2985743</v>
      </c>
      <c r="B603" s="19">
        <v>42926</v>
      </c>
      <c r="C603" s="20">
        <v>0.58189814814814811</v>
      </c>
      <c r="D603" s="20">
        <v>0.59070601851851856</v>
      </c>
      <c r="E603" s="21" t="str">
        <f>IF(LEN(telefony4[[#This Row],[nr]])&gt;=10,"zagraniczny",IF(LEN(telefony4[[#This Row],[nr]])=8,"komórkowy","stacjonarny"))</f>
        <v>stacjonarny</v>
      </c>
      <c r="F603" s="21" t="str">
        <f>LEFT('5.3'!$A603,2)</f>
        <v>29</v>
      </c>
      <c r="G603" s="22">
        <f>'5.3'!$D603-'5.3'!$C603</f>
        <v>8.807870370370452E-3</v>
      </c>
    </row>
    <row r="604" spans="1:7" x14ac:dyDescent="0.25">
      <c r="A604" s="13">
        <v>3434934</v>
      </c>
      <c r="B604" s="14">
        <v>42926</v>
      </c>
      <c r="C604" s="15">
        <v>0.58254629629629628</v>
      </c>
      <c r="D604" s="15">
        <v>0.58601851851851849</v>
      </c>
      <c r="E604" s="16" t="str">
        <f>IF(LEN(telefony4[[#This Row],[nr]])&gt;=10,"zagraniczny",IF(LEN(telefony4[[#This Row],[nr]])=8,"komórkowy","stacjonarny"))</f>
        <v>stacjonarny</v>
      </c>
      <c r="F604" s="16" t="str">
        <f>LEFT('5.3'!$A604,2)</f>
        <v>34</v>
      </c>
      <c r="G604" s="17">
        <f>'5.3'!$D604-'5.3'!$C604</f>
        <v>3.4722222222222099E-3</v>
      </c>
    </row>
    <row r="605" spans="1:7" x14ac:dyDescent="0.25">
      <c r="A605" s="18">
        <v>97596112</v>
      </c>
      <c r="B605" s="19">
        <v>42926</v>
      </c>
      <c r="C605" s="20">
        <v>0.58351851851851855</v>
      </c>
      <c r="D605" s="20">
        <v>0.59368055555555554</v>
      </c>
      <c r="E605" s="21" t="str">
        <f>IF(LEN(telefony4[[#This Row],[nr]])&gt;=10,"zagraniczny",IF(LEN(telefony4[[#This Row],[nr]])=8,"komórkowy","stacjonarny"))</f>
        <v>komórkowy</v>
      </c>
      <c r="F605" s="21" t="str">
        <f>LEFT('5.3'!$A605,2)</f>
        <v>97</v>
      </c>
      <c r="G605" s="22">
        <f>'5.3'!$D605-'5.3'!$C605</f>
        <v>1.0162037037036997E-2</v>
      </c>
    </row>
    <row r="606" spans="1:7" x14ac:dyDescent="0.25">
      <c r="A606" s="13">
        <v>1247125</v>
      </c>
      <c r="B606" s="14">
        <v>42926</v>
      </c>
      <c r="C606" s="15">
        <v>0.58575231481481482</v>
      </c>
      <c r="D606" s="15">
        <v>0.5935300925925926</v>
      </c>
      <c r="E606" s="16" t="str">
        <f>IF(LEN(telefony4[[#This Row],[nr]])&gt;=10,"zagraniczny",IF(LEN(telefony4[[#This Row],[nr]])=8,"komórkowy","stacjonarny"))</f>
        <v>stacjonarny</v>
      </c>
      <c r="F606" s="16" t="str">
        <f>LEFT('5.3'!$A606,2)</f>
        <v>12</v>
      </c>
      <c r="G606" s="17">
        <f>'5.3'!$D606-'5.3'!$C606</f>
        <v>7.7777777777777724E-3</v>
      </c>
    </row>
    <row r="607" spans="1:7" x14ac:dyDescent="0.25">
      <c r="A607" s="18">
        <v>6982652</v>
      </c>
      <c r="B607" s="19">
        <v>42926</v>
      </c>
      <c r="C607" s="20">
        <v>0.58677083333333335</v>
      </c>
      <c r="D607" s="20">
        <v>0.58759259259259256</v>
      </c>
      <c r="E607" s="21" t="str">
        <f>IF(LEN(telefony4[[#This Row],[nr]])&gt;=10,"zagraniczny",IF(LEN(telefony4[[#This Row],[nr]])=8,"komórkowy","stacjonarny"))</f>
        <v>stacjonarny</v>
      </c>
      <c r="F607" s="21" t="str">
        <f>LEFT('5.3'!$A607,2)</f>
        <v>69</v>
      </c>
      <c r="G607" s="22">
        <f>'5.3'!$D607-'5.3'!$C607</f>
        <v>8.2175925925920268E-4</v>
      </c>
    </row>
    <row r="608" spans="1:7" x14ac:dyDescent="0.25">
      <c r="A608" s="13">
        <v>11209967</v>
      </c>
      <c r="B608" s="14">
        <v>42926</v>
      </c>
      <c r="C608" s="15">
        <v>0.58877314814814818</v>
      </c>
      <c r="D608" s="15">
        <v>0.59027777777777779</v>
      </c>
      <c r="E608" s="16" t="str">
        <f>IF(LEN(telefony4[[#This Row],[nr]])&gt;=10,"zagraniczny",IF(LEN(telefony4[[#This Row],[nr]])=8,"komórkowy","stacjonarny"))</f>
        <v>komórkowy</v>
      </c>
      <c r="F608" s="16" t="str">
        <f>LEFT('5.3'!$A608,2)</f>
        <v>11</v>
      </c>
      <c r="G608" s="17">
        <f>'5.3'!$D608-'5.3'!$C608</f>
        <v>1.5046296296296058E-3</v>
      </c>
    </row>
    <row r="609" spans="1:7" x14ac:dyDescent="0.25">
      <c r="A609" s="18">
        <v>6251788</v>
      </c>
      <c r="B609" s="19">
        <v>42926</v>
      </c>
      <c r="C609" s="20">
        <v>0.58910879629629631</v>
      </c>
      <c r="D609" s="20">
        <v>0.59431712962962968</v>
      </c>
      <c r="E609" s="21" t="str">
        <f>IF(LEN(telefony4[[#This Row],[nr]])&gt;=10,"zagraniczny",IF(LEN(telefony4[[#This Row],[nr]])=8,"komórkowy","stacjonarny"))</f>
        <v>stacjonarny</v>
      </c>
      <c r="F609" s="21" t="str">
        <f>LEFT('5.3'!$A609,2)</f>
        <v>62</v>
      </c>
      <c r="G609" s="22">
        <f>'5.3'!$D609-'5.3'!$C609</f>
        <v>5.2083333333333703E-3</v>
      </c>
    </row>
    <row r="610" spans="1:7" x14ac:dyDescent="0.25">
      <c r="A610" s="13">
        <v>8679036</v>
      </c>
      <c r="B610" s="14">
        <v>42926</v>
      </c>
      <c r="C610" s="15">
        <v>0.58976851851851853</v>
      </c>
      <c r="D610" s="15">
        <v>0.60074074074074069</v>
      </c>
      <c r="E610" s="16" t="str">
        <f>IF(LEN(telefony4[[#This Row],[nr]])&gt;=10,"zagraniczny",IF(LEN(telefony4[[#This Row],[nr]])=8,"komórkowy","stacjonarny"))</f>
        <v>stacjonarny</v>
      </c>
      <c r="F610" s="16" t="str">
        <f>LEFT('5.3'!$A610,2)</f>
        <v>86</v>
      </c>
      <c r="G610" s="17">
        <f>'5.3'!$D610-'5.3'!$C610</f>
        <v>1.0972222222222161E-2</v>
      </c>
    </row>
    <row r="611" spans="1:7" x14ac:dyDescent="0.25">
      <c r="A611" s="18">
        <v>1288637</v>
      </c>
      <c r="B611" s="19">
        <v>42926</v>
      </c>
      <c r="C611" s="20">
        <v>0.59277777777777774</v>
      </c>
      <c r="D611" s="20">
        <v>0.59365740740740736</v>
      </c>
      <c r="E611" s="21" t="str">
        <f>IF(LEN(telefony4[[#This Row],[nr]])&gt;=10,"zagraniczny",IF(LEN(telefony4[[#This Row],[nr]])=8,"komórkowy","stacjonarny"))</f>
        <v>stacjonarny</v>
      </c>
      <c r="F611" s="21" t="str">
        <f>LEFT('5.3'!$A611,2)</f>
        <v>12</v>
      </c>
      <c r="G611" s="22">
        <f>'5.3'!$D611-'5.3'!$C611</f>
        <v>8.796296296296191E-4</v>
      </c>
    </row>
    <row r="612" spans="1:7" x14ac:dyDescent="0.25">
      <c r="A612" s="13">
        <v>4825302</v>
      </c>
      <c r="B612" s="14">
        <v>42926</v>
      </c>
      <c r="C612" s="15">
        <v>0.59670138888888891</v>
      </c>
      <c r="D612" s="15">
        <v>0.59701388888888884</v>
      </c>
      <c r="E612" s="16" t="str">
        <f>IF(LEN(telefony4[[#This Row],[nr]])&gt;=10,"zagraniczny",IF(LEN(telefony4[[#This Row],[nr]])=8,"komórkowy","stacjonarny"))</f>
        <v>stacjonarny</v>
      </c>
      <c r="F612" s="16" t="str">
        <f>LEFT('5.3'!$A612,2)</f>
        <v>48</v>
      </c>
      <c r="G612" s="17">
        <f>'5.3'!$D612-'5.3'!$C612</f>
        <v>3.1249999999993783E-4</v>
      </c>
    </row>
    <row r="613" spans="1:7" x14ac:dyDescent="0.25">
      <c r="A613" s="18">
        <v>5349562</v>
      </c>
      <c r="B613" s="19">
        <v>42926</v>
      </c>
      <c r="C613" s="20">
        <v>0.60041666666666671</v>
      </c>
      <c r="D613" s="20">
        <v>0.6095949074074074</v>
      </c>
      <c r="E613" s="21" t="str">
        <f>IF(LEN(telefony4[[#This Row],[nr]])&gt;=10,"zagraniczny",IF(LEN(telefony4[[#This Row],[nr]])=8,"komórkowy","stacjonarny"))</f>
        <v>stacjonarny</v>
      </c>
      <c r="F613" s="21" t="str">
        <f>LEFT('5.3'!$A613,2)</f>
        <v>53</v>
      </c>
      <c r="G613" s="22">
        <f>'5.3'!$D613-'5.3'!$C613</f>
        <v>9.1782407407406952E-3</v>
      </c>
    </row>
    <row r="614" spans="1:7" x14ac:dyDescent="0.25">
      <c r="A614" s="13">
        <v>5893512</v>
      </c>
      <c r="B614" s="14">
        <v>42926</v>
      </c>
      <c r="C614" s="15">
        <v>0.60517361111111112</v>
      </c>
      <c r="D614" s="15">
        <v>0.61063657407407412</v>
      </c>
      <c r="E614" s="16" t="str">
        <f>IF(LEN(telefony4[[#This Row],[nr]])&gt;=10,"zagraniczny",IF(LEN(telefony4[[#This Row],[nr]])=8,"komórkowy","stacjonarny"))</f>
        <v>stacjonarny</v>
      </c>
      <c r="F614" s="16" t="str">
        <f>LEFT('5.3'!$A614,2)</f>
        <v>58</v>
      </c>
      <c r="G614" s="17">
        <f>'5.3'!$D614-'5.3'!$C614</f>
        <v>5.4629629629630028E-3</v>
      </c>
    </row>
    <row r="615" spans="1:7" x14ac:dyDescent="0.25">
      <c r="A615" s="18">
        <v>7138804596</v>
      </c>
      <c r="B615" s="19">
        <v>42926</v>
      </c>
      <c r="C615" s="20">
        <v>0.60578703703703707</v>
      </c>
      <c r="D615" s="20">
        <v>0.61459490740740741</v>
      </c>
      <c r="E615" s="21" t="str">
        <f>IF(LEN(telefony4[[#This Row],[nr]])&gt;=10,"zagraniczny",IF(LEN(telefony4[[#This Row],[nr]])=8,"komórkowy","stacjonarny"))</f>
        <v>zagraniczny</v>
      </c>
      <c r="F615" s="21" t="str">
        <f>LEFT('5.3'!$A615,2)</f>
        <v>71</v>
      </c>
      <c r="G615" s="22">
        <f>'5.3'!$D615-'5.3'!$C615</f>
        <v>8.8078703703703409E-3</v>
      </c>
    </row>
    <row r="616" spans="1:7" x14ac:dyDescent="0.25">
      <c r="A616" s="13">
        <v>6468376</v>
      </c>
      <c r="B616" s="14">
        <v>42926</v>
      </c>
      <c r="C616" s="15">
        <v>0.61140046296296291</v>
      </c>
      <c r="D616" s="15">
        <v>0.61952546296296296</v>
      </c>
      <c r="E616" s="16" t="str">
        <f>IF(LEN(telefony4[[#This Row],[nr]])&gt;=10,"zagraniczny",IF(LEN(telefony4[[#This Row],[nr]])=8,"komórkowy","stacjonarny"))</f>
        <v>stacjonarny</v>
      </c>
      <c r="F616" s="16" t="str">
        <f>LEFT('5.3'!$A616,2)</f>
        <v>64</v>
      </c>
      <c r="G616" s="17">
        <f>'5.3'!$D616-'5.3'!$C616</f>
        <v>8.1250000000000488E-3</v>
      </c>
    </row>
    <row r="617" spans="1:7" x14ac:dyDescent="0.25">
      <c r="A617" s="18">
        <v>5076649</v>
      </c>
      <c r="B617" s="19">
        <v>42926</v>
      </c>
      <c r="C617" s="20">
        <v>0.61699074074074078</v>
      </c>
      <c r="D617" s="20">
        <v>0.62163194444444447</v>
      </c>
      <c r="E617" s="21" t="str">
        <f>IF(LEN(telefony4[[#This Row],[nr]])&gt;=10,"zagraniczny",IF(LEN(telefony4[[#This Row],[nr]])=8,"komórkowy","stacjonarny"))</f>
        <v>stacjonarny</v>
      </c>
      <c r="F617" s="21" t="str">
        <f>LEFT('5.3'!$A617,2)</f>
        <v>50</v>
      </c>
      <c r="G617" s="22">
        <f>'5.3'!$D617-'5.3'!$C617</f>
        <v>4.6412037037036891E-3</v>
      </c>
    </row>
    <row r="618" spans="1:7" x14ac:dyDescent="0.25">
      <c r="A618" s="13">
        <v>3494192</v>
      </c>
      <c r="B618" s="14">
        <v>42926</v>
      </c>
      <c r="C618" s="15">
        <v>0.62216435185185182</v>
      </c>
      <c r="D618" s="15">
        <v>0.62291666666666667</v>
      </c>
      <c r="E618" s="16" t="str">
        <f>IF(LEN(telefony4[[#This Row],[nr]])&gt;=10,"zagraniczny",IF(LEN(telefony4[[#This Row],[nr]])=8,"komórkowy","stacjonarny"))</f>
        <v>stacjonarny</v>
      </c>
      <c r="F618" s="16" t="str">
        <f>LEFT('5.3'!$A618,2)</f>
        <v>34</v>
      </c>
      <c r="G618" s="17">
        <f>'5.3'!$D618-'5.3'!$C618</f>
        <v>7.523148148148584E-4</v>
      </c>
    </row>
    <row r="619" spans="1:7" x14ac:dyDescent="0.25">
      <c r="A619" s="18">
        <v>8150086</v>
      </c>
      <c r="B619" s="19">
        <v>42926</v>
      </c>
      <c r="C619" s="20">
        <v>0.6272685185185185</v>
      </c>
      <c r="D619" s="20">
        <v>0.63475694444444442</v>
      </c>
      <c r="E619" s="21" t="str">
        <f>IF(LEN(telefony4[[#This Row],[nr]])&gt;=10,"zagraniczny",IF(LEN(telefony4[[#This Row],[nr]])=8,"komórkowy","stacjonarny"))</f>
        <v>stacjonarny</v>
      </c>
      <c r="F619" s="21" t="str">
        <f>LEFT('5.3'!$A619,2)</f>
        <v>81</v>
      </c>
      <c r="G619" s="22">
        <f>'5.3'!$D619-'5.3'!$C619</f>
        <v>7.4884259259259123E-3</v>
      </c>
    </row>
    <row r="620" spans="1:7" x14ac:dyDescent="0.25">
      <c r="A620" s="13">
        <v>3934931</v>
      </c>
      <c r="B620" s="14">
        <v>42927</v>
      </c>
      <c r="C620" s="15">
        <v>0.3349537037037037</v>
      </c>
      <c r="D620" s="15">
        <v>0.3379861111111111</v>
      </c>
      <c r="E620" s="16" t="str">
        <f>IF(LEN(telefony4[[#This Row],[nr]])&gt;=10,"zagraniczny",IF(LEN(telefony4[[#This Row],[nr]])=8,"komórkowy","stacjonarny"))</f>
        <v>stacjonarny</v>
      </c>
      <c r="F620" s="16" t="str">
        <f>LEFT('5.3'!$A620,2)</f>
        <v>39</v>
      </c>
      <c r="G620" s="17">
        <f>'5.3'!$D620-'5.3'!$C620</f>
        <v>3.0324074074074003E-3</v>
      </c>
    </row>
    <row r="621" spans="1:7" x14ac:dyDescent="0.25">
      <c r="A621" s="18">
        <v>2111996</v>
      </c>
      <c r="B621" s="19">
        <v>42927</v>
      </c>
      <c r="C621" s="20">
        <v>0.33706018518518521</v>
      </c>
      <c r="D621" s="20">
        <v>0.33875</v>
      </c>
      <c r="E621" s="21" t="str">
        <f>IF(LEN(telefony4[[#This Row],[nr]])&gt;=10,"zagraniczny",IF(LEN(telefony4[[#This Row],[nr]])=8,"komórkowy","stacjonarny"))</f>
        <v>stacjonarny</v>
      </c>
      <c r="F621" s="21" t="str">
        <f>LEFT('5.3'!$A621,2)</f>
        <v>21</v>
      </c>
      <c r="G621" s="22">
        <f>'5.3'!$D621-'5.3'!$C621</f>
        <v>1.6898148148147829E-3</v>
      </c>
    </row>
    <row r="622" spans="1:7" x14ac:dyDescent="0.25">
      <c r="A622" s="13">
        <v>6484436</v>
      </c>
      <c r="B622" s="14">
        <v>42927</v>
      </c>
      <c r="C622" s="15">
        <v>0.34006944444444442</v>
      </c>
      <c r="D622" s="15">
        <v>0.3427546296296296</v>
      </c>
      <c r="E622" s="16" t="str">
        <f>IF(LEN(telefony4[[#This Row],[nr]])&gt;=10,"zagraniczny",IF(LEN(telefony4[[#This Row],[nr]])=8,"komórkowy","stacjonarny"))</f>
        <v>stacjonarny</v>
      </c>
      <c r="F622" s="16" t="str">
        <f>LEFT('5.3'!$A622,2)</f>
        <v>64</v>
      </c>
      <c r="G622" s="17">
        <f>'5.3'!$D622-'5.3'!$C622</f>
        <v>2.6851851851851793E-3</v>
      </c>
    </row>
    <row r="623" spans="1:7" x14ac:dyDescent="0.25">
      <c r="A623" s="18">
        <v>97646706</v>
      </c>
      <c r="B623" s="19">
        <v>42927</v>
      </c>
      <c r="C623" s="20">
        <v>0.34304398148148146</v>
      </c>
      <c r="D623" s="20">
        <v>0.34310185185185182</v>
      </c>
      <c r="E623" s="21" t="str">
        <f>IF(LEN(telefony4[[#This Row],[nr]])&gt;=10,"zagraniczny",IF(LEN(telefony4[[#This Row],[nr]])=8,"komórkowy","stacjonarny"))</f>
        <v>komórkowy</v>
      </c>
      <c r="F623" s="21" t="str">
        <f>LEFT('5.3'!$A623,2)</f>
        <v>97</v>
      </c>
      <c r="G623" s="22">
        <f>'5.3'!$D623-'5.3'!$C623</f>
        <v>5.7870370370360913E-5</v>
      </c>
    </row>
    <row r="624" spans="1:7" x14ac:dyDescent="0.25">
      <c r="A624" s="13">
        <v>9932676</v>
      </c>
      <c r="B624" s="14">
        <v>42927</v>
      </c>
      <c r="C624" s="15">
        <v>0.34778935185185184</v>
      </c>
      <c r="D624" s="15">
        <v>0.35474537037037035</v>
      </c>
      <c r="E624" s="16" t="str">
        <f>IF(LEN(telefony4[[#This Row],[nr]])&gt;=10,"zagraniczny",IF(LEN(telefony4[[#This Row],[nr]])=8,"komórkowy","stacjonarny"))</f>
        <v>stacjonarny</v>
      </c>
      <c r="F624" s="16" t="str">
        <f>LEFT('5.3'!$A624,2)</f>
        <v>99</v>
      </c>
      <c r="G624" s="17">
        <f>'5.3'!$D624-'5.3'!$C624</f>
        <v>6.9560185185185142E-3</v>
      </c>
    </row>
    <row r="625" spans="1:7" x14ac:dyDescent="0.25">
      <c r="A625" s="18">
        <v>6062869</v>
      </c>
      <c r="B625" s="19">
        <v>42927</v>
      </c>
      <c r="C625" s="20">
        <v>0.3513425925925926</v>
      </c>
      <c r="D625" s="20">
        <v>0.35505787037037034</v>
      </c>
      <c r="E625" s="21" t="str">
        <f>IF(LEN(telefony4[[#This Row],[nr]])&gt;=10,"zagraniczny",IF(LEN(telefony4[[#This Row],[nr]])=8,"komórkowy","stacjonarny"))</f>
        <v>stacjonarny</v>
      </c>
      <c r="F625" s="21" t="str">
        <f>LEFT('5.3'!$A625,2)</f>
        <v>60</v>
      </c>
      <c r="G625" s="22">
        <f>'5.3'!$D625-'5.3'!$C625</f>
        <v>3.7152777777777479E-3</v>
      </c>
    </row>
    <row r="626" spans="1:7" x14ac:dyDescent="0.25">
      <c r="A626" s="13">
        <v>2828759</v>
      </c>
      <c r="B626" s="14">
        <v>42927</v>
      </c>
      <c r="C626" s="15">
        <v>0.35575231481481484</v>
      </c>
      <c r="D626" s="15">
        <v>0.35851851851851851</v>
      </c>
      <c r="E626" s="16" t="str">
        <f>IF(LEN(telefony4[[#This Row],[nr]])&gt;=10,"zagraniczny",IF(LEN(telefony4[[#This Row],[nr]])=8,"komórkowy","stacjonarny"))</f>
        <v>stacjonarny</v>
      </c>
      <c r="F626" s="16" t="str">
        <f>LEFT('5.3'!$A626,2)</f>
        <v>28</v>
      </c>
      <c r="G626" s="17">
        <f>'5.3'!$D626-'5.3'!$C626</f>
        <v>2.7662037037036735E-3</v>
      </c>
    </row>
    <row r="627" spans="1:7" x14ac:dyDescent="0.25">
      <c r="A627" s="18">
        <v>7215284</v>
      </c>
      <c r="B627" s="19">
        <v>42927</v>
      </c>
      <c r="C627" s="20">
        <v>0.3596759259259259</v>
      </c>
      <c r="D627" s="20">
        <v>0.36363425925925924</v>
      </c>
      <c r="E627" s="21" t="str">
        <f>IF(LEN(telefony4[[#This Row],[nr]])&gt;=10,"zagraniczny",IF(LEN(telefony4[[#This Row],[nr]])=8,"komórkowy","stacjonarny"))</f>
        <v>stacjonarny</v>
      </c>
      <c r="F627" s="21" t="str">
        <f>LEFT('5.3'!$A627,2)</f>
        <v>72</v>
      </c>
      <c r="G627" s="22">
        <f>'5.3'!$D627-'5.3'!$C627</f>
        <v>3.9583333333333415E-3</v>
      </c>
    </row>
    <row r="628" spans="1:7" x14ac:dyDescent="0.25">
      <c r="A628" s="13">
        <v>1384299</v>
      </c>
      <c r="B628" s="14">
        <v>42927</v>
      </c>
      <c r="C628" s="15">
        <v>0.36203703703703705</v>
      </c>
      <c r="D628" s="15">
        <v>0.37155092592592592</v>
      </c>
      <c r="E628" s="16" t="str">
        <f>IF(LEN(telefony4[[#This Row],[nr]])&gt;=10,"zagraniczny",IF(LEN(telefony4[[#This Row],[nr]])=8,"komórkowy","stacjonarny"))</f>
        <v>stacjonarny</v>
      </c>
      <c r="F628" s="16" t="str">
        <f>LEFT('5.3'!$A628,2)</f>
        <v>13</v>
      </c>
      <c r="G628" s="17">
        <f>'5.3'!$D628-'5.3'!$C628</f>
        <v>9.5138888888888773E-3</v>
      </c>
    </row>
    <row r="629" spans="1:7" x14ac:dyDescent="0.25">
      <c r="A629" s="18">
        <v>2486941</v>
      </c>
      <c r="B629" s="19">
        <v>42927</v>
      </c>
      <c r="C629" s="20">
        <v>0.36394675925925923</v>
      </c>
      <c r="D629" s="20">
        <v>0.36422453703703705</v>
      </c>
      <c r="E629" s="21" t="str">
        <f>IF(LEN(telefony4[[#This Row],[nr]])&gt;=10,"zagraniczny",IF(LEN(telefony4[[#This Row],[nr]])=8,"komórkowy","stacjonarny"))</f>
        <v>stacjonarny</v>
      </c>
      <c r="F629" s="21" t="str">
        <f>LEFT('5.3'!$A629,2)</f>
        <v>24</v>
      </c>
      <c r="G629" s="22">
        <f>'5.3'!$D629-'5.3'!$C629</f>
        <v>2.777777777778212E-4</v>
      </c>
    </row>
    <row r="630" spans="1:7" x14ac:dyDescent="0.25">
      <c r="A630" s="13">
        <v>6561564994</v>
      </c>
      <c r="B630" s="14">
        <v>42927</v>
      </c>
      <c r="C630" s="15">
        <v>0.36930555555555555</v>
      </c>
      <c r="D630" s="15">
        <v>0.37052083333333335</v>
      </c>
      <c r="E630" s="16" t="str">
        <f>IF(LEN(telefony4[[#This Row],[nr]])&gt;=10,"zagraniczny",IF(LEN(telefony4[[#This Row],[nr]])=8,"komórkowy","stacjonarny"))</f>
        <v>zagraniczny</v>
      </c>
      <c r="F630" s="16" t="str">
        <f>LEFT('5.3'!$A630,2)</f>
        <v>65</v>
      </c>
      <c r="G630" s="17">
        <f>'5.3'!$D630-'5.3'!$C630</f>
        <v>1.2152777777778012E-3</v>
      </c>
    </row>
    <row r="631" spans="1:7" x14ac:dyDescent="0.25">
      <c r="A631" s="18">
        <v>1207918</v>
      </c>
      <c r="B631" s="19">
        <v>42927</v>
      </c>
      <c r="C631" s="20">
        <v>0.37410879629629629</v>
      </c>
      <c r="D631" s="20">
        <v>0.3767361111111111</v>
      </c>
      <c r="E631" s="21" t="str">
        <f>IF(LEN(telefony4[[#This Row],[nr]])&gt;=10,"zagraniczny",IF(LEN(telefony4[[#This Row],[nr]])=8,"komórkowy","stacjonarny"))</f>
        <v>stacjonarny</v>
      </c>
      <c r="F631" s="21" t="str">
        <f>LEFT('5.3'!$A631,2)</f>
        <v>12</v>
      </c>
      <c r="G631" s="22">
        <f>'5.3'!$D631-'5.3'!$C631</f>
        <v>2.6273148148148184E-3</v>
      </c>
    </row>
    <row r="632" spans="1:7" x14ac:dyDescent="0.25">
      <c r="A632" s="13">
        <v>66800387</v>
      </c>
      <c r="B632" s="14">
        <v>42927</v>
      </c>
      <c r="C632" s="15">
        <v>0.37684027777777779</v>
      </c>
      <c r="D632" s="15">
        <v>0.38072916666666667</v>
      </c>
      <c r="E632" s="16" t="str">
        <f>IF(LEN(telefony4[[#This Row],[nr]])&gt;=10,"zagraniczny",IF(LEN(telefony4[[#This Row],[nr]])=8,"komórkowy","stacjonarny"))</f>
        <v>komórkowy</v>
      </c>
      <c r="F632" s="16" t="str">
        <f>LEFT('5.3'!$A632,2)</f>
        <v>66</v>
      </c>
      <c r="G632" s="17">
        <f>'5.3'!$D632-'5.3'!$C632</f>
        <v>3.8888888888888862E-3</v>
      </c>
    </row>
    <row r="633" spans="1:7" x14ac:dyDescent="0.25">
      <c r="A633" s="18">
        <v>49093359</v>
      </c>
      <c r="B633" s="19">
        <v>42927</v>
      </c>
      <c r="C633" s="20">
        <v>0.37695601851851851</v>
      </c>
      <c r="D633" s="20">
        <v>0.38138888888888889</v>
      </c>
      <c r="E633" s="21" t="str">
        <f>IF(LEN(telefony4[[#This Row],[nr]])&gt;=10,"zagraniczny",IF(LEN(telefony4[[#This Row],[nr]])=8,"komórkowy","stacjonarny"))</f>
        <v>komórkowy</v>
      </c>
      <c r="F633" s="21" t="str">
        <f>LEFT('5.3'!$A633,2)</f>
        <v>49</v>
      </c>
      <c r="G633" s="22">
        <f>'5.3'!$D633-'5.3'!$C633</f>
        <v>4.4328703703703787E-3</v>
      </c>
    </row>
    <row r="634" spans="1:7" x14ac:dyDescent="0.25">
      <c r="A634" s="13">
        <v>2252239</v>
      </c>
      <c r="B634" s="14">
        <v>42927</v>
      </c>
      <c r="C634" s="15">
        <v>0.38233796296296296</v>
      </c>
      <c r="D634" s="15">
        <v>0.39034722222222223</v>
      </c>
      <c r="E634" s="16" t="str">
        <f>IF(LEN(telefony4[[#This Row],[nr]])&gt;=10,"zagraniczny",IF(LEN(telefony4[[#This Row],[nr]])=8,"komórkowy","stacjonarny"))</f>
        <v>stacjonarny</v>
      </c>
      <c r="F634" s="16" t="str">
        <f>LEFT('5.3'!$A634,2)</f>
        <v>22</v>
      </c>
      <c r="G634" s="17">
        <f>'5.3'!$D634-'5.3'!$C634</f>
        <v>8.0092592592592715E-3</v>
      </c>
    </row>
    <row r="635" spans="1:7" x14ac:dyDescent="0.25">
      <c r="A635" s="18">
        <v>4925279</v>
      </c>
      <c r="B635" s="19">
        <v>42927</v>
      </c>
      <c r="C635" s="20">
        <v>0.3850925925925926</v>
      </c>
      <c r="D635" s="20">
        <v>0.38929398148148148</v>
      </c>
      <c r="E635" s="21" t="str">
        <f>IF(LEN(telefony4[[#This Row],[nr]])&gt;=10,"zagraniczny",IF(LEN(telefony4[[#This Row],[nr]])=8,"komórkowy","stacjonarny"))</f>
        <v>stacjonarny</v>
      </c>
      <c r="F635" s="21" t="str">
        <f>LEFT('5.3'!$A635,2)</f>
        <v>49</v>
      </c>
      <c r="G635" s="22">
        <f>'5.3'!$D635-'5.3'!$C635</f>
        <v>4.2013888888888795E-3</v>
      </c>
    </row>
    <row r="636" spans="1:7" x14ac:dyDescent="0.25">
      <c r="A636" s="13">
        <v>25459710</v>
      </c>
      <c r="B636" s="14">
        <v>42927</v>
      </c>
      <c r="C636" s="15">
        <v>0.38797453703703705</v>
      </c>
      <c r="D636" s="15">
        <v>0.39458333333333334</v>
      </c>
      <c r="E636" s="16" t="str">
        <f>IF(LEN(telefony4[[#This Row],[nr]])&gt;=10,"zagraniczny",IF(LEN(telefony4[[#This Row],[nr]])=8,"komórkowy","stacjonarny"))</f>
        <v>komórkowy</v>
      </c>
      <c r="F636" s="16" t="str">
        <f>LEFT('5.3'!$A636,2)</f>
        <v>25</v>
      </c>
      <c r="G636" s="17">
        <f>'5.3'!$D636-'5.3'!$C636</f>
        <v>6.6087962962962932E-3</v>
      </c>
    </row>
    <row r="637" spans="1:7" x14ac:dyDescent="0.25">
      <c r="A637" s="18">
        <v>3943994</v>
      </c>
      <c r="B637" s="19">
        <v>42927</v>
      </c>
      <c r="C637" s="20">
        <v>0.39199074074074075</v>
      </c>
      <c r="D637" s="20">
        <v>0.39934027777777775</v>
      </c>
      <c r="E637" s="21" t="str">
        <f>IF(LEN(telefony4[[#This Row],[nr]])&gt;=10,"zagraniczny",IF(LEN(telefony4[[#This Row],[nr]])=8,"komórkowy","stacjonarny"))</f>
        <v>stacjonarny</v>
      </c>
      <c r="F637" s="21" t="str">
        <f>LEFT('5.3'!$A637,2)</f>
        <v>39</v>
      </c>
      <c r="G637" s="22">
        <f>'5.3'!$D637-'5.3'!$C637</f>
        <v>7.3495370370370017E-3</v>
      </c>
    </row>
    <row r="638" spans="1:7" x14ac:dyDescent="0.25">
      <c r="A638" s="13">
        <v>2109147679</v>
      </c>
      <c r="B638" s="14">
        <v>42927</v>
      </c>
      <c r="C638" s="15">
        <v>0.39260416666666664</v>
      </c>
      <c r="D638" s="15">
        <v>0.40322916666666669</v>
      </c>
      <c r="E638" s="16" t="str">
        <f>IF(LEN(telefony4[[#This Row],[nr]])&gt;=10,"zagraniczny",IF(LEN(telefony4[[#This Row],[nr]])=8,"komórkowy","stacjonarny"))</f>
        <v>zagraniczny</v>
      </c>
      <c r="F638" s="16" t="str">
        <f>LEFT('5.3'!$A638,2)</f>
        <v>21</v>
      </c>
      <c r="G638" s="17">
        <f>'5.3'!$D638-'5.3'!$C638</f>
        <v>1.0625000000000051E-2</v>
      </c>
    </row>
    <row r="639" spans="1:7" x14ac:dyDescent="0.25">
      <c r="A639" s="18">
        <v>9967649</v>
      </c>
      <c r="B639" s="19">
        <v>42927</v>
      </c>
      <c r="C639" s="20">
        <v>0.39659722222222221</v>
      </c>
      <c r="D639" s="20">
        <v>0.4042824074074074</v>
      </c>
      <c r="E639" s="21" t="str">
        <f>IF(LEN(telefony4[[#This Row],[nr]])&gt;=10,"zagraniczny",IF(LEN(telefony4[[#This Row],[nr]])=8,"komórkowy","stacjonarny"))</f>
        <v>stacjonarny</v>
      </c>
      <c r="F639" s="21" t="str">
        <f>LEFT('5.3'!$A639,2)</f>
        <v>99</v>
      </c>
      <c r="G639" s="22">
        <f>'5.3'!$D639-'5.3'!$C639</f>
        <v>7.6851851851851838E-3</v>
      </c>
    </row>
    <row r="640" spans="1:7" x14ac:dyDescent="0.25">
      <c r="A640" s="13">
        <v>2947660</v>
      </c>
      <c r="B640" s="14">
        <v>42927</v>
      </c>
      <c r="C640" s="15">
        <v>0.39817129629629627</v>
      </c>
      <c r="D640" s="15">
        <v>0.4045023148148148</v>
      </c>
      <c r="E640" s="16" t="str">
        <f>IF(LEN(telefony4[[#This Row],[nr]])&gt;=10,"zagraniczny",IF(LEN(telefony4[[#This Row],[nr]])=8,"komórkowy","stacjonarny"))</f>
        <v>stacjonarny</v>
      </c>
      <c r="F640" s="16" t="str">
        <f>LEFT('5.3'!$A640,2)</f>
        <v>29</v>
      </c>
      <c r="G640" s="17">
        <f>'5.3'!$D640-'5.3'!$C640</f>
        <v>6.3310185185185275E-3</v>
      </c>
    </row>
    <row r="641" spans="1:7" x14ac:dyDescent="0.25">
      <c r="A641" s="18">
        <v>6492842</v>
      </c>
      <c r="B641" s="19">
        <v>42927</v>
      </c>
      <c r="C641" s="20">
        <v>0.40379629629629632</v>
      </c>
      <c r="D641" s="20">
        <v>0.4100462962962963</v>
      </c>
      <c r="E641" s="21" t="str">
        <f>IF(LEN(telefony4[[#This Row],[nr]])&gt;=10,"zagraniczny",IF(LEN(telefony4[[#This Row],[nr]])=8,"komórkowy","stacjonarny"))</f>
        <v>stacjonarny</v>
      </c>
      <c r="F641" s="21" t="str">
        <f>LEFT('5.3'!$A641,2)</f>
        <v>64</v>
      </c>
      <c r="G641" s="22">
        <f>'5.3'!$D641-'5.3'!$C641</f>
        <v>6.2499999999999778E-3</v>
      </c>
    </row>
    <row r="642" spans="1:7" x14ac:dyDescent="0.25">
      <c r="A642" s="13">
        <v>70730125</v>
      </c>
      <c r="B642" s="14">
        <v>42927</v>
      </c>
      <c r="C642" s="15">
        <v>0.40777777777777779</v>
      </c>
      <c r="D642" s="15">
        <v>0.4181597222222222</v>
      </c>
      <c r="E642" s="16" t="str">
        <f>IF(LEN(telefony4[[#This Row],[nr]])&gt;=10,"zagraniczny",IF(LEN(telefony4[[#This Row],[nr]])=8,"komórkowy","stacjonarny"))</f>
        <v>komórkowy</v>
      </c>
      <c r="F642" s="16" t="str">
        <f>LEFT('5.3'!$A642,2)</f>
        <v>70</v>
      </c>
      <c r="G642" s="17">
        <f>'5.3'!$D642-'5.3'!$C642</f>
        <v>1.0381944444444402E-2</v>
      </c>
    </row>
    <row r="643" spans="1:7" x14ac:dyDescent="0.25">
      <c r="A643" s="18">
        <v>4056361</v>
      </c>
      <c r="B643" s="19">
        <v>42927</v>
      </c>
      <c r="C643" s="20">
        <v>0.41239583333333335</v>
      </c>
      <c r="D643" s="20">
        <v>0.41844907407407406</v>
      </c>
      <c r="E643" s="21" t="str">
        <f>IF(LEN(telefony4[[#This Row],[nr]])&gt;=10,"zagraniczny",IF(LEN(telefony4[[#This Row],[nr]])=8,"komórkowy","stacjonarny"))</f>
        <v>stacjonarny</v>
      </c>
      <c r="F643" s="21" t="str">
        <f>LEFT('5.3'!$A643,2)</f>
        <v>40</v>
      </c>
      <c r="G643" s="22">
        <f>'5.3'!$D643-'5.3'!$C643</f>
        <v>6.0532407407407063E-3</v>
      </c>
    </row>
    <row r="644" spans="1:7" x14ac:dyDescent="0.25">
      <c r="A644" s="13">
        <v>12721215</v>
      </c>
      <c r="B644" s="14">
        <v>42927</v>
      </c>
      <c r="C644" s="15">
        <v>0.41431712962962963</v>
      </c>
      <c r="D644" s="15">
        <v>0.41986111111111113</v>
      </c>
      <c r="E644" s="16" t="str">
        <f>IF(LEN(telefony4[[#This Row],[nr]])&gt;=10,"zagraniczny",IF(LEN(telefony4[[#This Row],[nr]])=8,"komórkowy","stacjonarny"))</f>
        <v>komórkowy</v>
      </c>
      <c r="F644" s="16" t="str">
        <f>LEFT('5.3'!$A644,2)</f>
        <v>12</v>
      </c>
      <c r="G644" s="17">
        <f>'5.3'!$D644-'5.3'!$C644</f>
        <v>5.5439814814814969E-3</v>
      </c>
    </row>
    <row r="645" spans="1:7" x14ac:dyDescent="0.25">
      <c r="A645" s="18">
        <v>4566750</v>
      </c>
      <c r="B645" s="19">
        <v>42927</v>
      </c>
      <c r="C645" s="20">
        <v>0.41666666666666669</v>
      </c>
      <c r="D645" s="20">
        <v>0.42190972222222223</v>
      </c>
      <c r="E645" s="21" t="str">
        <f>IF(LEN(telefony4[[#This Row],[nr]])&gt;=10,"zagraniczny",IF(LEN(telefony4[[#This Row],[nr]])=8,"komórkowy","stacjonarny"))</f>
        <v>stacjonarny</v>
      </c>
      <c r="F645" s="21" t="str">
        <f>LEFT('5.3'!$A645,2)</f>
        <v>45</v>
      </c>
      <c r="G645" s="22">
        <f>'5.3'!$D645-'5.3'!$C645</f>
        <v>5.2430555555555425E-3</v>
      </c>
    </row>
    <row r="646" spans="1:7" x14ac:dyDescent="0.25">
      <c r="A646" s="13">
        <v>7279106</v>
      </c>
      <c r="B646" s="14">
        <v>42927</v>
      </c>
      <c r="C646" s="15">
        <v>0.41935185185185186</v>
      </c>
      <c r="D646" s="15">
        <v>0.43002314814814813</v>
      </c>
      <c r="E646" s="16" t="str">
        <f>IF(LEN(telefony4[[#This Row],[nr]])&gt;=10,"zagraniczny",IF(LEN(telefony4[[#This Row],[nr]])=8,"komórkowy","stacjonarny"))</f>
        <v>stacjonarny</v>
      </c>
      <c r="F646" s="16" t="str">
        <f>LEFT('5.3'!$A646,2)</f>
        <v>72</v>
      </c>
      <c r="G646" s="17">
        <f>'5.3'!$D646-'5.3'!$C646</f>
        <v>1.0671296296296262E-2</v>
      </c>
    </row>
    <row r="647" spans="1:7" x14ac:dyDescent="0.25">
      <c r="A647" s="18">
        <v>3824660</v>
      </c>
      <c r="B647" s="19">
        <v>42927</v>
      </c>
      <c r="C647" s="20">
        <v>0.4238425925925926</v>
      </c>
      <c r="D647" s="20">
        <v>0.4321875</v>
      </c>
      <c r="E647" s="21" t="str">
        <f>IF(LEN(telefony4[[#This Row],[nr]])&gt;=10,"zagraniczny",IF(LEN(telefony4[[#This Row],[nr]])=8,"komórkowy","stacjonarny"))</f>
        <v>stacjonarny</v>
      </c>
      <c r="F647" s="21" t="str">
        <f>LEFT('5.3'!$A647,2)</f>
        <v>38</v>
      </c>
      <c r="G647" s="22">
        <f>'5.3'!$D647-'5.3'!$C647</f>
        <v>8.3449074074073981E-3</v>
      </c>
    </row>
    <row r="648" spans="1:7" x14ac:dyDescent="0.25">
      <c r="A648" s="13">
        <v>5815339</v>
      </c>
      <c r="B648" s="14">
        <v>42927</v>
      </c>
      <c r="C648" s="15">
        <v>0.42818287037037039</v>
      </c>
      <c r="D648" s="15">
        <v>0.43273148148148149</v>
      </c>
      <c r="E648" s="16" t="str">
        <f>IF(LEN(telefony4[[#This Row],[nr]])&gt;=10,"zagraniczny",IF(LEN(telefony4[[#This Row],[nr]])=8,"komórkowy","stacjonarny"))</f>
        <v>stacjonarny</v>
      </c>
      <c r="F648" s="16" t="str">
        <f>LEFT('5.3'!$A648,2)</f>
        <v>58</v>
      </c>
      <c r="G648" s="17">
        <f>'5.3'!$D648-'5.3'!$C648</f>
        <v>4.5486111111111005E-3</v>
      </c>
    </row>
    <row r="649" spans="1:7" x14ac:dyDescent="0.25">
      <c r="A649" s="18">
        <v>77946476</v>
      </c>
      <c r="B649" s="19">
        <v>42927</v>
      </c>
      <c r="C649" s="20">
        <v>0.42995370370370373</v>
      </c>
      <c r="D649" s="20">
        <v>0.43024305555555553</v>
      </c>
      <c r="E649" s="21" t="str">
        <f>IF(LEN(telefony4[[#This Row],[nr]])&gt;=10,"zagraniczny",IF(LEN(telefony4[[#This Row],[nr]])=8,"komórkowy","stacjonarny"))</f>
        <v>komórkowy</v>
      </c>
      <c r="F649" s="21" t="str">
        <f>LEFT('5.3'!$A649,2)</f>
        <v>77</v>
      </c>
      <c r="G649" s="22">
        <f>'5.3'!$D649-'5.3'!$C649</f>
        <v>2.8935185185180456E-4</v>
      </c>
    </row>
    <row r="650" spans="1:7" x14ac:dyDescent="0.25">
      <c r="A650" s="13">
        <v>84589848</v>
      </c>
      <c r="B650" s="14">
        <v>42927</v>
      </c>
      <c r="C650" s="15">
        <v>0.43539351851851854</v>
      </c>
      <c r="D650" s="15">
        <v>0.43763888888888891</v>
      </c>
      <c r="E650" s="16" t="str">
        <f>IF(LEN(telefony4[[#This Row],[nr]])&gt;=10,"zagraniczny",IF(LEN(telefony4[[#This Row],[nr]])=8,"komórkowy","stacjonarny"))</f>
        <v>komórkowy</v>
      </c>
      <c r="F650" s="16" t="str">
        <f>LEFT('5.3'!$A650,2)</f>
        <v>84</v>
      </c>
      <c r="G650" s="17">
        <f>'5.3'!$D650-'5.3'!$C650</f>
        <v>2.2453703703703698E-3</v>
      </c>
    </row>
    <row r="651" spans="1:7" x14ac:dyDescent="0.25">
      <c r="A651" s="18">
        <v>4501823</v>
      </c>
      <c r="B651" s="19">
        <v>42927</v>
      </c>
      <c r="C651" s="20">
        <v>0.44013888888888891</v>
      </c>
      <c r="D651" s="20">
        <v>0.44690972222222225</v>
      </c>
      <c r="E651" s="21" t="str">
        <f>IF(LEN(telefony4[[#This Row],[nr]])&gt;=10,"zagraniczny",IF(LEN(telefony4[[#This Row],[nr]])=8,"komórkowy","stacjonarny"))</f>
        <v>stacjonarny</v>
      </c>
      <c r="F651" s="21" t="str">
        <f>LEFT('5.3'!$A651,2)</f>
        <v>45</v>
      </c>
      <c r="G651" s="22">
        <f>'5.3'!$D651-'5.3'!$C651</f>
        <v>6.770833333333337E-3</v>
      </c>
    </row>
    <row r="652" spans="1:7" x14ac:dyDescent="0.25">
      <c r="A652" s="13">
        <v>38244568</v>
      </c>
      <c r="B652" s="14">
        <v>42927</v>
      </c>
      <c r="C652" s="15">
        <v>0.44381944444444443</v>
      </c>
      <c r="D652" s="15">
        <v>0.45199074074074075</v>
      </c>
      <c r="E652" s="16" t="str">
        <f>IF(LEN(telefony4[[#This Row],[nr]])&gt;=10,"zagraniczny",IF(LEN(telefony4[[#This Row],[nr]])=8,"komórkowy","stacjonarny"))</f>
        <v>komórkowy</v>
      </c>
      <c r="F652" s="16" t="str">
        <f>LEFT('5.3'!$A652,2)</f>
        <v>38</v>
      </c>
      <c r="G652" s="17">
        <f>'5.3'!$D652-'5.3'!$C652</f>
        <v>8.1712962962963154E-3</v>
      </c>
    </row>
    <row r="653" spans="1:7" x14ac:dyDescent="0.25">
      <c r="A653" s="18">
        <v>3613950</v>
      </c>
      <c r="B653" s="19">
        <v>42927</v>
      </c>
      <c r="C653" s="20">
        <v>0.44657407407407407</v>
      </c>
      <c r="D653" s="20">
        <v>0.44774305555555555</v>
      </c>
      <c r="E653" s="21" t="str">
        <f>IF(LEN(telefony4[[#This Row],[nr]])&gt;=10,"zagraniczny",IF(LEN(telefony4[[#This Row],[nr]])=8,"komórkowy","stacjonarny"))</f>
        <v>stacjonarny</v>
      </c>
      <c r="F653" s="21" t="str">
        <f>LEFT('5.3'!$A653,2)</f>
        <v>36</v>
      </c>
      <c r="G653" s="22">
        <f>'5.3'!$D653-'5.3'!$C653</f>
        <v>1.1689814814814792E-3</v>
      </c>
    </row>
    <row r="654" spans="1:7" x14ac:dyDescent="0.25">
      <c r="A654" s="13">
        <v>5750819</v>
      </c>
      <c r="B654" s="14">
        <v>42927</v>
      </c>
      <c r="C654" s="15">
        <v>0.44751157407407405</v>
      </c>
      <c r="D654" s="15">
        <v>0.45284722222222223</v>
      </c>
      <c r="E654" s="16" t="str">
        <f>IF(LEN(telefony4[[#This Row],[nr]])&gt;=10,"zagraniczny",IF(LEN(telefony4[[#This Row],[nr]])=8,"komórkowy","stacjonarny"))</f>
        <v>stacjonarny</v>
      </c>
      <c r="F654" s="16" t="str">
        <f>LEFT('5.3'!$A654,2)</f>
        <v>57</v>
      </c>
      <c r="G654" s="17">
        <f>'5.3'!$D654-'5.3'!$C654</f>
        <v>5.3356481481481866E-3</v>
      </c>
    </row>
    <row r="655" spans="1:7" x14ac:dyDescent="0.25">
      <c r="A655" s="18">
        <v>63291235</v>
      </c>
      <c r="B655" s="19">
        <v>42927</v>
      </c>
      <c r="C655" s="20">
        <v>0.45091435185185186</v>
      </c>
      <c r="D655" s="20">
        <v>0.45429398148148148</v>
      </c>
      <c r="E655" s="21" t="str">
        <f>IF(LEN(telefony4[[#This Row],[nr]])&gt;=10,"zagraniczny",IF(LEN(telefony4[[#This Row],[nr]])=8,"komórkowy","stacjonarny"))</f>
        <v>komórkowy</v>
      </c>
      <c r="F655" s="21" t="str">
        <f>LEFT('5.3'!$A655,2)</f>
        <v>63</v>
      </c>
      <c r="G655" s="22">
        <f>'5.3'!$D655-'5.3'!$C655</f>
        <v>3.3796296296296213E-3</v>
      </c>
    </row>
    <row r="656" spans="1:7" x14ac:dyDescent="0.25">
      <c r="A656" s="13">
        <v>3198725</v>
      </c>
      <c r="B656" s="14">
        <v>42927</v>
      </c>
      <c r="C656" s="15">
        <v>0.45157407407407407</v>
      </c>
      <c r="D656" s="15">
        <v>0.45738425925925924</v>
      </c>
      <c r="E656" s="16" t="str">
        <f>IF(LEN(telefony4[[#This Row],[nr]])&gt;=10,"zagraniczny",IF(LEN(telefony4[[#This Row],[nr]])=8,"komórkowy","stacjonarny"))</f>
        <v>stacjonarny</v>
      </c>
      <c r="F656" s="16" t="str">
        <f>LEFT('5.3'!$A656,2)</f>
        <v>31</v>
      </c>
      <c r="G656" s="17">
        <f>'5.3'!$D656-'5.3'!$C656</f>
        <v>5.8101851851851682E-3</v>
      </c>
    </row>
    <row r="657" spans="1:7" x14ac:dyDescent="0.25">
      <c r="A657" s="18">
        <v>6248157784</v>
      </c>
      <c r="B657" s="19">
        <v>42927</v>
      </c>
      <c r="C657" s="20">
        <v>0.45475694444444442</v>
      </c>
      <c r="D657" s="20">
        <v>0.4566898148148148</v>
      </c>
      <c r="E657" s="21" t="str">
        <f>IF(LEN(telefony4[[#This Row],[nr]])&gt;=10,"zagraniczny",IF(LEN(telefony4[[#This Row],[nr]])=8,"komórkowy","stacjonarny"))</f>
        <v>zagraniczny</v>
      </c>
      <c r="F657" s="21" t="str">
        <f>LEFT('5.3'!$A657,2)</f>
        <v>62</v>
      </c>
      <c r="G657" s="22">
        <f>'5.3'!$D657-'5.3'!$C657</f>
        <v>1.9328703703703765E-3</v>
      </c>
    </row>
    <row r="658" spans="1:7" x14ac:dyDescent="0.25">
      <c r="A658" s="13">
        <v>6607648</v>
      </c>
      <c r="B658" s="14">
        <v>42927</v>
      </c>
      <c r="C658" s="15">
        <v>0.45873842592592595</v>
      </c>
      <c r="D658" s="15">
        <v>0.46986111111111112</v>
      </c>
      <c r="E658" s="16" t="str">
        <f>IF(LEN(telefony4[[#This Row],[nr]])&gt;=10,"zagraniczny",IF(LEN(telefony4[[#This Row],[nr]])=8,"komórkowy","stacjonarny"))</f>
        <v>stacjonarny</v>
      </c>
      <c r="F658" s="16" t="str">
        <f>LEFT('5.3'!$A658,2)</f>
        <v>66</v>
      </c>
      <c r="G658" s="17">
        <f>'5.3'!$D658-'5.3'!$C658</f>
        <v>1.1122685185185166E-2</v>
      </c>
    </row>
    <row r="659" spans="1:7" x14ac:dyDescent="0.25">
      <c r="A659" s="18">
        <v>5340881</v>
      </c>
      <c r="B659" s="19">
        <v>42927</v>
      </c>
      <c r="C659" s="20">
        <v>0.46413194444444444</v>
      </c>
      <c r="D659" s="20">
        <v>0.46585648148148145</v>
      </c>
      <c r="E659" s="21" t="str">
        <f>IF(LEN(telefony4[[#This Row],[nr]])&gt;=10,"zagraniczny",IF(LEN(telefony4[[#This Row],[nr]])=8,"komórkowy","stacjonarny"))</f>
        <v>stacjonarny</v>
      </c>
      <c r="F659" s="21" t="str">
        <f>LEFT('5.3'!$A659,2)</f>
        <v>53</v>
      </c>
      <c r="G659" s="22">
        <f>'5.3'!$D659-'5.3'!$C659</f>
        <v>1.7245370370370106E-3</v>
      </c>
    </row>
    <row r="660" spans="1:7" x14ac:dyDescent="0.25">
      <c r="A660" s="13">
        <v>99162491</v>
      </c>
      <c r="B660" s="14">
        <v>42927</v>
      </c>
      <c r="C660" s="15">
        <v>0.46738425925925925</v>
      </c>
      <c r="D660" s="15">
        <v>0.46800925925925924</v>
      </c>
      <c r="E660" s="16" t="str">
        <f>IF(LEN(telefony4[[#This Row],[nr]])&gt;=10,"zagraniczny",IF(LEN(telefony4[[#This Row],[nr]])=8,"komórkowy","stacjonarny"))</f>
        <v>komórkowy</v>
      </c>
      <c r="F660" s="16" t="str">
        <f>LEFT('5.3'!$A660,2)</f>
        <v>99</v>
      </c>
      <c r="G660" s="17">
        <f>'5.3'!$D660-'5.3'!$C660</f>
        <v>6.2499999999998668E-4</v>
      </c>
    </row>
    <row r="661" spans="1:7" x14ac:dyDescent="0.25">
      <c r="A661" s="18">
        <v>3072421</v>
      </c>
      <c r="B661" s="19">
        <v>42927</v>
      </c>
      <c r="C661" s="20">
        <v>0.46942129629629631</v>
      </c>
      <c r="D661" s="20">
        <v>0.47766203703703702</v>
      </c>
      <c r="E661" s="21" t="str">
        <f>IF(LEN(telefony4[[#This Row],[nr]])&gt;=10,"zagraniczny",IF(LEN(telefony4[[#This Row],[nr]])=8,"komórkowy","stacjonarny"))</f>
        <v>stacjonarny</v>
      </c>
      <c r="F661" s="21" t="str">
        <f>LEFT('5.3'!$A661,2)</f>
        <v>30</v>
      </c>
      <c r="G661" s="22">
        <f>'5.3'!$D661-'5.3'!$C661</f>
        <v>8.2407407407407152E-3</v>
      </c>
    </row>
    <row r="662" spans="1:7" x14ac:dyDescent="0.25">
      <c r="A662" s="13">
        <v>1909553</v>
      </c>
      <c r="B662" s="14">
        <v>42927</v>
      </c>
      <c r="C662" s="15">
        <v>0.47193287037037035</v>
      </c>
      <c r="D662" s="15">
        <v>0.47763888888888889</v>
      </c>
      <c r="E662" s="16" t="str">
        <f>IF(LEN(telefony4[[#This Row],[nr]])&gt;=10,"zagraniczny",IF(LEN(telefony4[[#This Row],[nr]])=8,"komórkowy","stacjonarny"))</f>
        <v>stacjonarny</v>
      </c>
      <c r="F662" s="16" t="str">
        <f>LEFT('5.3'!$A662,2)</f>
        <v>19</v>
      </c>
      <c r="G662" s="17">
        <f>'5.3'!$D662-'5.3'!$C662</f>
        <v>5.7060185185185408E-3</v>
      </c>
    </row>
    <row r="663" spans="1:7" x14ac:dyDescent="0.25">
      <c r="A663" s="18">
        <v>62836073</v>
      </c>
      <c r="B663" s="19">
        <v>42927</v>
      </c>
      <c r="C663" s="20">
        <v>0.47739583333333335</v>
      </c>
      <c r="D663" s="20">
        <v>0.48168981481481482</v>
      </c>
      <c r="E663" s="21" t="str">
        <f>IF(LEN(telefony4[[#This Row],[nr]])&gt;=10,"zagraniczny",IF(LEN(telefony4[[#This Row],[nr]])=8,"komórkowy","stacjonarny"))</f>
        <v>komórkowy</v>
      </c>
      <c r="F663" s="21" t="str">
        <f>LEFT('5.3'!$A663,2)</f>
        <v>62</v>
      </c>
      <c r="G663" s="22">
        <f>'5.3'!$D663-'5.3'!$C663</f>
        <v>4.2939814814814681E-3</v>
      </c>
    </row>
    <row r="664" spans="1:7" x14ac:dyDescent="0.25">
      <c r="A664" s="13">
        <v>9566647</v>
      </c>
      <c r="B664" s="14">
        <v>42927</v>
      </c>
      <c r="C664" s="15">
        <v>0.48005787037037034</v>
      </c>
      <c r="D664" s="15">
        <v>0.48971064814814813</v>
      </c>
      <c r="E664" s="16" t="str">
        <f>IF(LEN(telefony4[[#This Row],[nr]])&gt;=10,"zagraniczny",IF(LEN(telefony4[[#This Row],[nr]])=8,"komórkowy","stacjonarny"))</f>
        <v>stacjonarny</v>
      </c>
      <c r="F664" s="16" t="str">
        <f>LEFT('5.3'!$A664,2)</f>
        <v>95</v>
      </c>
      <c r="G664" s="17">
        <f>'5.3'!$D664-'5.3'!$C664</f>
        <v>9.6527777777777879E-3</v>
      </c>
    </row>
    <row r="665" spans="1:7" x14ac:dyDescent="0.25">
      <c r="A665" s="18">
        <v>5833452</v>
      </c>
      <c r="B665" s="19">
        <v>42927</v>
      </c>
      <c r="C665" s="20">
        <v>0.48511574074074076</v>
      </c>
      <c r="D665" s="20">
        <v>0.49502314814814813</v>
      </c>
      <c r="E665" s="21" t="str">
        <f>IF(LEN(telefony4[[#This Row],[nr]])&gt;=10,"zagraniczny",IF(LEN(telefony4[[#This Row],[nr]])=8,"komórkowy","stacjonarny"))</f>
        <v>stacjonarny</v>
      </c>
      <c r="F665" s="21" t="str">
        <f>LEFT('5.3'!$A665,2)</f>
        <v>58</v>
      </c>
      <c r="G665" s="22">
        <f>'5.3'!$D665-'5.3'!$C665</f>
        <v>9.9074074074073648E-3</v>
      </c>
    </row>
    <row r="666" spans="1:7" x14ac:dyDescent="0.25">
      <c r="A666" s="13">
        <v>10760583</v>
      </c>
      <c r="B666" s="14">
        <v>42927</v>
      </c>
      <c r="C666" s="15">
        <v>0.48994212962962963</v>
      </c>
      <c r="D666" s="15">
        <v>0.4914351851851852</v>
      </c>
      <c r="E666" s="16" t="str">
        <f>IF(LEN(telefony4[[#This Row],[nr]])&gt;=10,"zagraniczny",IF(LEN(telefony4[[#This Row],[nr]])=8,"komórkowy","stacjonarny"))</f>
        <v>komórkowy</v>
      </c>
      <c r="F666" s="16" t="str">
        <f>LEFT('5.3'!$A666,2)</f>
        <v>10</v>
      </c>
      <c r="G666" s="17">
        <f>'5.3'!$D666-'5.3'!$C666</f>
        <v>1.4930555555555669E-3</v>
      </c>
    </row>
    <row r="667" spans="1:7" x14ac:dyDescent="0.25">
      <c r="A667" s="18">
        <v>39669014</v>
      </c>
      <c r="B667" s="19">
        <v>42927</v>
      </c>
      <c r="C667" s="20">
        <v>0.49035879629629631</v>
      </c>
      <c r="D667" s="20">
        <v>0.49082175925925925</v>
      </c>
      <c r="E667" s="21" t="str">
        <f>IF(LEN(telefony4[[#This Row],[nr]])&gt;=10,"zagraniczny",IF(LEN(telefony4[[#This Row],[nr]])=8,"komórkowy","stacjonarny"))</f>
        <v>komórkowy</v>
      </c>
      <c r="F667" s="21" t="str">
        <f>LEFT('5.3'!$A667,2)</f>
        <v>39</v>
      </c>
      <c r="G667" s="22">
        <f>'5.3'!$D667-'5.3'!$C667</f>
        <v>4.6296296296294281E-4</v>
      </c>
    </row>
    <row r="668" spans="1:7" x14ac:dyDescent="0.25">
      <c r="A668" s="13">
        <v>5147651</v>
      </c>
      <c r="B668" s="14">
        <v>42927</v>
      </c>
      <c r="C668" s="15">
        <v>0.49399305555555556</v>
      </c>
      <c r="D668" s="15">
        <v>0.4959027777777778</v>
      </c>
      <c r="E668" s="16" t="str">
        <f>IF(LEN(telefony4[[#This Row],[nr]])&gt;=10,"zagraniczny",IF(LEN(telefony4[[#This Row],[nr]])=8,"komórkowy","stacjonarny"))</f>
        <v>stacjonarny</v>
      </c>
      <c r="F668" s="16" t="str">
        <f>LEFT('5.3'!$A668,2)</f>
        <v>51</v>
      </c>
      <c r="G668" s="17">
        <f>'5.3'!$D668-'5.3'!$C668</f>
        <v>1.9097222222222432E-3</v>
      </c>
    </row>
    <row r="669" spans="1:7" x14ac:dyDescent="0.25">
      <c r="A669" s="18">
        <v>41144838</v>
      </c>
      <c r="B669" s="19">
        <v>42927</v>
      </c>
      <c r="C669" s="20">
        <v>0.49949074074074074</v>
      </c>
      <c r="D669" s="20">
        <v>0.50931712962962961</v>
      </c>
      <c r="E669" s="21" t="str">
        <f>IF(LEN(telefony4[[#This Row],[nr]])&gt;=10,"zagraniczny",IF(LEN(telefony4[[#This Row],[nr]])=8,"komórkowy","stacjonarny"))</f>
        <v>komórkowy</v>
      </c>
      <c r="F669" s="21" t="str">
        <f>LEFT('5.3'!$A669,2)</f>
        <v>41</v>
      </c>
      <c r="G669" s="22">
        <f>'5.3'!$D669-'5.3'!$C669</f>
        <v>9.8263888888888706E-3</v>
      </c>
    </row>
    <row r="670" spans="1:7" x14ac:dyDescent="0.25">
      <c r="A670" s="13">
        <v>1332513</v>
      </c>
      <c r="B670" s="14">
        <v>42927</v>
      </c>
      <c r="C670" s="15">
        <v>0.50326388888888884</v>
      </c>
      <c r="D670" s="15">
        <v>0.50407407407407412</v>
      </c>
      <c r="E670" s="16" t="str">
        <f>IF(LEN(telefony4[[#This Row],[nr]])&gt;=10,"zagraniczny",IF(LEN(telefony4[[#This Row],[nr]])=8,"komórkowy","stacjonarny"))</f>
        <v>stacjonarny</v>
      </c>
      <c r="F670" s="16" t="str">
        <f>LEFT('5.3'!$A670,2)</f>
        <v>13</v>
      </c>
      <c r="G670" s="17">
        <f>'5.3'!$D670-'5.3'!$C670</f>
        <v>8.1018518518527483E-4</v>
      </c>
    </row>
    <row r="671" spans="1:7" x14ac:dyDescent="0.25">
      <c r="A671" s="18">
        <v>7743548</v>
      </c>
      <c r="B671" s="19">
        <v>42927</v>
      </c>
      <c r="C671" s="20">
        <v>0.50376157407407407</v>
      </c>
      <c r="D671" s="20">
        <v>0.50907407407407412</v>
      </c>
      <c r="E671" s="21" t="str">
        <f>IF(LEN(telefony4[[#This Row],[nr]])&gt;=10,"zagraniczny",IF(LEN(telefony4[[#This Row],[nr]])=8,"komórkowy","stacjonarny"))</f>
        <v>stacjonarny</v>
      </c>
      <c r="F671" s="21" t="str">
        <f>LEFT('5.3'!$A671,2)</f>
        <v>77</v>
      </c>
      <c r="G671" s="22">
        <f>'5.3'!$D671-'5.3'!$C671</f>
        <v>5.3125000000000533E-3</v>
      </c>
    </row>
    <row r="672" spans="1:7" x14ac:dyDescent="0.25">
      <c r="A672" s="13">
        <v>7451541965</v>
      </c>
      <c r="B672" s="14">
        <v>42927</v>
      </c>
      <c r="C672" s="15">
        <v>0.50866898148148143</v>
      </c>
      <c r="D672" s="15">
        <v>0.51324074074074078</v>
      </c>
      <c r="E672" s="16" t="str">
        <f>IF(LEN(telefony4[[#This Row],[nr]])&gt;=10,"zagraniczny",IF(LEN(telefony4[[#This Row],[nr]])=8,"komórkowy","stacjonarny"))</f>
        <v>zagraniczny</v>
      </c>
      <c r="F672" s="16" t="str">
        <f>LEFT('5.3'!$A672,2)</f>
        <v>74</v>
      </c>
      <c r="G672" s="17">
        <f>'5.3'!$D672-'5.3'!$C672</f>
        <v>4.5717592592593448E-3</v>
      </c>
    </row>
    <row r="673" spans="1:7" x14ac:dyDescent="0.25">
      <c r="A673" s="18">
        <v>2109147679</v>
      </c>
      <c r="B673" s="19">
        <v>42927</v>
      </c>
      <c r="C673" s="20">
        <v>0.51282407407407404</v>
      </c>
      <c r="D673" s="20">
        <v>0.51666666666666672</v>
      </c>
      <c r="E673" s="21" t="str">
        <f>IF(LEN(telefony4[[#This Row],[nr]])&gt;=10,"zagraniczny",IF(LEN(telefony4[[#This Row],[nr]])=8,"komórkowy","stacjonarny"))</f>
        <v>zagraniczny</v>
      </c>
      <c r="F673" s="21" t="str">
        <f>LEFT('5.3'!$A673,2)</f>
        <v>21</v>
      </c>
      <c r="G673" s="22">
        <f>'5.3'!$D673-'5.3'!$C673</f>
        <v>3.8425925925926752E-3</v>
      </c>
    </row>
    <row r="674" spans="1:7" x14ac:dyDescent="0.25">
      <c r="A674" s="13">
        <v>5022247</v>
      </c>
      <c r="B674" s="14">
        <v>42927</v>
      </c>
      <c r="C674" s="15">
        <v>0.51854166666666668</v>
      </c>
      <c r="D674" s="15">
        <v>0.52810185185185188</v>
      </c>
      <c r="E674" s="16" t="str">
        <f>IF(LEN(telefony4[[#This Row],[nr]])&gt;=10,"zagraniczny",IF(LEN(telefony4[[#This Row],[nr]])=8,"komórkowy","stacjonarny"))</f>
        <v>stacjonarny</v>
      </c>
      <c r="F674" s="16" t="str">
        <f>LEFT('5.3'!$A674,2)</f>
        <v>50</v>
      </c>
      <c r="G674" s="17">
        <f>'5.3'!$D674-'5.3'!$C674</f>
        <v>9.5601851851851993E-3</v>
      </c>
    </row>
    <row r="675" spans="1:7" x14ac:dyDescent="0.25">
      <c r="A675" s="18">
        <v>2920581</v>
      </c>
      <c r="B675" s="19">
        <v>42927</v>
      </c>
      <c r="C675" s="20">
        <v>0.52399305555555553</v>
      </c>
      <c r="D675" s="20">
        <v>0.53120370370370373</v>
      </c>
      <c r="E675" s="21" t="str">
        <f>IF(LEN(telefony4[[#This Row],[nr]])&gt;=10,"zagraniczny",IF(LEN(telefony4[[#This Row],[nr]])=8,"komórkowy","stacjonarny"))</f>
        <v>stacjonarny</v>
      </c>
      <c r="F675" s="21" t="str">
        <f>LEFT('5.3'!$A675,2)</f>
        <v>29</v>
      </c>
      <c r="G675" s="22">
        <f>'5.3'!$D675-'5.3'!$C675</f>
        <v>7.2106481481482021E-3</v>
      </c>
    </row>
    <row r="676" spans="1:7" x14ac:dyDescent="0.25">
      <c r="A676" s="13">
        <v>7126980</v>
      </c>
      <c r="B676" s="14">
        <v>42927</v>
      </c>
      <c r="C676" s="15">
        <v>0.52592592592592591</v>
      </c>
      <c r="D676" s="15">
        <v>0.53515046296296298</v>
      </c>
      <c r="E676" s="16" t="str">
        <f>IF(LEN(telefony4[[#This Row],[nr]])&gt;=10,"zagraniczny",IF(LEN(telefony4[[#This Row],[nr]])=8,"komórkowy","stacjonarny"))</f>
        <v>stacjonarny</v>
      </c>
      <c r="F676" s="16" t="str">
        <f>LEFT('5.3'!$A676,2)</f>
        <v>71</v>
      </c>
      <c r="G676" s="17">
        <f>'5.3'!$D676-'5.3'!$C676</f>
        <v>9.2245370370370727E-3</v>
      </c>
    </row>
    <row r="677" spans="1:7" x14ac:dyDescent="0.25">
      <c r="A677" s="18">
        <v>54006070</v>
      </c>
      <c r="B677" s="19">
        <v>42927</v>
      </c>
      <c r="C677" s="20">
        <v>0.53164351851851854</v>
      </c>
      <c r="D677" s="20">
        <v>0.53324074074074079</v>
      </c>
      <c r="E677" s="21" t="str">
        <f>IF(LEN(telefony4[[#This Row],[nr]])&gt;=10,"zagraniczny",IF(LEN(telefony4[[#This Row],[nr]])=8,"komórkowy","stacjonarny"))</f>
        <v>komórkowy</v>
      </c>
      <c r="F677" s="21" t="str">
        <f>LEFT('5.3'!$A677,2)</f>
        <v>54</v>
      </c>
      <c r="G677" s="22">
        <f>'5.3'!$D677-'5.3'!$C677</f>
        <v>1.5972222222222499E-3</v>
      </c>
    </row>
    <row r="678" spans="1:7" x14ac:dyDescent="0.25">
      <c r="A678" s="13">
        <v>8672651</v>
      </c>
      <c r="B678" s="14">
        <v>42927</v>
      </c>
      <c r="C678" s="15">
        <v>0.53401620370370373</v>
      </c>
      <c r="D678" s="15">
        <v>0.54462962962962957</v>
      </c>
      <c r="E678" s="16" t="str">
        <f>IF(LEN(telefony4[[#This Row],[nr]])&gt;=10,"zagraniczny",IF(LEN(telefony4[[#This Row],[nr]])=8,"komórkowy","stacjonarny"))</f>
        <v>stacjonarny</v>
      </c>
      <c r="F678" s="16" t="str">
        <f>LEFT('5.3'!$A678,2)</f>
        <v>86</v>
      </c>
      <c r="G678" s="17">
        <f>'5.3'!$D678-'5.3'!$C678</f>
        <v>1.0613425925925846E-2</v>
      </c>
    </row>
    <row r="679" spans="1:7" x14ac:dyDescent="0.25">
      <c r="A679" s="18">
        <v>54136845</v>
      </c>
      <c r="B679" s="19">
        <v>42927</v>
      </c>
      <c r="C679" s="20">
        <v>0.53920138888888891</v>
      </c>
      <c r="D679" s="20">
        <v>0.54092592592592592</v>
      </c>
      <c r="E679" s="21" t="str">
        <f>IF(LEN(telefony4[[#This Row],[nr]])&gt;=10,"zagraniczny",IF(LEN(telefony4[[#This Row],[nr]])=8,"komórkowy","stacjonarny"))</f>
        <v>komórkowy</v>
      </c>
      <c r="F679" s="21" t="str">
        <f>LEFT('5.3'!$A679,2)</f>
        <v>54</v>
      </c>
      <c r="G679" s="22">
        <f>'5.3'!$D679-'5.3'!$C679</f>
        <v>1.7245370370370106E-3</v>
      </c>
    </row>
    <row r="680" spans="1:7" x14ac:dyDescent="0.25">
      <c r="A680" s="13">
        <v>5223970</v>
      </c>
      <c r="B680" s="14">
        <v>42927</v>
      </c>
      <c r="C680" s="15">
        <v>0.53920138888888891</v>
      </c>
      <c r="D680" s="15">
        <v>0.55046296296296293</v>
      </c>
      <c r="E680" s="16" t="str">
        <f>IF(LEN(telefony4[[#This Row],[nr]])&gt;=10,"zagraniczny",IF(LEN(telefony4[[#This Row],[nr]])=8,"komórkowy","stacjonarny"))</f>
        <v>stacjonarny</v>
      </c>
      <c r="F680" s="16" t="str">
        <f>LEFT('5.3'!$A680,2)</f>
        <v>52</v>
      </c>
      <c r="G680" s="17">
        <f>'5.3'!$D680-'5.3'!$C680</f>
        <v>1.1261574074074021E-2</v>
      </c>
    </row>
    <row r="681" spans="1:7" x14ac:dyDescent="0.25">
      <c r="A681" s="18">
        <v>4264808</v>
      </c>
      <c r="B681" s="19">
        <v>42927</v>
      </c>
      <c r="C681" s="20">
        <v>0.53950231481481481</v>
      </c>
      <c r="D681" s="20">
        <v>0.55071759259259256</v>
      </c>
      <c r="E681" s="21" t="str">
        <f>IF(LEN(telefony4[[#This Row],[nr]])&gt;=10,"zagraniczny",IF(LEN(telefony4[[#This Row],[nr]])=8,"komórkowy","stacjonarny"))</f>
        <v>stacjonarny</v>
      </c>
      <c r="F681" s="21" t="str">
        <f>LEFT('5.3'!$A681,2)</f>
        <v>42</v>
      </c>
      <c r="G681" s="22">
        <f>'5.3'!$D681-'5.3'!$C681</f>
        <v>1.1215277777777755E-2</v>
      </c>
    </row>
    <row r="682" spans="1:7" x14ac:dyDescent="0.25">
      <c r="A682" s="13">
        <v>5790304</v>
      </c>
      <c r="B682" s="14">
        <v>42927</v>
      </c>
      <c r="C682" s="15">
        <v>0.539525462962963</v>
      </c>
      <c r="D682" s="15">
        <v>0.54025462962962967</v>
      </c>
      <c r="E682" s="16" t="str">
        <f>IF(LEN(telefony4[[#This Row],[nr]])&gt;=10,"zagraniczny",IF(LEN(telefony4[[#This Row],[nr]])=8,"komórkowy","stacjonarny"))</f>
        <v>stacjonarny</v>
      </c>
      <c r="F682" s="16" t="str">
        <f>LEFT('5.3'!$A682,2)</f>
        <v>57</v>
      </c>
      <c r="G682" s="17">
        <f>'5.3'!$D682-'5.3'!$C682</f>
        <v>7.2916666666666963E-4</v>
      </c>
    </row>
    <row r="683" spans="1:7" x14ac:dyDescent="0.25">
      <c r="A683" s="18">
        <v>13484133</v>
      </c>
      <c r="B683" s="19">
        <v>42927</v>
      </c>
      <c r="C683" s="20">
        <v>0.54137731481481477</v>
      </c>
      <c r="D683" s="20">
        <v>0.54577546296296298</v>
      </c>
      <c r="E683" s="21" t="str">
        <f>IF(LEN(telefony4[[#This Row],[nr]])&gt;=10,"zagraniczny",IF(LEN(telefony4[[#This Row],[nr]])=8,"komórkowy","stacjonarny"))</f>
        <v>komórkowy</v>
      </c>
      <c r="F683" s="21" t="str">
        <f>LEFT('5.3'!$A683,2)</f>
        <v>13</v>
      </c>
      <c r="G683" s="22">
        <f>'5.3'!$D683-'5.3'!$C683</f>
        <v>4.3981481481482065E-3</v>
      </c>
    </row>
    <row r="684" spans="1:7" x14ac:dyDescent="0.25">
      <c r="A684" s="13">
        <v>6269166</v>
      </c>
      <c r="B684" s="14">
        <v>42927</v>
      </c>
      <c r="C684" s="15">
        <v>0.54408564814814819</v>
      </c>
      <c r="D684" s="15">
        <v>0.55355324074074075</v>
      </c>
      <c r="E684" s="16" t="str">
        <f>IF(LEN(telefony4[[#This Row],[nr]])&gt;=10,"zagraniczny",IF(LEN(telefony4[[#This Row],[nr]])=8,"komórkowy","stacjonarny"))</f>
        <v>stacjonarny</v>
      </c>
      <c r="F684" s="16" t="str">
        <f>LEFT('5.3'!$A684,2)</f>
        <v>62</v>
      </c>
      <c r="G684" s="17">
        <f>'5.3'!$D684-'5.3'!$C684</f>
        <v>9.4675925925925553E-3</v>
      </c>
    </row>
    <row r="685" spans="1:7" x14ac:dyDescent="0.25">
      <c r="A685" s="18">
        <v>5089019</v>
      </c>
      <c r="B685" s="19">
        <v>42927</v>
      </c>
      <c r="C685" s="20">
        <v>0.54431712962962964</v>
      </c>
      <c r="D685" s="20">
        <v>0.54921296296296296</v>
      </c>
      <c r="E685" s="21" t="str">
        <f>IF(LEN(telefony4[[#This Row],[nr]])&gt;=10,"zagraniczny",IF(LEN(telefony4[[#This Row],[nr]])=8,"komórkowy","stacjonarny"))</f>
        <v>stacjonarny</v>
      </c>
      <c r="F685" s="21" t="str">
        <f>LEFT('5.3'!$A685,2)</f>
        <v>50</v>
      </c>
      <c r="G685" s="22">
        <f>'5.3'!$D685-'5.3'!$C685</f>
        <v>4.8958333333333215E-3</v>
      </c>
    </row>
    <row r="686" spans="1:7" x14ac:dyDescent="0.25">
      <c r="A686" s="13">
        <v>6994188</v>
      </c>
      <c r="B686" s="14">
        <v>42927</v>
      </c>
      <c r="C686" s="15">
        <v>0.54797453703703702</v>
      </c>
      <c r="D686" s="15">
        <v>0.55550925925925931</v>
      </c>
      <c r="E686" s="16" t="str">
        <f>IF(LEN(telefony4[[#This Row],[nr]])&gt;=10,"zagraniczny",IF(LEN(telefony4[[#This Row],[nr]])=8,"komórkowy","stacjonarny"))</f>
        <v>stacjonarny</v>
      </c>
      <c r="F686" s="16" t="str">
        <f>LEFT('5.3'!$A686,2)</f>
        <v>69</v>
      </c>
      <c r="G686" s="17">
        <f>'5.3'!$D686-'5.3'!$C686</f>
        <v>7.5347222222222898E-3</v>
      </c>
    </row>
    <row r="687" spans="1:7" x14ac:dyDescent="0.25">
      <c r="A687" s="18">
        <v>16883712</v>
      </c>
      <c r="B687" s="19">
        <v>42927</v>
      </c>
      <c r="C687" s="20">
        <v>0.55070601851851853</v>
      </c>
      <c r="D687" s="20">
        <v>0.55662037037037038</v>
      </c>
      <c r="E687" s="21" t="str">
        <f>IF(LEN(telefony4[[#This Row],[nr]])&gt;=10,"zagraniczny",IF(LEN(telefony4[[#This Row],[nr]])=8,"komórkowy","stacjonarny"))</f>
        <v>komórkowy</v>
      </c>
      <c r="F687" s="21" t="str">
        <f>LEFT('5.3'!$A687,2)</f>
        <v>16</v>
      </c>
      <c r="G687" s="22">
        <f>'5.3'!$D687-'5.3'!$C687</f>
        <v>5.9143518518518512E-3</v>
      </c>
    </row>
    <row r="688" spans="1:7" x14ac:dyDescent="0.25">
      <c r="A688" s="13">
        <v>2781512</v>
      </c>
      <c r="B688" s="14">
        <v>42927</v>
      </c>
      <c r="C688" s="15">
        <v>0.55374999999999996</v>
      </c>
      <c r="D688" s="15">
        <v>0.56312499999999999</v>
      </c>
      <c r="E688" s="16" t="str">
        <f>IF(LEN(telefony4[[#This Row],[nr]])&gt;=10,"zagraniczny",IF(LEN(telefony4[[#This Row],[nr]])=8,"komórkowy","stacjonarny"))</f>
        <v>stacjonarny</v>
      </c>
      <c r="F688" s="16" t="str">
        <f>LEFT('5.3'!$A688,2)</f>
        <v>27</v>
      </c>
      <c r="G688" s="17">
        <f>'5.3'!$D688-'5.3'!$C688</f>
        <v>9.3750000000000222E-3</v>
      </c>
    </row>
    <row r="689" spans="1:7" x14ac:dyDescent="0.25">
      <c r="A689" s="18">
        <v>4273704</v>
      </c>
      <c r="B689" s="19">
        <v>42927</v>
      </c>
      <c r="C689" s="20">
        <v>0.554224537037037</v>
      </c>
      <c r="D689" s="20">
        <v>0.56221064814814814</v>
      </c>
      <c r="E689" s="21" t="str">
        <f>IF(LEN(telefony4[[#This Row],[nr]])&gt;=10,"zagraniczny",IF(LEN(telefony4[[#This Row],[nr]])=8,"komórkowy","stacjonarny"))</f>
        <v>stacjonarny</v>
      </c>
      <c r="F689" s="21" t="str">
        <f>LEFT('5.3'!$A689,2)</f>
        <v>42</v>
      </c>
      <c r="G689" s="22">
        <f>'5.3'!$D689-'5.3'!$C689</f>
        <v>7.9861111111111382E-3</v>
      </c>
    </row>
    <row r="690" spans="1:7" x14ac:dyDescent="0.25">
      <c r="A690" s="13">
        <v>3707498</v>
      </c>
      <c r="B690" s="14">
        <v>42927</v>
      </c>
      <c r="C690" s="15">
        <v>0.55982638888888892</v>
      </c>
      <c r="D690" s="15">
        <v>0.56802083333333331</v>
      </c>
      <c r="E690" s="16" t="str">
        <f>IF(LEN(telefony4[[#This Row],[nr]])&gt;=10,"zagraniczny",IF(LEN(telefony4[[#This Row],[nr]])=8,"komórkowy","stacjonarny"))</f>
        <v>stacjonarny</v>
      </c>
      <c r="F690" s="16" t="str">
        <f>LEFT('5.3'!$A690,2)</f>
        <v>37</v>
      </c>
      <c r="G690" s="17">
        <f>'5.3'!$D690-'5.3'!$C690</f>
        <v>8.1944444444443931E-3</v>
      </c>
    </row>
    <row r="691" spans="1:7" x14ac:dyDescent="0.25">
      <c r="A691" s="18">
        <v>3407358</v>
      </c>
      <c r="B691" s="19">
        <v>42927</v>
      </c>
      <c r="C691" s="20">
        <v>0.56560185185185186</v>
      </c>
      <c r="D691" s="20">
        <v>0.56677083333333333</v>
      </c>
      <c r="E691" s="21" t="str">
        <f>IF(LEN(telefony4[[#This Row],[nr]])&gt;=10,"zagraniczny",IF(LEN(telefony4[[#This Row],[nr]])=8,"komórkowy","stacjonarny"))</f>
        <v>stacjonarny</v>
      </c>
      <c r="F691" s="21" t="str">
        <f>LEFT('5.3'!$A691,2)</f>
        <v>34</v>
      </c>
      <c r="G691" s="22">
        <f>'5.3'!$D691-'5.3'!$C691</f>
        <v>1.1689814814814792E-3</v>
      </c>
    </row>
    <row r="692" spans="1:7" x14ac:dyDescent="0.25">
      <c r="A692" s="13">
        <v>5251861</v>
      </c>
      <c r="B692" s="14">
        <v>42927</v>
      </c>
      <c r="C692" s="15">
        <v>0.56940972222222219</v>
      </c>
      <c r="D692" s="15">
        <v>0.57149305555555552</v>
      </c>
      <c r="E692" s="16" t="str">
        <f>IF(LEN(telefony4[[#This Row],[nr]])&gt;=10,"zagraniczny",IF(LEN(telefony4[[#This Row],[nr]])=8,"komórkowy","stacjonarny"))</f>
        <v>stacjonarny</v>
      </c>
      <c r="F692" s="16" t="str">
        <f>LEFT('5.3'!$A692,2)</f>
        <v>52</v>
      </c>
      <c r="G692" s="17">
        <f>'5.3'!$D692-'5.3'!$C692</f>
        <v>2.0833333333333259E-3</v>
      </c>
    </row>
    <row r="693" spans="1:7" x14ac:dyDescent="0.25">
      <c r="A693" s="18">
        <v>7473070</v>
      </c>
      <c r="B693" s="19">
        <v>42927</v>
      </c>
      <c r="C693" s="20">
        <v>0.57185185185185183</v>
      </c>
      <c r="D693" s="20">
        <v>0.58304398148148151</v>
      </c>
      <c r="E693" s="21" t="str">
        <f>IF(LEN(telefony4[[#This Row],[nr]])&gt;=10,"zagraniczny",IF(LEN(telefony4[[#This Row],[nr]])=8,"komórkowy","stacjonarny"))</f>
        <v>stacjonarny</v>
      </c>
      <c r="F693" s="21" t="str">
        <f>LEFT('5.3'!$A693,2)</f>
        <v>74</v>
      </c>
      <c r="G693" s="22">
        <f>'5.3'!$D693-'5.3'!$C693</f>
        <v>1.1192129629629677E-2</v>
      </c>
    </row>
    <row r="694" spans="1:7" x14ac:dyDescent="0.25">
      <c r="A694" s="13">
        <v>3596504</v>
      </c>
      <c r="B694" s="14">
        <v>42927</v>
      </c>
      <c r="C694" s="15">
        <v>0.57592592592592595</v>
      </c>
      <c r="D694" s="15">
        <v>0.58302083333333332</v>
      </c>
      <c r="E694" s="16" t="str">
        <f>IF(LEN(telefony4[[#This Row],[nr]])&gt;=10,"zagraniczny",IF(LEN(telefony4[[#This Row],[nr]])=8,"komórkowy","stacjonarny"))</f>
        <v>stacjonarny</v>
      </c>
      <c r="F694" s="16" t="str">
        <f>LEFT('5.3'!$A694,2)</f>
        <v>35</v>
      </c>
      <c r="G694" s="17">
        <f>'5.3'!$D694-'5.3'!$C694</f>
        <v>7.0949074074073692E-3</v>
      </c>
    </row>
    <row r="695" spans="1:7" x14ac:dyDescent="0.25">
      <c r="A695" s="18">
        <v>9620982</v>
      </c>
      <c r="B695" s="19">
        <v>42927</v>
      </c>
      <c r="C695" s="20">
        <v>0.57593749999999999</v>
      </c>
      <c r="D695" s="20">
        <v>0.58310185185185182</v>
      </c>
      <c r="E695" s="21" t="str">
        <f>IF(LEN(telefony4[[#This Row],[nr]])&gt;=10,"zagraniczny",IF(LEN(telefony4[[#This Row],[nr]])=8,"komórkowy","stacjonarny"))</f>
        <v>stacjonarny</v>
      </c>
      <c r="F695" s="21" t="str">
        <f>LEFT('5.3'!$A695,2)</f>
        <v>96</v>
      </c>
      <c r="G695" s="22">
        <f>'5.3'!$D695-'5.3'!$C695</f>
        <v>7.1643518518518245E-3</v>
      </c>
    </row>
    <row r="696" spans="1:7" x14ac:dyDescent="0.25">
      <c r="A696" s="13">
        <v>93696449</v>
      </c>
      <c r="B696" s="14">
        <v>42927</v>
      </c>
      <c r="C696" s="15">
        <v>0.57939814814814816</v>
      </c>
      <c r="D696" s="15">
        <v>0.5795717592592593</v>
      </c>
      <c r="E696" s="16" t="str">
        <f>IF(LEN(telefony4[[#This Row],[nr]])&gt;=10,"zagraniczny",IF(LEN(telefony4[[#This Row],[nr]])=8,"komórkowy","stacjonarny"))</f>
        <v>komórkowy</v>
      </c>
      <c r="F696" s="16" t="str">
        <f>LEFT('5.3'!$A696,2)</f>
        <v>93</v>
      </c>
      <c r="G696" s="17">
        <f>'5.3'!$D696-'5.3'!$C696</f>
        <v>1.7361111111113825E-4</v>
      </c>
    </row>
    <row r="697" spans="1:7" x14ac:dyDescent="0.25">
      <c r="A697" s="18">
        <v>6833658</v>
      </c>
      <c r="B697" s="19">
        <v>42927</v>
      </c>
      <c r="C697" s="20">
        <v>0.5823842592592593</v>
      </c>
      <c r="D697" s="20">
        <v>0.58479166666666671</v>
      </c>
      <c r="E697" s="21" t="str">
        <f>IF(LEN(telefony4[[#This Row],[nr]])&gt;=10,"zagraniczny",IF(LEN(telefony4[[#This Row],[nr]])=8,"komórkowy","stacjonarny"))</f>
        <v>stacjonarny</v>
      </c>
      <c r="F697" s="21" t="str">
        <f>LEFT('5.3'!$A697,2)</f>
        <v>68</v>
      </c>
      <c r="G697" s="22">
        <f>'5.3'!$D697-'5.3'!$C697</f>
        <v>2.4074074074074137E-3</v>
      </c>
    </row>
    <row r="698" spans="1:7" x14ac:dyDescent="0.25">
      <c r="A698" s="13">
        <v>85422307</v>
      </c>
      <c r="B698" s="14">
        <v>42927</v>
      </c>
      <c r="C698" s="15">
        <v>0.58656249999999999</v>
      </c>
      <c r="D698" s="15">
        <v>0.59008101851851846</v>
      </c>
      <c r="E698" s="16" t="str">
        <f>IF(LEN(telefony4[[#This Row],[nr]])&gt;=10,"zagraniczny",IF(LEN(telefony4[[#This Row],[nr]])=8,"komórkowy","stacjonarny"))</f>
        <v>komórkowy</v>
      </c>
      <c r="F698" s="16" t="str">
        <f>LEFT('5.3'!$A698,2)</f>
        <v>85</v>
      </c>
      <c r="G698" s="17">
        <f>'5.3'!$D698-'5.3'!$C698</f>
        <v>3.5185185185184764E-3</v>
      </c>
    </row>
    <row r="699" spans="1:7" x14ac:dyDescent="0.25">
      <c r="A699" s="18">
        <v>6191682</v>
      </c>
      <c r="B699" s="19">
        <v>42927</v>
      </c>
      <c r="C699" s="20">
        <v>0.58711805555555552</v>
      </c>
      <c r="D699" s="20">
        <v>0.59739583333333335</v>
      </c>
      <c r="E699" s="21" t="str">
        <f>IF(LEN(telefony4[[#This Row],[nr]])&gt;=10,"zagraniczny",IF(LEN(telefony4[[#This Row],[nr]])=8,"komórkowy","stacjonarny"))</f>
        <v>stacjonarny</v>
      </c>
      <c r="F699" s="21" t="str">
        <f>LEFT('5.3'!$A699,2)</f>
        <v>61</v>
      </c>
      <c r="G699" s="22">
        <f>'5.3'!$D699-'5.3'!$C699</f>
        <v>1.027777777777783E-2</v>
      </c>
    </row>
    <row r="700" spans="1:7" x14ac:dyDescent="0.25">
      <c r="A700" s="13">
        <v>6461167</v>
      </c>
      <c r="B700" s="14">
        <v>42927</v>
      </c>
      <c r="C700" s="15">
        <v>0.5889699074074074</v>
      </c>
      <c r="D700" s="15">
        <v>0.59409722222222228</v>
      </c>
      <c r="E700" s="16" t="str">
        <f>IF(LEN(telefony4[[#This Row],[nr]])&gt;=10,"zagraniczny",IF(LEN(telefony4[[#This Row],[nr]])=8,"komórkowy","stacjonarny"))</f>
        <v>stacjonarny</v>
      </c>
      <c r="F700" s="16" t="str">
        <f>LEFT('5.3'!$A700,2)</f>
        <v>64</v>
      </c>
      <c r="G700" s="17">
        <f>'5.3'!$D700-'5.3'!$C700</f>
        <v>5.1273148148148762E-3</v>
      </c>
    </row>
    <row r="701" spans="1:7" x14ac:dyDescent="0.25">
      <c r="A701" s="18">
        <v>8270097</v>
      </c>
      <c r="B701" s="19">
        <v>42927</v>
      </c>
      <c r="C701" s="20">
        <v>0.5900347222222222</v>
      </c>
      <c r="D701" s="20">
        <v>0.59217592592592594</v>
      </c>
      <c r="E701" s="21" t="str">
        <f>IF(LEN(telefony4[[#This Row],[nr]])&gt;=10,"zagraniczny",IF(LEN(telefony4[[#This Row],[nr]])=8,"komórkowy","stacjonarny"))</f>
        <v>stacjonarny</v>
      </c>
      <c r="F701" s="21" t="str">
        <f>LEFT('5.3'!$A701,2)</f>
        <v>82</v>
      </c>
      <c r="G701" s="22">
        <f>'5.3'!$D701-'5.3'!$C701</f>
        <v>2.1412037037037424E-3</v>
      </c>
    </row>
    <row r="702" spans="1:7" x14ac:dyDescent="0.25">
      <c r="A702" s="13">
        <v>8982137</v>
      </c>
      <c r="B702" s="14">
        <v>42927</v>
      </c>
      <c r="C702" s="15">
        <v>0.59010416666666665</v>
      </c>
      <c r="D702" s="15">
        <v>0.59864583333333332</v>
      </c>
      <c r="E702" s="16" t="str">
        <f>IF(LEN(telefony4[[#This Row],[nr]])&gt;=10,"zagraniczny",IF(LEN(telefony4[[#This Row],[nr]])=8,"komórkowy","stacjonarny"))</f>
        <v>stacjonarny</v>
      </c>
      <c r="F702" s="16" t="str">
        <f>LEFT('5.3'!$A702,2)</f>
        <v>89</v>
      </c>
      <c r="G702" s="17">
        <f>'5.3'!$D702-'5.3'!$C702</f>
        <v>8.5416666666666696E-3</v>
      </c>
    </row>
    <row r="703" spans="1:7" x14ac:dyDescent="0.25">
      <c r="A703" s="18">
        <v>47677051</v>
      </c>
      <c r="B703" s="19">
        <v>42927</v>
      </c>
      <c r="C703" s="20">
        <v>0.59370370370370373</v>
      </c>
      <c r="D703" s="20">
        <v>0.60396990740740741</v>
      </c>
      <c r="E703" s="21" t="str">
        <f>IF(LEN(telefony4[[#This Row],[nr]])&gt;=10,"zagraniczny",IF(LEN(telefony4[[#This Row],[nr]])=8,"komórkowy","stacjonarny"))</f>
        <v>komórkowy</v>
      </c>
      <c r="F703" s="21" t="str">
        <f>LEFT('5.3'!$A703,2)</f>
        <v>47</v>
      </c>
      <c r="G703" s="22">
        <f>'5.3'!$D703-'5.3'!$C703</f>
        <v>1.026620370370368E-2</v>
      </c>
    </row>
    <row r="704" spans="1:7" x14ac:dyDescent="0.25">
      <c r="A704" s="13">
        <v>76139570</v>
      </c>
      <c r="B704" s="14">
        <v>42927</v>
      </c>
      <c r="C704" s="15">
        <v>0.59593750000000001</v>
      </c>
      <c r="D704" s="15">
        <v>0.6004976851851852</v>
      </c>
      <c r="E704" s="16" t="str">
        <f>IF(LEN(telefony4[[#This Row],[nr]])&gt;=10,"zagraniczny",IF(LEN(telefony4[[#This Row],[nr]])=8,"komórkowy","stacjonarny"))</f>
        <v>komórkowy</v>
      </c>
      <c r="F704" s="16" t="str">
        <f>LEFT('5.3'!$A704,2)</f>
        <v>76</v>
      </c>
      <c r="G704" s="17">
        <f>'5.3'!$D704-'5.3'!$C704</f>
        <v>4.5601851851851949E-3</v>
      </c>
    </row>
    <row r="705" spans="1:7" x14ac:dyDescent="0.25">
      <c r="A705" s="18">
        <v>62016185</v>
      </c>
      <c r="B705" s="19">
        <v>42927</v>
      </c>
      <c r="C705" s="20">
        <v>0.60037037037037033</v>
      </c>
      <c r="D705" s="20">
        <v>0.60719907407407403</v>
      </c>
      <c r="E705" s="21" t="str">
        <f>IF(LEN(telefony4[[#This Row],[nr]])&gt;=10,"zagraniczny",IF(LEN(telefony4[[#This Row],[nr]])=8,"komórkowy","stacjonarny"))</f>
        <v>komórkowy</v>
      </c>
      <c r="F705" s="21" t="str">
        <f>LEFT('5.3'!$A705,2)</f>
        <v>62</v>
      </c>
      <c r="G705" s="22">
        <f>'5.3'!$D705-'5.3'!$C705</f>
        <v>6.8287037037036979E-3</v>
      </c>
    </row>
    <row r="706" spans="1:7" x14ac:dyDescent="0.25">
      <c r="A706" s="13">
        <v>93696449</v>
      </c>
      <c r="B706" s="14">
        <v>42927</v>
      </c>
      <c r="C706" s="15">
        <v>0.60077546296296291</v>
      </c>
      <c r="D706" s="15">
        <v>0.60853009259259261</v>
      </c>
      <c r="E706" s="16" t="str">
        <f>IF(LEN(telefony4[[#This Row],[nr]])&gt;=10,"zagraniczny",IF(LEN(telefony4[[#This Row],[nr]])=8,"komórkowy","stacjonarny"))</f>
        <v>komórkowy</v>
      </c>
      <c r="F706" s="16" t="str">
        <f>LEFT('5.3'!$A706,2)</f>
        <v>93</v>
      </c>
      <c r="G706" s="17">
        <f>'5.3'!$D706-'5.3'!$C706</f>
        <v>7.7546296296296946E-3</v>
      </c>
    </row>
    <row r="707" spans="1:7" x14ac:dyDescent="0.25">
      <c r="A707" s="18">
        <v>7914439</v>
      </c>
      <c r="B707" s="19">
        <v>42927</v>
      </c>
      <c r="C707" s="20">
        <v>0.60320601851851852</v>
      </c>
      <c r="D707" s="20">
        <v>0.61459490740740741</v>
      </c>
      <c r="E707" s="21" t="str">
        <f>IF(LEN(telefony4[[#This Row],[nr]])&gt;=10,"zagraniczny",IF(LEN(telefony4[[#This Row],[nr]])=8,"komórkowy","stacjonarny"))</f>
        <v>stacjonarny</v>
      </c>
      <c r="F707" s="21" t="str">
        <f>LEFT('5.3'!$A707,2)</f>
        <v>79</v>
      </c>
      <c r="G707" s="22">
        <f>'5.3'!$D707-'5.3'!$C707</f>
        <v>1.1388888888888893E-2</v>
      </c>
    </row>
    <row r="708" spans="1:7" x14ac:dyDescent="0.25">
      <c r="A708" s="13">
        <v>38047574</v>
      </c>
      <c r="B708" s="14">
        <v>42927</v>
      </c>
      <c r="C708" s="15">
        <v>0.60721064814814818</v>
      </c>
      <c r="D708" s="15">
        <v>0.61490740740740746</v>
      </c>
      <c r="E708" s="16" t="str">
        <f>IF(LEN(telefony4[[#This Row],[nr]])&gt;=10,"zagraniczny",IF(LEN(telefony4[[#This Row],[nr]])=8,"komórkowy","stacjonarny"))</f>
        <v>komórkowy</v>
      </c>
      <c r="F708" s="16" t="str">
        <f>LEFT('5.3'!$A708,2)</f>
        <v>38</v>
      </c>
      <c r="G708" s="17">
        <f>'5.3'!$D708-'5.3'!$C708</f>
        <v>7.6967592592592782E-3</v>
      </c>
    </row>
    <row r="709" spans="1:7" x14ac:dyDescent="0.25">
      <c r="A709" s="18">
        <v>3184339</v>
      </c>
      <c r="B709" s="19">
        <v>42927</v>
      </c>
      <c r="C709" s="20">
        <v>0.61179398148148145</v>
      </c>
      <c r="D709" s="20">
        <v>0.61260416666666662</v>
      </c>
      <c r="E709" s="21" t="str">
        <f>IF(LEN(telefony4[[#This Row],[nr]])&gt;=10,"zagraniczny",IF(LEN(telefony4[[#This Row],[nr]])=8,"komórkowy","stacjonarny"))</f>
        <v>stacjonarny</v>
      </c>
      <c r="F709" s="21" t="str">
        <f>LEFT('5.3'!$A709,2)</f>
        <v>31</v>
      </c>
      <c r="G709" s="22">
        <f>'5.3'!$D709-'5.3'!$C709</f>
        <v>8.101851851851638E-4</v>
      </c>
    </row>
    <row r="710" spans="1:7" x14ac:dyDescent="0.25">
      <c r="A710" s="13">
        <v>8126744698</v>
      </c>
      <c r="B710" s="14">
        <v>42927</v>
      </c>
      <c r="C710" s="15">
        <v>0.61664351851851851</v>
      </c>
      <c r="D710" s="15">
        <v>0.61856481481481485</v>
      </c>
      <c r="E710" s="16" t="str">
        <f>IF(LEN(telefony4[[#This Row],[nr]])&gt;=10,"zagraniczny",IF(LEN(telefony4[[#This Row],[nr]])=8,"komórkowy","stacjonarny"))</f>
        <v>zagraniczny</v>
      </c>
      <c r="F710" s="16" t="str">
        <f>LEFT('5.3'!$A710,2)</f>
        <v>81</v>
      </c>
      <c r="G710" s="17">
        <f>'5.3'!$D710-'5.3'!$C710</f>
        <v>1.9212962962963376E-3</v>
      </c>
    </row>
    <row r="711" spans="1:7" x14ac:dyDescent="0.25">
      <c r="A711" s="18">
        <v>52391912</v>
      </c>
      <c r="B711" s="19">
        <v>42927</v>
      </c>
      <c r="C711" s="20">
        <v>0.62067129629629625</v>
      </c>
      <c r="D711" s="20">
        <v>0.62475694444444441</v>
      </c>
      <c r="E711" s="21" t="str">
        <f>IF(LEN(telefony4[[#This Row],[nr]])&gt;=10,"zagraniczny",IF(LEN(telefony4[[#This Row],[nr]])=8,"komórkowy","stacjonarny"))</f>
        <v>komórkowy</v>
      </c>
      <c r="F711" s="21" t="str">
        <f>LEFT('5.3'!$A711,2)</f>
        <v>52</v>
      </c>
      <c r="G711" s="22">
        <f>'5.3'!$D711-'5.3'!$C711</f>
        <v>4.0856481481481577E-3</v>
      </c>
    </row>
    <row r="712" spans="1:7" x14ac:dyDescent="0.25">
      <c r="A712" s="13">
        <v>1223943</v>
      </c>
      <c r="B712" s="14">
        <v>42927</v>
      </c>
      <c r="C712" s="15">
        <v>0.6252199074074074</v>
      </c>
      <c r="D712" s="15">
        <v>0.63226851851851851</v>
      </c>
      <c r="E712" s="16" t="str">
        <f>IF(LEN(telefony4[[#This Row],[nr]])&gt;=10,"zagraniczny",IF(LEN(telefony4[[#This Row],[nr]])=8,"komórkowy","stacjonarny"))</f>
        <v>stacjonarny</v>
      </c>
      <c r="F712" s="16" t="str">
        <f>LEFT('5.3'!$A712,2)</f>
        <v>12</v>
      </c>
      <c r="G712" s="17">
        <f>'5.3'!$D712-'5.3'!$C712</f>
        <v>7.0486111111111027E-3</v>
      </c>
    </row>
    <row r="713" spans="1:7" x14ac:dyDescent="0.25">
      <c r="A713" s="18">
        <v>14201334</v>
      </c>
      <c r="B713" s="19">
        <v>42928</v>
      </c>
      <c r="C713" s="20">
        <v>0.33568287037037037</v>
      </c>
      <c r="D713" s="20">
        <v>0.34125</v>
      </c>
      <c r="E713" s="21" t="str">
        <f>IF(LEN(telefony4[[#This Row],[nr]])&gt;=10,"zagraniczny",IF(LEN(telefony4[[#This Row],[nr]])=8,"komórkowy","stacjonarny"))</f>
        <v>komórkowy</v>
      </c>
      <c r="F713" s="21" t="str">
        <f>LEFT('5.3'!$A713,2)</f>
        <v>14</v>
      </c>
      <c r="G713" s="22">
        <f>'5.3'!$D713-'5.3'!$C713</f>
        <v>5.5671296296296302E-3</v>
      </c>
    </row>
    <row r="714" spans="1:7" x14ac:dyDescent="0.25">
      <c r="A714" s="13">
        <v>1972250241</v>
      </c>
      <c r="B714" s="14">
        <v>42928</v>
      </c>
      <c r="C714" s="15">
        <v>0.33716435185185184</v>
      </c>
      <c r="D714" s="15">
        <v>0.33778935185185183</v>
      </c>
      <c r="E714" s="16" t="str">
        <f>IF(LEN(telefony4[[#This Row],[nr]])&gt;=10,"zagraniczny",IF(LEN(telefony4[[#This Row],[nr]])=8,"komórkowy","stacjonarny"))</f>
        <v>zagraniczny</v>
      </c>
      <c r="F714" s="16" t="str">
        <f>LEFT('5.3'!$A714,2)</f>
        <v>19</v>
      </c>
      <c r="G714" s="17">
        <f>'5.3'!$D714-'5.3'!$C714</f>
        <v>6.2499999999998668E-4</v>
      </c>
    </row>
    <row r="715" spans="1:7" x14ac:dyDescent="0.25">
      <c r="A715" s="18">
        <v>3028093</v>
      </c>
      <c r="B715" s="19">
        <v>42928</v>
      </c>
      <c r="C715" s="20">
        <v>0.34185185185185185</v>
      </c>
      <c r="D715" s="20">
        <v>0.34375</v>
      </c>
      <c r="E715" s="21" t="str">
        <f>IF(LEN(telefony4[[#This Row],[nr]])&gt;=10,"zagraniczny",IF(LEN(telefony4[[#This Row],[nr]])=8,"komórkowy","stacjonarny"))</f>
        <v>stacjonarny</v>
      </c>
      <c r="F715" s="21" t="str">
        <f>LEFT('5.3'!$A715,2)</f>
        <v>30</v>
      </c>
      <c r="G715" s="22">
        <f>'5.3'!$D715-'5.3'!$C715</f>
        <v>1.8981481481481488E-3</v>
      </c>
    </row>
    <row r="716" spans="1:7" x14ac:dyDescent="0.25">
      <c r="A716" s="13">
        <v>27487200</v>
      </c>
      <c r="B716" s="14">
        <v>42928</v>
      </c>
      <c r="C716" s="15">
        <v>0.34646990740740741</v>
      </c>
      <c r="D716" s="15">
        <v>0.3550462962962963</v>
      </c>
      <c r="E716" s="16" t="str">
        <f>IF(LEN(telefony4[[#This Row],[nr]])&gt;=10,"zagraniczny",IF(LEN(telefony4[[#This Row],[nr]])=8,"komórkowy","stacjonarny"))</f>
        <v>komórkowy</v>
      </c>
      <c r="F716" s="16" t="str">
        <f>LEFT('5.3'!$A716,2)</f>
        <v>27</v>
      </c>
      <c r="G716" s="17">
        <f>'5.3'!$D716-'5.3'!$C716</f>
        <v>8.5763888888888973E-3</v>
      </c>
    </row>
    <row r="717" spans="1:7" x14ac:dyDescent="0.25">
      <c r="A717" s="18">
        <v>7377702</v>
      </c>
      <c r="B717" s="19">
        <v>42928</v>
      </c>
      <c r="C717" s="20">
        <v>0.34722222222222221</v>
      </c>
      <c r="D717" s="20">
        <v>0.3532986111111111</v>
      </c>
      <c r="E717" s="21" t="str">
        <f>IF(LEN(telefony4[[#This Row],[nr]])&gt;=10,"zagraniczny",IF(LEN(telefony4[[#This Row],[nr]])=8,"komórkowy","stacjonarny"))</f>
        <v>stacjonarny</v>
      </c>
      <c r="F717" s="21" t="str">
        <f>LEFT('5.3'!$A717,2)</f>
        <v>73</v>
      </c>
      <c r="G717" s="22">
        <f>'5.3'!$D717-'5.3'!$C717</f>
        <v>6.0763888888888951E-3</v>
      </c>
    </row>
    <row r="718" spans="1:7" x14ac:dyDescent="0.25">
      <c r="A718" s="13">
        <v>9294571</v>
      </c>
      <c r="B718" s="14">
        <v>42928</v>
      </c>
      <c r="C718" s="15">
        <v>0.35115740740740742</v>
      </c>
      <c r="D718" s="15">
        <v>0.35447916666666668</v>
      </c>
      <c r="E718" s="16" t="str">
        <f>IF(LEN(telefony4[[#This Row],[nr]])&gt;=10,"zagraniczny",IF(LEN(telefony4[[#This Row],[nr]])=8,"komórkowy","stacjonarny"))</f>
        <v>stacjonarny</v>
      </c>
      <c r="F718" s="16" t="str">
        <f>LEFT('5.3'!$A718,2)</f>
        <v>92</v>
      </c>
      <c r="G718" s="17">
        <f>'5.3'!$D718-'5.3'!$C718</f>
        <v>3.3217592592592604E-3</v>
      </c>
    </row>
    <row r="719" spans="1:7" x14ac:dyDescent="0.25">
      <c r="A719" s="18">
        <v>6865106</v>
      </c>
      <c r="B719" s="19">
        <v>42928</v>
      </c>
      <c r="C719" s="20">
        <v>0.35636574074074073</v>
      </c>
      <c r="D719" s="20">
        <v>0.36511574074074077</v>
      </c>
      <c r="E719" s="21" t="str">
        <f>IF(LEN(telefony4[[#This Row],[nr]])&gt;=10,"zagraniczny",IF(LEN(telefony4[[#This Row],[nr]])=8,"komórkowy","stacjonarny"))</f>
        <v>stacjonarny</v>
      </c>
      <c r="F719" s="21" t="str">
        <f>LEFT('5.3'!$A719,2)</f>
        <v>68</v>
      </c>
      <c r="G719" s="22">
        <f>'5.3'!$D719-'5.3'!$C719</f>
        <v>8.7500000000000355E-3</v>
      </c>
    </row>
    <row r="720" spans="1:7" x14ac:dyDescent="0.25">
      <c r="A720" s="13">
        <v>62086163</v>
      </c>
      <c r="B720" s="14">
        <v>42928</v>
      </c>
      <c r="C720" s="15">
        <v>0.36060185185185184</v>
      </c>
      <c r="D720" s="15">
        <v>0.36312499999999998</v>
      </c>
      <c r="E720" s="16" t="str">
        <f>IF(LEN(telefony4[[#This Row],[nr]])&gt;=10,"zagraniczny",IF(LEN(telefony4[[#This Row],[nr]])=8,"komórkowy","stacjonarny"))</f>
        <v>komórkowy</v>
      </c>
      <c r="F720" s="16" t="str">
        <f>LEFT('5.3'!$A720,2)</f>
        <v>62</v>
      </c>
      <c r="G720" s="17">
        <f>'5.3'!$D720-'5.3'!$C720</f>
        <v>2.5231481481481355E-3</v>
      </c>
    </row>
    <row r="721" spans="1:7" x14ac:dyDescent="0.25">
      <c r="A721" s="18">
        <v>6367284</v>
      </c>
      <c r="B721" s="19">
        <v>42928</v>
      </c>
      <c r="C721" s="20">
        <v>0.36519675925925926</v>
      </c>
      <c r="D721" s="20">
        <v>0.36751157407407409</v>
      </c>
      <c r="E721" s="21" t="str">
        <f>IF(LEN(telefony4[[#This Row],[nr]])&gt;=10,"zagraniczny",IF(LEN(telefony4[[#This Row],[nr]])=8,"komórkowy","stacjonarny"))</f>
        <v>stacjonarny</v>
      </c>
      <c r="F721" s="21" t="str">
        <f>LEFT('5.3'!$A721,2)</f>
        <v>63</v>
      </c>
      <c r="G721" s="22">
        <f>'5.3'!$D721-'5.3'!$C721</f>
        <v>2.3148148148148251E-3</v>
      </c>
    </row>
    <row r="722" spans="1:7" x14ac:dyDescent="0.25">
      <c r="A722" s="13">
        <v>1811630</v>
      </c>
      <c r="B722" s="14">
        <v>42928</v>
      </c>
      <c r="C722" s="15">
        <v>0.36787037037037035</v>
      </c>
      <c r="D722" s="15">
        <v>0.36855324074074075</v>
      </c>
      <c r="E722" s="16" t="str">
        <f>IF(LEN(telefony4[[#This Row],[nr]])&gt;=10,"zagraniczny",IF(LEN(telefony4[[#This Row],[nr]])=8,"komórkowy","stacjonarny"))</f>
        <v>stacjonarny</v>
      </c>
      <c r="F722" s="16" t="str">
        <f>LEFT('5.3'!$A722,2)</f>
        <v>18</v>
      </c>
      <c r="G722" s="17">
        <f>'5.3'!$D722-'5.3'!$C722</f>
        <v>6.828703703704031E-4</v>
      </c>
    </row>
    <row r="723" spans="1:7" x14ac:dyDescent="0.25">
      <c r="A723" s="18">
        <v>9346036178</v>
      </c>
      <c r="B723" s="19">
        <v>42928</v>
      </c>
      <c r="C723" s="20">
        <v>0.37017361111111113</v>
      </c>
      <c r="D723" s="20">
        <v>0.38035879629629632</v>
      </c>
      <c r="E723" s="21" t="str">
        <f>IF(LEN(telefony4[[#This Row],[nr]])&gt;=10,"zagraniczny",IF(LEN(telefony4[[#This Row],[nr]])=8,"komórkowy","stacjonarny"))</f>
        <v>zagraniczny</v>
      </c>
      <c r="F723" s="21" t="str">
        <f>LEFT('5.3'!$A723,2)</f>
        <v>93</v>
      </c>
      <c r="G723" s="22">
        <f>'5.3'!$D723-'5.3'!$C723</f>
        <v>1.0185185185185186E-2</v>
      </c>
    </row>
    <row r="724" spans="1:7" x14ac:dyDescent="0.25">
      <c r="A724" s="13">
        <v>1138033</v>
      </c>
      <c r="B724" s="14">
        <v>42928</v>
      </c>
      <c r="C724" s="15">
        <v>0.37504629629629632</v>
      </c>
      <c r="D724" s="15">
        <v>0.37731481481481483</v>
      </c>
      <c r="E724" s="16" t="str">
        <f>IF(LEN(telefony4[[#This Row],[nr]])&gt;=10,"zagraniczny",IF(LEN(telefony4[[#This Row],[nr]])=8,"komórkowy","stacjonarny"))</f>
        <v>stacjonarny</v>
      </c>
      <c r="F724" s="16" t="str">
        <f>LEFT('5.3'!$A724,2)</f>
        <v>11</v>
      </c>
      <c r="G724" s="17">
        <f>'5.3'!$D724-'5.3'!$C724</f>
        <v>2.2685185185185031E-3</v>
      </c>
    </row>
    <row r="725" spans="1:7" x14ac:dyDescent="0.25">
      <c r="A725" s="18">
        <v>2114812</v>
      </c>
      <c r="B725" s="19">
        <v>42928</v>
      </c>
      <c r="C725" s="20">
        <v>0.37615740740740738</v>
      </c>
      <c r="D725" s="20">
        <v>0.38158564814814816</v>
      </c>
      <c r="E725" s="21" t="str">
        <f>IF(LEN(telefony4[[#This Row],[nr]])&gt;=10,"zagraniczny",IF(LEN(telefony4[[#This Row],[nr]])=8,"komórkowy","stacjonarny"))</f>
        <v>stacjonarny</v>
      </c>
      <c r="F725" s="21" t="str">
        <f>LEFT('5.3'!$A725,2)</f>
        <v>21</v>
      </c>
      <c r="G725" s="22">
        <f>'5.3'!$D725-'5.3'!$C725</f>
        <v>5.4282407407407751E-3</v>
      </c>
    </row>
    <row r="726" spans="1:7" x14ac:dyDescent="0.25">
      <c r="A726" s="13">
        <v>4195677</v>
      </c>
      <c r="B726" s="14">
        <v>42928</v>
      </c>
      <c r="C726" s="15">
        <v>0.37644675925925924</v>
      </c>
      <c r="D726" s="15">
        <v>0.38192129629629629</v>
      </c>
      <c r="E726" s="16" t="str">
        <f>IF(LEN(telefony4[[#This Row],[nr]])&gt;=10,"zagraniczny",IF(LEN(telefony4[[#This Row],[nr]])=8,"komórkowy","stacjonarny"))</f>
        <v>stacjonarny</v>
      </c>
      <c r="F726" s="16" t="str">
        <f>LEFT('5.3'!$A726,2)</f>
        <v>41</v>
      </c>
      <c r="G726" s="17">
        <f>'5.3'!$D726-'5.3'!$C726</f>
        <v>5.4745370370370416E-3</v>
      </c>
    </row>
    <row r="727" spans="1:7" x14ac:dyDescent="0.25">
      <c r="A727" s="18">
        <v>3493348</v>
      </c>
      <c r="B727" s="19">
        <v>42928</v>
      </c>
      <c r="C727" s="20">
        <v>0.37934027777777779</v>
      </c>
      <c r="D727" s="20">
        <v>0.38925925925925925</v>
      </c>
      <c r="E727" s="21" t="str">
        <f>IF(LEN(telefony4[[#This Row],[nr]])&gt;=10,"zagraniczny",IF(LEN(telefony4[[#This Row],[nr]])=8,"komórkowy","stacjonarny"))</f>
        <v>stacjonarny</v>
      </c>
      <c r="F727" s="21" t="str">
        <f>LEFT('5.3'!$A727,2)</f>
        <v>34</v>
      </c>
      <c r="G727" s="22">
        <f>'5.3'!$D727-'5.3'!$C727</f>
        <v>9.9189814814814592E-3</v>
      </c>
    </row>
    <row r="728" spans="1:7" x14ac:dyDescent="0.25">
      <c r="A728" s="13">
        <v>6005020</v>
      </c>
      <c r="B728" s="14">
        <v>42928</v>
      </c>
      <c r="C728" s="15">
        <v>0.38046296296296295</v>
      </c>
      <c r="D728" s="15">
        <v>0.38739583333333333</v>
      </c>
      <c r="E728" s="16" t="str">
        <f>IF(LEN(telefony4[[#This Row],[nr]])&gt;=10,"zagraniczny",IF(LEN(telefony4[[#This Row],[nr]])=8,"komórkowy","stacjonarny"))</f>
        <v>stacjonarny</v>
      </c>
      <c r="F728" s="16" t="str">
        <f>LEFT('5.3'!$A728,2)</f>
        <v>60</v>
      </c>
      <c r="G728" s="17">
        <f>'5.3'!$D728-'5.3'!$C728</f>
        <v>6.9328703703703809E-3</v>
      </c>
    </row>
    <row r="729" spans="1:7" x14ac:dyDescent="0.25">
      <c r="A729" s="18">
        <v>7421868</v>
      </c>
      <c r="B729" s="19">
        <v>42928</v>
      </c>
      <c r="C729" s="20">
        <v>0.38292824074074072</v>
      </c>
      <c r="D729" s="20">
        <v>0.38613425925925926</v>
      </c>
      <c r="E729" s="21" t="str">
        <f>IF(LEN(telefony4[[#This Row],[nr]])&gt;=10,"zagraniczny",IF(LEN(telefony4[[#This Row],[nr]])=8,"komórkowy","stacjonarny"))</f>
        <v>stacjonarny</v>
      </c>
      <c r="F729" s="21" t="str">
        <f>LEFT('5.3'!$A729,2)</f>
        <v>74</v>
      </c>
      <c r="G729" s="22">
        <f>'5.3'!$D729-'5.3'!$C729</f>
        <v>3.2060185185185386E-3</v>
      </c>
    </row>
    <row r="730" spans="1:7" x14ac:dyDescent="0.25">
      <c r="A730" s="13">
        <v>2227803</v>
      </c>
      <c r="B730" s="14">
        <v>42928</v>
      </c>
      <c r="C730" s="15">
        <v>0.38317129629629632</v>
      </c>
      <c r="D730" s="15">
        <v>0.39157407407407407</v>
      </c>
      <c r="E730" s="16" t="str">
        <f>IF(LEN(telefony4[[#This Row],[nr]])&gt;=10,"zagraniczny",IF(LEN(telefony4[[#This Row],[nr]])=8,"komórkowy","stacjonarny"))</f>
        <v>stacjonarny</v>
      </c>
      <c r="F730" s="16" t="str">
        <f>LEFT('5.3'!$A730,2)</f>
        <v>22</v>
      </c>
      <c r="G730" s="17">
        <f>'5.3'!$D730-'5.3'!$C730</f>
        <v>8.402777777777759E-3</v>
      </c>
    </row>
    <row r="731" spans="1:7" x14ac:dyDescent="0.25">
      <c r="A731" s="18">
        <v>4007464</v>
      </c>
      <c r="B731" s="19">
        <v>42928</v>
      </c>
      <c r="C731" s="20">
        <v>0.38767361111111109</v>
      </c>
      <c r="D731" s="20">
        <v>0.38848379629629631</v>
      </c>
      <c r="E731" s="21" t="str">
        <f>IF(LEN(telefony4[[#This Row],[nr]])&gt;=10,"zagraniczny",IF(LEN(telefony4[[#This Row],[nr]])=8,"komórkowy","stacjonarny"))</f>
        <v>stacjonarny</v>
      </c>
      <c r="F731" s="21" t="str">
        <f>LEFT('5.3'!$A731,2)</f>
        <v>40</v>
      </c>
      <c r="G731" s="22">
        <f>'5.3'!$D731-'5.3'!$C731</f>
        <v>8.1018518518521931E-4</v>
      </c>
    </row>
    <row r="732" spans="1:7" x14ac:dyDescent="0.25">
      <c r="A732" s="13">
        <v>54713807</v>
      </c>
      <c r="B732" s="14">
        <v>42928</v>
      </c>
      <c r="C732" s="15">
        <v>0.38968750000000002</v>
      </c>
      <c r="D732" s="15">
        <v>0.39152777777777775</v>
      </c>
      <c r="E732" s="16" t="str">
        <f>IF(LEN(telefony4[[#This Row],[nr]])&gt;=10,"zagraniczny",IF(LEN(telefony4[[#This Row],[nr]])=8,"komórkowy","stacjonarny"))</f>
        <v>komórkowy</v>
      </c>
      <c r="F732" s="16" t="str">
        <f>LEFT('5.3'!$A732,2)</f>
        <v>54</v>
      </c>
      <c r="G732" s="17">
        <f>'5.3'!$D732-'5.3'!$C732</f>
        <v>1.8402777777777324E-3</v>
      </c>
    </row>
    <row r="733" spans="1:7" x14ac:dyDescent="0.25">
      <c r="A733" s="18">
        <v>7097883</v>
      </c>
      <c r="B733" s="19">
        <v>42928</v>
      </c>
      <c r="C733" s="20">
        <v>0.39206018518518521</v>
      </c>
      <c r="D733" s="20">
        <v>0.39436342592592594</v>
      </c>
      <c r="E733" s="21" t="str">
        <f>IF(LEN(telefony4[[#This Row],[nr]])&gt;=10,"zagraniczny",IF(LEN(telefony4[[#This Row],[nr]])=8,"komórkowy","stacjonarny"))</f>
        <v>stacjonarny</v>
      </c>
      <c r="F733" s="21" t="str">
        <f>LEFT('5.3'!$A733,2)</f>
        <v>70</v>
      </c>
      <c r="G733" s="22">
        <f>'5.3'!$D733-'5.3'!$C733</f>
        <v>2.3032407407407307E-3</v>
      </c>
    </row>
    <row r="734" spans="1:7" x14ac:dyDescent="0.25">
      <c r="A734" s="13">
        <v>48630026</v>
      </c>
      <c r="B734" s="14">
        <v>42928</v>
      </c>
      <c r="C734" s="15">
        <v>0.39709490740740738</v>
      </c>
      <c r="D734" s="15">
        <v>0.40651620370370373</v>
      </c>
      <c r="E734" s="16" t="str">
        <f>IF(LEN(telefony4[[#This Row],[nr]])&gt;=10,"zagraniczny",IF(LEN(telefony4[[#This Row],[nr]])=8,"komórkowy","stacjonarny"))</f>
        <v>komórkowy</v>
      </c>
      <c r="F734" s="16" t="str">
        <f>LEFT('5.3'!$A734,2)</f>
        <v>48</v>
      </c>
      <c r="G734" s="17">
        <f>'5.3'!$D734-'5.3'!$C734</f>
        <v>9.4212962962963442E-3</v>
      </c>
    </row>
    <row r="735" spans="1:7" x14ac:dyDescent="0.25">
      <c r="A735" s="18">
        <v>1279245</v>
      </c>
      <c r="B735" s="19">
        <v>42928</v>
      </c>
      <c r="C735" s="20">
        <v>0.40247685185185184</v>
      </c>
      <c r="D735" s="20">
        <v>0.40831018518518519</v>
      </c>
      <c r="E735" s="21" t="str">
        <f>IF(LEN(telefony4[[#This Row],[nr]])&gt;=10,"zagraniczny",IF(LEN(telefony4[[#This Row],[nr]])=8,"komórkowy","stacjonarny"))</f>
        <v>stacjonarny</v>
      </c>
      <c r="F735" s="21" t="str">
        <f>LEFT('5.3'!$A735,2)</f>
        <v>12</v>
      </c>
      <c r="G735" s="22">
        <f>'5.3'!$D735-'5.3'!$C735</f>
        <v>5.833333333333357E-3</v>
      </c>
    </row>
    <row r="736" spans="1:7" x14ac:dyDescent="0.25">
      <c r="A736" s="13">
        <v>2571251</v>
      </c>
      <c r="B736" s="14">
        <v>42928</v>
      </c>
      <c r="C736" s="15">
        <v>0.40822916666666664</v>
      </c>
      <c r="D736" s="15">
        <v>0.41586805555555556</v>
      </c>
      <c r="E736" s="16" t="str">
        <f>IF(LEN(telefony4[[#This Row],[nr]])&gt;=10,"zagraniczny",IF(LEN(telefony4[[#This Row],[nr]])=8,"komórkowy","stacjonarny"))</f>
        <v>stacjonarny</v>
      </c>
      <c r="F736" s="16" t="str">
        <f>LEFT('5.3'!$A736,2)</f>
        <v>25</v>
      </c>
      <c r="G736" s="17">
        <f>'5.3'!$D736-'5.3'!$C736</f>
        <v>7.6388888888889173E-3</v>
      </c>
    </row>
    <row r="737" spans="1:7" x14ac:dyDescent="0.25">
      <c r="A737" s="18">
        <v>9566647</v>
      </c>
      <c r="B737" s="19">
        <v>42928</v>
      </c>
      <c r="C737" s="20">
        <v>0.40881944444444446</v>
      </c>
      <c r="D737" s="20">
        <v>0.40950231481481481</v>
      </c>
      <c r="E737" s="21" t="str">
        <f>IF(LEN(telefony4[[#This Row],[nr]])&gt;=10,"zagraniczny",IF(LEN(telefony4[[#This Row],[nr]])=8,"komórkowy","stacjonarny"))</f>
        <v>stacjonarny</v>
      </c>
      <c r="F737" s="21" t="str">
        <f>LEFT('5.3'!$A737,2)</f>
        <v>95</v>
      </c>
      <c r="G737" s="22">
        <f>'5.3'!$D737-'5.3'!$C737</f>
        <v>6.8287037037034759E-4</v>
      </c>
    </row>
    <row r="738" spans="1:7" x14ac:dyDescent="0.25">
      <c r="A738" s="13">
        <v>1454555</v>
      </c>
      <c r="B738" s="14">
        <v>42928</v>
      </c>
      <c r="C738" s="15">
        <v>0.41078703703703706</v>
      </c>
      <c r="D738" s="15">
        <v>0.41078703703703706</v>
      </c>
      <c r="E738" s="16" t="str">
        <f>IF(LEN(telefony4[[#This Row],[nr]])&gt;=10,"zagraniczny",IF(LEN(telefony4[[#This Row],[nr]])=8,"komórkowy","stacjonarny"))</f>
        <v>stacjonarny</v>
      </c>
      <c r="F738" s="16" t="str">
        <f>LEFT('5.3'!$A738,2)</f>
        <v>14</v>
      </c>
      <c r="G738" s="17">
        <f>'5.3'!$D738-'5.3'!$C738</f>
        <v>0</v>
      </c>
    </row>
    <row r="739" spans="1:7" x14ac:dyDescent="0.25">
      <c r="A739" s="18">
        <v>21996267</v>
      </c>
      <c r="B739" s="19">
        <v>42928</v>
      </c>
      <c r="C739" s="20">
        <v>0.41218749999999998</v>
      </c>
      <c r="D739" s="20">
        <v>0.41280092592592593</v>
      </c>
      <c r="E739" s="21" t="str">
        <f>IF(LEN(telefony4[[#This Row],[nr]])&gt;=10,"zagraniczny",IF(LEN(telefony4[[#This Row],[nr]])=8,"komórkowy","stacjonarny"))</f>
        <v>komórkowy</v>
      </c>
      <c r="F739" s="21" t="str">
        <f>LEFT('5.3'!$A739,2)</f>
        <v>21</v>
      </c>
      <c r="G739" s="22">
        <f>'5.3'!$D739-'5.3'!$C739</f>
        <v>6.134259259259478E-4</v>
      </c>
    </row>
    <row r="740" spans="1:7" x14ac:dyDescent="0.25">
      <c r="A740" s="13">
        <v>8429072</v>
      </c>
      <c r="B740" s="14">
        <v>42928</v>
      </c>
      <c r="C740" s="15">
        <v>0.41414351851851849</v>
      </c>
      <c r="D740" s="15">
        <v>0.42015046296296299</v>
      </c>
      <c r="E740" s="16" t="str">
        <f>IF(LEN(telefony4[[#This Row],[nr]])&gt;=10,"zagraniczny",IF(LEN(telefony4[[#This Row],[nr]])=8,"komórkowy","stacjonarny"))</f>
        <v>stacjonarny</v>
      </c>
      <c r="F740" s="16" t="str">
        <f>LEFT('5.3'!$A740,2)</f>
        <v>84</v>
      </c>
      <c r="G740" s="17">
        <f>'5.3'!$D740-'5.3'!$C740</f>
        <v>6.0069444444444953E-3</v>
      </c>
    </row>
    <row r="741" spans="1:7" x14ac:dyDescent="0.25">
      <c r="A741" s="18">
        <v>9815754</v>
      </c>
      <c r="B741" s="19">
        <v>42928</v>
      </c>
      <c r="C741" s="20">
        <v>0.41853009259259261</v>
      </c>
      <c r="D741" s="20">
        <v>0.42037037037037039</v>
      </c>
      <c r="E741" s="21" t="str">
        <f>IF(LEN(telefony4[[#This Row],[nr]])&gt;=10,"zagraniczny",IF(LEN(telefony4[[#This Row],[nr]])=8,"komórkowy","stacjonarny"))</f>
        <v>stacjonarny</v>
      </c>
      <c r="F741" s="21" t="str">
        <f>LEFT('5.3'!$A741,2)</f>
        <v>98</v>
      </c>
      <c r="G741" s="22">
        <f>'5.3'!$D741-'5.3'!$C741</f>
        <v>1.8402777777777879E-3</v>
      </c>
    </row>
    <row r="742" spans="1:7" x14ac:dyDescent="0.25">
      <c r="A742" s="13">
        <v>2434652</v>
      </c>
      <c r="B742" s="14">
        <v>42928</v>
      </c>
      <c r="C742" s="15">
        <v>0.42370370370370369</v>
      </c>
      <c r="D742" s="15">
        <v>0.43412037037037038</v>
      </c>
      <c r="E742" s="16" t="str">
        <f>IF(LEN(telefony4[[#This Row],[nr]])&gt;=10,"zagraniczny",IF(LEN(telefony4[[#This Row],[nr]])=8,"komórkowy","stacjonarny"))</f>
        <v>stacjonarny</v>
      </c>
      <c r="F742" s="16" t="str">
        <f>LEFT('5.3'!$A742,2)</f>
        <v>24</v>
      </c>
      <c r="G742" s="17">
        <f>'5.3'!$D742-'5.3'!$C742</f>
        <v>1.0416666666666685E-2</v>
      </c>
    </row>
    <row r="743" spans="1:7" x14ac:dyDescent="0.25">
      <c r="A743" s="18">
        <v>4939683</v>
      </c>
      <c r="B743" s="19">
        <v>42928</v>
      </c>
      <c r="C743" s="20">
        <v>0.42650462962962965</v>
      </c>
      <c r="D743" s="20">
        <v>0.43417824074074074</v>
      </c>
      <c r="E743" s="21" t="str">
        <f>IF(LEN(telefony4[[#This Row],[nr]])&gt;=10,"zagraniczny",IF(LEN(telefony4[[#This Row],[nr]])=8,"komórkowy","stacjonarny"))</f>
        <v>stacjonarny</v>
      </c>
      <c r="F743" s="21" t="str">
        <f>LEFT('5.3'!$A743,2)</f>
        <v>49</v>
      </c>
      <c r="G743" s="22">
        <f>'5.3'!$D743-'5.3'!$C743</f>
        <v>7.6736111111110894E-3</v>
      </c>
    </row>
    <row r="744" spans="1:7" x14ac:dyDescent="0.25">
      <c r="A744" s="13">
        <v>6821027</v>
      </c>
      <c r="B744" s="14">
        <v>42928</v>
      </c>
      <c r="C744" s="15">
        <v>0.42766203703703703</v>
      </c>
      <c r="D744" s="15">
        <v>0.43533564814814812</v>
      </c>
      <c r="E744" s="16" t="str">
        <f>IF(LEN(telefony4[[#This Row],[nr]])&gt;=10,"zagraniczny",IF(LEN(telefony4[[#This Row],[nr]])=8,"komórkowy","stacjonarny"))</f>
        <v>stacjonarny</v>
      </c>
      <c r="F744" s="16" t="str">
        <f>LEFT('5.3'!$A744,2)</f>
        <v>68</v>
      </c>
      <c r="G744" s="17">
        <f>'5.3'!$D744-'5.3'!$C744</f>
        <v>7.6736111111110894E-3</v>
      </c>
    </row>
    <row r="745" spans="1:7" x14ac:dyDescent="0.25">
      <c r="A745" s="18">
        <v>3253368</v>
      </c>
      <c r="B745" s="19">
        <v>42928</v>
      </c>
      <c r="C745" s="20">
        <v>0.43041666666666667</v>
      </c>
      <c r="D745" s="20">
        <v>0.43164351851851851</v>
      </c>
      <c r="E745" s="21" t="str">
        <f>IF(LEN(telefony4[[#This Row],[nr]])&gt;=10,"zagraniczny",IF(LEN(telefony4[[#This Row],[nr]])=8,"komórkowy","stacjonarny"))</f>
        <v>stacjonarny</v>
      </c>
      <c r="F745" s="21" t="str">
        <f>LEFT('5.3'!$A745,2)</f>
        <v>32</v>
      </c>
      <c r="G745" s="22">
        <f>'5.3'!$D745-'5.3'!$C745</f>
        <v>1.2268518518518401E-3</v>
      </c>
    </row>
    <row r="746" spans="1:7" x14ac:dyDescent="0.25">
      <c r="A746" s="13">
        <v>3505978</v>
      </c>
      <c r="B746" s="14">
        <v>42928</v>
      </c>
      <c r="C746" s="15">
        <v>0.43381944444444442</v>
      </c>
      <c r="D746" s="15">
        <v>0.44515046296296296</v>
      </c>
      <c r="E746" s="16" t="str">
        <f>IF(LEN(telefony4[[#This Row],[nr]])&gt;=10,"zagraniczny",IF(LEN(telefony4[[#This Row],[nr]])=8,"komórkowy","stacjonarny"))</f>
        <v>stacjonarny</v>
      </c>
      <c r="F746" s="16" t="str">
        <f>LEFT('5.3'!$A746,2)</f>
        <v>35</v>
      </c>
      <c r="G746" s="17">
        <f>'5.3'!$D746-'5.3'!$C746</f>
        <v>1.1331018518518532E-2</v>
      </c>
    </row>
    <row r="747" spans="1:7" x14ac:dyDescent="0.25">
      <c r="A747" s="18">
        <v>91743317</v>
      </c>
      <c r="B747" s="19">
        <v>42928</v>
      </c>
      <c r="C747" s="20">
        <v>0.43717592592592591</v>
      </c>
      <c r="D747" s="20">
        <v>0.44695601851851852</v>
      </c>
      <c r="E747" s="21" t="str">
        <f>IF(LEN(telefony4[[#This Row],[nr]])&gt;=10,"zagraniczny",IF(LEN(telefony4[[#This Row],[nr]])=8,"komórkowy","stacjonarny"))</f>
        <v>komórkowy</v>
      </c>
      <c r="F747" s="21" t="str">
        <f>LEFT('5.3'!$A747,2)</f>
        <v>91</v>
      </c>
      <c r="G747" s="22">
        <f>'5.3'!$D747-'5.3'!$C747</f>
        <v>9.7800925925926041E-3</v>
      </c>
    </row>
    <row r="748" spans="1:7" x14ac:dyDescent="0.25">
      <c r="A748" s="13">
        <v>5104536</v>
      </c>
      <c r="B748" s="14">
        <v>42928</v>
      </c>
      <c r="C748" s="15">
        <v>0.44146990740740738</v>
      </c>
      <c r="D748" s="15">
        <v>0.44412037037037039</v>
      </c>
      <c r="E748" s="16" t="str">
        <f>IF(LEN(telefony4[[#This Row],[nr]])&gt;=10,"zagraniczny",IF(LEN(telefony4[[#This Row],[nr]])=8,"komórkowy","stacjonarny"))</f>
        <v>stacjonarny</v>
      </c>
      <c r="F748" s="16" t="str">
        <f>LEFT('5.3'!$A748,2)</f>
        <v>51</v>
      </c>
      <c r="G748" s="17">
        <f>'5.3'!$D748-'5.3'!$C748</f>
        <v>2.6504629629630072E-3</v>
      </c>
    </row>
    <row r="749" spans="1:7" x14ac:dyDescent="0.25">
      <c r="A749" s="18">
        <v>7353916</v>
      </c>
      <c r="B749" s="19">
        <v>42928</v>
      </c>
      <c r="C749" s="20">
        <v>0.44663194444444443</v>
      </c>
      <c r="D749" s="20">
        <v>0.45378472222222221</v>
      </c>
      <c r="E749" s="21" t="str">
        <f>IF(LEN(telefony4[[#This Row],[nr]])&gt;=10,"zagraniczny",IF(LEN(telefony4[[#This Row],[nr]])=8,"komórkowy","stacjonarny"))</f>
        <v>stacjonarny</v>
      </c>
      <c r="F749" s="21" t="str">
        <f>LEFT('5.3'!$A749,2)</f>
        <v>73</v>
      </c>
      <c r="G749" s="22">
        <f>'5.3'!$D749-'5.3'!$C749</f>
        <v>7.1527777777777857E-3</v>
      </c>
    </row>
    <row r="750" spans="1:7" x14ac:dyDescent="0.25">
      <c r="A750" s="13">
        <v>4412771</v>
      </c>
      <c r="B750" s="14">
        <v>42928</v>
      </c>
      <c r="C750" s="15">
        <v>0.44809027777777777</v>
      </c>
      <c r="D750" s="15">
        <v>0.45256944444444447</v>
      </c>
      <c r="E750" s="16" t="str">
        <f>IF(LEN(telefony4[[#This Row],[nr]])&gt;=10,"zagraniczny",IF(LEN(telefony4[[#This Row],[nr]])=8,"komórkowy","stacjonarny"))</f>
        <v>stacjonarny</v>
      </c>
      <c r="F750" s="16" t="str">
        <f>LEFT('5.3'!$A750,2)</f>
        <v>44</v>
      </c>
      <c r="G750" s="17">
        <f>'5.3'!$D750-'5.3'!$C750</f>
        <v>4.4791666666667007E-3</v>
      </c>
    </row>
    <row r="751" spans="1:7" x14ac:dyDescent="0.25">
      <c r="A751" s="18">
        <v>6709939</v>
      </c>
      <c r="B751" s="19">
        <v>42928</v>
      </c>
      <c r="C751" s="20">
        <v>0.44817129629629632</v>
      </c>
      <c r="D751" s="20">
        <v>0.4506134259259259</v>
      </c>
      <c r="E751" s="21" t="str">
        <f>IF(LEN(telefony4[[#This Row],[nr]])&gt;=10,"zagraniczny",IF(LEN(telefony4[[#This Row],[nr]])=8,"komórkowy","stacjonarny"))</f>
        <v>stacjonarny</v>
      </c>
      <c r="F751" s="21" t="str">
        <f>LEFT('5.3'!$A751,2)</f>
        <v>67</v>
      </c>
      <c r="G751" s="22">
        <f>'5.3'!$D751-'5.3'!$C751</f>
        <v>2.4421296296295858E-3</v>
      </c>
    </row>
    <row r="752" spans="1:7" x14ac:dyDescent="0.25">
      <c r="A752" s="13">
        <v>7891185</v>
      </c>
      <c r="B752" s="14">
        <v>42928</v>
      </c>
      <c r="C752" s="15">
        <v>0.45010416666666669</v>
      </c>
      <c r="D752" s="15">
        <v>0.46153935185185185</v>
      </c>
      <c r="E752" s="16" t="str">
        <f>IF(LEN(telefony4[[#This Row],[nr]])&gt;=10,"zagraniczny",IF(LEN(telefony4[[#This Row],[nr]])=8,"komórkowy","stacjonarny"))</f>
        <v>stacjonarny</v>
      </c>
      <c r="F752" s="16" t="str">
        <f>LEFT('5.3'!$A752,2)</f>
        <v>78</v>
      </c>
      <c r="G752" s="17">
        <f>'5.3'!$D752-'5.3'!$C752</f>
        <v>1.1435185185185159E-2</v>
      </c>
    </row>
    <row r="753" spans="1:7" x14ac:dyDescent="0.25">
      <c r="A753" s="18">
        <v>90417363</v>
      </c>
      <c r="B753" s="19">
        <v>42928</v>
      </c>
      <c r="C753" s="20">
        <v>0.45504629629629628</v>
      </c>
      <c r="D753" s="20">
        <v>0.4607175925925926</v>
      </c>
      <c r="E753" s="21" t="str">
        <f>IF(LEN(telefony4[[#This Row],[nr]])&gt;=10,"zagraniczny",IF(LEN(telefony4[[#This Row],[nr]])=8,"komórkowy","stacjonarny"))</f>
        <v>komórkowy</v>
      </c>
      <c r="F753" s="21" t="str">
        <f>LEFT('5.3'!$A753,2)</f>
        <v>90</v>
      </c>
      <c r="G753" s="22">
        <f>'5.3'!$D753-'5.3'!$C753</f>
        <v>5.6712962962963132E-3</v>
      </c>
    </row>
    <row r="754" spans="1:7" x14ac:dyDescent="0.25">
      <c r="A754" s="13">
        <v>4929499</v>
      </c>
      <c r="B754" s="14">
        <v>42928</v>
      </c>
      <c r="C754" s="15">
        <v>0.45673611111111112</v>
      </c>
      <c r="D754" s="15">
        <v>0.4586574074074074</v>
      </c>
      <c r="E754" s="16" t="str">
        <f>IF(LEN(telefony4[[#This Row],[nr]])&gt;=10,"zagraniczny",IF(LEN(telefony4[[#This Row],[nr]])=8,"komórkowy","stacjonarny"))</f>
        <v>stacjonarny</v>
      </c>
      <c r="F754" s="16" t="str">
        <f>LEFT('5.3'!$A754,2)</f>
        <v>49</v>
      </c>
      <c r="G754" s="17">
        <f>'5.3'!$D754-'5.3'!$C754</f>
        <v>1.9212962962962821E-3</v>
      </c>
    </row>
    <row r="755" spans="1:7" x14ac:dyDescent="0.25">
      <c r="A755" s="18">
        <v>3824371</v>
      </c>
      <c r="B755" s="19">
        <v>42928</v>
      </c>
      <c r="C755" s="20">
        <v>0.46217592592592593</v>
      </c>
      <c r="D755" s="20">
        <v>0.47150462962962963</v>
      </c>
      <c r="E755" s="21" t="str">
        <f>IF(LEN(telefony4[[#This Row],[nr]])&gt;=10,"zagraniczny",IF(LEN(telefony4[[#This Row],[nr]])=8,"komórkowy","stacjonarny"))</f>
        <v>stacjonarny</v>
      </c>
      <c r="F755" s="21" t="str">
        <f>LEFT('5.3'!$A755,2)</f>
        <v>38</v>
      </c>
      <c r="G755" s="22">
        <f>'5.3'!$D755-'5.3'!$C755</f>
        <v>9.3287037037037002E-3</v>
      </c>
    </row>
    <row r="756" spans="1:7" x14ac:dyDescent="0.25">
      <c r="A756" s="13">
        <v>1119740</v>
      </c>
      <c r="B756" s="14">
        <v>42928</v>
      </c>
      <c r="C756" s="15">
        <v>0.46663194444444445</v>
      </c>
      <c r="D756" s="15">
        <v>0.47532407407407407</v>
      </c>
      <c r="E756" s="16" t="str">
        <f>IF(LEN(telefony4[[#This Row],[nr]])&gt;=10,"zagraniczny",IF(LEN(telefony4[[#This Row],[nr]])=8,"komórkowy","stacjonarny"))</f>
        <v>stacjonarny</v>
      </c>
      <c r="F756" s="16" t="str">
        <f>LEFT('5.3'!$A756,2)</f>
        <v>11</v>
      </c>
      <c r="G756" s="17">
        <f>'5.3'!$D756-'5.3'!$C756</f>
        <v>8.6921296296296191E-3</v>
      </c>
    </row>
    <row r="757" spans="1:7" x14ac:dyDescent="0.25">
      <c r="A757" s="18">
        <v>1219073</v>
      </c>
      <c r="B757" s="19">
        <v>42928</v>
      </c>
      <c r="C757" s="20">
        <v>0.46870370370370368</v>
      </c>
      <c r="D757" s="20">
        <v>0.47320601851851851</v>
      </c>
      <c r="E757" s="21" t="str">
        <f>IF(LEN(telefony4[[#This Row],[nr]])&gt;=10,"zagraniczny",IF(LEN(telefony4[[#This Row],[nr]])=8,"komórkowy","stacjonarny"))</f>
        <v>stacjonarny</v>
      </c>
      <c r="F757" s="21" t="str">
        <f>LEFT('5.3'!$A757,2)</f>
        <v>12</v>
      </c>
      <c r="G757" s="22">
        <f>'5.3'!$D757-'5.3'!$C757</f>
        <v>4.502314814814834E-3</v>
      </c>
    </row>
    <row r="758" spans="1:7" x14ac:dyDescent="0.25">
      <c r="A758" s="13">
        <v>87702896</v>
      </c>
      <c r="B758" s="14">
        <v>42928</v>
      </c>
      <c r="C758" s="15">
        <v>0.47358796296296296</v>
      </c>
      <c r="D758" s="15">
        <v>0.47878472222222224</v>
      </c>
      <c r="E758" s="16" t="str">
        <f>IF(LEN(telefony4[[#This Row],[nr]])&gt;=10,"zagraniczny",IF(LEN(telefony4[[#This Row],[nr]])=8,"komórkowy","stacjonarny"))</f>
        <v>komórkowy</v>
      </c>
      <c r="F758" s="16" t="str">
        <f>LEFT('5.3'!$A758,2)</f>
        <v>87</v>
      </c>
      <c r="G758" s="17">
        <f>'5.3'!$D758-'5.3'!$C758</f>
        <v>5.196759259259276E-3</v>
      </c>
    </row>
    <row r="759" spans="1:7" x14ac:dyDescent="0.25">
      <c r="A759" s="18">
        <v>94197168</v>
      </c>
      <c r="B759" s="19">
        <v>42928</v>
      </c>
      <c r="C759" s="20">
        <v>0.47819444444444442</v>
      </c>
      <c r="D759" s="20">
        <v>0.48442129629629632</v>
      </c>
      <c r="E759" s="21" t="str">
        <f>IF(LEN(telefony4[[#This Row],[nr]])&gt;=10,"zagraniczny",IF(LEN(telefony4[[#This Row],[nr]])=8,"komórkowy","stacjonarny"))</f>
        <v>komórkowy</v>
      </c>
      <c r="F759" s="21" t="str">
        <f>LEFT('5.3'!$A759,2)</f>
        <v>94</v>
      </c>
      <c r="G759" s="22">
        <f>'5.3'!$D759-'5.3'!$C759</f>
        <v>6.2268518518519E-3</v>
      </c>
    </row>
    <row r="760" spans="1:7" x14ac:dyDescent="0.25">
      <c r="A760" s="13">
        <v>8655825</v>
      </c>
      <c r="B760" s="14">
        <v>42928</v>
      </c>
      <c r="C760" s="15">
        <v>0.48251157407407408</v>
      </c>
      <c r="D760" s="15">
        <v>0.48732638888888891</v>
      </c>
      <c r="E760" s="16" t="str">
        <f>IF(LEN(telefony4[[#This Row],[nr]])&gt;=10,"zagraniczny",IF(LEN(telefony4[[#This Row],[nr]])=8,"komórkowy","stacjonarny"))</f>
        <v>stacjonarny</v>
      </c>
      <c r="F760" s="16" t="str">
        <f>LEFT('5.3'!$A760,2)</f>
        <v>86</v>
      </c>
      <c r="G760" s="17">
        <f>'5.3'!$D760-'5.3'!$C760</f>
        <v>4.8148148148148273E-3</v>
      </c>
    </row>
    <row r="761" spans="1:7" x14ac:dyDescent="0.25">
      <c r="A761" s="18">
        <v>47707639</v>
      </c>
      <c r="B761" s="19">
        <v>42928</v>
      </c>
      <c r="C761" s="20">
        <v>0.48827546296296298</v>
      </c>
      <c r="D761" s="20">
        <v>0.49432870370370369</v>
      </c>
      <c r="E761" s="21" t="str">
        <f>IF(LEN(telefony4[[#This Row],[nr]])&gt;=10,"zagraniczny",IF(LEN(telefony4[[#This Row],[nr]])=8,"komórkowy","stacjonarny"))</f>
        <v>komórkowy</v>
      </c>
      <c r="F761" s="21" t="str">
        <f>LEFT('5.3'!$A761,2)</f>
        <v>47</v>
      </c>
      <c r="G761" s="22">
        <f>'5.3'!$D761-'5.3'!$C761</f>
        <v>6.0532407407407063E-3</v>
      </c>
    </row>
    <row r="762" spans="1:7" x14ac:dyDescent="0.25">
      <c r="A762" s="13">
        <v>5029329</v>
      </c>
      <c r="B762" s="14">
        <v>42928</v>
      </c>
      <c r="C762" s="15">
        <v>0.49062499999999998</v>
      </c>
      <c r="D762" s="15">
        <v>0.49535879629629631</v>
      </c>
      <c r="E762" s="16" t="str">
        <f>IF(LEN(telefony4[[#This Row],[nr]])&gt;=10,"zagraniczny",IF(LEN(telefony4[[#This Row],[nr]])=8,"komórkowy","stacjonarny"))</f>
        <v>stacjonarny</v>
      </c>
      <c r="F762" s="16" t="str">
        <f>LEFT('5.3'!$A762,2)</f>
        <v>50</v>
      </c>
      <c r="G762" s="17">
        <f>'5.3'!$D762-'5.3'!$C762</f>
        <v>4.7337962962963331E-3</v>
      </c>
    </row>
    <row r="763" spans="1:7" x14ac:dyDescent="0.25">
      <c r="A763" s="18">
        <v>8825868</v>
      </c>
      <c r="B763" s="19">
        <v>42928</v>
      </c>
      <c r="C763" s="20">
        <v>0.49552083333333335</v>
      </c>
      <c r="D763" s="20">
        <v>0.50263888888888886</v>
      </c>
      <c r="E763" s="21" t="str">
        <f>IF(LEN(telefony4[[#This Row],[nr]])&gt;=10,"zagraniczny",IF(LEN(telefony4[[#This Row],[nr]])=8,"komórkowy","stacjonarny"))</f>
        <v>stacjonarny</v>
      </c>
      <c r="F763" s="21" t="str">
        <f>LEFT('5.3'!$A763,2)</f>
        <v>88</v>
      </c>
      <c r="G763" s="22">
        <f>'5.3'!$D763-'5.3'!$C763</f>
        <v>7.1180555555555025E-3</v>
      </c>
    </row>
    <row r="764" spans="1:7" x14ac:dyDescent="0.25">
      <c r="A764" s="13">
        <v>8461631</v>
      </c>
      <c r="B764" s="14">
        <v>42928</v>
      </c>
      <c r="C764" s="15">
        <v>0.50025462962962963</v>
      </c>
      <c r="D764" s="15">
        <v>0.50344907407407402</v>
      </c>
      <c r="E764" s="16" t="str">
        <f>IF(LEN(telefony4[[#This Row],[nr]])&gt;=10,"zagraniczny",IF(LEN(telefony4[[#This Row],[nr]])=8,"komórkowy","stacjonarny"))</f>
        <v>stacjonarny</v>
      </c>
      <c r="F764" s="16" t="str">
        <f>LEFT('5.3'!$A764,2)</f>
        <v>84</v>
      </c>
      <c r="G764" s="17">
        <f>'5.3'!$D764-'5.3'!$C764</f>
        <v>3.1944444444443887E-3</v>
      </c>
    </row>
    <row r="765" spans="1:7" x14ac:dyDescent="0.25">
      <c r="A765" s="18">
        <v>76777492</v>
      </c>
      <c r="B765" s="19">
        <v>42928</v>
      </c>
      <c r="C765" s="20">
        <v>0.50071759259259263</v>
      </c>
      <c r="D765" s="20">
        <v>0.5085763888888889</v>
      </c>
      <c r="E765" s="21" t="str">
        <f>IF(LEN(telefony4[[#This Row],[nr]])&gt;=10,"zagraniczny",IF(LEN(telefony4[[#This Row],[nr]])=8,"komórkowy","stacjonarny"))</f>
        <v>komórkowy</v>
      </c>
      <c r="F765" s="21" t="str">
        <f>LEFT('5.3'!$A765,2)</f>
        <v>76</v>
      </c>
      <c r="G765" s="22">
        <f>'5.3'!$D765-'5.3'!$C765</f>
        <v>7.8587962962962665E-3</v>
      </c>
    </row>
    <row r="766" spans="1:7" x14ac:dyDescent="0.25">
      <c r="A766" s="13">
        <v>71036125</v>
      </c>
      <c r="B766" s="14">
        <v>42928</v>
      </c>
      <c r="C766" s="15">
        <v>0.50597222222222227</v>
      </c>
      <c r="D766" s="15">
        <v>0.51633101851851848</v>
      </c>
      <c r="E766" s="16" t="str">
        <f>IF(LEN(telefony4[[#This Row],[nr]])&gt;=10,"zagraniczny",IF(LEN(telefony4[[#This Row],[nr]])=8,"komórkowy","stacjonarny"))</f>
        <v>komórkowy</v>
      </c>
      <c r="F766" s="16" t="str">
        <f>LEFT('5.3'!$A766,2)</f>
        <v>71</v>
      </c>
      <c r="G766" s="17">
        <f>'5.3'!$D766-'5.3'!$C766</f>
        <v>1.0358796296296213E-2</v>
      </c>
    </row>
    <row r="767" spans="1:7" x14ac:dyDescent="0.25">
      <c r="A767" s="18">
        <v>2989192</v>
      </c>
      <c r="B767" s="19">
        <v>42928</v>
      </c>
      <c r="C767" s="20">
        <v>0.5087962962962963</v>
      </c>
      <c r="D767" s="20">
        <v>0.51349537037037041</v>
      </c>
      <c r="E767" s="21" t="str">
        <f>IF(LEN(telefony4[[#This Row],[nr]])&gt;=10,"zagraniczny",IF(LEN(telefony4[[#This Row],[nr]])=8,"komórkowy","stacjonarny"))</f>
        <v>stacjonarny</v>
      </c>
      <c r="F767" s="21" t="str">
        <f>LEFT('5.3'!$A767,2)</f>
        <v>29</v>
      </c>
      <c r="G767" s="22">
        <f>'5.3'!$D767-'5.3'!$C767</f>
        <v>4.6990740740741055E-3</v>
      </c>
    </row>
    <row r="768" spans="1:7" x14ac:dyDescent="0.25">
      <c r="A768" s="13">
        <v>5131341</v>
      </c>
      <c r="B768" s="14">
        <v>42928</v>
      </c>
      <c r="C768" s="15">
        <v>0.50974537037037038</v>
      </c>
      <c r="D768" s="15">
        <v>0.51072916666666668</v>
      </c>
      <c r="E768" s="16" t="str">
        <f>IF(LEN(telefony4[[#This Row],[nr]])&gt;=10,"zagraniczny",IF(LEN(telefony4[[#This Row],[nr]])=8,"komórkowy","stacjonarny"))</f>
        <v>stacjonarny</v>
      </c>
      <c r="F768" s="16" t="str">
        <f>LEFT('5.3'!$A768,2)</f>
        <v>51</v>
      </c>
      <c r="G768" s="17">
        <f>'5.3'!$D768-'5.3'!$C768</f>
        <v>9.8379629629630205E-4</v>
      </c>
    </row>
    <row r="769" spans="1:7" x14ac:dyDescent="0.25">
      <c r="A769" s="18">
        <v>2826868</v>
      </c>
      <c r="B769" s="19">
        <v>42928</v>
      </c>
      <c r="C769" s="20">
        <v>0.51549768518518524</v>
      </c>
      <c r="D769" s="20">
        <v>0.51550925925925928</v>
      </c>
      <c r="E769" s="21" t="str">
        <f>IF(LEN(telefony4[[#This Row],[nr]])&gt;=10,"zagraniczny",IF(LEN(telefony4[[#This Row],[nr]])=8,"komórkowy","stacjonarny"))</f>
        <v>stacjonarny</v>
      </c>
      <c r="F769" s="21" t="str">
        <f>LEFT('5.3'!$A769,2)</f>
        <v>28</v>
      </c>
      <c r="G769" s="22">
        <f>'5.3'!$D769-'5.3'!$C769</f>
        <v>1.1574074074038876E-5</v>
      </c>
    </row>
    <row r="770" spans="1:7" x14ac:dyDescent="0.25">
      <c r="A770" s="13">
        <v>9849071</v>
      </c>
      <c r="B770" s="14">
        <v>42928</v>
      </c>
      <c r="C770" s="15">
        <v>0.51561342592592596</v>
      </c>
      <c r="D770" s="15">
        <v>0.52171296296296299</v>
      </c>
      <c r="E770" s="16" t="str">
        <f>IF(LEN(telefony4[[#This Row],[nr]])&gt;=10,"zagraniczny",IF(LEN(telefony4[[#This Row],[nr]])=8,"komórkowy","stacjonarny"))</f>
        <v>stacjonarny</v>
      </c>
      <c r="F770" s="16" t="str">
        <f>LEFT('5.3'!$A770,2)</f>
        <v>98</v>
      </c>
      <c r="G770" s="17">
        <f>'5.3'!$D770-'5.3'!$C770</f>
        <v>6.0995370370370283E-3</v>
      </c>
    </row>
    <row r="771" spans="1:7" x14ac:dyDescent="0.25">
      <c r="A771" s="18">
        <v>47025160</v>
      </c>
      <c r="B771" s="19">
        <v>42928</v>
      </c>
      <c r="C771" s="20">
        <v>0.52009259259259255</v>
      </c>
      <c r="D771" s="20">
        <v>0.52987268518518515</v>
      </c>
      <c r="E771" s="21" t="str">
        <f>IF(LEN(telefony4[[#This Row],[nr]])&gt;=10,"zagraniczny",IF(LEN(telefony4[[#This Row],[nr]])=8,"komórkowy","stacjonarny"))</f>
        <v>komórkowy</v>
      </c>
      <c r="F771" s="21" t="str">
        <f>LEFT('5.3'!$A771,2)</f>
        <v>47</v>
      </c>
      <c r="G771" s="22">
        <f>'5.3'!$D771-'5.3'!$C771</f>
        <v>9.7800925925926041E-3</v>
      </c>
    </row>
    <row r="772" spans="1:7" x14ac:dyDescent="0.25">
      <c r="A772" s="13">
        <v>97798921</v>
      </c>
      <c r="B772" s="14">
        <v>42928</v>
      </c>
      <c r="C772" s="15">
        <v>0.52172453703703703</v>
      </c>
      <c r="D772" s="15">
        <v>0.52606481481481482</v>
      </c>
      <c r="E772" s="16" t="str">
        <f>IF(LEN(telefony4[[#This Row],[nr]])&gt;=10,"zagraniczny",IF(LEN(telefony4[[#This Row],[nr]])=8,"komórkowy","stacjonarny"))</f>
        <v>komórkowy</v>
      </c>
      <c r="F772" s="16" t="str">
        <f>LEFT('5.3'!$A772,2)</f>
        <v>97</v>
      </c>
      <c r="G772" s="17">
        <f>'5.3'!$D772-'5.3'!$C772</f>
        <v>4.3402777777777901E-3</v>
      </c>
    </row>
    <row r="773" spans="1:7" x14ac:dyDescent="0.25">
      <c r="A773" s="18">
        <v>2248131</v>
      </c>
      <c r="B773" s="19">
        <v>42928</v>
      </c>
      <c r="C773" s="20">
        <v>0.52298611111111115</v>
      </c>
      <c r="D773" s="20">
        <v>0.53249999999999997</v>
      </c>
      <c r="E773" s="21" t="str">
        <f>IF(LEN(telefony4[[#This Row],[nr]])&gt;=10,"zagraniczny",IF(LEN(telefony4[[#This Row],[nr]])=8,"komórkowy","stacjonarny"))</f>
        <v>stacjonarny</v>
      </c>
      <c r="F773" s="21" t="str">
        <f>LEFT('5.3'!$A773,2)</f>
        <v>22</v>
      </c>
      <c r="G773" s="22">
        <f>'5.3'!$D773-'5.3'!$C773</f>
        <v>9.5138888888888218E-3</v>
      </c>
    </row>
    <row r="774" spans="1:7" x14ac:dyDescent="0.25">
      <c r="A774" s="13">
        <v>1973826522</v>
      </c>
      <c r="B774" s="14">
        <v>42928</v>
      </c>
      <c r="C774" s="15">
        <v>0.52342592592592596</v>
      </c>
      <c r="D774" s="15">
        <v>0.52350694444444446</v>
      </c>
      <c r="E774" s="16" t="str">
        <f>IF(LEN(telefony4[[#This Row],[nr]])&gt;=10,"zagraniczny",IF(LEN(telefony4[[#This Row],[nr]])=8,"komórkowy","stacjonarny"))</f>
        <v>zagraniczny</v>
      </c>
      <c r="F774" s="16" t="str">
        <f>LEFT('5.3'!$A774,2)</f>
        <v>19</v>
      </c>
      <c r="G774" s="17">
        <f>'5.3'!$D774-'5.3'!$C774</f>
        <v>8.1018518518494176E-5</v>
      </c>
    </row>
    <row r="775" spans="1:7" x14ac:dyDescent="0.25">
      <c r="A775" s="18">
        <v>6293367175</v>
      </c>
      <c r="B775" s="19">
        <v>42928</v>
      </c>
      <c r="C775" s="20">
        <v>0.52649305555555559</v>
      </c>
      <c r="D775" s="20">
        <v>0.53123842592592596</v>
      </c>
      <c r="E775" s="21" t="str">
        <f>IF(LEN(telefony4[[#This Row],[nr]])&gt;=10,"zagraniczny",IF(LEN(telefony4[[#This Row],[nr]])=8,"komórkowy","stacjonarny"))</f>
        <v>zagraniczny</v>
      </c>
      <c r="F775" s="21" t="str">
        <f>LEFT('5.3'!$A775,2)</f>
        <v>62</v>
      </c>
      <c r="G775" s="22">
        <f>'5.3'!$D775-'5.3'!$C775</f>
        <v>4.745370370370372E-3</v>
      </c>
    </row>
    <row r="776" spans="1:7" x14ac:dyDescent="0.25">
      <c r="A776" s="13">
        <v>5092577</v>
      </c>
      <c r="B776" s="14">
        <v>42928</v>
      </c>
      <c r="C776" s="15">
        <v>0.52834490740740736</v>
      </c>
      <c r="D776" s="15">
        <v>0.53267361111111111</v>
      </c>
      <c r="E776" s="16" t="str">
        <f>IF(LEN(telefony4[[#This Row],[nr]])&gt;=10,"zagraniczny",IF(LEN(telefony4[[#This Row],[nr]])=8,"komórkowy","stacjonarny"))</f>
        <v>stacjonarny</v>
      </c>
      <c r="F776" s="16" t="str">
        <f>LEFT('5.3'!$A776,2)</f>
        <v>50</v>
      </c>
      <c r="G776" s="17">
        <f>'5.3'!$D776-'5.3'!$C776</f>
        <v>4.3287037037037512E-3</v>
      </c>
    </row>
    <row r="777" spans="1:7" x14ac:dyDescent="0.25">
      <c r="A777" s="18">
        <v>62086163</v>
      </c>
      <c r="B777" s="19">
        <v>42928</v>
      </c>
      <c r="C777" s="20">
        <v>0.53126157407407404</v>
      </c>
      <c r="D777" s="20">
        <v>0.5326157407407407</v>
      </c>
      <c r="E777" s="21" t="str">
        <f>IF(LEN(telefony4[[#This Row],[nr]])&gt;=10,"zagraniczny",IF(LEN(telefony4[[#This Row],[nr]])=8,"komórkowy","stacjonarny"))</f>
        <v>komórkowy</v>
      </c>
      <c r="F777" s="21" t="str">
        <f>LEFT('5.3'!$A777,2)</f>
        <v>62</v>
      </c>
      <c r="G777" s="22">
        <f>'5.3'!$D777-'5.3'!$C777</f>
        <v>1.3541666666666563E-3</v>
      </c>
    </row>
    <row r="778" spans="1:7" x14ac:dyDescent="0.25">
      <c r="A778" s="13">
        <v>4657345</v>
      </c>
      <c r="B778" s="14">
        <v>42928</v>
      </c>
      <c r="C778" s="15">
        <v>0.53608796296296302</v>
      </c>
      <c r="D778" s="15">
        <v>0.53631944444444446</v>
      </c>
      <c r="E778" s="16" t="str">
        <f>IF(LEN(telefony4[[#This Row],[nr]])&gt;=10,"zagraniczny",IF(LEN(telefony4[[#This Row],[nr]])=8,"komórkowy","stacjonarny"))</f>
        <v>stacjonarny</v>
      </c>
      <c r="F778" s="16" t="str">
        <f>LEFT('5.3'!$A778,2)</f>
        <v>46</v>
      </c>
      <c r="G778" s="17">
        <f>'5.3'!$D778-'5.3'!$C778</f>
        <v>2.3148148148144365E-4</v>
      </c>
    </row>
    <row r="779" spans="1:7" x14ac:dyDescent="0.25">
      <c r="A779" s="18">
        <v>7937998</v>
      </c>
      <c r="B779" s="19">
        <v>42928</v>
      </c>
      <c r="C779" s="20">
        <v>0.53798611111111116</v>
      </c>
      <c r="D779" s="20">
        <v>0.54011574074074076</v>
      </c>
      <c r="E779" s="21" t="str">
        <f>IF(LEN(telefony4[[#This Row],[nr]])&gt;=10,"zagraniczny",IF(LEN(telefony4[[#This Row],[nr]])=8,"komórkowy","stacjonarny"))</f>
        <v>stacjonarny</v>
      </c>
      <c r="F779" s="21" t="str">
        <f>LEFT('5.3'!$A779,2)</f>
        <v>79</v>
      </c>
      <c r="G779" s="22">
        <f>'5.3'!$D779-'5.3'!$C779</f>
        <v>2.1296296296295925E-3</v>
      </c>
    </row>
    <row r="780" spans="1:7" x14ac:dyDescent="0.25">
      <c r="A780" s="13">
        <v>7269536</v>
      </c>
      <c r="B780" s="14">
        <v>42928</v>
      </c>
      <c r="C780" s="15">
        <v>0.53827546296296291</v>
      </c>
      <c r="D780" s="15">
        <v>0.54309027777777774</v>
      </c>
      <c r="E780" s="16" t="str">
        <f>IF(LEN(telefony4[[#This Row],[nr]])&gt;=10,"zagraniczny",IF(LEN(telefony4[[#This Row],[nr]])=8,"komórkowy","stacjonarny"))</f>
        <v>stacjonarny</v>
      </c>
      <c r="F780" s="16" t="str">
        <f>LEFT('5.3'!$A780,2)</f>
        <v>72</v>
      </c>
      <c r="G780" s="17">
        <f>'5.3'!$D780-'5.3'!$C780</f>
        <v>4.8148148148148273E-3</v>
      </c>
    </row>
    <row r="781" spans="1:7" x14ac:dyDescent="0.25">
      <c r="A781" s="18">
        <v>98939809</v>
      </c>
      <c r="B781" s="19">
        <v>42928</v>
      </c>
      <c r="C781" s="20">
        <v>0.53873842592592591</v>
      </c>
      <c r="D781" s="20">
        <v>0.54084490740740743</v>
      </c>
      <c r="E781" s="21" t="str">
        <f>IF(LEN(telefony4[[#This Row],[nr]])&gt;=10,"zagraniczny",IF(LEN(telefony4[[#This Row],[nr]])=8,"komórkowy","stacjonarny"))</f>
        <v>komórkowy</v>
      </c>
      <c r="F781" s="21" t="str">
        <f>LEFT('5.3'!$A781,2)</f>
        <v>98</v>
      </c>
      <c r="G781" s="22">
        <f>'5.3'!$D781-'5.3'!$C781</f>
        <v>2.1064814814815147E-3</v>
      </c>
    </row>
    <row r="782" spans="1:7" x14ac:dyDescent="0.25">
      <c r="A782" s="13">
        <v>7766265</v>
      </c>
      <c r="B782" s="14">
        <v>42928</v>
      </c>
      <c r="C782" s="15">
        <v>0.54391203703703705</v>
      </c>
      <c r="D782" s="15">
        <v>0.54538194444444443</v>
      </c>
      <c r="E782" s="16" t="str">
        <f>IF(LEN(telefony4[[#This Row],[nr]])&gt;=10,"zagraniczny",IF(LEN(telefony4[[#This Row],[nr]])=8,"komórkowy","stacjonarny"))</f>
        <v>stacjonarny</v>
      </c>
      <c r="F782" s="16" t="str">
        <f>LEFT('5.3'!$A782,2)</f>
        <v>77</v>
      </c>
      <c r="G782" s="17">
        <f>'5.3'!$D782-'5.3'!$C782</f>
        <v>1.4699074074073781E-3</v>
      </c>
    </row>
    <row r="783" spans="1:7" x14ac:dyDescent="0.25">
      <c r="A783" s="18">
        <v>7377702</v>
      </c>
      <c r="B783" s="19">
        <v>42928</v>
      </c>
      <c r="C783" s="20">
        <v>0.54689814814814819</v>
      </c>
      <c r="D783" s="20">
        <v>0.54949074074074078</v>
      </c>
      <c r="E783" s="21" t="str">
        <f>IF(LEN(telefony4[[#This Row],[nr]])&gt;=10,"zagraniczny",IF(LEN(telefony4[[#This Row],[nr]])=8,"komórkowy","stacjonarny"))</f>
        <v>stacjonarny</v>
      </c>
      <c r="F783" s="21" t="str">
        <f>LEFT('5.3'!$A783,2)</f>
        <v>73</v>
      </c>
      <c r="G783" s="22">
        <f>'5.3'!$D783-'5.3'!$C783</f>
        <v>2.5925925925925908E-3</v>
      </c>
    </row>
    <row r="784" spans="1:7" x14ac:dyDescent="0.25">
      <c r="A784" s="13">
        <v>38244568</v>
      </c>
      <c r="B784" s="14">
        <v>42928</v>
      </c>
      <c r="C784" s="15">
        <v>0.54826388888888888</v>
      </c>
      <c r="D784" s="15">
        <v>0.54920138888888892</v>
      </c>
      <c r="E784" s="16" t="str">
        <f>IF(LEN(telefony4[[#This Row],[nr]])&gt;=10,"zagraniczny",IF(LEN(telefony4[[#This Row],[nr]])=8,"komórkowy","stacjonarny"))</f>
        <v>komórkowy</v>
      </c>
      <c r="F784" s="16" t="str">
        <f>LEFT('5.3'!$A784,2)</f>
        <v>38</v>
      </c>
      <c r="G784" s="17">
        <f>'5.3'!$D784-'5.3'!$C784</f>
        <v>9.3750000000003553E-4</v>
      </c>
    </row>
    <row r="785" spans="1:7" x14ac:dyDescent="0.25">
      <c r="A785" s="18">
        <v>5094248</v>
      </c>
      <c r="B785" s="19">
        <v>42928</v>
      </c>
      <c r="C785" s="20">
        <v>0.55118055555555556</v>
      </c>
      <c r="D785" s="20">
        <v>0.56003472222222217</v>
      </c>
      <c r="E785" s="21" t="str">
        <f>IF(LEN(telefony4[[#This Row],[nr]])&gt;=10,"zagraniczny",IF(LEN(telefony4[[#This Row],[nr]])=8,"komórkowy","stacjonarny"))</f>
        <v>stacjonarny</v>
      </c>
      <c r="F785" s="21" t="str">
        <f>LEFT('5.3'!$A785,2)</f>
        <v>50</v>
      </c>
      <c r="G785" s="22">
        <f>'5.3'!$D785-'5.3'!$C785</f>
        <v>8.8541666666666075E-3</v>
      </c>
    </row>
    <row r="786" spans="1:7" x14ac:dyDescent="0.25">
      <c r="A786" s="13">
        <v>1233459</v>
      </c>
      <c r="B786" s="14">
        <v>42928</v>
      </c>
      <c r="C786" s="15">
        <v>0.55565972222222226</v>
      </c>
      <c r="D786" s="15">
        <v>0.55674768518518514</v>
      </c>
      <c r="E786" s="16" t="str">
        <f>IF(LEN(telefony4[[#This Row],[nr]])&gt;=10,"zagraniczny",IF(LEN(telefony4[[#This Row],[nr]])=8,"komórkowy","stacjonarny"))</f>
        <v>stacjonarny</v>
      </c>
      <c r="F786" s="16" t="str">
        <f>LEFT('5.3'!$A786,2)</f>
        <v>12</v>
      </c>
      <c r="G786" s="17">
        <f>'5.3'!$D786-'5.3'!$C786</f>
        <v>1.087962962962874E-3</v>
      </c>
    </row>
    <row r="787" spans="1:7" x14ac:dyDescent="0.25">
      <c r="A787" s="18">
        <v>9398644</v>
      </c>
      <c r="B787" s="19">
        <v>42928</v>
      </c>
      <c r="C787" s="20">
        <v>0.55717592592592591</v>
      </c>
      <c r="D787" s="20">
        <v>0.56753472222222223</v>
      </c>
      <c r="E787" s="21" t="str">
        <f>IF(LEN(telefony4[[#This Row],[nr]])&gt;=10,"zagraniczny",IF(LEN(telefony4[[#This Row],[nr]])=8,"komórkowy","stacjonarny"))</f>
        <v>stacjonarny</v>
      </c>
      <c r="F787" s="21" t="str">
        <f>LEFT('5.3'!$A787,2)</f>
        <v>93</v>
      </c>
      <c r="G787" s="22">
        <f>'5.3'!$D787-'5.3'!$C787</f>
        <v>1.0358796296296324E-2</v>
      </c>
    </row>
    <row r="788" spans="1:7" x14ac:dyDescent="0.25">
      <c r="A788" s="13">
        <v>3390459</v>
      </c>
      <c r="B788" s="14">
        <v>42928</v>
      </c>
      <c r="C788" s="15">
        <v>0.55869212962962966</v>
      </c>
      <c r="D788" s="15">
        <v>0.55922453703703701</v>
      </c>
      <c r="E788" s="16" t="str">
        <f>IF(LEN(telefony4[[#This Row],[nr]])&gt;=10,"zagraniczny",IF(LEN(telefony4[[#This Row],[nr]])=8,"komórkowy","stacjonarny"))</f>
        <v>stacjonarny</v>
      </c>
      <c r="F788" s="16" t="str">
        <f>LEFT('5.3'!$A788,2)</f>
        <v>33</v>
      </c>
      <c r="G788" s="17">
        <f>'5.3'!$D788-'5.3'!$C788</f>
        <v>5.324074074073426E-4</v>
      </c>
    </row>
    <row r="789" spans="1:7" x14ac:dyDescent="0.25">
      <c r="A789" s="18">
        <v>5252835</v>
      </c>
      <c r="B789" s="19">
        <v>42928</v>
      </c>
      <c r="C789" s="20">
        <v>0.55907407407407406</v>
      </c>
      <c r="D789" s="20">
        <v>0.56937499999999996</v>
      </c>
      <c r="E789" s="21" t="str">
        <f>IF(LEN(telefony4[[#This Row],[nr]])&gt;=10,"zagraniczny",IF(LEN(telefony4[[#This Row],[nr]])=8,"komórkowy","stacjonarny"))</f>
        <v>stacjonarny</v>
      </c>
      <c r="F789" s="21" t="str">
        <f>LEFT('5.3'!$A789,2)</f>
        <v>52</v>
      </c>
      <c r="G789" s="22">
        <f>'5.3'!$D789-'5.3'!$C789</f>
        <v>1.0300925925925908E-2</v>
      </c>
    </row>
    <row r="790" spans="1:7" x14ac:dyDescent="0.25">
      <c r="A790" s="13">
        <v>15643568</v>
      </c>
      <c r="B790" s="14">
        <v>42928</v>
      </c>
      <c r="C790" s="15">
        <v>0.56074074074074076</v>
      </c>
      <c r="D790" s="15">
        <v>0.56283564814814813</v>
      </c>
      <c r="E790" s="16" t="str">
        <f>IF(LEN(telefony4[[#This Row],[nr]])&gt;=10,"zagraniczny",IF(LEN(telefony4[[#This Row],[nr]])=8,"komórkowy","stacjonarny"))</f>
        <v>komórkowy</v>
      </c>
      <c r="F790" s="16" t="str">
        <f>LEFT('5.3'!$A790,2)</f>
        <v>15</v>
      </c>
      <c r="G790" s="17">
        <f>'5.3'!$D790-'5.3'!$C790</f>
        <v>2.0949074074073648E-3</v>
      </c>
    </row>
    <row r="791" spans="1:7" x14ac:dyDescent="0.25">
      <c r="A791" s="18">
        <v>39921944</v>
      </c>
      <c r="B791" s="19">
        <v>42928</v>
      </c>
      <c r="C791" s="20">
        <v>0.56398148148148153</v>
      </c>
      <c r="D791" s="20">
        <v>0.57387731481481485</v>
      </c>
      <c r="E791" s="21" t="str">
        <f>IF(LEN(telefony4[[#This Row],[nr]])&gt;=10,"zagraniczny",IF(LEN(telefony4[[#This Row],[nr]])=8,"komórkowy","stacjonarny"))</f>
        <v>komórkowy</v>
      </c>
      <c r="F791" s="21" t="str">
        <f>LEFT('5.3'!$A791,2)</f>
        <v>39</v>
      </c>
      <c r="G791" s="22">
        <f>'5.3'!$D791-'5.3'!$C791</f>
        <v>9.8958333333333259E-3</v>
      </c>
    </row>
    <row r="792" spans="1:7" x14ac:dyDescent="0.25">
      <c r="A792" s="13">
        <v>66800387</v>
      </c>
      <c r="B792" s="14">
        <v>42928</v>
      </c>
      <c r="C792" s="15">
        <v>0.56509259259259259</v>
      </c>
      <c r="D792" s="15">
        <v>0.56554398148148144</v>
      </c>
      <c r="E792" s="16" t="str">
        <f>IF(LEN(telefony4[[#This Row],[nr]])&gt;=10,"zagraniczny",IF(LEN(telefony4[[#This Row],[nr]])=8,"komórkowy","stacjonarny"))</f>
        <v>komórkowy</v>
      </c>
      <c r="F792" s="16" t="str">
        <f>LEFT('5.3'!$A792,2)</f>
        <v>66</v>
      </c>
      <c r="G792" s="17">
        <f>'5.3'!$D792-'5.3'!$C792</f>
        <v>4.5138888888884843E-4</v>
      </c>
    </row>
    <row r="793" spans="1:7" x14ac:dyDescent="0.25">
      <c r="A793" s="18">
        <v>88664428</v>
      </c>
      <c r="B793" s="19">
        <v>42928</v>
      </c>
      <c r="C793" s="20">
        <v>0.56527777777777777</v>
      </c>
      <c r="D793" s="20">
        <v>0.56814814814814818</v>
      </c>
      <c r="E793" s="21" t="str">
        <f>IF(LEN(telefony4[[#This Row],[nr]])&gt;=10,"zagraniczny",IF(LEN(telefony4[[#This Row],[nr]])=8,"komórkowy","stacjonarny"))</f>
        <v>komórkowy</v>
      </c>
      <c r="F793" s="21" t="str">
        <f>LEFT('5.3'!$A793,2)</f>
        <v>88</v>
      </c>
      <c r="G793" s="22">
        <f>'5.3'!$D793-'5.3'!$C793</f>
        <v>2.870370370370412E-3</v>
      </c>
    </row>
    <row r="794" spans="1:7" x14ac:dyDescent="0.25">
      <c r="A794" s="13">
        <v>4111617</v>
      </c>
      <c r="B794" s="14">
        <v>42928</v>
      </c>
      <c r="C794" s="15">
        <v>0.56555555555555559</v>
      </c>
      <c r="D794" s="15">
        <v>0.5697106481481482</v>
      </c>
      <c r="E794" s="16" t="str">
        <f>IF(LEN(telefony4[[#This Row],[nr]])&gt;=10,"zagraniczny",IF(LEN(telefony4[[#This Row],[nr]])=8,"komórkowy","stacjonarny"))</f>
        <v>stacjonarny</v>
      </c>
      <c r="F794" s="16" t="str">
        <f>LEFT('5.3'!$A794,2)</f>
        <v>41</v>
      </c>
      <c r="G794" s="17">
        <f>'5.3'!$D794-'5.3'!$C794</f>
        <v>4.155092592592613E-3</v>
      </c>
    </row>
    <row r="795" spans="1:7" x14ac:dyDescent="0.25">
      <c r="A795" s="18">
        <v>9804309</v>
      </c>
      <c r="B795" s="19">
        <v>42928</v>
      </c>
      <c r="C795" s="20">
        <v>0.56918981481481479</v>
      </c>
      <c r="D795" s="20">
        <v>0.5784259259259259</v>
      </c>
      <c r="E795" s="21" t="str">
        <f>IF(LEN(telefony4[[#This Row],[nr]])&gt;=10,"zagraniczny",IF(LEN(telefony4[[#This Row],[nr]])=8,"komórkowy","stacjonarny"))</f>
        <v>stacjonarny</v>
      </c>
      <c r="F795" s="21" t="str">
        <f>LEFT('5.3'!$A795,2)</f>
        <v>98</v>
      </c>
      <c r="G795" s="22">
        <f>'5.3'!$D795-'5.3'!$C795</f>
        <v>9.2361111111111116E-3</v>
      </c>
    </row>
    <row r="796" spans="1:7" x14ac:dyDescent="0.25">
      <c r="A796" s="13">
        <v>3382728</v>
      </c>
      <c r="B796" s="14">
        <v>42928</v>
      </c>
      <c r="C796" s="15">
        <v>0.56953703703703706</v>
      </c>
      <c r="D796" s="15">
        <v>0.57401620370370365</v>
      </c>
      <c r="E796" s="16" t="str">
        <f>IF(LEN(telefony4[[#This Row],[nr]])&gt;=10,"zagraniczny",IF(LEN(telefony4[[#This Row],[nr]])=8,"komórkowy","stacjonarny"))</f>
        <v>stacjonarny</v>
      </c>
      <c r="F796" s="16" t="str">
        <f>LEFT('5.3'!$A796,2)</f>
        <v>33</v>
      </c>
      <c r="G796" s="17">
        <f>'5.3'!$D796-'5.3'!$C796</f>
        <v>4.4791666666665897E-3</v>
      </c>
    </row>
    <row r="797" spans="1:7" x14ac:dyDescent="0.25">
      <c r="A797" s="18">
        <v>9091369</v>
      </c>
      <c r="B797" s="19">
        <v>42928</v>
      </c>
      <c r="C797" s="20">
        <v>0.57231481481481483</v>
      </c>
      <c r="D797" s="20">
        <v>0.57403935185185184</v>
      </c>
      <c r="E797" s="21" t="str">
        <f>IF(LEN(telefony4[[#This Row],[nr]])&gt;=10,"zagraniczny",IF(LEN(telefony4[[#This Row],[nr]])=8,"komórkowy","stacjonarny"))</f>
        <v>stacjonarny</v>
      </c>
      <c r="F797" s="21" t="str">
        <f>LEFT('5.3'!$A797,2)</f>
        <v>90</v>
      </c>
      <c r="G797" s="22">
        <f>'5.3'!$D797-'5.3'!$C797</f>
        <v>1.7245370370370106E-3</v>
      </c>
    </row>
    <row r="798" spans="1:7" x14ac:dyDescent="0.25">
      <c r="A798" s="13">
        <v>3981821518</v>
      </c>
      <c r="B798" s="14">
        <v>42928</v>
      </c>
      <c r="C798" s="15">
        <v>0.57445601851851846</v>
      </c>
      <c r="D798" s="15">
        <v>0.57703703703703701</v>
      </c>
      <c r="E798" s="16" t="str">
        <f>IF(LEN(telefony4[[#This Row],[nr]])&gt;=10,"zagraniczny",IF(LEN(telefony4[[#This Row],[nr]])=8,"komórkowy","stacjonarny"))</f>
        <v>zagraniczny</v>
      </c>
      <c r="F798" s="16" t="str">
        <f>LEFT('5.3'!$A798,2)</f>
        <v>39</v>
      </c>
      <c r="G798" s="17">
        <f>'5.3'!$D798-'5.3'!$C798</f>
        <v>2.5810185185185519E-3</v>
      </c>
    </row>
    <row r="799" spans="1:7" x14ac:dyDescent="0.25">
      <c r="A799" s="18">
        <v>6304174</v>
      </c>
      <c r="B799" s="19">
        <v>42928</v>
      </c>
      <c r="C799" s="20">
        <v>0.57445601851851846</v>
      </c>
      <c r="D799" s="20">
        <v>0.58512731481481484</v>
      </c>
      <c r="E799" s="21" t="str">
        <f>IF(LEN(telefony4[[#This Row],[nr]])&gt;=10,"zagraniczny",IF(LEN(telefony4[[#This Row],[nr]])=8,"komórkowy","stacjonarny"))</f>
        <v>stacjonarny</v>
      </c>
      <c r="F799" s="21" t="str">
        <f>LEFT('5.3'!$A799,2)</f>
        <v>63</v>
      </c>
      <c r="G799" s="22">
        <f>'5.3'!$D799-'5.3'!$C799</f>
        <v>1.0671296296296373E-2</v>
      </c>
    </row>
    <row r="800" spans="1:7" x14ac:dyDescent="0.25">
      <c r="A800" s="13">
        <v>8233999</v>
      </c>
      <c r="B800" s="14">
        <v>42928</v>
      </c>
      <c r="C800" s="15">
        <v>0.57828703703703699</v>
      </c>
      <c r="D800" s="15">
        <v>0.58834490740740741</v>
      </c>
      <c r="E800" s="16" t="str">
        <f>IF(LEN(telefony4[[#This Row],[nr]])&gt;=10,"zagraniczny",IF(LEN(telefony4[[#This Row],[nr]])=8,"komórkowy","stacjonarny"))</f>
        <v>stacjonarny</v>
      </c>
      <c r="F800" s="16" t="str">
        <f>LEFT('5.3'!$A800,2)</f>
        <v>82</v>
      </c>
      <c r="G800" s="17">
        <f>'5.3'!$D800-'5.3'!$C800</f>
        <v>1.0057870370370425E-2</v>
      </c>
    </row>
    <row r="801" spans="1:7" x14ac:dyDescent="0.25">
      <c r="A801" s="18">
        <v>97782375</v>
      </c>
      <c r="B801" s="19">
        <v>42928</v>
      </c>
      <c r="C801" s="20">
        <v>0.58054398148148145</v>
      </c>
      <c r="D801" s="20">
        <v>0.58196759259259256</v>
      </c>
      <c r="E801" s="21" t="str">
        <f>IF(LEN(telefony4[[#This Row],[nr]])&gt;=10,"zagraniczny",IF(LEN(telefony4[[#This Row],[nr]])=8,"komórkowy","stacjonarny"))</f>
        <v>komórkowy</v>
      </c>
      <c r="F801" s="21" t="str">
        <f>LEFT('5.3'!$A801,2)</f>
        <v>97</v>
      </c>
      <c r="G801" s="22">
        <f>'5.3'!$D801-'5.3'!$C801</f>
        <v>1.4236111111111116E-3</v>
      </c>
    </row>
    <row r="802" spans="1:7" x14ac:dyDescent="0.25">
      <c r="A802" s="13">
        <v>2826868</v>
      </c>
      <c r="B802" s="14">
        <v>42928</v>
      </c>
      <c r="C802" s="15">
        <v>0.58266203703703701</v>
      </c>
      <c r="D802" s="15">
        <v>0.59348379629629633</v>
      </c>
      <c r="E802" s="16" t="str">
        <f>IF(LEN(telefony4[[#This Row],[nr]])&gt;=10,"zagraniczny",IF(LEN(telefony4[[#This Row],[nr]])=8,"komórkowy","stacjonarny"))</f>
        <v>stacjonarny</v>
      </c>
      <c r="F802" s="16" t="str">
        <f>LEFT('5.3'!$A802,2)</f>
        <v>28</v>
      </c>
      <c r="G802" s="17">
        <f>'5.3'!$D802-'5.3'!$C802</f>
        <v>1.0821759259259323E-2</v>
      </c>
    </row>
    <row r="803" spans="1:7" x14ac:dyDescent="0.25">
      <c r="A803" s="18">
        <v>93794133</v>
      </c>
      <c r="B803" s="19">
        <v>42928</v>
      </c>
      <c r="C803" s="20">
        <v>0.58592592592592596</v>
      </c>
      <c r="D803" s="20">
        <v>0.59038194444444447</v>
      </c>
      <c r="E803" s="21" t="str">
        <f>IF(LEN(telefony4[[#This Row],[nr]])&gt;=10,"zagraniczny",IF(LEN(telefony4[[#This Row],[nr]])=8,"komórkowy","stacjonarny"))</f>
        <v>komórkowy</v>
      </c>
      <c r="F803" s="21" t="str">
        <f>LEFT('5.3'!$A803,2)</f>
        <v>93</v>
      </c>
      <c r="G803" s="22">
        <f>'5.3'!$D803-'5.3'!$C803</f>
        <v>4.4560185185185119E-3</v>
      </c>
    </row>
    <row r="804" spans="1:7" x14ac:dyDescent="0.25">
      <c r="A804" s="13">
        <v>85838361</v>
      </c>
      <c r="B804" s="14">
        <v>42928</v>
      </c>
      <c r="C804" s="15">
        <v>0.58909722222222227</v>
      </c>
      <c r="D804" s="15">
        <v>0.5993518518518518</v>
      </c>
      <c r="E804" s="16" t="str">
        <f>IF(LEN(telefony4[[#This Row],[nr]])&gt;=10,"zagraniczny",IF(LEN(telefony4[[#This Row],[nr]])=8,"komórkowy","stacjonarny"))</f>
        <v>komórkowy</v>
      </c>
      <c r="F804" s="16" t="str">
        <f>LEFT('5.3'!$A804,2)</f>
        <v>85</v>
      </c>
      <c r="G804" s="17">
        <f>'5.3'!$D804-'5.3'!$C804</f>
        <v>1.025462962962953E-2</v>
      </c>
    </row>
    <row r="805" spans="1:7" x14ac:dyDescent="0.25">
      <c r="A805" s="18">
        <v>1616328</v>
      </c>
      <c r="B805" s="19">
        <v>42928</v>
      </c>
      <c r="C805" s="20">
        <v>0.59354166666666663</v>
      </c>
      <c r="D805" s="20">
        <v>0.59888888888888892</v>
      </c>
      <c r="E805" s="21" t="str">
        <f>IF(LEN(telefony4[[#This Row],[nr]])&gt;=10,"zagraniczny",IF(LEN(telefony4[[#This Row],[nr]])=8,"komórkowy","stacjonarny"))</f>
        <v>stacjonarny</v>
      </c>
      <c r="F805" s="21" t="str">
        <f>LEFT('5.3'!$A805,2)</f>
        <v>16</v>
      </c>
      <c r="G805" s="22">
        <f>'5.3'!$D805-'5.3'!$C805</f>
        <v>5.3472222222222809E-3</v>
      </c>
    </row>
    <row r="806" spans="1:7" x14ac:dyDescent="0.25">
      <c r="A806" s="13">
        <v>9773176</v>
      </c>
      <c r="B806" s="14">
        <v>42928</v>
      </c>
      <c r="C806" s="15">
        <v>0.59873842592592597</v>
      </c>
      <c r="D806" s="15">
        <v>0.60127314814814814</v>
      </c>
      <c r="E806" s="16" t="str">
        <f>IF(LEN(telefony4[[#This Row],[nr]])&gt;=10,"zagraniczny",IF(LEN(telefony4[[#This Row],[nr]])=8,"komórkowy","stacjonarny"))</f>
        <v>stacjonarny</v>
      </c>
      <c r="F806" s="16" t="str">
        <f>LEFT('5.3'!$A806,2)</f>
        <v>97</v>
      </c>
      <c r="G806" s="17">
        <f>'5.3'!$D806-'5.3'!$C806</f>
        <v>2.5347222222221744E-3</v>
      </c>
    </row>
    <row r="807" spans="1:7" x14ac:dyDescent="0.25">
      <c r="A807" s="18">
        <v>8246306</v>
      </c>
      <c r="B807" s="19">
        <v>42928</v>
      </c>
      <c r="C807" s="20">
        <v>0.59928240740740746</v>
      </c>
      <c r="D807" s="20">
        <v>0.60182870370370367</v>
      </c>
      <c r="E807" s="21" t="str">
        <f>IF(LEN(telefony4[[#This Row],[nr]])&gt;=10,"zagraniczny",IF(LEN(telefony4[[#This Row],[nr]])=8,"komórkowy","stacjonarny"))</f>
        <v>stacjonarny</v>
      </c>
      <c r="F807" s="21" t="str">
        <f>LEFT('5.3'!$A807,2)</f>
        <v>82</v>
      </c>
      <c r="G807" s="22">
        <f>'5.3'!$D807-'5.3'!$C807</f>
        <v>2.5462962962962132E-3</v>
      </c>
    </row>
    <row r="808" spans="1:7" x14ac:dyDescent="0.25">
      <c r="A808" s="13">
        <v>2412611</v>
      </c>
      <c r="B808" s="14">
        <v>42928</v>
      </c>
      <c r="C808" s="15">
        <v>0.60065972222222219</v>
      </c>
      <c r="D808" s="15">
        <v>0.60902777777777772</v>
      </c>
      <c r="E808" s="16" t="str">
        <f>IF(LEN(telefony4[[#This Row],[nr]])&gt;=10,"zagraniczny",IF(LEN(telefony4[[#This Row],[nr]])=8,"komórkowy","stacjonarny"))</f>
        <v>stacjonarny</v>
      </c>
      <c r="F808" s="16" t="str">
        <f>LEFT('5.3'!$A808,2)</f>
        <v>24</v>
      </c>
      <c r="G808" s="17">
        <f>'5.3'!$D808-'5.3'!$C808</f>
        <v>8.3680555555555314E-3</v>
      </c>
    </row>
    <row r="809" spans="1:7" x14ac:dyDescent="0.25">
      <c r="A809" s="18">
        <v>7795911</v>
      </c>
      <c r="B809" s="19">
        <v>42928</v>
      </c>
      <c r="C809" s="20">
        <v>0.60528935185185184</v>
      </c>
      <c r="D809" s="20">
        <v>0.60805555555555557</v>
      </c>
      <c r="E809" s="21" t="str">
        <f>IF(LEN(telefony4[[#This Row],[nr]])&gt;=10,"zagraniczny",IF(LEN(telefony4[[#This Row],[nr]])=8,"komórkowy","stacjonarny"))</f>
        <v>stacjonarny</v>
      </c>
      <c r="F809" s="21" t="str">
        <f>LEFT('5.3'!$A809,2)</f>
        <v>77</v>
      </c>
      <c r="G809" s="22">
        <f>'5.3'!$D809-'5.3'!$C809</f>
        <v>2.766203703703729E-3</v>
      </c>
    </row>
    <row r="810" spans="1:7" x14ac:dyDescent="0.25">
      <c r="A810" s="13">
        <v>8063487</v>
      </c>
      <c r="B810" s="14">
        <v>42928</v>
      </c>
      <c r="C810" s="15">
        <v>0.61028935185185185</v>
      </c>
      <c r="D810" s="15">
        <v>0.61681712962962965</v>
      </c>
      <c r="E810" s="16" t="str">
        <f>IF(LEN(telefony4[[#This Row],[nr]])&gt;=10,"zagraniczny",IF(LEN(telefony4[[#This Row],[nr]])=8,"komórkowy","stacjonarny"))</f>
        <v>stacjonarny</v>
      </c>
      <c r="F810" s="16" t="str">
        <f>LEFT('5.3'!$A810,2)</f>
        <v>80</v>
      </c>
      <c r="G810" s="17">
        <f>'5.3'!$D810-'5.3'!$C810</f>
        <v>6.527777777777799E-3</v>
      </c>
    </row>
    <row r="811" spans="1:7" x14ac:dyDescent="0.25">
      <c r="A811" s="18">
        <v>68677362</v>
      </c>
      <c r="B811" s="19">
        <v>42928</v>
      </c>
      <c r="C811" s="20">
        <v>0.61534722222222227</v>
      </c>
      <c r="D811" s="20">
        <v>0.61554398148148148</v>
      </c>
      <c r="E811" s="21" t="str">
        <f>IF(LEN(telefony4[[#This Row],[nr]])&gt;=10,"zagraniczny",IF(LEN(telefony4[[#This Row],[nr]])=8,"komórkowy","stacjonarny"))</f>
        <v>komórkowy</v>
      </c>
      <c r="F811" s="21" t="str">
        <f>LEFT('5.3'!$A811,2)</f>
        <v>68</v>
      </c>
      <c r="G811" s="22">
        <f>'5.3'!$D811-'5.3'!$C811</f>
        <v>1.96759259259216E-4</v>
      </c>
    </row>
    <row r="812" spans="1:7" x14ac:dyDescent="0.25">
      <c r="A812" s="13">
        <v>6766787935</v>
      </c>
      <c r="B812" s="14">
        <v>42928</v>
      </c>
      <c r="C812" s="15">
        <v>0.62077546296296293</v>
      </c>
      <c r="D812" s="15">
        <v>0.62708333333333333</v>
      </c>
      <c r="E812" s="16" t="str">
        <f>IF(LEN(telefony4[[#This Row],[nr]])&gt;=10,"zagraniczny",IF(LEN(telefony4[[#This Row],[nr]])=8,"komórkowy","stacjonarny"))</f>
        <v>zagraniczny</v>
      </c>
      <c r="F812" s="16" t="str">
        <f>LEFT('5.3'!$A812,2)</f>
        <v>67</v>
      </c>
      <c r="G812" s="17">
        <f>'5.3'!$D812-'5.3'!$C812</f>
        <v>6.3078703703703942E-3</v>
      </c>
    </row>
    <row r="813" spans="1:7" x14ac:dyDescent="0.25">
      <c r="A813" s="18">
        <v>27791497</v>
      </c>
      <c r="B813" s="19">
        <v>42928</v>
      </c>
      <c r="C813" s="20">
        <v>0.62372685185185184</v>
      </c>
      <c r="D813" s="20">
        <v>0.63241898148148146</v>
      </c>
      <c r="E813" s="21" t="str">
        <f>IF(LEN(telefony4[[#This Row],[nr]])&gt;=10,"zagraniczny",IF(LEN(telefony4[[#This Row],[nr]])=8,"komórkowy","stacjonarny"))</f>
        <v>komórkowy</v>
      </c>
      <c r="F813" s="21" t="str">
        <f>LEFT('5.3'!$A813,2)</f>
        <v>27</v>
      </c>
      <c r="G813" s="22">
        <f>'5.3'!$D813-'5.3'!$C813</f>
        <v>8.6921296296296191E-3</v>
      </c>
    </row>
    <row r="814" spans="1:7" x14ac:dyDescent="0.25">
      <c r="A814" s="13">
        <v>6158527</v>
      </c>
      <c r="B814" s="14">
        <v>42928</v>
      </c>
      <c r="C814" s="15">
        <v>0.62449074074074074</v>
      </c>
      <c r="D814" s="15">
        <v>0.62653935185185183</v>
      </c>
      <c r="E814" s="16" t="str">
        <f>IF(LEN(telefony4[[#This Row],[nr]])&gt;=10,"zagraniczny",IF(LEN(telefony4[[#This Row],[nr]])=8,"komórkowy","stacjonarny"))</f>
        <v>stacjonarny</v>
      </c>
      <c r="F814" s="16" t="str">
        <f>LEFT('5.3'!$A814,2)</f>
        <v>61</v>
      </c>
      <c r="G814" s="17">
        <f>'5.3'!$D814-'5.3'!$C814</f>
        <v>2.0486111111110983E-3</v>
      </c>
    </row>
    <row r="815" spans="1:7" x14ac:dyDescent="0.25">
      <c r="A815" s="18">
        <v>3456554</v>
      </c>
      <c r="B815" s="19">
        <v>42928</v>
      </c>
      <c r="C815" s="20">
        <v>0.62615740740740744</v>
      </c>
      <c r="D815" s="20">
        <v>0.63491898148148151</v>
      </c>
      <c r="E815" s="21" t="str">
        <f>IF(LEN(telefony4[[#This Row],[nr]])&gt;=10,"zagraniczny",IF(LEN(telefony4[[#This Row],[nr]])=8,"komórkowy","stacjonarny"))</f>
        <v>stacjonarny</v>
      </c>
      <c r="F815" s="21" t="str">
        <f>LEFT('5.3'!$A815,2)</f>
        <v>34</v>
      </c>
      <c r="G815" s="22">
        <f>'5.3'!$D815-'5.3'!$C815</f>
        <v>8.7615740740740744E-3</v>
      </c>
    </row>
    <row r="816" spans="1:7" x14ac:dyDescent="0.25">
      <c r="A816" s="13">
        <v>3437033</v>
      </c>
      <c r="B816" s="14">
        <v>42929</v>
      </c>
      <c r="C816" s="15">
        <v>0.33812500000000001</v>
      </c>
      <c r="D816" s="15">
        <v>0.34457175925925926</v>
      </c>
      <c r="E816" s="16" t="str">
        <f>IF(LEN(telefony4[[#This Row],[nr]])&gt;=10,"zagraniczny",IF(LEN(telefony4[[#This Row],[nr]])=8,"komórkowy","stacjonarny"))</f>
        <v>stacjonarny</v>
      </c>
      <c r="F816" s="16" t="str">
        <f>LEFT('5.3'!$A816,2)</f>
        <v>34</v>
      </c>
      <c r="G816" s="17">
        <f>'5.3'!$D816-'5.3'!$C816</f>
        <v>6.4467592592592493E-3</v>
      </c>
    </row>
    <row r="817" spans="1:7" x14ac:dyDescent="0.25">
      <c r="A817" s="18">
        <v>2128068</v>
      </c>
      <c r="B817" s="19">
        <v>42929</v>
      </c>
      <c r="C817" s="20">
        <v>0.34258101851851852</v>
      </c>
      <c r="D817" s="20">
        <v>0.34574074074074074</v>
      </c>
      <c r="E817" s="21" t="str">
        <f>IF(LEN(telefony4[[#This Row],[nr]])&gt;=10,"zagraniczny",IF(LEN(telefony4[[#This Row],[nr]])=8,"komórkowy","stacjonarny"))</f>
        <v>stacjonarny</v>
      </c>
      <c r="F817" s="21" t="str">
        <f>LEFT('5.3'!$A817,2)</f>
        <v>21</v>
      </c>
      <c r="G817" s="22">
        <f>'5.3'!$D817-'5.3'!$C817</f>
        <v>3.1597222222222165E-3</v>
      </c>
    </row>
    <row r="818" spans="1:7" x14ac:dyDescent="0.25">
      <c r="A818" s="13">
        <v>20679187</v>
      </c>
      <c r="B818" s="14">
        <v>42929</v>
      </c>
      <c r="C818" s="15">
        <v>0.34833333333333333</v>
      </c>
      <c r="D818" s="15">
        <v>0.35206018518518517</v>
      </c>
      <c r="E818" s="16" t="str">
        <f>IF(LEN(telefony4[[#This Row],[nr]])&gt;=10,"zagraniczny",IF(LEN(telefony4[[#This Row],[nr]])=8,"komórkowy","stacjonarny"))</f>
        <v>komórkowy</v>
      </c>
      <c r="F818" s="16" t="str">
        <f>LEFT('5.3'!$A818,2)</f>
        <v>20</v>
      </c>
      <c r="G818" s="17">
        <f>'5.3'!$D818-'5.3'!$C818</f>
        <v>3.7268518518518423E-3</v>
      </c>
    </row>
    <row r="819" spans="1:7" x14ac:dyDescent="0.25">
      <c r="A819" s="18">
        <v>9259392564</v>
      </c>
      <c r="B819" s="19">
        <v>42929</v>
      </c>
      <c r="C819" s="20">
        <v>0.35311342592592593</v>
      </c>
      <c r="D819" s="20">
        <v>0.35888888888888887</v>
      </c>
      <c r="E819" s="21" t="str">
        <f>IF(LEN(telefony4[[#This Row],[nr]])&gt;=10,"zagraniczny",IF(LEN(telefony4[[#This Row],[nr]])=8,"komórkowy","stacjonarny"))</f>
        <v>zagraniczny</v>
      </c>
      <c r="F819" s="21" t="str">
        <f>LEFT('5.3'!$A819,2)</f>
        <v>92</v>
      </c>
      <c r="G819" s="22">
        <f>'5.3'!$D819-'5.3'!$C819</f>
        <v>5.7754629629629406E-3</v>
      </c>
    </row>
    <row r="820" spans="1:7" x14ac:dyDescent="0.25">
      <c r="A820" s="13">
        <v>7852624</v>
      </c>
      <c r="B820" s="14">
        <v>42929</v>
      </c>
      <c r="C820" s="15">
        <v>0.35885416666666664</v>
      </c>
      <c r="D820" s="15">
        <v>0.36913194444444447</v>
      </c>
      <c r="E820" s="16" t="str">
        <f>IF(LEN(telefony4[[#This Row],[nr]])&gt;=10,"zagraniczny",IF(LEN(telefony4[[#This Row],[nr]])=8,"komórkowy","stacjonarny"))</f>
        <v>stacjonarny</v>
      </c>
      <c r="F820" s="16" t="str">
        <f>LEFT('5.3'!$A820,2)</f>
        <v>78</v>
      </c>
      <c r="G820" s="17">
        <f>'5.3'!$D820-'5.3'!$C820</f>
        <v>1.027777777777783E-2</v>
      </c>
    </row>
    <row r="821" spans="1:7" x14ac:dyDescent="0.25">
      <c r="A821" s="18">
        <v>8838584</v>
      </c>
      <c r="B821" s="19">
        <v>42929</v>
      </c>
      <c r="C821" s="20">
        <v>0.36204861111111108</v>
      </c>
      <c r="D821" s="20">
        <v>0.37230324074074073</v>
      </c>
      <c r="E821" s="21" t="str">
        <f>IF(LEN(telefony4[[#This Row],[nr]])&gt;=10,"zagraniczny",IF(LEN(telefony4[[#This Row],[nr]])=8,"komórkowy","stacjonarny"))</f>
        <v>stacjonarny</v>
      </c>
      <c r="F821" s="21" t="str">
        <f>LEFT('5.3'!$A821,2)</f>
        <v>88</v>
      </c>
      <c r="G821" s="22">
        <f>'5.3'!$D821-'5.3'!$C821</f>
        <v>1.0254629629629641E-2</v>
      </c>
    </row>
    <row r="822" spans="1:7" x14ac:dyDescent="0.25">
      <c r="A822" s="13">
        <v>2492731</v>
      </c>
      <c r="B822" s="14">
        <v>42929</v>
      </c>
      <c r="C822" s="15">
        <v>0.36341435185185184</v>
      </c>
      <c r="D822" s="15">
        <v>0.36506944444444445</v>
      </c>
      <c r="E822" s="16" t="str">
        <f>IF(LEN(telefony4[[#This Row],[nr]])&gt;=10,"zagraniczny",IF(LEN(telefony4[[#This Row],[nr]])=8,"komórkowy","stacjonarny"))</f>
        <v>stacjonarny</v>
      </c>
      <c r="F822" s="16" t="str">
        <f>LEFT('5.3'!$A822,2)</f>
        <v>24</v>
      </c>
      <c r="G822" s="17">
        <f>'5.3'!$D822-'5.3'!$C822</f>
        <v>1.6550925925926108E-3</v>
      </c>
    </row>
    <row r="823" spans="1:7" x14ac:dyDescent="0.25">
      <c r="A823" s="18">
        <v>8028777</v>
      </c>
      <c r="B823" s="19">
        <v>42929</v>
      </c>
      <c r="C823" s="20">
        <v>0.36505787037037035</v>
      </c>
      <c r="D823" s="20">
        <v>0.37204861111111109</v>
      </c>
      <c r="E823" s="21" t="str">
        <f>IF(LEN(telefony4[[#This Row],[nr]])&gt;=10,"zagraniczny",IF(LEN(telefony4[[#This Row],[nr]])=8,"komórkowy","stacjonarny"))</f>
        <v>stacjonarny</v>
      </c>
      <c r="F823" s="21" t="str">
        <f>LEFT('5.3'!$A823,2)</f>
        <v>80</v>
      </c>
      <c r="G823" s="22">
        <f>'5.3'!$D823-'5.3'!$C823</f>
        <v>6.9907407407407418E-3</v>
      </c>
    </row>
    <row r="824" spans="1:7" x14ac:dyDescent="0.25">
      <c r="A824" s="13">
        <v>2619219</v>
      </c>
      <c r="B824" s="14">
        <v>42929</v>
      </c>
      <c r="C824" s="15">
        <v>0.36586805555555557</v>
      </c>
      <c r="D824" s="15">
        <v>0.36783564814814818</v>
      </c>
      <c r="E824" s="16" t="str">
        <f>IF(LEN(telefony4[[#This Row],[nr]])&gt;=10,"zagraniczny",IF(LEN(telefony4[[#This Row],[nr]])=8,"komórkowy","stacjonarny"))</f>
        <v>stacjonarny</v>
      </c>
      <c r="F824" s="16" t="str">
        <f>LEFT('5.3'!$A824,2)</f>
        <v>26</v>
      </c>
      <c r="G824" s="17">
        <f>'5.3'!$D824-'5.3'!$C824</f>
        <v>1.9675925925926041E-3</v>
      </c>
    </row>
    <row r="825" spans="1:7" x14ac:dyDescent="0.25">
      <c r="A825" s="18">
        <v>2506618</v>
      </c>
      <c r="B825" s="19">
        <v>42929</v>
      </c>
      <c r="C825" s="20">
        <v>0.36704861111111109</v>
      </c>
      <c r="D825" s="20">
        <v>0.37783564814814813</v>
      </c>
      <c r="E825" s="21" t="str">
        <f>IF(LEN(telefony4[[#This Row],[nr]])&gt;=10,"zagraniczny",IF(LEN(telefony4[[#This Row],[nr]])=8,"komórkowy","stacjonarny"))</f>
        <v>stacjonarny</v>
      </c>
      <c r="F825" s="21" t="str">
        <f>LEFT('5.3'!$A825,2)</f>
        <v>25</v>
      </c>
      <c r="G825" s="22">
        <f>'5.3'!$D825-'5.3'!$C825</f>
        <v>1.0787037037037039E-2</v>
      </c>
    </row>
    <row r="826" spans="1:7" x14ac:dyDescent="0.25">
      <c r="A826" s="13">
        <v>7979313</v>
      </c>
      <c r="B826" s="14">
        <v>42929</v>
      </c>
      <c r="C826" s="15">
        <v>0.37074074074074076</v>
      </c>
      <c r="D826" s="15">
        <v>0.37601851851851853</v>
      </c>
      <c r="E826" s="16" t="str">
        <f>IF(LEN(telefony4[[#This Row],[nr]])&gt;=10,"zagraniczny",IF(LEN(telefony4[[#This Row],[nr]])=8,"komórkowy","stacjonarny"))</f>
        <v>stacjonarny</v>
      </c>
      <c r="F826" s="16" t="str">
        <f>LEFT('5.3'!$A826,2)</f>
        <v>79</v>
      </c>
      <c r="G826" s="17">
        <f>'5.3'!$D826-'5.3'!$C826</f>
        <v>5.2777777777777701E-3</v>
      </c>
    </row>
    <row r="827" spans="1:7" x14ac:dyDescent="0.25">
      <c r="A827" s="18">
        <v>23123600</v>
      </c>
      <c r="B827" s="19">
        <v>42929</v>
      </c>
      <c r="C827" s="20">
        <v>0.37334490740740739</v>
      </c>
      <c r="D827" s="20">
        <v>0.37408564814814815</v>
      </c>
      <c r="E827" s="21" t="str">
        <f>IF(LEN(telefony4[[#This Row],[nr]])&gt;=10,"zagraniczny",IF(LEN(telefony4[[#This Row],[nr]])=8,"komórkowy","stacjonarny"))</f>
        <v>komórkowy</v>
      </c>
      <c r="F827" s="21" t="str">
        <f>LEFT('5.3'!$A827,2)</f>
        <v>23</v>
      </c>
      <c r="G827" s="22">
        <f>'5.3'!$D827-'5.3'!$C827</f>
        <v>7.4074074074076401E-4</v>
      </c>
    </row>
    <row r="828" spans="1:7" x14ac:dyDescent="0.25">
      <c r="A828" s="13">
        <v>9849476</v>
      </c>
      <c r="B828" s="14">
        <v>42929</v>
      </c>
      <c r="C828" s="15">
        <v>0.37653935185185183</v>
      </c>
      <c r="D828" s="15">
        <v>0.37709490740740742</v>
      </c>
      <c r="E828" s="16" t="str">
        <f>IF(LEN(telefony4[[#This Row],[nr]])&gt;=10,"zagraniczny",IF(LEN(telefony4[[#This Row],[nr]])=8,"komórkowy","stacjonarny"))</f>
        <v>stacjonarny</v>
      </c>
      <c r="F828" s="16" t="str">
        <f>LEFT('5.3'!$A828,2)</f>
        <v>98</v>
      </c>
      <c r="G828" s="17">
        <f>'5.3'!$D828-'5.3'!$C828</f>
        <v>5.5555555555558689E-4</v>
      </c>
    </row>
    <row r="829" spans="1:7" x14ac:dyDescent="0.25">
      <c r="A829" s="18">
        <v>27410048</v>
      </c>
      <c r="B829" s="19">
        <v>42929</v>
      </c>
      <c r="C829" s="20">
        <v>0.37748842592592591</v>
      </c>
      <c r="D829" s="20">
        <v>0.37763888888888891</v>
      </c>
      <c r="E829" s="21" t="str">
        <f>IF(LEN(telefony4[[#This Row],[nr]])&gt;=10,"zagraniczny",IF(LEN(telefony4[[#This Row],[nr]])=8,"komórkowy","stacjonarny"))</f>
        <v>komórkowy</v>
      </c>
      <c r="F829" s="21" t="str">
        <f>LEFT('5.3'!$A829,2)</f>
        <v>27</v>
      </c>
      <c r="G829" s="22">
        <f>'5.3'!$D829-'5.3'!$C829</f>
        <v>1.5046296296300499E-4</v>
      </c>
    </row>
    <row r="830" spans="1:7" x14ac:dyDescent="0.25">
      <c r="A830" s="13">
        <v>6746757</v>
      </c>
      <c r="B830" s="14">
        <v>42929</v>
      </c>
      <c r="C830" s="15">
        <v>0.3790162037037037</v>
      </c>
      <c r="D830" s="15">
        <v>0.38123842592592594</v>
      </c>
      <c r="E830" s="16" t="str">
        <f>IF(LEN(telefony4[[#This Row],[nr]])&gt;=10,"zagraniczny",IF(LEN(telefony4[[#This Row],[nr]])=8,"komórkowy","stacjonarny"))</f>
        <v>stacjonarny</v>
      </c>
      <c r="F830" s="16" t="str">
        <f>LEFT('5.3'!$A830,2)</f>
        <v>67</v>
      </c>
      <c r="G830" s="17">
        <f>'5.3'!$D830-'5.3'!$C830</f>
        <v>2.2222222222222365E-3</v>
      </c>
    </row>
    <row r="831" spans="1:7" x14ac:dyDescent="0.25">
      <c r="A831" s="18">
        <v>5087066</v>
      </c>
      <c r="B831" s="19">
        <v>42929</v>
      </c>
      <c r="C831" s="20">
        <v>0.38018518518518518</v>
      </c>
      <c r="D831" s="20">
        <v>0.38339120370370372</v>
      </c>
      <c r="E831" s="21" t="str">
        <f>IF(LEN(telefony4[[#This Row],[nr]])&gt;=10,"zagraniczny",IF(LEN(telefony4[[#This Row],[nr]])=8,"komórkowy","stacjonarny"))</f>
        <v>stacjonarny</v>
      </c>
      <c r="F831" s="21" t="str">
        <f>LEFT('5.3'!$A831,2)</f>
        <v>50</v>
      </c>
      <c r="G831" s="22">
        <f>'5.3'!$D831-'5.3'!$C831</f>
        <v>3.2060185185185386E-3</v>
      </c>
    </row>
    <row r="832" spans="1:7" x14ac:dyDescent="0.25">
      <c r="A832" s="13">
        <v>9680416</v>
      </c>
      <c r="B832" s="14">
        <v>42929</v>
      </c>
      <c r="C832" s="15">
        <v>0.38480324074074074</v>
      </c>
      <c r="D832" s="15">
        <v>0.39057870370370368</v>
      </c>
      <c r="E832" s="16" t="str">
        <f>IF(LEN(telefony4[[#This Row],[nr]])&gt;=10,"zagraniczny",IF(LEN(telefony4[[#This Row],[nr]])=8,"komórkowy","stacjonarny"))</f>
        <v>stacjonarny</v>
      </c>
      <c r="F832" s="16" t="str">
        <f>LEFT('5.3'!$A832,2)</f>
        <v>96</v>
      </c>
      <c r="G832" s="17">
        <f>'5.3'!$D832-'5.3'!$C832</f>
        <v>5.7754629629629406E-3</v>
      </c>
    </row>
    <row r="833" spans="1:7" x14ac:dyDescent="0.25">
      <c r="A833" s="18">
        <v>9356216</v>
      </c>
      <c r="B833" s="19">
        <v>42929</v>
      </c>
      <c r="C833" s="20">
        <v>0.38966435185185183</v>
      </c>
      <c r="D833" s="20">
        <v>0.40104166666666669</v>
      </c>
      <c r="E833" s="21" t="str">
        <f>IF(LEN(telefony4[[#This Row],[nr]])&gt;=10,"zagraniczny",IF(LEN(telefony4[[#This Row],[nr]])=8,"komórkowy","stacjonarny"))</f>
        <v>stacjonarny</v>
      </c>
      <c r="F833" s="21" t="str">
        <f>LEFT('5.3'!$A833,2)</f>
        <v>93</v>
      </c>
      <c r="G833" s="22">
        <f>'5.3'!$D833-'5.3'!$C833</f>
        <v>1.1377314814814854E-2</v>
      </c>
    </row>
    <row r="834" spans="1:7" x14ac:dyDescent="0.25">
      <c r="A834" s="13">
        <v>7415603</v>
      </c>
      <c r="B834" s="14">
        <v>42929</v>
      </c>
      <c r="C834" s="15">
        <v>0.39194444444444443</v>
      </c>
      <c r="D834" s="15">
        <v>0.39535879629629628</v>
      </c>
      <c r="E834" s="16" t="str">
        <f>IF(LEN(telefony4[[#This Row],[nr]])&gt;=10,"zagraniczny",IF(LEN(telefony4[[#This Row],[nr]])=8,"komórkowy","stacjonarny"))</f>
        <v>stacjonarny</v>
      </c>
      <c r="F834" s="16" t="str">
        <f>LEFT('5.3'!$A834,2)</f>
        <v>74</v>
      </c>
      <c r="G834" s="17">
        <f>'5.3'!$D834-'5.3'!$C834</f>
        <v>3.414351851851849E-3</v>
      </c>
    </row>
    <row r="835" spans="1:7" x14ac:dyDescent="0.25">
      <c r="A835" s="18">
        <v>28145499</v>
      </c>
      <c r="B835" s="19">
        <v>42929</v>
      </c>
      <c r="C835" s="20">
        <v>0.3972222222222222</v>
      </c>
      <c r="D835" s="20">
        <v>0.40084490740740741</v>
      </c>
      <c r="E835" s="21" t="str">
        <f>IF(LEN(telefony4[[#This Row],[nr]])&gt;=10,"zagraniczny",IF(LEN(telefony4[[#This Row],[nr]])=8,"komórkowy","stacjonarny"))</f>
        <v>komórkowy</v>
      </c>
      <c r="F835" s="21" t="str">
        <f>LEFT('5.3'!$A835,2)</f>
        <v>28</v>
      </c>
      <c r="G835" s="22">
        <f>'5.3'!$D835-'5.3'!$C835</f>
        <v>3.6226851851852149E-3</v>
      </c>
    </row>
    <row r="836" spans="1:7" x14ac:dyDescent="0.25">
      <c r="A836" s="13">
        <v>61527800</v>
      </c>
      <c r="B836" s="14">
        <v>42929</v>
      </c>
      <c r="C836" s="15">
        <v>0.39988425925925924</v>
      </c>
      <c r="D836" s="15">
        <v>0.4100462962962963</v>
      </c>
      <c r="E836" s="16" t="str">
        <f>IF(LEN(telefony4[[#This Row],[nr]])&gt;=10,"zagraniczny",IF(LEN(telefony4[[#This Row],[nr]])=8,"komórkowy","stacjonarny"))</f>
        <v>komórkowy</v>
      </c>
      <c r="F836" s="16" t="str">
        <f>LEFT('5.3'!$A836,2)</f>
        <v>61</v>
      </c>
      <c r="G836" s="17">
        <f>'5.3'!$D836-'5.3'!$C836</f>
        <v>1.0162037037037053E-2</v>
      </c>
    </row>
    <row r="837" spans="1:7" x14ac:dyDescent="0.25">
      <c r="A837" s="18">
        <v>4873703</v>
      </c>
      <c r="B837" s="19">
        <v>42929</v>
      </c>
      <c r="C837" s="20">
        <v>0.40539351851851851</v>
      </c>
      <c r="D837" s="20">
        <v>0.4143634259259259</v>
      </c>
      <c r="E837" s="21" t="str">
        <f>IF(LEN(telefony4[[#This Row],[nr]])&gt;=10,"zagraniczny",IF(LEN(telefony4[[#This Row],[nr]])=8,"komórkowy","stacjonarny"))</f>
        <v>stacjonarny</v>
      </c>
      <c r="F837" s="21" t="str">
        <f>LEFT('5.3'!$A837,2)</f>
        <v>48</v>
      </c>
      <c r="G837" s="22">
        <f>'5.3'!$D837-'5.3'!$C837</f>
        <v>8.9699074074073848E-3</v>
      </c>
    </row>
    <row r="838" spans="1:7" x14ac:dyDescent="0.25">
      <c r="A838" s="13">
        <v>43019885</v>
      </c>
      <c r="B838" s="14">
        <v>42929</v>
      </c>
      <c r="C838" s="15">
        <v>0.4064814814814815</v>
      </c>
      <c r="D838" s="15">
        <v>0.41630787037037037</v>
      </c>
      <c r="E838" s="16" t="str">
        <f>IF(LEN(telefony4[[#This Row],[nr]])&gt;=10,"zagraniczny",IF(LEN(telefony4[[#This Row],[nr]])=8,"komórkowy","stacjonarny"))</f>
        <v>komórkowy</v>
      </c>
      <c r="F838" s="16" t="str">
        <f>LEFT('5.3'!$A838,2)</f>
        <v>43</v>
      </c>
      <c r="G838" s="17">
        <f>'5.3'!$D838-'5.3'!$C838</f>
        <v>9.8263888888888706E-3</v>
      </c>
    </row>
    <row r="839" spans="1:7" x14ac:dyDescent="0.25">
      <c r="A839" s="18">
        <v>7388260</v>
      </c>
      <c r="B839" s="19">
        <v>42929</v>
      </c>
      <c r="C839" s="20">
        <v>0.41149305555555554</v>
      </c>
      <c r="D839" s="20">
        <v>0.41928240740740741</v>
      </c>
      <c r="E839" s="21" t="str">
        <f>IF(LEN(telefony4[[#This Row],[nr]])&gt;=10,"zagraniczny",IF(LEN(telefony4[[#This Row],[nr]])=8,"komórkowy","stacjonarny"))</f>
        <v>stacjonarny</v>
      </c>
      <c r="F839" s="21" t="str">
        <f>LEFT('5.3'!$A839,2)</f>
        <v>73</v>
      </c>
      <c r="G839" s="22">
        <f>'5.3'!$D839-'5.3'!$C839</f>
        <v>7.7893518518518667E-3</v>
      </c>
    </row>
    <row r="840" spans="1:7" x14ac:dyDescent="0.25">
      <c r="A840" s="13">
        <v>4581715</v>
      </c>
      <c r="B840" s="14">
        <v>42929</v>
      </c>
      <c r="C840" s="15">
        <v>0.41172453703703704</v>
      </c>
      <c r="D840" s="15">
        <v>0.42146990740740742</v>
      </c>
      <c r="E840" s="16" t="str">
        <f>IF(LEN(telefony4[[#This Row],[nr]])&gt;=10,"zagraniczny",IF(LEN(telefony4[[#This Row],[nr]])=8,"komórkowy","stacjonarny"))</f>
        <v>stacjonarny</v>
      </c>
      <c r="F840" s="16" t="str">
        <f>LEFT('5.3'!$A840,2)</f>
        <v>45</v>
      </c>
      <c r="G840" s="17">
        <f>'5.3'!$D840-'5.3'!$C840</f>
        <v>9.7453703703703765E-3</v>
      </c>
    </row>
    <row r="841" spans="1:7" x14ac:dyDescent="0.25">
      <c r="A841" s="18">
        <v>58420185</v>
      </c>
      <c r="B841" s="19">
        <v>42929</v>
      </c>
      <c r="C841" s="20">
        <v>0.41729166666666667</v>
      </c>
      <c r="D841" s="20">
        <v>0.42122685185185182</v>
      </c>
      <c r="E841" s="21" t="str">
        <f>IF(LEN(telefony4[[#This Row],[nr]])&gt;=10,"zagraniczny",IF(LEN(telefony4[[#This Row],[nr]])=8,"komórkowy","stacjonarny"))</f>
        <v>komórkowy</v>
      </c>
      <c r="F841" s="21" t="str">
        <f>LEFT('5.3'!$A841,2)</f>
        <v>58</v>
      </c>
      <c r="G841" s="22">
        <f>'5.3'!$D841-'5.3'!$C841</f>
        <v>3.9351851851851527E-3</v>
      </c>
    </row>
    <row r="842" spans="1:7" x14ac:dyDescent="0.25">
      <c r="A842" s="13">
        <v>45948073</v>
      </c>
      <c r="B842" s="14">
        <v>42929</v>
      </c>
      <c r="C842" s="15">
        <v>0.41979166666666667</v>
      </c>
      <c r="D842" s="15">
        <v>0.42586805555555557</v>
      </c>
      <c r="E842" s="16" t="str">
        <f>IF(LEN(telefony4[[#This Row],[nr]])&gt;=10,"zagraniczny",IF(LEN(telefony4[[#This Row],[nr]])=8,"komórkowy","stacjonarny"))</f>
        <v>komórkowy</v>
      </c>
      <c r="F842" s="16" t="str">
        <f>LEFT('5.3'!$A842,2)</f>
        <v>45</v>
      </c>
      <c r="G842" s="17">
        <f>'5.3'!$D842-'5.3'!$C842</f>
        <v>6.0763888888888951E-3</v>
      </c>
    </row>
    <row r="843" spans="1:7" x14ac:dyDescent="0.25">
      <c r="A843" s="18">
        <v>4473835</v>
      </c>
      <c r="B843" s="19">
        <v>42929</v>
      </c>
      <c r="C843" s="20">
        <v>0.42091435185185183</v>
      </c>
      <c r="D843" s="20">
        <v>0.42609953703703701</v>
      </c>
      <c r="E843" s="21" t="str">
        <f>IF(LEN(telefony4[[#This Row],[nr]])&gt;=10,"zagraniczny",IF(LEN(telefony4[[#This Row],[nr]])=8,"komórkowy","stacjonarny"))</f>
        <v>stacjonarny</v>
      </c>
      <c r="F843" s="21" t="str">
        <f>LEFT('5.3'!$A843,2)</f>
        <v>44</v>
      </c>
      <c r="G843" s="22">
        <f>'5.3'!$D843-'5.3'!$C843</f>
        <v>5.1851851851851816E-3</v>
      </c>
    </row>
    <row r="844" spans="1:7" x14ac:dyDescent="0.25">
      <c r="A844" s="13">
        <v>7739841</v>
      </c>
      <c r="B844" s="14">
        <v>42929</v>
      </c>
      <c r="C844" s="15">
        <v>0.42418981481481483</v>
      </c>
      <c r="D844" s="15">
        <v>0.42598379629629629</v>
      </c>
      <c r="E844" s="16" t="str">
        <f>IF(LEN(telefony4[[#This Row],[nr]])&gt;=10,"zagraniczny",IF(LEN(telefony4[[#This Row],[nr]])=8,"komórkowy","stacjonarny"))</f>
        <v>stacjonarny</v>
      </c>
      <c r="F844" s="16" t="str">
        <f>LEFT('5.3'!$A844,2)</f>
        <v>77</v>
      </c>
      <c r="G844" s="17">
        <f>'5.3'!$D844-'5.3'!$C844</f>
        <v>1.7939814814814659E-3</v>
      </c>
    </row>
    <row r="845" spans="1:7" x14ac:dyDescent="0.25">
      <c r="A845" s="18">
        <v>6275284312</v>
      </c>
      <c r="B845" s="19">
        <v>42929</v>
      </c>
      <c r="C845" s="20">
        <v>0.4291550925925926</v>
      </c>
      <c r="D845" s="20">
        <v>0.4339351851851852</v>
      </c>
      <c r="E845" s="21" t="str">
        <f>IF(LEN(telefony4[[#This Row],[nr]])&gt;=10,"zagraniczny",IF(LEN(telefony4[[#This Row],[nr]])=8,"komórkowy","stacjonarny"))</f>
        <v>zagraniczny</v>
      </c>
      <c r="F845" s="21" t="str">
        <f>LEFT('5.3'!$A845,2)</f>
        <v>62</v>
      </c>
      <c r="G845" s="22">
        <f>'5.3'!$D845-'5.3'!$C845</f>
        <v>4.7800925925925997E-3</v>
      </c>
    </row>
    <row r="846" spans="1:7" x14ac:dyDescent="0.25">
      <c r="A846" s="13">
        <v>1692981</v>
      </c>
      <c r="B846" s="14">
        <v>42929</v>
      </c>
      <c r="C846" s="15">
        <v>0.43297453703703703</v>
      </c>
      <c r="D846" s="15">
        <v>0.43424768518518519</v>
      </c>
      <c r="E846" s="16" t="str">
        <f>IF(LEN(telefony4[[#This Row],[nr]])&gt;=10,"zagraniczny",IF(LEN(telefony4[[#This Row],[nr]])=8,"komórkowy","stacjonarny"))</f>
        <v>stacjonarny</v>
      </c>
      <c r="F846" s="16" t="str">
        <f>LEFT('5.3'!$A846,2)</f>
        <v>16</v>
      </c>
      <c r="G846" s="17">
        <f>'5.3'!$D846-'5.3'!$C846</f>
        <v>1.2731481481481621E-3</v>
      </c>
    </row>
    <row r="847" spans="1:7" x14ac:dyDescent="0.25">
      <c r="A847" s="18">
        <v>9270571</v>
      </c>
      <c r="B847" s="19">
        <v>42929</v>
      </c>
      <c r="C847" s="20">
        <v>0.43782407407407409</v>
      </c>
      <c r="D847" s="20">
        <v>0.44560185185185186</v>
      </c>
      <c r="E847" s="21" t="str">
        <f>IF(LEN(telefony4[[#This Row],[nr]])&gt;=10,"zagraniczny",IF(LEN(telefony4[[#This Row],[nr]])=8,"komórkowy","stacjonarny"))</f>
        <v>stacjonarny</v>
      </c>
      <c r="F847" s="21" t="str">
        <f>LEFT('5.3'!$A847,2)</f>
        <v>92</v>
      </c>
      <c r="G847" s="22">
        <f>'5.3'!$D847-'5.3'!$C847</f>
        <v>7.7777777777777724E-3</v>
      </c>
    </row>
    <row r="848" spans="1:7" x14ac:dyDescent="0.25">
      <c r="A848" s="13">
        <v>6299545</v>
      </c>
      <c r="B848" s="14">
        <v>42929</v>
      </c>
      <c r="C848" s="15">
        <v>0.43986111111111109</v>
      </c>
      <c r="D848" s="15">
        <v>0.44298611111111114</v>
      </c>
      <c r="E848" s="16" t="str">
        <f>IF(LEN(telefony4[[#This Row],[nr]])&gt;=10,"zagraniczny",IF(LEN(telefony4[[#This Row],[nr]])=8,"komórkowy","stacjonarny"))</f>
        <v>stacjonarny</v>
      </c>
      <c r="F848" s="16" t="str">
        <f>LEFT('5.3'!$A848,2)</f>
        <v>62</v>
      </c>
      <c r="G848" s="17">
        <f>'5.3'!$D848-'5.3'!$C848</f>
        <v>3.1250000000000444E-3</v>
      </c>
    </row>
    <row r="849" spans="1:7" x14ac:dyDescent="0.25">
      <c r="A849" s="18">
        <v>67064385</v>
      </c>
      <c r="B849" s="19">
        <v>42929</v>
      </c>
      <c r="C849" s="20">
        <v>0.44278935185185186</v>
      </c>
      <c r="D849" s="20">
        <v>0.44480324074074074</v>
      </c>
      <c r="E849" s="21" t="str">
        <f>IF(LEN(telefony4[[#This Row],[nr]])&gt;=10,"zagraniczny",IF(LEN(telefony4[[#This Row],[nr]])=8,"komórkowy","stacjonarny"))</f>
        <v>komórkowy</v>
      </c>
      <c r="F849" s="21" t="str">
        <f>LEFT('5.3'!$A849,2)</f>
        <v>67</v>
      </c>
      <c r="G849" s="22">
        <f>'5.3'!$D849-'5.3'!$C849</f>
        <v>2.0138888888888706E-3</v>
      </c>
    </row>
    <row r="850" spans="1:7" x14ac:dyDescent="0.25">
      <c r="A850" s="13">
        <v>4062215</v>
      </c>
      <c r="B850" s="14">
        <v>42929</v>
      </c>
      <c r="C850" s="15">
        <v>0.44732638888888887</v>
      </c>
      <c r="D850" s="15">
        <v>0.45466435185185183</v>
      </c>
      <c r="E850" s="16" t="str">
        <f>IF(LEN(telefony4[[#This Row],[nr]])&gt;=10,"zagraniczny",IF(LEN(telefony4[[#This Row],[nr]])=8,"komórkowy","stacjonarny"))</f>
        <v>stacjonarny</v>
      </c>
      <c r="F850" s="16" t="str">
        <f>LEFT('5.3'!$A850,2)</f>
        <v>40</v>
      </c>
      <c r="G850" s="17">
        <f>'5.3'!$D850-'5.3'!$C850</f>
        <v>7.3379629629629628E-3</v>
      </c>
    </row>
    <row r="851" spans="1:7" x14ac:dyDescent="0.25">
      <c r="A851" s="18">
        <v>2835355</v>
      </c>
      <c r="B851" s="19">
        <v>42929</v>
      </c>
      <c r="C851" s="20">
        <v>0.45131944444444444</v>
      </c>
      <c r="D851" s="20">
        <v>0.45689814814814816</v>
      </c>
      <c r="E851" s="21" t="str">
        <f>IF(LEN(telefony4[[#This Row],[nr]])&gt;=10,"zagraniczny",IF(LEN(telefony4[[#This Row],[nr]])=8,"komórkowy","stacjonarny"))</f>
        <v>stacjonarny</v>
      </c>
      <c r="F851" s="21" t="str">
        <f>LEFT('5.3'!$A851,2)</f>
        <v>28</v>
      </c>
      <c r="G851" s="22">
        <f>'5.3'!$D851-'5.3'!$C851</f>
        <v>5.5787037037037246E-3</v>
      </c>
    </row>
    <row r="852" spans="1:7" x14ac:dyDescent="0.25">
      <c r="A852" s="13">
        <v>9283739</v>
      </c>
      <c r="B852" s="14">
        <v>42929</v>
      </c>
      <c r="C852" s="15">
        <v>0.45489583333333333</v>
      </c>
      <c r="D852" s="15">
        <v>0.46451388888888889</v>
      </c>
      <c r="E852" s="16" t="str">
        <f>IF(LEN(telefony4[[#This Row],[nr]])&gt;=10,"zagraniczny",IF(LEN(telefony4[[#This Row],[nr]])=8,"komórkowy","stacjonarny"))</f>
        <v>stacjonarny</v>
      </c>
      <c r="F852" s="16" t="str">
        <f>LEFT('5.3'!$A852,2)</f>
        <v>92</v>
      </c>
      <c r="G852" s="17">
        <f>'5.3'!$D852-'5.3'!$C852</f>
        <v>9.6180555555555602E-3</v>
      </c>
    </row>
    <row r="853" spans="1:7" x14ac:dyDescent="0.25">
      <c r="A853" s="18">
        <v>7118082</v>
      </c>
      <c r="B853" s="19">
        <v>42929</v>
      </c>
      <c r="C853" s="20">
        <v>0.45682870370370371</v>
      </c>
      <c r="D853" s="20">
        <v>0.4664699074074074</v>
      </c>
      <c r="E853" s="21" t="str">
        <f>IF(LEN(telefony4[[#This Row],[nr]])&gt;=10,"zagraniczny",IF(LEN(telefony4[[#This Row],[nr]])=8,"komórkowy","stacjonarny"))</f>
        <v>stacjonarny</v>
      </c>
      <c r="F853" s="21" t="str">
        <f>LEFT('5.3'!$A853,2)</f>
        <v>71</v>
      </c>
      <c r="G853" s="22">
        <f>'5.3'!$D853-'5.3'!$C853</f>
        <v>9.6412037037036935E-3</v>
      </c>
    </row>
    <row r="854" spans="1:7" x14ac:dyDescent="0.25">
      <c r="A854" s="13">
        <v>30178521</v>
      </c>
      <c r="B854" s="14">
        <v>42929</v>
      </c>
      <c r="C854" s="15">
        <v>0.45968750000000003</v>
      </c>
      <c r="D854" s="15">
        <v>0.46520833333333333</v>
      </c>
      <c r="E854" s="16" t="str">
        <f>IF(LEN(telefony4[[#This Row],[nr]])&gt;=10,"zagraniczny",IF(LEN(telefony4[[#This Row],[nr]])=8,"komórkowy","stacjonarny"))</f>
        <v>komórkowy</v>
      </c>
      <c r="F854" s="16" t="str">
        <f>LEFT('5.3'!$A854,2)</f>
        <v>30</v>
      </c>
      <c r="G854" s="17">
        <f>'5.3'!$D854-'5.3'!$C854</f>
        <v>5.5208333333333082E-3</v>
      </c>
    </row>
    <row r="855" spans="1:7" x14ac:dyDescent="0.25">
      <c r="A855" s="18">
        <v>5014399</v>
      </c>
      <c r="B855" s="19">
        <v>42929</v>
      </c>
      <c r="C855" s="20">
        <v>0.46444444444444444</v>
      </c>
      <c r="D855" s="20">
        <v>0.46787037037037038</v>
      </c>
      <c r="E855" s="21" t="str">
        <f>IF(LEN(telefony4[[#This Row],[nr]])&gt;=10,"zagraniczny",IF(LEN(telefony4[[#This Row],[nr]])=8,"komórkowy","stacjonarny"))</f>
        <v>stacjonarny</v>
      </c>
      <c r="F855" s="21" t="str">
        <f>LEFT('5.3'!$A855,2)</f>
        <v>50</v>
      </c>
      <c r="G855" s="22">
        <f>'5.3'!$D855-'5.3'!$C855</f>
        <v>3.4259259259259434E-3</v>
      </c>
    </row>
    <row r="856" spans="1:7" x14ac:dyDescent="0.25">
      <c r="A856" s="13">
        <v>3984696</v>
      </c>
      <c r="B856" s="14">
        <v>42929</v>
      </c>
      <c r="C856" s="15">
        <v>0.46581018518518519</v>
      </c>
      <c r="D856" s="15">
        <v>0.46589120370370368</v>
      </c>
      <c r="E856" s="16" t="str">
        <f>IF(LEN(telefony4[[#This Row],[nr]])&gt;=10,"zagraniczny",IF(LEN(telefony4[[#This Row],[nr]])=8,"komórkowy","stacjonarny"))</f>
        <v>stacjonarny</v>
      </c>
      <c r="F856" s="16" t="str">
        <f>LEFT('5.3'!$A856,2)</f>
        <v>39</v>
      </c>
      <c r="G856" s="17">
        <f>'5.3'!$D856-'5.3'!$C856</f>
        <v>8.1018518518494176E-5</v>
      </c>
    </row>
    <row r="857" spans="1:7" x14ac:dyDescent="0.25">
      <c r="A857" s="18">
        <v>53386383</v>
      </c>
      <c r="B857" s="19">
        <v>42929</v>
      </c>
      <c r="C857" s="20">
        <v>0.47099537037037037</v>
      </c>
      <c r="D857" s="20">
        <v>0.47175925925925927</v>
      </c>
      <c r="E857" s="21" t="str">
        <f>IF(LEN(telefony4[[#This Row],[nr]])&gt;=10,"zagraniczny",IF(LEN(telefony4[[#This Row],[nr]])=8,"komórkowy","stacjonarny"))</f>
        <v>komórkowy</v>
      </c>
      <c r="F857" s="21" t="str">
        <f>LEFT('5.3'!$A857,2)</f>
        <v>53</v>
      </c>
      <c r="G857" s="22">
        <f>'5.3'!$D857-'5.3'!$C857</f>
        <v>7.6388888888889728E-4</v>
      </c>
    </row>
    <row r="858" spans="1:7" x14ac:dyDescent="0.25">
      <c r="A858" s="13">
        <v>8733120283</v>
      </c>
      <c r="B858" s="14">
        <v>42929</v>
      </c>
      <c r="C858" s="15">
        <v>0.47134259259259259</v>
      </c>
      <c r="D858" s="15">
        <v>0.47659722222222223</v>
      </c>
      <c r="E858" s="16" t="str">
        <f>IF(LEN(telefony4[[#This Row],[nr]])&gt;=10,"zagraniczny",IF(LEN(telefony4[[#This Row],[nr]])=8,"komórkowy","stacjonarny"))</f>
        <v>zagraniczny</v>
      </c>
      <c r="F858" s="16" t="str">
        <f>LEFT('5.3'!$A858,2)</f>
        <v>87</v>
      </c>
      <c r="G858" s="17">
        <f>'5.3'!$D858-'5.3'!$C858</f>
        <v>5.2546296296296369E-3</v>
      </c>
    </row>
    <row r="859" spans="1:7" x14ac:dyDescent="0.25">
      <c r="A859" s="18">
        <v>6934405</v>
      </c>
      <c r="B859" s="19">
        <v>42929</v>
      </c>
      <c r="C859" s="20">
        <v>0.47321759259259261</v>
      </c>
      <c r="D859" s="20">
        <v>0.48008101851851853</v>
      </c>
      <c r="E859" s="21" t="str">
        <f>IF(LEN(telefony4[[#This Row],[nr]])&gt;=10,"zagraniczny",IF(LEN(telefony4[[#This Row],[nr]])=8,"komórkowy","stacjonarny"))</f>
        <v>stacjonarny</v>
      </c>
      <c r="F859" s="21" t="str">
        <f>LEFT('5.3'!$A859,2)</f>
        <v>69</v>
      </c>
      <c r="G859" s="22">
        <f>'5.3'!$D859-'5.3'!$C859</f>
        <v>6.8634259259259256E-3</v>
      </c>
    </row>
    <row r="860" spans="1:7" x14ac:dyDescent="0.25">
      <c r="A860" s="13">
        <v>54136845</v>
      </c>
      <c r="B860" s="14">
        <v>42929</v>
      </c>
      <c r="C860" s="15">
        <v>0.47890046296296296</v>
      </c>
      <c r="D860" s="15">
        <v>0.48042824074074075</v>
      </c>
      <c r="E860" s="16" t="str">
        <f>IF(LEN(telefony4[[#This Row],[nr]])&gt;=10,"zagraniczny",IF(LEN(telefony4[[#This Row],[nr]])=8,"komórkowy","stacjonarny"))</f>
        <v>komórkowy</v>
      </c>
      <c r="F860" s="16" t="str">
        <f>LEFT('5.3'!$A860,2)</f>
        <v>54</v>
      </c>
      <c r="G860" s="17">
        <f>'5.3'!$D860-'5.3'!$C860</f>
        <v>1.5277777777777946E-3</v>
      </c>
    </row>
    <row r="861" spans="1:7" x14ac:dyDescent="0.25">
      <c r="A861" s="18">
        <v>76310343</v>
      </c>
      <c r="B861" s="19">
        <v>42929</v>
      </c>
      <c r="C861" s="20">
        <v>0.48312500000000003</v>
      </c>
      <c r="D861" s="20">
        <v>0.4889236111111111</v>
      </c>
      <c r="E861" s="21" t="str">
        <f>IF(LEN(telefony4[[#This Row],[nr]])&gt;=10,"zagraniczny",IF(LEN(telefony4[[#This Row],[nr]])=8,"komórkowy","stacjonarny"))</f>
        <v>komórkowy</v>
      </c>
      <c r="F861" s="21" t="str">
        <f>LEFT('5.3'!$A861,2)</f>
        <v>76</v>
      </c>
      <c r="G861" s="22">
        <f>'5.3'!$D861-'5.3'!$C861</f>
        <v>5.7986111111110739E-3</v>
      </c>
    </row>
    <row r="862" spans="1:7" x14ac:dyDescent="0.25">
      <c r="A862" s="13">
        <v>9005999</v>
      </c>
      <c r="B862" s="14">
        <v>42929</v>
      </c>
      <c r="C862" s="15">
        <v>0.4878587962962963</v>
      </c>
      <c r="D862" s="15">
        <v>0.49609953703703702</v>
      </c>
      <c r="E862" s="16" t="str">
        <f>IF(LEN(telefony4[[#This Row],[nr]])&gt;=10,"zagraniczny",IF(LEN(telefony4[[#This Row],[nr]])=8,"komórkowy","stacjonarny"))</f>
        <v>stacjonarny</v>
      </c>
      <c r="F862" s="16" t="str">
        <f>LEFT('5.3'!$A862,2)</f>
        <v>90</v>
      </c>
      <c r="G862" s="17">
        <f>'5.3'!$D862-'5.3'!$C862</f>
        <v>8.2407407407407152E-3</v>
      </c>
    </row>
    <row r="863" spans="1:7" x14ac:dyDescent="0.25">
      <c r="A863" s="18">
        <v>7763451</v>
      </c>
      <c r="B863" s="19">
        <v>42929</v>
      </c>
      <c r="C863" s="20">
        <v>0.4911226851851852</v>
      </c>
      <c r="D863" s="20">
        <v>0.49859953703703702</v>
      </c>
      <c r="E863" s="21" t="str">
        <f>IF(LEN(telefony4[[#This Row],[nr]])&gt;=10,"zagraniczny",IF(LEN(telefony4[[#This Row],[nr]])=8,"komórkowy","stacjonarny"))</f>
        <v>stacjonarny</v>
      </c>
      <c r="F863" s="21" t="str">
        <f>LEFT('5.3'!$A863,2)</f>
        <v>77</v>
      </c>
      <c r="G863" s="22">
        <f>'5.3'!$D863-'5.3'!$C863</f>
        <v>7.4768518518518179E-3</v>
      </c>
    </row>
    <row r="864" spans="1:7" x14ac:dyDescent="0.25">
      <c r="A864" s="13">
        <v>3765001</v>
      </c>
      <c r="B864" s="14">
        <v>42929</v>
      </c>
      <c r="C864" s="15">
        <v>0.49283564814814818</v>
      </c>
      <c r="D864" s="15">
        <v>0.50396990740740744</v>
      </c>
      <c r="E864" s="16" t="str">
        <f>IF(LEN(telefony4[[#This Row],[nr]])&gt;=10,"zagraniczny",IF(LEN(telefony4[[#This Row],[nr]])=8,"komórkowy","stacjonarny"))</f>
        <v>stacjonarny</v>
      </c>
      <c r="F864" s="16" t="str">
        <f>LEFT('5.3'!$A864,2)</f>
        <v>37</v>
      </c>
      <c r="G864" s="17">
        <f>'5.3'!$D864-'5.3'!$C864</f>
        <v>1.113425925925926E-2</v>
      </c>
    </row>
    <row r="865" spans="1:7" x14ac:dyDescent="0.25">
      <c r="A865" s="18">
        <v>8498076</v>
      </c>
      <c r="B865" s="19">
        <v>42929</v>
      </c>
      <c r="C865" s="20">
        <v>0.49493055555555554</v>
      </c>
      <c r="D865" s="20">
        <v>0.49898148148148147</v>
      </c>
      <c r="E865" s="21" t="str">
        <f>IF(LEN(telefony4[[#This Row],[nr]])&gt;=10,"zagraniczny",IF(LEN(telefony4[[#This Row],[nr]])=8,"komórkowy","stacjonarny"))</f>
        <v>stacjonarny</v>
      </c>
      <c r="F865" s="21" t="str">
        <f>LEFT('5.3'!$A865,2)</f>
        <v>84</v>
      </c>
      <c r="G865" s="22">
        <f>'5.3'!$D865-'5.3'!$C865</f>
        <v>4.05092592592593E-3</v>
      </c>
    </row>
    <row r="866" spans="1:7" x14ac:dyDescent="0.25">
      <c r="A866" s="13">
        <v>4995171</v>
      </c>
      <c r="B866" s="14">
        <v>42929</v>
      </c>
      <c r="C866" s="15">
        <v>0.5006018518518518</v>
      </c>
      <c r="D866" s="15">
        <v>0.50388888888888894</v>
      </c>
      <c r="E866" s="16" t="str">
        <f>IF(LEN(telefony4[[#This Row],[nr]])&gt;=10,"zagraniczny",IF(LEN(telefony4[[#This Row],[nr]])=8,"komórkowy","stacjonarny"))</f>
        <v>stacjonarny</v>
      </c>
      <c r="F866" s="16" t="str">
        <f>LEFT('5.3'!$A866,2)</f>
        <v>49</v>
      </c>
      <c r="G866" s="17">
        <f>'5.3'!$D866-'5.3'!$C866</f>
        <v>3.2870370370371438E-3</v>
      </c>
    </row>
    <row r="867" spans="1:7" x14ac:dyDescent="0.25">
      <c r="A867" s="18">
        <v>8929993</v>
      </c>
      <c r="B867" s="19">
        <v>42929</v>
      </c>
      <c r="C867" s="20">
        <v>0.50173611111111116</v>
      </c>
      <c r="D867" s="20">
        <v>0.50722222222222224</v>
      </c>
      <c r="E867" s="21" t="str">
        <f>IF(LEN(telefony4[[#This Row],[nr]])&gt;=10,"zagraniczny",IF(LEN(telefony4[[#This Row],[nr]])=8,"komórkowy","stacjonarny"))</f>
        <v>stacjonarny</v>
      </c>
      <c r="F867" s="21" t="str">
        <f>LEFT('5.3'!$A867,2)</f>
        <v>89</v>
      </c>
      <c r="G867" s="22">
        <f>'5.3'!$D867-'5.3'!$C867</f>
        <v>5.4861111111110805E-3</v>
      </c>
    </row>
    <row r="868" spans="1:7" x14ac:dyDescent="0.25">
      <c r="A868" s="13">
        <v>7473804</v>
      </c>
      <c r="B868" s="14">
        <v>42929</v>
      </c>
      <c r="C868" s="15">
        <v>0.50675925925925924</v>
      </c>
      <c r="D868" s="15">
        <v>0.5138194444444445</v>
      </c>
      <c r="E868" s="16" t="str">
        <f>IF(LEN(telefony4[[#This Row],[nr]])&gt;=10,"zagraniczny",IF(LEN(telefony4[[#This Row],[nr]])=8,"komórkowy","stacjonarny"))</f>
        <v>stacjonarny</v>
      </c>
      <c r="F868" s="16" t="str">
        <f>LEFT('5.3'!$A868,2)</f>
        <v>74</v>
      </c>
      <c r="G868" s="17">
        <f>'5.3'!$D868-'5.3'!$C868</f>
        <v>7.0601851851852526E-3</v>
      </c>
    </row>
    <row r="869" spans="1:7" x14ac:dyDescent="0.25">
      <c r="A869" s="18">
        <v>1816002</v>
      </c>
      <c r="B869" s="19">
        <v>42929</v>
      </c>
      <c r="C869" s="20">
        <v>0.50732638888888892</v>
      </c>
      <c r="D869" s="20">
        <v>0.51005787037037043</v>
      </c>
      <c r="E869" s="21" t="str">
        <f>IF(LEN(telefony4[[#This Row],[nr]])&gt;=10,"zagraniczny",IF(LEN(telefony4[[#This Row],[nr]])=8,"komórkowy","stacjonarny"))</f>
        <v>stacjonarny</v>
      </c>
      <c r="F869" s="21" t="str">
        <f>LEFT('5.3'!$A869,2)</f>
        <v>18</v>
      </c>
      <c r="G869" s="22">
        <f>'5.3'!$D869-'5.3'!$C869</f>
        <v>2.7314814814815014E-3</v>
      </c>
    </row>
    <row r="870" spans="1:7" x14ac:dyDescent="0.25">
      <c r="A870" s="13">
        <v>4133182</v>
      </c>
      <c r="B870" s="14">
        <v>42929</v>
      </c>
      <c r="C870" s="15">
        <v>0.51061342592592596</v>
      </c>
      <c r="D870" s="15">
        <v>0.5118287037037037</v>
      </c>
      <c r="E870" s="16" t="str">
        <f>IF(LEN(telefony4[[#This Row],[nr]])&gt;=10,"zagraniczny",IF(LEN(telefony4[[#This Row],[nr]])=8,"komórkowy","stacjonarny"))</f>
        <v>stacjonarny</v>
      </c>
      <c r="F870" s="16" t="str">
        <f>LEFT('5.3'!$A870,2)</f>
        <v>41</v>
      </c>
      <c r="G870" s="17">
        <f>'5.3'!$D870-'5.3'!$C870</f>
        <v>1.2152777777777457E-3</v>
      </c>
    </row>
    <row r="871" spans="1:7" x14ac:dyDescent="0.25">
      <c r="A871" s="18">
        <v>63141248</v>
      </c>
      <c r="B871" s="19">
        <v>42929</v>
      </c>
      <c r="C871" s="20">
        <v>0.51224537037037032</v>
      </c>
      <c r="D871" s="20">
        <v>0.51730324074074074</v>
      </c>
      <c r="E871" s="21" t="str">
        <f>IF(LEN(telefony4[[#This Row],[nr]])&gt;=10,"zagraniczny",IF(LEN(telefony4[[#This Row],[nr]])=8,"komórkowy","stacjonarny"))</f>
        <v>komórkowy</v>
      </c>
      <c r="F871" s="21" t="str">
        <f>LEFT('5.3'!$A871,2)</f>
        <v>63</v>
      </c>
      <c r="G871" s="22">
        <f>'5.3'!$D871-'5.3'!$C871</f>
        <v>5.0578703703704209E-3</v>
      </c>
    </row>
    <row r="872" spans="1:7" x14ac:dyDescent="0.25">
      <c r="A872" s="13">
        <v>7384686</v>
      </c>
      <c r="B872" s="14">
        <v>42929</v>
      </c>
      <c r="C872" s="15">
        <v>0.51616898148148149</v>
      </c>
      <c r="D872" s="15">
        <v>0.52461805555555552</v>
      </c>
      <c r="E872" s="16" t="str">
        <f>IF(LEN(telefony4[[#This Row],[nr]])&gt;=10,"zagraniczny",IF(LEN(telefony4[[#This Row],[nr]])=8,"komórkowy","stacjonarny"))</f>
        <v>stacjonarny</v>
      </c>
      <c r="F872" s="16" t="str">
        <f>LEFT('5.3'!$A872,2)</f>
        <v>73</v>
      </c>
      <c r="G872" s="17">
        <f>'5.3'!$D872-'5.3'!$C872</f>
        <v>8.4490740740740256E-3</v>
      </c>
    </row>
    <row r="873" spans="1:7" x14ac:dyDescent="0.25">
      <c r="A873" s="18">
        <v>3150344</v>
      </c>
      <c r="B873" s="19">
        <v>42929</v>
      </c>
      <c r="C873" s="20">
        <v>0.51709490740740738</v>
      </c>
      <c r="D873" s="20">
        <v>0.52684027777777775</v>
      </c>
      <c r="E873" s="21" t="str">
        <f>IF(LEN(telefony4[[#This Row],[nr]])&gt;=10,"zagraniczny",IF(LEN(telefony4[[#This Row],[nr]])=8,"komórkowy","stacjonarny"))</f>
        <v>stacjonarny</v>
      </c>
      <c r="F873" s="21" t="str">
        <f>LEFT('5.3'!$A873,2)</f>
        <v>31</v>
      </c>
      <c r="G873" s="22">
        <f>'5.3'!$D873-'5.3'!$C873</f>
        <v>9.7453703703703765E-3</v>
      </c>
    </row>
    <row r="874" spans="1:7" x14ac:dyDescent="0.25">
      <c r="A874" s="13">
        <v>6786847</v>
      </c>
      <c r="B874" s="14">
        <v>42929</v>
      </c>
      <c r="C874" s="15">
        <v>0.51986111111111111</v>
      </c>
      <c r="D874" s="15">
        <v>0.52924768518518517</v>
      </c>
      <c r="E874" s="16" t="str">
        <f>IF(LEN(telefony4[[#This Row],[nr]])&gt;=10,"zagraniczny",IF(LEN(telefony4[[#This Row],[nr]])=8,"komórkowy","stacjonarny"))</f>
        <v>stacjonarny</v>
      </c>
      <c r="F874" s="16" t="str">
        <f>LEFT('5.3'!$A874,2)</f>
        <v>67</v>
      </c>
      <c r="G874" s="17">
        <f>'5.3'!$D874-'5.3'!$C874</f>
        <v>9.3865740740740611E-3</v>
      </c>
    </row>
    <row r="875" spans="1:7" x14ac:dyDescent="0.25">
      <c r="A875" s="18">
        <v>2947889</v>
      </c>
      <c r="B875" s="19">
        <v>42929</v>
      </c>
      <c r="C875" s="20">
        <v>0.5232175925925926</v>
      </c>
      <c r="D875" s="20">
        <v>0.52965277777777775</v>
      </c>
      <c r="E875" s="21" t="str">
        <f>IF(LEN(telefony4[[#This Row],[nr]])&gt;=10,"zagraniczny",IF(LEN(telefony4[[#This Row],[nr]])=8,"komórkowy","stacjonarny"))</f>
        <v>stacjonarny</v>
      </c>
      <c r="F875" s="21" t="str">
        <f>LEFT('5.3'!$A875,2)</f>
        <v>29</v>
      </c>
      <c r="G875" s="22">
        <f>'5.3'!$D875-'5.3'!$C875</f>
        <v>6.4351851851851549E-3</v>
      </c>
    </row>
    <row r="876" spans="1:7" x14ac:dyDescent="0.25">
      <c r="A876" s="13">
        <v>28961250</v>
      </c>
      <c r="B876" s="14">
        <v>42929</v>
      </c>
      <c r="C876" s="15">
        <v>0.52353009259259264</v>
      </c>
      <c r="D876" s="15">
        <v>0.53097222222222218</v>
      </c>
      <c r="E876" s="16" t="str">
        <f>IF(LEN(telefony4[[#This Row],[nr]])&gt;=10,"zagraniczny",IF(LEN(telefony4[[#This Row],[nr]])=8,"komórkowy","stacjonarny"))</f>
        <v>komórkowy</v>
      </c>
      <c r="F876" s="16" t="str">
        <f>LEFT('5.3'!$A876,2)</f>
        <v>28</v>
      </c>
      <c r="G876" s="17">
        <f>'5.3'!$D876-'5.3'!$C876</f>
        <v>7.4421296296295347E-3</v>
      </c>
    </row>
    <row r="877" spans="1:7" x14ac:dyDescent="0.25">
      <c r="A877" s="18">
        <v>3328479</v>
      </c>
      <c r="B877" s="19">
        <v>42929</v>
      </c>
      <c r="C877" s="20">
        <v>0.52668981481481481</v>
      </c>
      <c r="D877" s="20">
        <v>0.53594907407407411</v>
      </c>
      <c r="E877" s="21" t="str">
        <f>IF(LEN(telefony4[[#This Row],[nr]])&gt;=10,"zagraniczny",IF(LEN(telefony4[[#This Row],[nr]])=8,"komórkowy","stacjonarny"))</f>
        <v>stacjonarny</v>
      </c>
      <c r="F877" s="21" t="str">
        <f>LEFT('5.3'!$A877,2)</f>
        <v>33</v>
      </c>
      <c r="G877" s="22">
        <f>'5.3'!$D877-'5.3'!$C877</f>
        <v>9.2592592592593004E-3</v>
      </c>
    </row>
    <row r="878" spans="1:7" x14ac:dyDescent="0.25">
      <c r="A878" s="13">
        <v>61322035</v>
      </c>
      <c r="B878" s="14">
        <v>42929</v>
      </c>
      <c r="C878" s="15">
        <v>0.52906249999999999</v>
      </c>
      <c r="D878" s="15">
        <v>0.5294444444444445</v>
      </c>
      <c r="E878" s="16" t="str">
        <f>IF(LEN(telefony4[[#This Row],[nr]])&gt;=10,"zagraniczny",IF(LEN(telefony4[[#This Row],[nr]])=8,"komórkowy","stacjonarny"))</f>
        <v>komórkowy</v>
      </c>
      <c r="F878" s="16" t="str">
        <f>LEFT('5.3'!$A878,2)</f>
        <v>61</v>
      </c>
      <c r="G878" s="17">
        <f>'5.3'!$D878-'5.3'!$C878</f>
        <v>3.8194444444450415E-4</v>
      </c>
    </row>
    <row r="879" spans="1:7" x14ac:dyDescent="0.25">
      <c r="A879" s="18">
        <v>40308049</v>
      </c>
      <c r="B879" s="19">
        <v>42929</v>
      </c>
      <c r="C879" s="20">
        <v>0.53047453703703706</v>
      </c>
      <c r="D879" s="20">
        <v>0.53797453703703701</v>
      </c>
      <c r="E879" s="21" t="str">
        <f>IF(LEN(telefony4[[#This Row],[nr]])&gt;=10,"zagraniczny",IF(LEN(telefony4[[#This Row],[nr]])=8,"komórkowy","stacjonarny"))</f>
        <v>komórkowy</v>
      </c>
      <c r="F879" s="21" t="str">
        <f>LEFT('5.3'!$A879,2)</f>
        <v>40</v>
      </c>
      <c r="G879" s="22">
        <f>'5.3'!$D879-'5.3'!$C879</f>
        <v>7.4999999999999512E-3</v>
      </c>
    </row>
    <row r="880" spans="1:7" x14ac:dyDescent="0.25">
      <c r="A880" s="13">
        <v>7066778</v>
      </c>
      <c r="B880" s="14">
        <v>42929</v>
      </c>
      <c r="C880" s="15">
        <v>0.53484953703703708</v>
      </c>
      <c r="D880" s="15">
        <v>0.538599537037037</v>
      </c>
      <c r="E880" s="16" t="str">
        <f>IF(LEN(telefony4[[#This Row],[nr]])&gt;=10,"zagraniczny",IF(LEN(telefony4[[#This Row],[nr]])=8,"komórkowy","stacjonarny"))</f>
        <v>stacjonarny</v>
      </c>
      <c r="F880" s="16" t="str">
        <f>LEFT('5.3'!$A880,2)</f>
        <v>70</v>
      </c>
      <c r="G880" s="17">
        <f>'5.3'!$D880-'5.3'!$C880</f>
        <v>3.7499999999999201E-3</v>
      </c>
    </row>
    <row r="881" spans="1:7" x14ac:dyDescent="0.25">
      <c r="A881" s="18">
        <v>3434934</v>
      </c>
      <c r="B881" s="19">
        <v>42929</v>
      </c>
      <c r="C881" s="20">
        <v>0.54039351851851847</v>
      </c>
      <c r="D881" s="20">
        <v>0.55039351851851848</v>
      </c>
      <c r="E881" s="21" t="str">
        <f>IF(LEN(telefony4[[#This Row],[nr]])&gt;=10,"zagraniczny",IF(LEN(telefony4[[#This Row],[nr]])=8,"komórkowy","stacjonarny"))</f>
        <v>stacjonarny</v>
      </c>
      <c r="F881" s="21" t="str">
        <f>LEFT('5.3'!$A881,2)</f>
        <v>34</v>
      </c>
      <c r="G881" s="22">
        <f>'5.3'!$D881-'5.3'!$C881</f>
        <v>1.0000000000000009E-2</v>
      </c>
    </row>
    <row r="882" spans="1:7" x14ac:dyDescent="0.25">
      <c r="A882" s="13">
        <v>3017523</v>
      </c>
      <c r="B882" s="14">
        <v>42929</v>
      </c>
      <c r="C882" s="15">
        <v>0.54342592592592598</v>
      </c>
      <c r="D882" s="15">
        <v>0.54971064814814818</v>
      </c>
      <c r="E882" s="16" t="str">
        <f>IF(LEN(telefony4[[#This Row],[nr]])&gt;=10,"zagraniczny",IF(LEN(telefony4[[#This Row],[nr]])=8,"komórkowy","stacjonarny"))</f>
        <v>stacjonarny</v>
      </c>
      <c r="F882" s="16" t="str">
        <f>LEFT('5.3'!$A882,2)</f>
        <v>30</v>
      </c>
      <c r="G882" s="17">
        <f>'5.3'!$D882-'5.3'!$C882</f>
        <v>6.2847222222222054E-3</v>
      </c>
    </row>
    <row r="883" spans="1:7" x14ac:dyDescent="0.25">
      <c r="A883" s="18">
        <v>26699217</v>
      </c>
      <c r="B883" s="19">
        <v>42929</v>
      </c>
      <c r="C883" s="20">
        <v>0.5471759259259259</v>
      </c>
      <c r="D883" s="20">
        <v>0.55871527777777774</v>
      </c>
      <c r="E883" s="21" t="str">
        <f>IF(LEN(telefony4[[#This Row],[nr]])&gt;=10,"zagraniczny",IF(LEN(telefony4[[#This Row],[nr]])=8,"komórkowy","stacjonarny"))</f>
        <v>komórkowy</v>
      </c>
      <c r="F883" s="21" t="str">
        <f>LEFT('5.3'!$A883,2)</f>
        <v>26</v>
      </c>
      <c r="G883" s="22">
        <f>'5.3'!$D883-'5.3'!$C883</f>
        <v>1.1539351851851842E-2</v>
      </c>
    </row>
    <row r="884" spans="1:7" x14ac:dyDescent="0.25">
      <c r="A884" s="13">
        <v>3192836</v>
      </c>
      <c r="B884" s="14">
        <v>42929</v>
      </c>
      <c r="C884" s="15">
        <v>0.54806712962962967</v>
      </c>
      <c r="D884" s="15">
        <v>0.54826388888888888</v>
      </c>
      <c r="E884" s="16" t="str">
        <f>IF(LEN(telefony4[[#This Row],[nr]])&gt;=10,"zagraniczny",IF(LEN(telefony4[[#This Row],[nr]])=8,"komórkowy","stacjonarny"))</f>
        <v>stacjonarny</v>
      </c>
      <c r="F884" s="16" t="str">
        <f>LEFT('5.3'!$A884,2)</f>
        <v>31</v>
      </c>
      <c r="G884" s="17">
        <f>'5.3'!$D884-'5.3'!$C884</f>
        <v>1.96759259259216E-4</v>
      </c>
    </row>
    <row r="885" spans="1:7" x14ac:dyDescent="0.25">
      <c r="A885" s="18">
        <v>6979384</v>
      </c>
      <c r="B885" s="19">
        <v>42929</v>
      </c>
      <c r="C885" s="20">
        <v>0.55315972222222221</v>
      </c>
      <c r="D885" s="20">
        <v>0.56252314814814819</v>
      </c>
      <c r="E885" s="21" t="str">
        <f>IF(LEN(telefony4[[#This Row],[nr]])&gt;=10,"zagraniczny",IF(LEN(telefony4[[#This Row],[nr]])=8,"komórkowy","stacjonarny"))</f>
        <v>stacjonarny</v>
      </c>
      <c r="F885" s="21" t="str">
        <f>LEFT('5.3'!$A885,2)</f>
        <v>69</v>
      </c>
      <c r="G885" s="22">
        <f>'5.3'!$D885-'5.3'!$C885</f>
        <v>9.3634259259259833E-3</v>
      </c>
    </row>
    <row r="886" spans="1:7" x14ac:dyDescent="0.25">
      <c r="A886" s="13">
        <v>5277660</v>
      </c>
      <c r="B886" s="14">
        <v>42929</v>
      </c>
      <c r="C886" s="15">
        <v>0.55543981481481486</v>
      </c>
      <c r="D886" s="15">
        <v>0.56340277777777781</v>
      </c>
      <c r="E886" s="16" t="str">
        <f>IF(LEN(telefony4[[#This Row],[nr]])&gt;=10,"zagraniczny",IF(LEN(telefony4[[#This Row],[nr]])=8,"komórkowy","stacjonarny"))</f>
        <v>stacjonarny</v>
      </c>
      <c r="F886" s="16" t="str">
        <f>LEFT('5.3'!$A886,2)</f>
        <v>52</v>
      </c>
      <c r="G886" s="17">
        <f>'5.3'!$D886-'5.3'!$C886</f>
        <v>7.9629629629629495E-3</v>
      </c>
    </row>
    <row r="887" spans="1:7" x14ac:dyDescent="0.25">
      <c r="A887" s="18">
        <v>9543572</v>
      </c>
      <c r="B887" s="19">
        <v>42929</v>
      </c>
      <c r="C887" s="20">
        <v>0.55556712962962962</v>
      </c>
      <c r="D887" s="20">
        <v>0.56344907407407407</v>
      </c>
      <c r="E887" s="21" t="str">
        <f>IF(LEN(telefony4[[#This Row],[nr]])&gt;=10,"zagraniczny",IF(LEN(telefony4[[#This Row],[nr]])=8,"komórkowy","stacjonarny"))</f>
        <v>stacjonarny</v>
      </c>
      <c r="F887" s="21" t="str">
        <f>LEFT('5.3'!$A887,2)</f>
        <v>95</v>
      </c>
      <c r="G887" s="22">
        <f>'5.3'!$D887-'5.3'!$C887</f>
        <v>7.8819444444444553E-3</v>
      </c>
    </row>
    <row r="888" spans="1:7" x14ac:dyDescent="0.25">
      <c r="A888" s="13">
        <v>3984696</v>
      </c>
      <c r="B888" s="14">
        <v>42929</v>
      </c>
      <c r="C888" s="15">
        <v>0.55923611111111116</v>
      </c>
      <c r="D888" s="15">
        <v>0.5665162037037037</v>
      </c>
      <c r="E888" s="16" t="str">
        <f>IF(LEN(telefony4[[#This Row],[nr]])&gt;=10,"zagraniczny",IF(LEN(telefony4[[#This Row],[nr]])=8,"komórkowy","stacjonarny"))</f>
        <v>stacjonarny</v>
      </c>
      <c r="F888" s="16" t="str">
        <f>LEFT('5.3'!$A888,2)</f>
        <v>39</v>
      </c>
      <c r="G888" s="17">
        <f>'5.3'!$D888-'5.3'!$C888</f>
        <v>7.2800925925925464E-3</v>
      </c>
    </row>
    <row r="889" spans="1:7" x14ac:dyDescent="0.25">
      <c r="A889" s="18">
        <v>47855743</v>
      </c>
      <c r="B889" s="19">
        <v>42929</v>
      </c>
      <c r="C889" s="20">
        <v>0.56371527777777775</v>
      </c>
      <c r="D889" s="20">
        <v>0.57344907407407408</v>
      </c>
      <c r="E889" s="21" t="str">
        <f>IF(LEN(telefony4[[#This Row],[nr]])&gt;=10,"zagraniczny",IF(LEN(telefony4[[#This Row],[nr]])=8,"komórkowy","stacjonarny"))</f>
        <v>komórkowy</v>
      </c>
      <c r="F889" s="21" t="str">
        <f>LEFT('5.3'!$A889,2)</f>
        <v>47</v>
      </c>
      <c r="G889" s="22">
        <f>'5.3'!$D889-'5.3'!$C889</f>
        <v>9.7337962962963376E-3</v>
      </c>
    </row>
    <row r="890" spans="1:7" x14ac:dyDescent="0.25">
      <c r="A890" s="13">
        <v>3095218</v>
      </c>
      <c r="B890" s="14">
        <v>42929</v>
      </c>
      <c r="C890" s="15">
        <v>0.56581018518518522</v>
      </c>
      <c r="D890" s="15">
        <v>0.57694444444444448</v>
      </c>
      <c r="E890" s="16" t="str">
        <f>IF(LEN(telefony4[[#This Row],[nr]])&gt;=10,"zagraniczny",IF(LEN(telefony4[[#This Row],[nr]])=8,"komórkowy","stacjonarny"))</f>
        <v>stacjonarny</v>
      </c>
      <c r="F890" s="16" t="str">
        <f>LEFT('5.3'!$A890,2)</f>
        <v>30</v>
      </c>
      <c r="G890" s="17">
        <f>'5.3'!$D890-'5.3'!$C890</f>
        <v>1.113425925925926E-2</v>
      </c>
    </row>
    <row r="891" spans="1:7" x14ac:dyDescent="0.25">
      <c r="A891" s="18">
        <v>7933399</v>
      </c>
      <c r="B891" s="19">
        <v>42929</v>
      </c>
      <c r="C891" s="20">
        <v>0.57054398148148144</v>
      </c>
      <c r="D891" s="20">
        <v>0.57388888888888889</v>
      </c>
      <c r="E891" s="21" t="str">
        <f>IF(LEN(telefony4[[#This Row],[nr]])&gt;=10,"zagraniczny",IF(LEN(telefony4[[#This Row],[nr]])=8,"komórkowy","stacjonarny"))</f>
        <v>stacjonarny</v>
      </c>
      <c r="F891" s="21" t="str">
        <f>LEFT('5.3'!$A891,2)</f>
        <v>79</v>
      </c>
      <c r="G891" s="22">
        <f>'5.3'!$D891-'5.3'!$C891</f>
        <v>3.3449074074074492E-3</v>
      </c>
    </row>
    <row r="892" spans="1:7" x14ac:dyDescent="0.25">
      <c r="A892" s="13">
        <v>54821549</v>
      </c>
      <c r="B892" s="14">
        <v>42929</v>
      </c>
      <c r="C892" s="15">
        <v>0.57287037037037036</v>
      </c>
      <c r="D892" s="15">
        <v>0.57663194444444443</v>
      </c>
      <c r="E892" s="16" t="str">
        <f>IF(LEN(telefony4[[#This Row],[nr]])&gt;=10,"zagraniczny",IF(LEN(telefony4[[#This Row],[nr]])=8,"komórkowy","stacjonarny"))</f>
        <v>komórkowy</v>
      </c>
      <c r="F892" s="16" t="str">
        <f>LEFT('5.3'!$A892,2)</f>
        <v>54</v>
      </c>
      <c r="G892" s="17">
        <f>'5.3'!$D892-'5.3'!$C892</f>
        <v>3.76157407407407E-3</v>
      </c>
    </row>
    <row r="893" spans="1:7" x14ac:dyDescent="0.25">
      <c r="A893" s="18">
        <v>14919021</v>
      </c>
      <c r="B893" s="19">
        <v>42929</v>
      </c>
      <c r="C893" s="20">
        <v>0.57331018518518517</v>
      </c>
      <c r="D893" s="20">
        <v>0.57547453703703699</v>
      </c>
      <c r="E893" s="21" t="str">
        <f>IF(LEN(telefony4[[#This Row],[nr]])&gt;=10,"zagraniczny",IF(LEN(telefony4[[#This Row],[nr]])=8,"komórkowy","stacjonarny"))</f>
        <v>komórkowy</v>
      </c>
      <c r="F893" s="21" t="str">
        <f>LEFT('5.3'!$A893,2)</f>
        <v>14</v>
      </c>
      <c r="G893" s="22">
        <f>'5.3'!$D893-'5.3'!$C893</f>
        <v>2.1643518518518201E-3</v>
      </c>
    </row>
    <row r="894" spans="1:7" x14ac:dyDescent="0.25">
      <c r="A894" s="13">
        <v>9175377</v>
      </c>
      <c r="B894" s="14">
        <v>42929</v>
      </c>
      <c r="C894" s="15">
        <v>0.57648148148148148</v>
      </c>
      <c r="D894" s="15">
        <v>0.57916666666666672</v>
      </c>
      <c r="E894" s="16" t="str">
        <f>IF(LEN(telefony4[[#This Row],[nr]])&gt;=10,"zagraniczny",IF(LEN(telefony4[[#This Row],[nr]])=8,"komórkowy","stacjonarny"))</f>
        <v>stacjonarny</v>
      </c>
      <c r="F894" s="16" t="str">
        <f>LEFT('5.3'!$A894,2)</f>
        <v>91</v>
      </c>
      <c r="G894" s="17">
        <f>'5.3'!$D894-'5.3'!$C894</f>
        <v>2.6851851851852349E-3</v>
      </c>
    </row>
    <row r="895" spans="1:7" x14ac:dyDescent="0.25">
      <c r="A895" s="18">
        <v>3656681</v>
      </c>
      <c r="B895" s="19">
        <v>42929</v>
      </c>
      <c r="C895" s="20">
        <v>0.58067129629629632</v>
      </c>
      <c r="D895" s="20">
        <v>0.59149305555555554</v>
      </c>
      <c r="E895" s="21" t="str">
        <f>IF(LEN(telefony4[[#This Row],[nr]])&gt;=10,"zagraniczny",IF(LEN(telefony4[[#This Row],[nr]])=8,"komórkowy","stacjonarny"))</f>
        <v>stacjonarny</v>
      </c>
      <c r="F895" s="21" t="str">
        <f>LEFT('5.3'!$A895,2)</f>
        <v>36</v>
      </c>
      <c r="G895" s="22">
        <f>'5.3'!$D895-'5.3'!$C895</f>
        <v>1.0821759259259212E-2</v>
      </c>
    </row>
    <row r="896" spans="1:7" x14ac:dyDescent="0.25">
      <c r="A896" s="13">
        <v>5741700</v>
      </c>
      <c r="B896" s="14">
        <v>42929</v>
      </c>
      <c r="C896" s="15">
        <v>0.58644675925925926</v>
      </c>
      <c r="D896" s="15">
        <v>0.5978472222222222</v>
      </c>
      <c r="E896" s="16" t="str">
        <f>IF(LEN(telefony4[[#This Row],[nr]])&gt;=10,"zagraniczny",IF(LEN(telefony4[[#This Row],[nr]])=8,"komórkowy","stacjonarny"))</f>
        <v>stacjonarny</v>
      </c>
      <c r="F896" s="16" t="str">
        <f>LEFT('5.3'!$A896,2)</f>
        <v>57</v>
      </c>
      <c r="G896" s="17">
        <f>'5.3'!$D896-'5.3'!$C896</f>
        <v>1.1400462962962932E-2</v>
      </c>
    </row>
    <row r="897" spans="1:7" x14ac:dyDescent="0.25">
      <c r="A897" s="18">
        <v>18816694</v>
      </c>
      <c r="B897" s="19">
        <v>42929</v>
      </c>
      <c r="C897" s="20">
        <v>0.59179398148148143</v>
      </c>
      <c r="D897" s="20">
        <v>0.60054398148148147</v>
      </c>
      <c r="E897" s="21" t="str">
        <f>IF(LEN(telefony4[[#This Row],[nr]])&gt;=10,"zagraniczny",IF(LEN(telefony4[[#This Row],[nr]])=8,"komórkowy","stacjonarny"))</f>
        <v>komórkowy</v>
      </c>
      <c r="F897" s="21" t="str">
        <f>LEFT('5.3'!$A897,2)</f>
        <v>18</v>
      </c>
      <c r="G897" s="22">
        <f>'5.3'!$D897-'5.3'!$C897</f>
        <v>8.7500000000000355E-3</v>
      </c>
    </row>
    <row r="898" spans="1:7" x14ac:dyDescent="0.25">
      <c r="A898" s="13">
        <v>6177366</v>
      </c>
      <c r="B898" s="14">
        <v>42929</v>
      </c>
      <c r="C898" s="15">
        <v>0.59266203703703701</v>
      </c>
      <c r="D898" s="15">
        <v>0.59672453703703698</v>
      </c>
      <c r="E898" s="16" t="str">
        <f>IF(LEN(telefony4[[#This Row],[nr]])&gt;=10,"zagraniczny",IF(LEN(telefony4[[#This Row],[nr]])=8,"komórkowy","stacjonarny"))</f>
        <v>stacjonarny</v>
      </c>
      <c r="F898" s="16" t="str">
        <f>LEFT('5.3'!$A898,2)</f>
        <v>61</v>
      </c>
      <c r="G898" s="17">
        <f>'5.3'!$D898-'5.3'!$C898</f>
        <v>4.0624999999999689E-3</v>
      </c>
    </row>
    <row r="899" spans="1:7" x14ac:dyDescent="0.25">
      <c r="A899" s="18">
        <v>4221160</v>
      </c>
      <c r="B899" s="19">
        <v>42929</v>
      </c>
      <c r="C899" s="20">
        <v>0.59437499999999999</v>
      </c>
      <c r="D899" s="20">
        <v>0.60349537037037038</v>
      </c>
      <c r="E899" s="21" t="str">
        <f>IF(LEN(telefony4[[#This Row],[nr]])&gt;=10,"zagraniczny",IF(LEN(telefony4[[#This Row],[nr]])=8,"komórkowy","stacjonarny"))</f>
        <v>stacjonarny</v>
      </c>
      <c r="F899" s="21" t="str">
        <f>LEFT('5.3'!$A899,2)</f>
        <v>42</v>
      </c>
      <c r="G899" s="22">
        <f>'5.3'!$D899-'5.3'!$C899</f>
        <v>9.1203703703703898E-3</v>
      </c>
    </row>
    <row r="900" spans="1:7" x14ac:dyDescent="0.25">
      <c r="A900" s="13">
        <v>9339774</v>
      </c>
      <c r="B900" s="14">
        <v>42929</v>
      </c>
      <c r="C900" s="15">
        <v>0.59745370370370365</v>
      </c>
      <c r="D900" s="15">
        <v>0.607025462962963</v>
      </c>
      <c r="E900" s="16" t="str">
        <f>IF(LEN(telefony4[[#This Row],[nr]])&gt;=10,"zagraniczny",IF(LEN(telefony4[[#This Row],[nr]])=8,"komórkowy","stacjonarny"))</f>
        <v>stacjonarny</v>
      </c>
      <c r="F900" s="16" t="str">
        <f>LEFT('5.3'!$A900,2)</f>
        <v>93</v>
      </c>
      <c r="G900" s="17">
        <f>'5.3'!$D900-'5.3'!$C900</f>
        <v>9.5717592592593492E-3</v>
      </c>
    </row>
    <row r="901" spans="1:7" x14ac:dyDescent="0.25">
      <c r="A901" s="18">
        <v>46255010</v>
      </c>
      <c r="B901" s="19">
        <v>42929</v>
      </c>
      <c r="C901" s="20">
        <v>0.60008101851851847</v>
      </c>
      <c r="D901" s="20">
        <v>0.60182870370370367</v>
      </c>
      <c r="E901" s="21" t="str">
        <f>IF(LEN(telefony4[[#This Row],[nr]])&gt;=10,"zagraniczny",IF(LEN(telefony4[[#This Row],[nr]])=8,"komórkowy","stacjonarny"))</f>
        <v>komórkowy</v>
      </c>
      <c r="F901" s="21" t="str">
        <f>LEFT('5.3'!$A901,2)</f>
        <v>46</v>
      </c>
      <c r="G901" s="22">
        <f>'5.3'!$D901-'5.3'!$C901</f>
        <v>1.7476851851851993E-3</v>
      </c>
    </row>
    <row r="902" spans="1:7" x14ac:dyDescent="0.25">
      <c r="A902" s="13">
        <v>91208799</v>
      </c>
      <c r="B902" s="14">
        <v>42929</v>
      </c>
      <c r="C902" s="15">
        <v>0.60311342592592587</v>
      </c>
      <c r="D902" s="15">
        <v>0.61048611111111106</v>
      </c>
      <c r="E902" s="16" t="str">
        <f>IF(LEN(telefony4[[#This Row],[nr]])&gt;=10,"zagraniczny",IF(LEN(telefony4[[#This Row],[nr]])=8,"komórkowy","stacjonarny"))</f>
        <v>komórkowy</v>
      </c>
      <c r="F902" s="16" t="str">
        <f>LEFT('5.3'!$A902,2)</f>
        <v>91</v>
      </c>
      <c r="G902" s="17">
        <f>'5.3'!$D902-'5.3'!$C902</f>
        <v>7.3726851851851904E-3</v>
      </c>
    </row>
    <row r="903" spans="1:7" x14ac:dyDescent="0.25">
      <c r="A903" s="18">
        <v>7211782</v>
      </c>
      <c r="B903" s="19">
        <v>42929</v>
      </c>
      <c r="C903" s="20">
        <v>0.60773148148148148</v>
      </c>
      <c r="D903" s="20">
        <v>0.60799768518518515</v>
      </c>
      <c r="E903" s="21" t="str">
        <f>IF(LEN(telefony4[[#This Row],[nr]])&gt;=10,"zagraniczny",IF(LEN(telefony4[[#This Row],[nr]])=8,"komórkowy","stacjonarny"))</f>
        <v>stacjonarny</v>
      </c>
      <c r="F903" s="21" t="str">
        <f>LEFT('5.3'!$A903,2)</f>
        <v>72</v>
      </c>
      <c r="G903" s="22">
        <f>'5.3'!$D903-'5.3'!$C903</f>
        <v>2.662037037036713E-4</v>
      </c>
    </row>
    <row r="904" spans="1:7" x14ac:dyDescent="0.25">
      <c r="A904" s="13">
        <v>3429335</v>
      </c>
      <c r="B904" s="14">
        <v>42929</v>
      </c>
      <c r="C904" s="15">
        <v>0.61346064814814816</v>
      </c>
      <c r="D904" s="15">
        <v>0.62468749999999995</v>
      </c>
      <c r="E904" s="16" t="str">
        <f>IF(LEN(telefony4[[#This Row],[nr]])&gt;=10,"zagraniczny",IF(LEN(telefony4[[#This Row],[nr]])=8,"komórkowy","stacjonarny"))</f>
        <v>stacjonarny</v>
      </c>
      <c r="F904" s="16" t="str">
        <f>LEFT('5.3'!$A904,2)</f>
        <v>34</v>
      </c>
      <c r="G904" s="17">
        <f>'5.3'!$D904-'5.3'!$C904</f>
        <v>1.1226851851851793E-2</v>
      </c>
    </row>
    <row r="905" spans="1:7" x14ac:dyDescent="0.25">
      <c r="A905" s="18">
        <v>3206241</v>
      </c>
      <c r="B905" s="19">
        <v>42929</v>
      </c>
      <c r="C905" s="20">
        <v>0.61614583333333328</v>
      </c>
      <c r="D905" s="20">
        <v>0.62736111111111115</v>
      </c>
      <c r="E905" s="21" t="str">
        <f>IF(LEN(telefony4[[#This Row],[nr]])&gt;=10,"zagraniczny",IF(LEN(telefony4[[#This Row],[nr]])=8,"komórkowy","stacjonarny"))</f>
        <v>stacjonarny</v>
      </c>
      <c r="F905" s="21" t="str">
        <f>LEFT('5.3'!$A905,2)</f>
        <v>32</v>
      </c>
      <c r="G905" s="22">
        <f>'5.3'!$D905-'5.3'!$C905</f>
        <v>1.1215277777777866E-2</v>
      </c>
    </row>
    <row r="906" spans="1:7" x14ac:dyDescent="0.25">
      <c r="A906" s="13">
        <v>8750670</v>
      </c>
      <c r="B906" s="14">
        <v>42929</v>
      </c>
      <c r="C906" s="15">
        <v>0.61686342592592591</v>
      </c>
      <c r="D906" s="15">
        <v>0.61760416666666662</v>
      </c>
      <c r="E906" s="16" t="str">
        <f>IF(LEN(telefony4[[#This Row],[nr]])&gt;=10,"zagraniczny",IF(LEN(telefony4[[#This Row],[nr]])=8,"komórkowy","stacjonarny"))</f>
        <v>stacjonarny</v>
      </c>
      <c r="F906" s="16" t="str">
        <f>LEFT('5.3'!$A906,2)</f>
        <v>87</v>
      </c>
      <c r="G906" s="17">
        <f>'5.3'!$D906-'5.3'!$C906</f>
        <v>7.407407407407085E-4</v>
      </c>
    </row>
    <row r="907" spans="1:7" x14ac:dyDescent="0.25">
      <c r="A907" s="18">
        <v>7792679</v>
      </c>
      <c r="B907" s="19">
        <v>42929</v>
      </c>
      <c r="C907" s="20">
        <v>0.62046296296296299</v>
      </c>
      <c r="D907" s="20">
        <v>0.62071759259259263</v>
      </c>
      <c r="E907" s="21" t="str">
        <f>IF(LEN(telefony4[[#This Row],[nr]])&gt;=10,"zagraniczny",IF(LEN(telefony4[[#This Row],[nr]])=8,"komórkowy","stacjonarny"))</f>
        <v>stacjonarny</v>
      </c>
      <c r="F907" s="21" t="str">
        <f>LEFT('5.3'!$A907,2)</f>
        <v>77</v>
      </c>
      <c r="G907" s="22">
        <f>'5.3'!$D907-'5.3'!$C907</f>
        <v>2.5462962962963243E-4</v>
      </c>
    </row>
    <row r="908" spans="1:7" x14ac:dyDescent="0.25">
      <c r="A908" s="13">
        <v>9287211</v>
      </c>
      <c r="B908" s="14">
        <v>42929</v>
      </c>
      <c r="C908" s="15">
        <v>0.62178240740740742</v>
      </c>
      <c r="D908" s="15">
        <v>0.62540509259259258</v>
      </c>
      <c r="E908" s="16" t="str">
        <f>IF(LEN(telefony4[[#This Row],[nr]])&gt;=10,"zagraniczny",IF(LEN(telefony4[[#This Row],[nr]])=8,"komórkowy","stacjonarny"))</f>
        <v>stacjonarny</v>
      </c>
      <c r="F908" s="16" t="str">
        <f>LEFT('5.3'!$A908,2)</f>
        <v>92</v>
      </c>
      <c r="G908" s="17">
        <f>'5.3'!$D908-'5.3'!$C908</f>
        <v>3.6226851851851594E-3</v>
      </c>
    </row>
    <row r="909" spans="1:7" x14ac:dyDescent="0.25">
      <c r="A909" s="18">
        <v>1997542</v>
      </c>
      <c r="B909" s="19">
        <v>42929</v>
      </c>
      <c r="C909" s="20">
        <v>0.62749999999999995</v>
      </c>
      <c r="D909" s="20">
        <v>0.63146990740740738</v>
      </c>
      <c r="E909" s="21" t="str">
        <f>IF(LEN(telefony4[[#This Row],[nr]])&gt;=10,"zagraniczny",IF(LEN(telefony4[[#This Row],[nr]])=8,"komórkowy","stacjonarny"))</f>
        <v>stacjonarny</v>
      </c>
      <c r="F909" s="21" t="str">
        <f>LEFT('5.3'!$A909,2)</f>
        <v>19</v>
      </c>
      <c r="G909" s="22">
        <f>'5.3'!$D909-'5.3'!$C909</f>
        <v>3.9699074074074359E-3</v>
      </c>
    </row>
    <row r="910" spans="1:7" x14ac:dyDescent="0.25">
      <c r="A910" s="13">
        <v>3558582</v>
      </c>
      <c r="B910" s="14">
        <v>42930</v>
      </c>
      <c r="C910" s="15">
        <v>0.33658564814814818</v>
      </c>
      <c r="D910" s="15">
        <v>0.34384259259259259</v>
      </c>
      <c r="E910" s="16" t="str">
        <f>IF(LEN(telefony4[[#This Row],[nr]])&gt;=10,"zagraniczny",IF(LEN(telefony4[[#This Row],[nr]])=8,"komórkowy","stacjonarny"))</f>
        <v>stacjonarny</v>
      </c>
      <c r="F910" s="16" t="str">
        <f>LEFT('5.3'!$A910,2)</f>
        <v>35</v>
      </c>
      <c r="G910" s="17">
        <f>'5.3'!$D910-'5.3'!$C910</f>
        <v>7.2569444444444131E-3</v>
      </c>
    </row>
    <row r="911" spans="1:7" x14ac:dyDescent="0.25">
      <c r="A911" s="18">
        <v>25240352</v>
      </c>
      <c r="B911" s="19">
        <v>42930</v>
      </c>
      <c r="C911" s="20">
        <v>0.3369212962962963</v>
      </c>
      <c r="D911" s="20">
        <v>0.34468749999999998</v>
      </c>
      <c r="E911" s="21" t="str">
        <f>IF(LEN(telefony4[[#This Row],[nr]])&gt;=10,"zagraniczny",IF(LEN(telefony4[[#This Row],[nr]])=8,"komórkowy","stacjonarny"))</f>
        <v>komórkowy</v>
      </c>
      <c r="F911" s="21" t="str">
        <f>LEFT('5.3'!$A911,2)</f>
        <v>25</v>
      </c>
      <c r="G911" s="22">
        <f>'5.3'!$D911-'5.3'!$C911</f>
        <v>7.766203703703678E-3</v>
      </c>
    </row>
    <row r="912" spans="1:7" x14ac:dyDescent="0.25">
      <c r="A912" s="13">
        <v>5829504</v>
      </c>
      <c r="B912" s="14">
        <v>42930</v>
      </c>
      <c r="C912" s="15">
        <v>0.33802083333333333</v>
      </c>
      <c r="D912" s="15">
        <v>0.34233796296296298</v>
      </c>
      <c r="E912" s="16" t="str">
        <f>IF(LEN(telefony4[[#This Row],[nr]])&gt;=10,"zagraniczny",IF(LEN(telefony4[[#This Row],[nr]])=8,"komórkowy","stacjonarny"))</f>
        <v>stacjonarny</v>
      </c>
      <c r="F912" s="16" t="str">
        <f>LEFT('5.3'!$A912,2)</f>
        <v>58</v>
      </c>
      <c r="G912" s="17">
        <f>'5.3'!$D912-'5.3'!$C912</f>
        <v>4.3171296296296569E-3</v>
      </c>
    </row>
    <row r="913" spans="1:7" x14ac:dyDescent="0.25">
      <c r="A913" s="18">
        <v>97317489</v>
      </c>
      <c r="B913" s="19">
        <v>42930</v>
      </c>
      <c r="C913" s="20">
        <v>0.34062500000000001</v>
      </c>
      <c r="D913" s="20">
        <v>0.34333333333333332</v>
      </c>
      <c r="E913" s="21" t="str">
        <f>IF(LEN(telefony4[[#This Row],[nr]])&gt;=10,"zagraniczny",IF(LEN(telefony4[[#This Row],[nr]])=8,"komórkowy","stacjonarny"))</f>
        <v>komórkowy</v>
      </c>
      <c r="F913" s="21" t="str">
        <f>LEFT('5.3'!$A913,2)</f>
        <v>97</v>
      </c>
      <c r="G913" s="22">
        <f>'5.3'!$D913-'5.3'!$C913</f>
        <v>2.7083333333333126E-3</v>
      </c>
    </row>
    <row r="914" spans="1:7" x14ac:dyDescent="0.25">
      <c r="A914" s="13">
        <v>53762222</v>
      </c>
      <c r="B914" s="14">
        <v>42930</v>
      </c>
      <c r="C914" s="15">
        <v>0.34262731481481479</v>
      </c>
      <c r="D914" s="15">
        <v>0.34824074074074074</v>
      </c>
      <c r="E914" s="16" t="str">
        <f>IF(LEN(telefony4[[#This Row],[nr]])&gt;=10,"zagraniczny",IF(LEN(telefony4[[#This Row],[nr]])=8,"komórkowy","stacjonarny"))</f>
        <v>komórkowy</v>
      </c>
      <c r="F914" s="16" t="str">
        <f>LEFT('5.3'!$A914,2)</f>
        <v>53</v>
      </c>
      <c r="G914" s="17">
        <f>'5.3'!$D914-'5.3'!$C914</f>
        <v>5.6134259259259522E-3</v>
      </c>
    </row>
    <row r="915" spans="1:7" x14ac:dyDescent="0.25">
      <c r="A915" s="18">
        <v>3363840</v>
      </c>
      <c r="B915" s="19">
        <v>42930</v>
      </c>
      <c r="C915" s="20">
        <v>0.34431712962962963</v>
      </c>
      <c r="D915" s="20">
        <v>0.34605324074074073</v>
      </c>
      <c r="E915" s="21" t="str">
        <f>IF(LEN(telefony4[[#This Row],[nr]])&gt;=10,"zagraniczny",IF(LEN(telefony4[[#This Row],[nr]])=8,"komórkowy","stacjonarny"))</f>
        <v>stacjonarny</v>
      </c>
      <c r="F915" s="21" t="str">
        <f>LEFT('5.3'!$A915,2)</f>
        <v>33</v>
      </c>
      <c r="G915" s="22">
        <f>'5.3'!$D915-'5.3'!$C915</f>
        <v>1.7361111111111049E-3</v>
      </c>
    </row>
    <row r="916" spans="1:7" x14ac:dyDescent="0.25">
      <c r="A916" s="13">
        <v>5542324</v>
      </c>
      <c r="B916" s="14">
        <v>42930</v>
      </c>
      <c r="C916" s="15">
        <v>0.34528935185185183</v>
      </c>
      <c r="D916" s="15">
        <v>0.3541435185185185</v>
      </c>
      <c r="E916" s="16" t="str">
        <f>IF(LEN(telefony4[[#This Row],[nr]])&gt;=10,"zagraniczny",IF(LEN(telefony4[[#This Row],[nr]])=8,"komórkowy","stacjonarny"))</f>
        <v>stacjonarny</v>
      </c>
      <c r="F916" s="16" t="str">
        <f>LEFT('5.3'!$A916,2)</f>
        <v>55</v>
      </c>
      <c r="G916" s="17">
        <f>'5.3'!$D916-'5.3'!$C916</f>
        <v>8.854166666666663E-3</v>
      </c>
    </row>
    <row r="917" spans="1:7" x14ac:dyDescent="0.25">
      <c r="A917" s="18">
        <v>9853612</v>
      </c>
      <c r="B917" s="19">
        <v>42930</v>
      </c>
      <c r="C917" s="20">
        <v>0.34848379629629628</v>
      </c>
      <c r="D917" s="20">
        <v>0.35927083333333332</v>
      </c>
      <c r="E917" s="21" t="str">
        <f>IF(LEN(telefony4[[#This Row],[nr]])&gt;=10,"zagraniczny",IF(LEN(telefony4[[#This Row],[nr]])=8,"komórkowy","stacjonarny"))</f>
        <v>stacjonarny</v>
      </c>
      <c r="F917" s="21" t="str">
        <f>LEFT('5.3'!$A917,2)</f>
        <v>98</v>
      </c>
      <c r="G917" s="22">
        <f>'5.3'!$D917-'5.3'!$C917</f>
        <v>1.0787037037037039E-2</v>
      </c>
    </row>
    <row r="918" spans="1:7" x14ac:dyDescent="0.25">
      <c r="A918" s="13">
        <v>5392799</v>
      </c>
      <c r="B918" s="14">
        <v>42930</v>
      </c>
      <c r="C918" s="15">
        <v>0.35270833333333335</v>
      </c>
      <c r="D918" s="15">
        <v>0.36254629629629631</v>
      </c>
      <c r="E918" s="16" t="str">
        <f>IF(LEN(telefony4[[#This Row],[nr]])&gt;=10,"zagraniczny",IF(LEN(telefony4[[#This Row],[nr]])=8,"komórkowy","stacjonarny"))</f>
        <v>stacjonarny</v>
      </c>
      <c r="F918" s="16" t="str">
        <f>LEFT('5.3'!$A918,2)</f>
        <v>53</v>
      </c>
      <c r="G918" s="17">
        <f>'5.3'!$D918-'5.3'!$C918</f>
        <v>9.837962962962965E-3</v>
      </c>
    </row>
    <row r="919" spans="1:7" x14ac:dyDescent="0.25">
      <c r="A919" s="18">
        <v>1089768</v>
      </c>
      <c r="B919" s="19">
        <v>42930</v>
      </c>
      <c r="C919" s="20">
        <v>0.35497685185185185</v>
      </c>
      <c r="D919" s="20">
        <v>0.36493055555555554</v>
      </c>
      <c r="E919" s="21" t="str">
        <f>IF(LEN(telefony4[[#This Row],[nr]])&gt;=10,"zagraniczny",IF(LEN(telefony4[[#This Row],[nr]])=8,"komórkowy","stacjonarny"))</f>
        <v>stacjonarny</v>
      </c>
      <c r="F919" s="21" t="str">
        <f>LEFT('5.3'!$A919,2)</f>
        <v>10</v>
      </c>
      <c r="G919" s="22">
        <f>'5.3'!$D919-'5.3'!$C919</f>
        <v>9.9537037037036868E-3</v>
      </c>
    </row>
    <row r="920" spans="1:7" x14ac:dyDescent="0.25">
      <c r="A920" s="13">
        <v>4274311</v>
      </c>
      <c r="B920" s="14">
        <v>42930</v>
      </c>
      <c r="C920" s="15">
        <v>0.35699074074074072</v>
      </c>
      <c r="D920" s="15">
        <v>0.36554398148148148</v>
      </c>
      <c r="E920" s="16" t="str">
        <f>IF(LEN(telefony4[[#This Row],[nr]])&gt;=10,"zagraniczny",IF(LEN(telefony4[[#This Row],[nr]])=8,"komórkowy","stacjonarny"))</f>
        <v>stacjonarny</v>
      </c>
      <c r="F920" s="16" t="str">
        <f>LEFT('5.3'!$A920,2)</f>
        <v>42</v>
      </c>
      <c r="G920" s="17">
        <f>'5.3'!$D920-'5.3'!$C920</f>
        <v>8.553240740740764E-3</v>
      </c>
    </row>
    <row r="921" spans="1:7" x14ac:dyDescent="0.25">
      <c r="A921" s="18">
        <v>8276893</v>
      </c>
      <c r="B921" s="19">
        <v>42930</v>
      </c>
      <c r="C921" s="20">
        <v>0.36056712962962961</v>
      </c>
      <c r="D921" s="20">
        <v>0.36929398148148146</v>
      </c>
      <c r="E921" s="21" t="str">
        <f>IF(LEN(telefony4[[#This Row],[nr]])&gt;=10,"zagraniczny",IF(LEN(telefony4[[#This Row],[nr]])=8,"komórkowy","stacjonarny"))</f>
        <v>stacjonarny</v>
      </c>
      <c r="F921" s="21" t="str">
        <f>LEFT('5.3'!$A921,2)</f>
        <v>82</v>
      </c>
      <c r="G921" s="22">
        <f>'5.3'!$D921-'5.3'!$C921</f>
        <v>8.7268518518518468E-3</v>
      </c>
    </row>
    <row r="922" spans="1:7" x14ac:dyDescent="0.25">
      <c r="A922" s="13">
        <v>24724114</v>
      </c>
      <c r="B922" s="14">
        <v>42930</v>
      </c>
      <c r="C922" s="15">
        <v>0.36212962962962963</v>
      </c>
      <c r="D922" s="15">
        <v>0.36342592592592593</v>
      </c>
      <c r="E922" s="16" t="str">
        <f>IF(LEN(telefony4[[#This Row],[nr]])&gt;=10,"zagraniczny",IF(LEN(telefony4[[#This Row],[nr]])=8,"komórkowy","stacjonarny"))</f>
        <v>komórkowy</v>
      </c>
      <c r="F922" s="16" t="str">
        <f>LEFT('5.3'!$A922,2)</f>
        <v>24</v>
      </c>
      <c r="G922" s="17">
        <f>'5.3'!$D922-'5.3'!$C922</f>
        <v>1.2962962962962954E-3</v>
      </c>
    </row>
    <row r="923" spans="1:7" x14ac:dyDescent="0.25">
      <c r="A923" s="18">
        <v>23580194</v>
      </c>
      <c r="B923" s="19">
        <v>42930</v>
      </c>
      <c r="C923" s="20">
        <v>0.36516203703703703</v>
      </c>
      <c r="D923" s="20">
        <v>0.37596064814814817</v>
      </c>
      <c r="E923" s="21" t="str">
        <f>IF(LEN(telefony4[[#This Row],[nr]])&gt;=10,"zagraniczny",IF(LEN(telefony4[[#This Row],[nr]])=8,"komórkowy","stacjonarny"))</f>
        <v>komórkowy</v>
      </c>
      <c r="F923" s="21" t="str">
        <f>LEFT('5.3'!$A923,2)</f>
        <v>23</v>
      </c>
      <c r="G923" s="22">
        <f>'5.3'!$D923-'5.3'!$C923</f>
        <v>1.0798611111111134E-2</v>
      </c>
    </row>
    <row r="924" spans="1:7" x14ac:dyDescent="0.25">
      <c r="A924" s="13">
        <v>1775131</v>
      </c>
      <c r="B924" s="14">
        <v>42930</v>
      </c>
      <c r="C924" s="15">
        <v>0.36922453703703706</v>
      </c>
      <c r="D924" s="15">
        <v>0.36994212962962963</v>
      </c>
      <c r="E924" s="16" t="str">
        <f>IF(LEN(telefony4[[#This Row],[nr]])&gt;=10,"zagraniczny",IF(LEN(telefony4[[#This Row],[nr]])=8,"komórkowy","stacjonarny"))</f>
        <v>stacjonarny</v>
      </c>
      <c r="F924" s="16" t="str">
        <f>LEFT('5.3'!$A924,2)</f>
        <v>17</v>
      </c>
      <c r="G924" s="17">
        <f>'5.3'!$D924-'5.3'!$C924</f>
        <v>7.1759259259257524E-4</v>
      </c>
    </row>
    <row r="925" spans="1:7" x14ac:dyDescent="0.25">
      <c r="A925" s="18">
        <v>8001915</v>
      </c>
      <c r="B925" s="19">
        <v>42930</v>
      </c>
      <c r="C925" s="20">
        <v>0.3712037037037037</v>
      </c>
      <c r="D925" s="20">
        <v>0.38064814814814812</v>
      </c>
      <c r="E925" s="21" t="str">
        <f>IF(LEN(telefony4[[#This Row],[nr]])&gt;=10,"zagraniczny",IF(LEN(telefony4[[#This Row],[nr]])=8,"komórkowy","stacjonarny"))</f>
        <v>stacjonarny</v>
      </c>
      <c r="F925" s="21" t="str">
        <f>LEFT('5.3'!$A925,2)</f>
        <v>80</v>
      </c>
      <c r="G925" s="22">
        <f>'5.3'!$D925-'5.3'!$C925</f>
        <v>9.444444444444422E-3</v>
      </c>
    </row>
    <row r="926" spans="1:7" x14ac:dyDescent="0.25">
      <c r="A926" s="13">
        <v>7508054</v>
      </c>
      <c r="B926" s="14">
        <v>42930</v>
      </c>
      <c r="C926" s="15">
        <v>0.37480324074074073</v>
      </c>
      <c r="D926" s="15">
        <v>0.38201388888888888</v>
      </c>
      <c r="E926" s="16" t="str">
        <f>IF(LEN(telefony4[[#This Row],[nr]])&gt;=10,"zagraniczny",IF(LEN(telefony4[[#This Row],[nr]])=8,"komórkowy","stacjonarny"))</f>
        <v>stacjonarny</v>
      </c>
      <c r="F926" s="16" t="str">
        <f>LEFT('5.3'!$A926,2)</f>
        <v>75</v>
      </c>
      <c r="G926" s="17">
        <f>'5.3'!$D926-'5.3'!$C926</f>
        <v>7.2106481481481466E-3</v>
      </c>
    </row>
    <row r="927" spans="1:7" x14ac:dyDescent="0.25">
      <c r="A927" s="18">
        <v>5854377</v>
      </c>
      <c r="B927" s="19">
        <v>42930</v>
      </c>
      <c r="C927" s="20">
        <v>0.37506944444444446</v>
      </c>
      <c r="D927" s="20">
        <v>0.37829861111111113</v>
      </c>
      <c r="E927" s="21" t="str">
        <f>IF(LEN(telefony4[[#This Row],[nr]])&gt;=10,"zagraniczny",IF(LEN(telefony4[[#This Row],[nr]])=8,"komórkowy","stacjonarny"))</f>
        <v>stacjonarny</v>
      </c>
      <c r="F927" s="21" t="str">
        <f>LEFT('5.3'!$A927,2)</f>
        <v>58</v>
      </c>
      <c r="G927" s="22">
        <f>'5.3'!$D927-'5.3'!$C927</f>
        <v>3.2291666666666718E-3</v>
      </c>
    </row>
    <row r="928" spans="1:7" x14ac:dyDescent="0.25">
      <c r="A928" s="13">
        <v>3478173</v>
      </c>
      <c r="B928" s="14">
        <v>42930</v>
      </c>
      <c r="C928" s="15">
        <v>0.37942129629629628</v>
      </c>
      <c r="D928" s="15">
        <v>0.38388888888888889</v>
      </c>
      <c r="E928" s="16" t="str">
        <f>IF(LEN(telefony4[[#This Row],[nr]])&gt;=10,"zagraniczny",IF(LEN(telefony4[[#This Row],[nr]])=8,"komórkowy","stacjonarny"))</f>
        <v>stacjonarny</v>
      </c>
      <c r="F928" s="16" t="str">
        <f>LEFT('5.3'!$A928,2)</f>
        <v>34</v>
      </c>
      <c r="G928" s="17">
        <f>'5.3'!$D928-'5.3'!$C928</f>
        <v>4.4675925925926063E-3</v>
      </c>
    </row>
    <row r="929" spans="1:7" x14ac:dyDescent="0.25">
      <c r="A929" s="18">
        <v>3999937</v>
      </c>
      <c r="B929" s="19">
        <v>42930</v>
      </c>
      <c r="C929" s="20">
        <v>0.38447916666666665</v>
      </c>
      <c r="D929" s="20">
        <v>0.39068287037037036</v>
      </c>
      <c r="E929" s="21" t="str">
        <f>IF(LEN(telefony4[[#This Row],[nr]])&gt;=10,"zagraniczny",IF(LEN(telefony4[[#This Row],[nr]])=8,"komórkowy","stacjonarny"))</f>
        <v>stacjonarny</v>
      </c>
      <c r="F929" s="21" t="str">
        <f>LEFT('5.3'!$A929,2)</f>
        <v>39</v>
      </c>
      <c r="G929" s="22">
        <f>'5.3'!$D929-'5.3'!$C929</f>
        <v>6.2037037037037113E-3</v>
      </c>
    </row>
    <row r="930" spans="1:7" x14ac:dyDescent="0.25">
      <c r="A930" s="13">
        <v>83559673</v>
      </c>
      <c r="B930" s="14">
        <v>42930</v>
      </c>
      <c r="C930" s="15">
        <v>0.38571759259259258</v>
      </c>
      <c r="D930" s="15">
        <v>0.39630787037037035</v>
      </c>
      <c r="E930" s="16" t="str">
        <f>IF(LEN(telefony4[[#This Row],[nr]])&gt;=10,"zagraniczny",IF(LEN(telefony4[[#This Row],[nr]])=8,"komórkowy","stacjonarny"))</f>
        <v>komórkowy</v>
      </c>
      <c r="F930" s="16" t="str">
        <f>LEFT('5.3'!$A930,2)</f>
        <v>83</v>
      </c>
      <c r="G930" s="17">
        <f>'5.3'!$D930-'5.3'!$C930</f>
        <v>1.0590277777777768E-2</v>
      </c>
    </row>
    <row r="931" spans="1:7" x14ac:dyDescent="0.25">
      <c r="A931" s="18">
        <v>1355775</v>
      </c>
      <c r="B931" s="19">
        <v>42930</v>
      </c>
      <c r="C931" s="20">
        <v>0.38942129629629629</v>
      </c>
      <c r="D931" s="20">
        <v>0.39034722222222223</v>
      </c>
      <c r="E931" s="21" t="str">
        <f>IF(LEN(telefony4[[#This Row],[nr]])&gt;=10,"zagraniczny",IF(LEN(telefony4[[#This Row],[nr]])=8,"komórkowy","stacjonarny"))</f>
        <v>stacjonarny</v>
      </c>
      <c r="F931" s="21" t="str">
        <f>LEFT('5.3'!$A931,2)</f>
        <v>13</v>
      </c>
      <c r="G931" s="22">
        <f>'5.3'!$D931-'5.3'!$C931</f>
        <v>9.2592592592594114E-4</v>
      </c>
    </row>
    <row r="932" spans="1:7" x14ac:dyDescent="0.25">
      <c r="A932" s="13">
        <v>3463982286</v>
      </c>
      <c r="B932" s="14">
        <v>42930</v>
      </c>
      <c r="C932" s="15">
        <v>0.39506944444444442</v>
      </c>
      <c r="D932" s="15">
        <v>0.40261574074074075</v>
      </c>
      <c r="E932" s="16" t="str">
        <f>IF(LEN(telefony4[[#This Row],[nr]])&gt;=10,"zagraniczny",IF(LEN(telefony4[[#This Row],[nr]])=8,"komórkowy","stacjonarny"))</f>
        <v>zagraniczny</v>
      </c>
      <c r="F932" s="16" t="str">
        <f>LEFT('5.3'!$A932,2)</f>
        <v>34</v>
      </c>
      <c r="G932" s="17">
        <f>'5.3'!$D932-'5.3'!$C932</f>
        <v>7.5462962962963287E-3</v>
      </c>
    </row>
    <row r="933" spans="1:7" x14ac:dyDescent="0.25">
      <c r="A933" s="18">
        <v>8870498</v>
      </c>
      <c r="B933" s="19">
        <v>42930</v>
      </c>
      <c r="C933" s="20">
        <v>0.4001736111111111</v>
      </c>
      <c r="D933" s="20">
        <v>0.40182870370370372</v>
      </c>
      <c r="E933" s="21" t="str">
        <f>IF(LEN(telefony4[[#This Row],[nr]])&gt;=10,"zagraniczny",IF(LEN(telefony4[[#This Row],[nr]])=8,"komórkowy","stacjonarny"))</f>
        <v>stacjonarny</v>
      </c>
      <c r="F933" s="21" t="str">
        <f>LEFT('5.3'!$A933,2)</f>
        <v>88</v>
      </c>
      <c r="G933" s="22">
        <f>'5.3'!$D933-'5.3'!$C933</f>
        <v>1.6550925925926108E-3</v>
      </c>
    </row>
    <row r="934" spans="1:7" x14ac:dyDescent="0.25">
      <c r="A934" s="13">
        <v>9894998</v>
      </c>
      <c r="B934" s="14">
        <v>42930</v>
      </c>
      <c r="C934" s="15">
        <v>0.40337962962962964</v>
      </c>
      <c r="D934" s="15">
        <v>0.41137731481481482</v>
      </c>
      <c r="E934" s="16" t="str">
        <f>IF(LEN(telefony4[[#This Row],[nr]])&gt;=10,"zagraniczny",IF(LEN(telefony4[[#This Row],[nr]])=8,"komórkowy","stacjonarny"))</f>
        <v>stacjonarny</v>
      </c>
      <c r="F934" s="16" t="str">
        <f>LEFT('5.3'!$A934,2)</f>
        <v>98</v>
      </c>
      <c r="G934" s="17">
        <f>'5.3'!$D934-'5.3'!$C934</f>
        <v>7.9976851851851771E-3</v>
      </c>
    </row>
    <row r="935" spans="1:7" x14ac:dyDescent="0.25">
      <c r="A935" s="18">
        <v>8841955</v>
      </c>
      <c r="B935" s="19">
        <v>42930</v>
      </c>
      <c r="C935" s="20">
        <v>0.40635416666666668</v>
      </c>
      <c r="D935" s="20">
        <v>0.40642361111111114</v>
      </c>
      <c r="E935" s="21" t="str">
        <f>IF(LEN(telefony4[[#This Row],[nr]])&gt;=10,"zagraniczny",IF(LEN(telefony4[[#This Row],[nr]])=8,"komórkowy","stacjonarny"))</f>
        <v>stacjonarny</v>
      </c>
      <c r="F935" s="21" t="str">
        <f>LEFT('5.3'!$A935,2)</f>
        <v>88</v>
      </c>
      <c r="G935" s="22">
        <f>'5.3'!$D935-'5.3'!$C935</f>
        <v>6.94444444444553E-5</v>
      </c>
    </row>
    <row r="936" spans="1:7" x14ac:dyDescent="0.25">
      <c r="A936" s="13">
        <v>7379567</v>
      </c>
      <c r="B936" s="14">
        <v>42930</v>
      </c>
      <c r="C936" s="15">
        <v>0.4098148148148148</v>
      </c>
      <c r="D936" s="15">
        <v>0.41626157407407405</v>
      </c>
      <c r="E936" s="16" t="str">
        <f>IF(LEN(telefony4[[#This Row],[nr]])&gt;=10,"zagraniczny",IF(LEN(telefony4[[#This Row],[nr]])=8,"komórkowy","stacjonarny"))</f>
        <v>stacjonarny</v>
      </c>
      <c r="F936" s="16" t="str">
        <f>LEFT('5.3'!$A936,2)</f>
        <v>73</v>
      </c>
      <c r="G936" s="17">
        <f>'5.3'!$D936-'5.3'!$C936</f>
        <v>6.4467592592592493E-3</v>
      </c>
    </row>
    <row r="937" spans="1:7" x14ac:dyDescent="0.25">
      <c r="A937" s="18">
        <v>2092198</v>
      </c>
      <c r="B937" s="19">
        <v>42930</v>
      </c>
      <c r="C937" s="20">
        <v>0.41068287037037038</v>
      </c>
      <c r="D937" s="20">
        <v>0.41288194444444443</v>
      </c>
      <c r="E937" s="21" t="str">
        <f>IF(LEN(telefony4[[#This Row],[nr]])&gt;=10,"zagraniczny",IF(LEN(telefony4[[#This Row],[nr]])=8,"komórkowy","stacjonarny"))</f>
        <v>stacjonarny</v>
      </c>
      <c r="F937" s="21" t="str">
        <f>LEFT('5.3'!$A937,2)</f>
        <v>20</v>
      </c>
      <c r="G937" s="22">
        <f>'5.3'!$D937-'5.3'!$C937</f>
        <v>2.1990740740740478E-3</v>
      </c>
    </row>
    <row r="938" spans="1:7" x14ac:dyDescent="0.25">
      <c r="A938" s="13">
        <v>6006309</v>
      </c>
      <c r="B938" s="14">
        <v>42930</v>
      </c>
      <c r="C938" s="15">
        <v>0.41601851851851851</v>
      </c>
      <c r="D938" s="15">
        <v>0.41792824074074075</v>
      </c>
      <c r="E938" s="16" t="str">
        <f>IF(LEN(telefony4[[#This Row],[nr]])&gt;=10,"zagraniczny",IF(LEN(telefony4[[#This Row],[nr]])=8,"komórkowy","stacjonarny"))</f>
        <v>stacjonarny</v>
      </c>
      <c r="F938" s="16" t="str">
        <f>LEFT('5.3'!$A938,2)</f>
        <v>60</v>
      </c>
      <c r="G938" s="17">
        <f>'5.3'!$D938-'5.3'!$C938</f>
        <v>1.9097222222222432E-3</v>
      </c>
    </row>
    <row r="939" spans="1:7" x14ac:dyDescent="0.25">
      <c r="A939" s="18">
        <v>6736331</v>
      </c>
      <c r="B939" s="19">
        <v>42930</v>
      </c>
      <c r="C939" s="20">
        <v>0.41616898148148146</v>
      </c>
      <c r="D939" s="20">
        <v>0.42019675925925926</v>
      </c>
      <c r="E939" s="21" t="str">
        <f>IF(LEN(telefony4[[#This Row],[nr]])&gt;=10,"zagraniczny",IF(LEN(telefony4[[#This Row],[nr]])=8,"komórkowy","stacjonarny"))</f>
        <v>stacjonarny</v>
      </c>
      <c r="F939" s="21" t="str">
        <f>LEFT('5.3'!$A939,2)</f>
        <v>67</v>
      </c>
      <c r="G939" s="22">
        <f>'5.3'!$D939-'5.3'!$C939</f>
        <v>4.0277777777777968E-3</v>
      </c>
    </row>
    <row r="940" spans="1:7" x14ac:dyDescent="0.25">
      <c r="A940" s="13">
        <v>7291318</v>
      </c>
      <c r="B940" s="14">
        <v>42930</v>
      </c>
      <c r="C940" s="15">
        <v>0.41781249999999998</v>
      </c>
      <c r="D940" s="15">
        <v>0.42886574074074074</v>
      </c>
      <c r="E940" s="16" t="str">
        <f>IF(LEN(telefony4[[#This Row],[nr]])&gt;=10,"zagraniczny",IF(LEN(telefony4[[#This Row],[nr]])=8,"komórkowy","stacjonarny"))</f>
        <v>stacjonarny</v>
      </c>
      <c r="F940" s="16" t="str">
        <f>LEFT('5.3'!$A940,2)</f>
        <v>72</v>
      </c>
      <c r="G940" s="17">
        <f>'5.3'!$D940-'5.3'!$C940</f>
        <v>1.1053240740740766E-2</v>
      </c>
    </row>
    <row r="941" spans="1:7" x14ac:dyDescent="0.25">
      <c r="A941" s="18">
        <v>30178521</v>
      </c>
      <c r="B941" s="19">
        <v>42930</v>
      </c>
      <c r="C941" s="20">
        <v>0.42238425925925926</v>
      </c>
      <c r="D941" s="20">
        <v>0.42388888888888887</v>
      </c>
      <c r="E941" s="21" t="str">
        <f>IF(LEN(telefony4[[#This Row],[nr]])&gt;=10,"zagraniczny",IF(LEN(telefony4[[#This Row],[nr]])=8,"komórkowy","stacjonarny"))</f>
        <v>komórkowy</v>
      </c>
      <c r="F941" s="21" t="str">
        <f>LEFT('5.3'!$A941,2)</f>
        <v>30</v>
      </c>
      <c r="G941" s="22">
        <f>'5.3'!$D941-'5.3'!$C941</f>
        <v>1.5046296296296058E-3</v>
      </c>
    </row>
    <row r="942" spans="1:7" x14ac:dyDescent="0.25">
      <c r="A942" s="13">
        <v>3232376</v>
      </c>
      <c r="B942" s="14">
        <v>42930</v>
      </c>
      <c r="C942" s="15">
        <v>0.42584490740740738</v>
      </c>
      <c r="D942" s="15">
        <v>0.43512731481481481</v>
      </c>
      <c r="E942" s="16" t="str">
        <f>IF(LEN(telefony4[[#This Row],[nr]])&gt;=10,"zagraniczny",IF(LEN(telefony4[[#This Row],[nr]])=8,"komórkowy","stacjonarny"))</f>
        <v>stacjonarny</v>
      </c>
      <c r="F942" s="16" t="str">
        <f>LEFT('5.3'!$A942,2)</f>
        <v>32</v>
      </c>
      <c r="G942" s="17">
        <f>'5.3'!$D942-'5.3'!$C942</f>
        <v>9.2824074074074336E-3</v>
      </c>
    </row>
    <row r="943" spans="1:7" x14ac:dyDescent="0.25">
      <c r="A943" s="18">
        <v>7536048937</v>
      </c>
      <c r="B943" s="19">
        <v>42930</v>
      </c>
      <c r="C943" s="20">
        <v>0.43115740740740743</v>
      </c>
      <c r="D943" s="20">
        <v>0.43990740740740741</v>
      </c>
      <c r="E943" s="21" t="str">
        <f>IF(LEN(telefony4[[#This Row],[nr]])&gt;=10,"zagraniczny",IF(LEN(telefony4[[#This Row],[nr]])=8,"komórkowy","stacjonarny"))</f>
        <v>zagraniczny</v>
      </c>
      <c r="F943" s="21" t="str">
        <f>LEFT('5.3'!$A943,2)</f>
        <v>75</v>
      </c>
      <c r="G943" s="22">
        <f>'5.3'!$D943-'5.3'!$C943</f>
        <v>8.74999999999998E-3</v>
      </c>
    </row>
    <row r="944" spans="1:7" x14ac:dyDescent="0.25">
      <c r="A944" s="13">
        <v>6026397</v>
      </c>
      <c r="B944" s="14">
        <v>42930</v>
      </c>
      <c r="C944" s="15">
        <v>0.43362268518518521</v>
      </c>
      <c r="D944" s="15">
        <v>0.44447916666666665</v>
      </c>
      <c r="E944" s="16" t="str">
        <f>IF(LEN(telefony4[[#This Row],[nr]])&gt;=10,"zagraniczny",IF(LEN(telefony4[[#This Row],[nr]])=8,"komórkowy","stacjonarny"))</f>
        <v>stacjonarny</v>
      </c>
      <c r="F944" s="16" t="str">
        <f>LEFT('5.3'!$A944,2)</f>
        <v>60</v>
      </c>
      <c r="G944" s="17">
        <f>'5.3'!$D944-'5.3'!$C944</f>
        <v>1.0856481481481439E-2</v>
      </c>
    </row>
    <row r="945" spans="1:7" x14ac:dyDescent="0.25">
      <c r="A945" s="18">
        <v>54821549</v>
      </c>
      <c r="B945" s="19">
        <v>42930</v>
      </c>
      <c r="C945" s="20">
        <v>0.43517361111111114</v>
      </c>
      <c r="D945" s="20">
        <v>0.4466087962962963</v>
      </c>
      <c r="E945" s="21" t="str">
        <f>IF(LEN(telefony4[[#This Row],[nr]])&gt;=10,"zagraniczny",IF(LEN(telefony4[[#This Row],[nr]])=8,"komórkowy","stacjonarny"))</f>
        <v>komórkowy</v>
      </c>
      <c r="F945" s="21" t="str">
        <f>LEFT('5.3'!$A945,2)</f>
        <v>54</v>
      </c>
      <c r="G945" s="22">
        <f>'5.3'!$D945-'5.3'!$C945</f>
        <v>1.1435185185185159E-2</v>
      </c>
    </row>
    <row r="946" spans="1:7" x14ac:dyDescent="0.25">
      <c r="A946" s="13">
        <v>4555937</v>
      </c>
      <c r="B946" s="14">
        <v>42930</v>
      </c>
      <c r="C946" s="15">
        <v>0.43956018518518519</v>
      </c>
      <c r="D946" s="15">
        <v>0.44253472222222223</v>
      </c>
      <c r="E946" s="16" t="str">
        <f>IF(LEN(telefony4[[#This Row],[nr]])&gt;=10,"zagraniczny",IF(LEN(telefony4[[#This Row],[nr]])=8,"komórkowy","stacjonarny"))</f>
        <v>stacjonarny</v>
      </c>
      <c r="F946" s="16" t="str">
        <f>LEFT('5.3'!$A946,2)</f>
        <v>45</v>
      </c>
      <c r="G946" s="17">
        <f>'5.3'!$D946-'5.3'!$C946</f>
        <v>2.9745370370370394E-3</v>
      </c>
    </row>
    <row r="947" spans="1:7" x14ac:dyDescent="0.25">
      <c r="A947" s="18">
        <v>65621292</v>
      </c>
      <c r="B947" s="19">
        <v>42930</v>
      </c>
      <c r="C947" s="20">
        <v>0.44060185185185186</v>
      </c>
      <c r="D947" s="20">
        <v>0.44655092592592593</v>
      </c>
      <c r="E947" s="21" t="str">
        <f>IF(LEN(telefony4[[#This Row],[nr]])&gt;=10,"zagraniczny",IF(LEN(telefony4[[#This Row],[nr]])=8,"komórkowy","stacjonarny"))</f>
        <v>komórkowy</v>
      </c>
      <c r="F947" s="21" t="str">
        <f>LEFT('5.3'!$A947,2)</f>
        <v>65</v>
      </c>
      <c r="G947" s="22">
        <f>'5.3'!$D947-'5.3'!$C947</f>
        <v>5.9490740740740788E-3</v>
      </c>
    </row>
    <row r="948" spans="1:7" x14ac:dyDescent="0.25">
      <c r="A948" s="13">
        <v>13898038</v>
      </c>
      <c r="B948" s="14">
        <v>42930</v>
      </c>
      <c r="C948" s="15">
        <v>0.44072916666666667</v>
      </c>
      <c r="D948" s="15">
        <v>0.4496412037037037</v>
      </c>
      <c r="E948" s="16" t="str">
        <f>IF(LEN(telefony4[[#This Row],[nr]])&gt;=10,"zagraniczny",IF(LEN(telefony4[[#This Row],[nr]])=8,"komórkowy","stacjonarny"))</f>
        <v>komórkowy</v>
      </c>
      <c r="F948" s="16" t="str">
        <f>LEFT('5.3'!$A948,2)</f>
        <v>13</v>
      </c>
      <c r="G948" s="17">
        <f>'5.3'!$D948-'5.3'!$C948</f>
        <v>8.9120370370370239E-3</v>
      </c>
    </row>
    <row r="949" spans="1:7" x14ac:dyDescent="0.25">
      <c r="A949" s="18">
        <v>6018613</v>
      </c>
      <c r="B949" s="19">
        <v>42930</v>
      </c>
      <c r="C949" s="20">
        <v>0.44295138888888891</v>
      </c>
      <c r="D949" s="20">
        <v>0.44545138888888891</v>
      </c>
      <c r="E949" s="21" t="str">
        <f>IF(LEN(telefony4[[#This Row],[nr]])&gt;=10,"zagraniczny",IF(LEN(telefony4[[#This Row],[nr]])=8,"komórkowy","stacjonarny"))</f>
        <v>stacjonarny</v>
      </c>
      <c r="F949" s="21" t="str">
        <f>LEFT('5.3'!$A949,2)</f>
        <v>60</v>
      </c>
      <c r="G949" s="22">
        <f>'5.3'!$D949-'5.3'!$C949</f>
        <v>2.5000000000000022E-3</v>
      </c>
    </row>
    <row r="950" spans="1:7" x14ac:dyDescent="0.25">
      <c r="A950" s="13">
        <v>7741751</v>
      </c>
      <c r="B950" s="14">
        <v>42930</v>
      </c>
      <c r="C950" s="15">
        <v>0.4450925925925926</v>
      </c>
      <c r="D950" s="15">
        <v>0.44888888888888889</v>
      </c>
      <c r="E950" s="16" t="str">
        <f>IF(LEN(telefony4[[#This Row],[nr]])&gt;=10,"zagraniczny",IF(LEN(telefony4[[#This Row],[nr]])=8,"komórkowy","stacjonarny"))</f>
        <v>stacjonarny</v>
      </c>
      <c r="F950" s="16" t="str">
        <f>LEFT('5.3'!$A950,2)</f>
        <v>77</v>
      </c>
      <c r="G950" s="17">
        <f>'5.3'!$D950-'5.3'!$C950</f>
        <v>3.7962962962962976E-3</v>
      </c>
    </row>
    <row r="951" spans="1:7" x14ac:dyDescent="0.25">
      <c r="A951" s="18">
        <v>5512492</v>
      </c>
      <c r="B951" s="19">
        <v>42930</v>
      </c>
      <c r="C951" s="20">
        <v>0.44538194444444446</v>
      </c>
      <c r="D951" s="20">
        <v>0.4525925925925926</v>
      </c>
      <c r="E951" s="21" t="str">
        <f>IF(LEN(telefony4[[#This Row],[nr]])&gt;=10,"zagraniczny",IF(LEN(telefony4[[#This Row],[nr]])=8,"komórkowy","stacjonarny"))</f>
        <v>stacjonarny</v>
      </c>
      <c r="F951" s="21" t="str">
        <f>LEFT('5.3'!$A951,2)</f>
        <v>55</v>
      </c>
      <c r="G951" s="22">
        <f>'5.3'!$D951-'5.3'!$C951</f>
        <v>7.2106481481481466E-3</v>
      </c>
    </row>
    <row r="952" spans="1:7" x14ac:dyDescent="0.25">
      <c r="A952" s="13">
        <v>36332723</v>
      </c>
      <c r="B952" s="14">
        <v>42930</v>
      </c>
      <c r="C952" s="15">
        <v>0.44593749999999999</v>
      </c>
      <c r="D952" s="15">
        <v>0.44957175925925924</v>
      </c>
      <c r="E952" s="16" t="str">
        <f>IF(LEN(telefony4[[#This Row],[nr]])&gt;=10,"zagraniczny",IF(LEN(telefony4[[#This Row],[nr]])=8,"komórkowy","stacjonarny"))</f>
        <v>komórkowy</v>
      </c>
      <c r="F952" s="16" t="str">
        <f>LEFT('5.3'!$A952,2)</f>
        <v>36</v>
      </c>
      <c r="G952" s="17">
        <f>'5.3'!$D952-'5.3'!$C952</f>
        <v>3.6342592592592537E-3</v>
      </c>
    </row>
    <row r="953" spans="1:7" x14ac:dyDescent="0.25">
      <c r="A953" s="18">
        <v>28961250</v>
      </c>
      <c r="B953" s="19">
        <v>42930</v>
      </c>
      <c r="C953" s="20">
        <v>0.4478935185185185</v>
      </c>
      <c r="D953" s="20">
        <v>0.44805555555555554</v>
      </c>
      <c r="E953" s="21" t="str">
        <f>IF(LEN(telefony4[[#This Row],[nr]])&gt;=10,"zagraniczny",IF(LEN(telefony4[[#This Row],[nr]])=8,"komórkowy","stacjonarny"))</f>
        <v>komórkowy</v>
      </c>
      <c r="F953" s="21" t="str">
        <f>LEFT('5.3'!$A953,2)</f>
        <v>28</v>
      </c>
      <c r="G953" s="22">
        <f>'5.3'!$D953-'5.3'!$C953</f>
        <v>1.6203703703704386E-4</v>
      </c>
    </row>
    <row r="954" spans="1:7" x14ac:dyDescent="0.25">
      <c r="A954" s="13">
        <v>96191858</v>
      </c>
      <c r="B954" s="14">
        <v>42930</v>
      </c>
      <c r="C954" s="15">
        <v>0.44916666666666666</v>
      </c>
      <c r="D954" s="15">
        <v>0.46023148148148146</v>
      </c>
      <c r="E954" s="16" t="str">
        <f>IF(LEN(telefony4[[#This Row],[nr]])&gt;=10,"zagraniczny",IF(LEN(telefony4[[#This Row],[nr]])=8,"komórkowy","stacjonarny"))</f>
        <v>komórkowy</v>
      </c>
      <c r="F954" s="16" t="str">
        <f>LEFT('5.3'!$A954,2)</f>
        <v>96</v>
      </c>
      <c r="G954" s="17">
        <f>'5.3'!$D954-'5.3'!$C954</f>
        <v>1.1064814814814805E-2</v>
      </c>
    </row>
    <row r="955" spans="1:7" x14ac:dyDescent="0.25">
      <c r="A955" s="18">
        <v>49342013</v>
      </c>
      <c r="B955" s="19">
        <v>42930</v>
      </c>
      <c r="C955" s="20">
        <v>0.45233796296296297</v>
      </c>
      <c r="D955" s="20">
        <v>0.45649305555555558</v>
      </c>
      <c r="E955" s="21" t="str">
        <f>IF(LEN(telefony4[[#This Row],[nr]])&gt;=10,"zagraniczny",IF(LEN(telefony4[[#This Row],[nr]])=8,"komórkowy","stacjonarny"))</f>
        <v>komórkowy</v>
      </c>
      <c r="F955" s="21" t="str">
        <f>LEFT('5.3'!$A955,2)</f>
        <v>49</v>
      </c>
      <c r="G955" s="22">
        <f>'5.3'!$D955-'5.3'!$C955</f>
        <v>4.155092592592613E-3</v>
      </c>
    </row>
    <row r="956" spans="1:7" x14ac:dyDescent="0.25">
      <c r="A956" s="13">
        <v>2329556</v>
      </c>
      <c r="B956" s="14">
        <v>42930</v>
      </c>
      <c r="C956" s="15">
        <v>0.45667824074074076</v>
      </c>
      <c r="D956" s="15">
        <v>0.45679398148148148</v>
      </c>
      <c r="E956" s="16" t="str">
        <f>IF(LEN(telefony4[[#This Row],[nr]])&gt;=10,"zagraniczny",IF(LEN(telefony4[[#This Row],[nr]])=8,"komórkowy","stacjonarny"))</f>
        <v>stacjonarny</v>
      </c>
      <c r="F956" s="16" t="str">
        <f>LEFT('5.3'!$A956,2)</f>
        <v>23</v>
      </c>
      <c r="G956" s="17">
        <f>'5.3'!$D956-'5.3'!$C956</f>
        <v>1.1574074074072183E-4</v>
      </c>
    </row>
    <row r="957" spans="1:7" x14ac:dyDescent="0.25">
      <c r="A957" s="18">
        <v>2969264</v>
      </c>
      <c r="B957" s="19">
        <v>42930</v>
      </c>
      <c r="C957" s="20">
        <v>0.45930555555555558</v>
      </c>
      <c r="D957" s="20">
        <v>0.4634375</v>
      </c>
      <c r="E957" s="21" t="str">
        <f>IF(LEN(telefony4[[#This Row],[nr]])&gt;=10,"zagraniczny",IF(LEN(telefony4[[#This Row],[nr]])=8,"komórkowy","stacjonarny"))</f>
        <v>stacjonarny</v>
      </c>
      <c r="F957" s="21" t="str">
        <f>LEFT('5.3'!$A957,2)</f>
        <v>29</v>
      </c>
      <c r="G957" s="22">
        <f>'5.3'!$D957-'5.3'!$C957</f>
        <v>4.1319444444444242E-3</v>
      </c>
    </row>
    <row r="958" spans="1:7" x14ac:dyDescent="0.25">
      <c r="A958" s="13">
        <v>8498683</v>
      </c>
      <c r="B958" s="14">
        <v>42930</v>
      </c>
      <c r="C958" s="15">
        <v>0.45950231481481479</v>
      </c>
      <c r="D958" s="15">
        <v>0.46177083333333335</v>
      </c>
      <c r="E958" s="16" t="str">
        <f>IF(LEN(telefony4[[#This Row],[nr]])&gt;=10,"zagraniczny",IF(LEN(telefony4[[#This Row],[nr]])=8,"komórkowy","stacjonarny"))</f>
        <v>stacjonarny</v>
      </c>
      <c r="F958" s="16" t="str">
        <f>LEFT('5.3'!$A958,2)</f>
        <v>84</v>
      </c>
      <c r="G958" s="17">
        <f>'5.3'!$D958-'5.3'!$C958</f>
        <v>2.2685185185185586E-3</v>
      </c>
    </row>
    <row r="959" spans="1:7" x14ac:dyDescent="0.25">
      <c r="A959" s="18">
        <v>2341441</v>
      </c>
      <c r="B959" s="19">
        <v>42930</v>
      </c>
      <c r="C959" s="20">
        <v>0.46333333333333332</v>
      </c>
      <c r="D959" s="20">
        <v>0.46409722222222222</v>
      </c>
      <c r="E959" s="21" t="str">
        <f>IF(LEN(telefony4[[#This Row],[nr]])&gt;=10,"zagraniczny",IF(LEN(telefony4[[#This Row],[nr]])=8,"komórkowy","stacjonarny"))</f>
        <v>stacjonarny</v>
      </c>
      <c r="F959" s="21" t="str">
        <f>LEFT('5.3'!$A959,2)</f>
        <v>23</v>
      </c>
      <c r="G959" s="22">
        <f>'5.3'!$D959-'5.3'!$C959</f>
        <v>7.6388888888889728E-4</v>
      </c>
    </row>
    <row r="960" spans="1:7" x14ac:dyDescent="0.25">
      <c r="A960" s="13">
        <v>30270334</v>
      </c>
      <c r="B960" s="14">
        <v>42930</v>
      </c>
      <c r="C960" s="15">
        <v>0.46587962962962964</v>
      </c>
      <c r="D960" s="15">
        <v>0.46755787037037039</v>
      </c>
      <c r="E960" s="16" t="str">
        <f>IF(LEN(telefony4[[#This Row],[nr]])&gt;=10,"zagraniczny",IF(LEN(telefony4[[#This Row],[nr]])=8,"komórkowy","stacjonarny"))</f>
        <v>komórkowy</v>
      </c>
      <c r="F960" s="16" t="str">
        <f>LEFT('5.3'!$A960,2)</f>
        <v>30</v>
      </c>
      <c r="G960" s="17">
        <f>'5.3'!$D960-'5.3'!$C960</f>
        <v>1.678240740740744E-3</v>
      </c>
    </row>
    <row r="961" spans="1:7" x14ac:dyDescent="0.25">
      <c r="A961" s="18">
        <v>4657345</v>
      </c>
      <c r="B961" s="19">
        <v>42930</v>
      </c>
      <c r="C961" s="20">
        <v>0.46988425925925925</v>
      </c>
      <c r="D961" s="20">
        <v>0.47721064814814818</v>
      </c>
      <c r="E961" s="21" t="str">
        <f>IF(LEN(telefony4[[#This Row],[nr]])&gt;=10,"zagraniczny",IF(LEN(telefony4[[#This Row],[nr]])=8,"komórkowy","stacjonarny"))</f>
        <v>stacjonarny</v>
      </c>
      <c r="F961" s="21" t="str">
        <f>LEFT('5.3'!$A961,2)</f>
        <v>46</v>
      </c>
      <c r="G961" s="22">
        <f>'5.3'!$D961-'5.3'!$C961</f>
        <v>7.3263888888889239E-3</v>
      </c>
    </row>
    <row r="962" spans="1:7" x14ac:dyDescent="0.25">
      <c r="A962" s="13">
        <v>2145244</v>
      </c>
      <c r="B962" s="14">
        <v>42930</v>
      </c>
      <c r="C962" s="15">
        <v>0.47028935185185183</v>
      </c>
      <c r="D962" s="15">
        <v>0.47052083333333333</v>
      </c>
      <c r="E962" s="16" t="str">
        <f>IF(LEN(telefony4[[#This Row],[nr]])&gt;=10,"zagraniczny",IF(LEN(telefony4[[#This Row],[nr]])=8,"komórkowy","stacjonarny"))</f>
        <v>stacjonarny</v>
      </c>
      <c r="F962" s="16" t="str">
        <f>LEFT('5.3'!$A962,2)</f>
        <v>21</v>
      </c>
      <c r="G962" s="17">
        <f>'5.3'!$D962-'5.3'!$C962</f>
        <v>2.3148148148149916E-4</v>
      </c>
    </row>
    <row r="963" spans="1:7" x14ac:dyDescent="0.25">
      <c r="A963" s="18">
        <v>7627829</v>
      </c>
      <c r="B963" s="19">
        <v>42930</v>
      </c>
      <c r="C963" s="20">
        <v>0.4742824074074074</v>
      </c>
      <c r="D963" s="20">
        <v>0.48538194444444444</v>
      </c>
      <c r="E963" s="21" t="str">
        <f>IF(LEN(telefony4[[#This Row],[nr]])&gt;=10,"zagraniczny",IF(LEN(telefony4[[#This Row],[nr]])=8,"komórkowy","stacjonarny"))</f>
        <v>stacjonarny</v>
      </c>
      <c r="F963" s="21" t="str">
        <f>LEFT('5.3'!$A963,2)</f>
        <v>76</v>
      </c>
      <c r="G963" s="22">
        <f>'5.3'!$D963-'5.3'!$C963</f>
        <v>1.1099537037037033E-2</v>
      </c>
    </row>
    <row r="964" spans="1:7" x14ac:dyDescent="0.25">
      <c r="A964" s="13">
        <v>9182658</v>
      </c>
      <c r="B964" s="14">
        <v>42930</v>
      </c>
      <c r="C964" s="15">
        <v>0.47594907407407405</v>
      </c>
      <c r="D964" s="15">
        <v>0.47641203703703705</v>
      </c>
      <c r="E964" s="16" t="str">
        <f>IF(LEN(telefony4[[#This Row],[nr]])&gt;=10,"zagraniczny",IF(LEN(telefony4[[#This Row],[nr]])=8,"komórkowy","stacjonarny"))</f>
        <v>stacjonarny</v>
      </c>
      <c r="F964" s="16" t="str">
        <f>LEFT('5.3'!$A964,2)</f>
        <v>91</v>
      </c>
      <c r="G964" s="17">
        <f>'5.3'!$D964-'5.3'!$C964</f>
        <v>4.6296296296299833E-4</v>
      </c>
    </row>
    <row r="965" spans="1:7" x14ac:dyDescent="0.25">
      <c r="A965" s="18">
        <v>4191600</v>
      </c>
      <c r="B965" s="19">
        <v>42930</v>
      </c>
      <c r="C965" s="20">
        <v>0.47799768518518521</v>
      </c>
      <c r="D965" s="20">
        <v>0.47905092592592591</v>
      </c>
      <c r="E965" s="21" t="str">
        <f>IF(LEN(telefony4[[#This Row],[nr]])&gt;=10,"zagraniczny",IF(LEN(telefony4[[#This Row],[nr]])=8,"komórkowy","stacjonarny"))</f>
        <v>stacjonarny</v>
      </c>
      <c r="F965" s="21" t="str">
        <f>LEFT('5.3'!$A965,2)</f>
        <v>41</v>
      </c>
      <c r="G965" s="22">
        <f>'5.3'!$D965-'5.3'!$C965</f>
        <v>1.0532407407407018E-3</v>
      </c>
    </row>
    <row r="966" spans="1:7" x14ac:dyDescent="0.25">
      <c r="A966" s="13">
        <v>5492379</v>
      </c>
      <c r="B966" s="14">
        <v>42930</v>
      </c>
      <c r="C966" s="15">
        <v>0.47825231481481484</v>
      </c>
      <c r="D966" s="15">
        <v>0.48502314814814818</v>
      </c>
      <c r="E966" s="16" t="str">
        <f>IF(LEN(telefony4[[#This Row],[nr]])&gt;=10,"zagraniczny",IF(LEN(telefony4[[#This Row],[nr]])=8,"komórkowy","stacjonarny"))</f>
        <v>stacjonarny</v>
      </c>
      <c r="F966" s="16" t="str">
        <f>LEFT('5.3'!$A966,2)</f>
        <v>54</v>
      </c>
      <c r="G966" s="17">
        <f>'5.3'!$D966-'5.3'!$C966</f>
        <v>6.770833333333337E-3</v>
      </c>
    </row>
    <row r="967" spans="1:7" x14ac:dyDescent="0.25">
      <c r="A967" s="18">
        <v>2861766</v>
      </c>
      <c r="B967" s="19">
        <v>42930</v>
      </c>
      <c r="C967" s="20">
        <v>0.48138888888888887</v>
      </c>
      <c r="D967" s="20">
        <v>0.48574074074074075</v>
      </c>
      <c r="E967" s="21" t="str">
        <f>IF(LEN(telefony4[[#This Row],[nr]])&gt;=10,"zagraniczny",IF(LEN(telefony4[[#This Row],[nr]])=8,"komórkowy","stacjonarny"))</f>
        <v>stacjonarny</v>
      </c>
      <c r="F967" s="21" t="str">
        <f>LEFT('5.3'!$A967,2)</f>
        <v>28</v>
      </c>
      <c r="G967" s="22">
        <f>'5.3'!$D967-'5.3'!$C967</f>
        <v>4.3518518518518845E-3</v>
      </c>
    </row>
    <row r="968" spans="1:7" x14ac:dyDescent="0.25">
      <c r="A968" s="13">
        <v>1309359</v>
      </c>
      <c r="B968" s="14">
        <v>42930</v>
      </c>
      <c r="C968" s="15">
        <v>0.48422453703703705</v>
      </c>
      <c r="D968" s="15">
        <v>0.48562499999999997</v>
      </c>
      <c r="E968" s="16" t="str">
        <f>IF(LEN(telefony4[[#This Row],[nr]])&gt;=10,"zagraniczny",IF(LEN(telefony4[[#This Row],[nr]])=8,"komórkowy","stacjonarny"))</f>
        <v>stacjonarny</v>
      </c>
      <c r="F968" s="16" t="str">
        <f>LEFT('5.3'!$A968,2)</f>
        <v>13</v>
      </c>
      <c r="G968" s="17">
        <f>'5.3'!$D968-'5.3'!$C968</f>
        <v>1.4004629629629228E-3</v>
      </c>
    </row>
    <row r="969" spans="1:7" x14ac:dyDescent="0.25">
      <c r="A969" s="18">
        <v>5272270</v>
      </c>
      <c r="B969" s="19">
        <v>42930</v>
      </c>
      <c r="C969" s="20">
        <v>0.48579861111111111</v>
      </c>
      <c r="D969" s="20">
        <v>0.49395833333333333</v>
      </c>
      <c r="E969" s="21" t="str">
        <f>IF(LEN(telefony4[[#This Row],[nr]])&gt;=10,"zagraniczny",IF(LEN(telefony4[[#This Row],[nr]])=8,"komórkowy","stacjonarny"))</f>
        <v>stacjonarny</v>
      </c>
      <c r="F969" s="21" t="str">
        <f>LEFT('5.3'!$A969,2)</f>
        <v>52</v>
      </c>
      <c r="G969" s="22">
        <f>'5.3'!$D969-'5.3'!$C969</f>
        <v>8.159722222222221E-3</v>
      </c>
    </row>
    <row r="970" spans="1:7" x14ac:dyDescent="0.25">
      <c r="A970" s="13">
        <v>9266643</v>
      </c>
      <c r="B970" s="14">
        <v>42930</v>
      </c>
      <c r="C970" s="15">
        <v>0.48832175925925925</v>
      </c>
      <c r="D970" s="15">
        <v>0.49005787037037035</v>
      </c>
      <c r="E970" s="16" t="str">
        <f>IF(LEN(telefony4[[#This Row],[nr]])&gt;=10,"zagraniczny",IF(LEN(telefony4[[#This Row],[nr]])=8,"komórkowy","stacjonarny"))</f>
        <v>stacjonarny</v>
      </c>
      <c r="F970" s="16" t="str">
        <f>LEFT('5.3'!$A970,2)</f>
        <v>92</v>
      </c>
      <c r="G970" s="17">
        <f>'5.3'!$D970-'5.3'!$C970</f>
        <v>1.7361111111111049E-3</v>
      </c>
    </row>
    <row r="971" spans="1:7" x14ac:dyDescent="0.25">
      <c r="A971" s="18">
        <v>3460208</v>
      </c>
      <c r="B971" s="19">
        <v>42930</v>
      </c>
      <c r="C971" s="20">
        <v>0.49302083333333335</v>
      </c>
      <c r="D971" s="20">
        <v>0.50244212962962964</v>
      </c>
      <c r="E971" s="21" t="str">
        <f>IF(LEN(telefony4[[#This Row],[nr]])&gt;=10,"zagraniczny",IF(LEN(telefony4[[#This Row],[nr]])=8,"komórkowy","stacjonarny"))</f>
        <v>stacjonarny</v>
      </c>
      <c r="F971" s="21" t="str">
        <f>LEFT('5.3'!$A971,2)</f>
        <v>34</v>
      </c>
      <c r="G971" s="22">
        <f>'5.3'!$D971-'5.3'!$C971</f>
        <v>9.4212962962962887E-3</v>
      </c>
    </row>
    <row r="972" spans="1:7" x14ac:dyDescent="0.25">
      <c r="A972" s="13">
        <v>25545000</v>
      </c>
      <c r="B972" s="14">
        <v>42930</v>
      </c>
      <c r="C972" s="15">
        <v>0.4959722222222222</v>
      </c>
      <c r="D972" s="15">
        <v>0.50451388888888893</v>
      </c>
      <c r="E972" s="16" t="str">
        <f>IF(LEN(telefony4[[#This Row],[nr]])&gt;=10,"zagraniczny",IF(LEN(telefony4[[#This Row],[nr]])=8,"komórkowy","stacjonarny"))</f>
        <v>komórkowy</v>
      </c>
      <c r="F972" s="16" t="str">
        <f>LEFT('5.3'!$A972,2)</f>
        <v>25</v>
      </c>
      <c r="G972" s="17">
        <f>'5.3'!$D972-'5.3'!$C972</f>
        <v>8.5416666666667251E-3</v>
      </c>
    </row>
    <row r="973" spans="1:7" x14ac:dyDescent="0.25">
      <c r="A973" s="18">
        <v>1207918</v>
      </c>
      <c r="B973" s="19">
        <v>42930</v>
      </c>
      <c r="C973" s="20">
        <v>0.50126157407407412</v>
      </c>
      <c r="D973" s="20">
        <v>0.51184027777777774</v>
      </c>
      <c r="E973" s="21" t="str">
        <f>IF(LEN(telefony4[[#This Row],[nr]])&gt;=10,"zagraniczny",IF(LEN(telefony4[[#This Row],[nr]])=8,"komórkowy","stacjonarny"))</f>
        <v>stacjonarny</v>
      </c>
      <c r="F973" s="21" t="str">
        <f>LEFT('5.3'!$A973,2)</f>
        <v>12</v>
      </c>
      <c r="G973" s="22">
        <f>'5.3'!$D973-'5.3'!$C973</f>
        <v>1.0578703703703618E-2</v>
      </c>
    </row>
    <row r="974" spans="1:7" x14ac:dyDescent="0.25">
      <c r="A974" s="13">
        <v>4471828</v>
      </c>
      <c r="B974" s="14">
        <v>42930</v>
      </c>
      <c r="C974" s="15">
        <v>0.50378472222222226</v>
      </c>
      <c r="D974" s="15">
        <v>0.51043981481481482</v>
      </c>
      <c r="E974" s="16" t="str">
        <f>IF(LEN(telefony4[[#This Row],[nr]])&gt;=10,"zagraniczny",IF(LEN(telefony4[[#This Row],[nr]])=8,"komórkowy","stacjonarny"))</f>
        <v>stacjonarny</v>
      </c>
      <c r="F974" s="16" t="str">
        <f>LEFT('5.3'!$A974,2)</f>
        <v>44</v>
      </c>
      <c r="G974" s="17">
        <f>'5.3'!$D974-'5.3'!$C974</f>
        <v>6.6550925925925597E-3</v>
      </c>
    </row>
    <row r="975" spans="1:7" x14ac:dyDescent="0.25">
      <c r="A975" s="18">
        <v>6516836</v>
      </c>
      <c r="B975" s="19">
        <v>42930</v>
      </c>
      <c r="C975" s="20">
        <v>0.50812500000000005</v>
      </c>
      <c r="D975" s="20">
        <v>0.50862268518518516</v>
      </c>
      <c r="E975" s="21" t="str">
        <f>IF(LEN(telefony4[[#This Row],[nr]])&gt;=10,"zagraniczny",IF(LEN(telefony4[[#This Row],[nr]])=8,"komórkowy","stacjonarny"))</f>
        <v>stacjonarny</v>
      </c>
      <c r="F975" s="21" t="str">
        <f>LEFT('5.3'!$A975,2)</f>
        <v>65</v>
      </c>
      <c r="G975" s="22">
        <f>'5.3'!$D975-'5.3'!$C975</f>
        <v>4.9768518518511495E-4</v>
      </c>
    </row>
    <row r="976" spans="1:7" x14ac:dyDescent="0.25">
      <c r="A976" s="13">
        <v>1197931</v>
      </c>
      <c r="B976" s="14">
        <v>42930</v>
      </c>
      <c r="C976" s="15">
        <v>0.51179398148148147</v>
      </c>
      <c r="D976" s="15">
        <v>0.51231481481481478</v>
      </c>
      <c r="E976" s="16" t="str">
        <f>IF(LEN(telefony4[[#This Row],[nr]])&gt;=10,"zagraniczny",IF(LEN(telefony4[[#This Row],[nr]])=8,"komórkowy","stacjonarny"))</f>
        <v>stacjonarny</v>
      </c>
      <c r="F976" s="16" t="str">
        <f>LEFT('5.3'!$A976,2)</f>
        <v>11</v>
      </c>
      <c r="G976" s="17">
        <f>'5.3'!$D976-'5.3'!$C976</f>
        <v>5.2083333333330373E-4</v>
      </c>
    </row>
    <row r="977" spans="1:7" x14ac:dyDescent="0.25">
      <c r="A977" s="18">
        <v>8750619</v>
      </c>
      <c r="B977" s="19">
        <v>42930</v>
      </c>
      <c r="C977" s="20">
        <v>0.51645833333333335</v>
      </c>
      <c r="D977" s="20">
        <v>0.51701388888888888</v>
      </c>
      <c r="E977" s="21" t="str">
        <f>IF(LEN(telefony4[[#This Row],[nr]])&gt;=10,"zagraniczny",IF(LEN(telefony4[[#This Row],[nr]])=8,"komórkowy","stacjonarny"))</f>
        <v>stacjonarny</v>
      </c>
      <c r="F977" s="21" t="str">
        <f>LEFT('5.3'!$A977,2)</f>
        <v>87</v>
      </c>
      <c r="G977" s="22">
        <f>'5.3'!$D977-'5.3'!$C977</f>
        <v>5.5555555555553138E-4</v>
      </c>
    </row>
    <row r="978" spans="1:7" x14ac:dyDescent="0.25">
      <c r="A978" s="13">
        <v>2076719</v>
      </c>
      <c r="B978" s="14">
        <v>42930</v>
      </c>
      <c r="C978" s="15">
        <v>0.52056712962962959</v>
      </c>
      <c r="D978" s="15">
        <v>0.52818287037037037</v>
      </c>
      <c r="E978" s="16" t="str">
        <f>IF(LEN(telefony4[[#This Row],[nr]])&gt;=10,"zagraniczny",IF(LEN(telefony4[[#This Row],[nr]])=8,"komórkowy","stacjonarny"))</f>
        <v>stacjonarny</v>
      </c>
      <c r="F978" s="16" t="str">
        <f>LEFT('5.3'!$A978,2)</f>
        <v>20</v>
      </c>
      <c r="G978" s="17">
        <f>'5.3'!$D978-'5.3'!$C978</f>
        <v>7.615740740740784E-3</v>
      </c>
    </row>
    <row r="979" spans="1:7" x14ac:dyDescent="0.25">
      <c r="A979" s="18">
        <v>3131883</v>
      </c>
      <c r="B979" s="19">
        <v>42930</v>
      </c>
      <c r="C979" s="20">
        <v>0.52427083333333335</v>
      </c>
      <c r="D979" s="20">
        <v>0.52818287037037037</v>
      </c>
      <c r="E979" s="21" t="str">
        <f>IF(LEN(telefony4[[#This Row],[nr]])&gt;=10,"zagraniczny",IF(LEN(telefony4[[#This Row],[nr]])=8,"komórkowy","stacjonarny"))</f>
        <v>stacjonarny</v>
      </c>
      <c r="F979" s="21" t="str">
        <f>LEFT('5.3'!$A979,2)</f>
        <v>31</v>
      </c>
      <c r="G979" s="22">
        <f>'5.3'!$D979-'5.3'!$C979</f>
        <v>3.9120370370370194E-3</v>
      </c>
    </row>
    <row r="980" spans="1:7" x14ac:dyDescent="0.25">
      <c r="A980" s="13">
        <v>1552302</v>
      </c>
      <c r="B980" s="14">
        <v>42930</v>
      </c>
      <c r="C980" s="15">
        <v>0.52953703703703703</v>
      </c>
      <c r="D980" s="15">
        <v>0.54078703703703701</v>
      </c>
      <c r="E980" s="16" t="str">
        <f>IF(LEN(telefony4[[#This Row],[nr]])&gt;=10,"zagraniczny",IF(LEN(telefony4[[#This Row],[nr]])=8,"komórkowy","stacjonarny"))</f>
        <v>stacjonarny</v>
      </c>
      <c r="F980" s="16" t="str">
        <f>LEFT('5.3'!$A980,2)</f>
        <v>15</v>
      </c>
      <c r="G980" s="17">
        <f>'5.3'!$D980-'5.3'!$C980</f>
        <v>1.1249999999999982E-2</v>
      </c>
    </row>
    <row r="981" spans="1:7" x14ac:dyDescent="0.25">
      <c r="A981" s="18">
        <v>33708687</v>
      </c>
      <c r="B981" s="19">
        <v>42930</v>
      </c>
      <c r="C981" s="20">
        <v>0.53237268518518521</v>
      </c>
      <c r="D981" s="20">
        <v>0.53413194444444445</v>
      </c>
      <c r="E981" s="21" t="str">
        <f>IF(LEN(telefony4[[#This Row],[nr]])&gt;=10,"zagraniczny",IF(LEN(telefony4[[#This Row],[nr]])=8,"komórkowy","stacjonarny"))</f>
        <v>komórkowy</v>
      </c>
      <c r="F981" s="21" t="str">
        <f>LEFT('5.3'!$A981,2)</f>
        <v>33</v>
      </c>
      <c r="G981" s="22">
        <f>'5.3'!$D981-'5.3'!$C981</f>
        <v>1.7592592592592382E-3</v>
      </c>
    </row>
    <row r="982" spans="1:7" x14ac:dyDescent="0.25">
      <c r="A982" s="13">
        <v>23123600</v>
      </c>
      <c r="B982" s="14">
        <v>42930</v>
      </c>
      <c r="C982" s="15">
        <v>0.53268518518518515</v>
      </c>
      <c r="D982" s="15">
        <v>0.54135416666666669</v>
      </c>
      <c r="E982" s="16" t="str">
        <f>IF(LEN(telefony4[[#This Row],[nr]])&gt;=10,"zagraniczny",IF(LEN(telefony4[[#This Row],[nr]])=8,"komórkowy","stacjonarny"))</f>
        <v>komórkowy</v>
      </c>
      <c r="F982" s="16" t="str">
        <f>LEFT('5.3'!$A982,2)</f>
        <v>23</v>
      </c>
      <c r="G982" s="17">
        <f>'5.3'!$D982-'5.3'!$C982</f>
        <v>8.6689814814815414E-3</v>
      </c>
    </row>
    <row r="983" spans="1:7" x14ac:dyDescent="0.25">
      <c r="A983" s="18">
        <v>5913571</v>
      </c>
      <c r="B983" s="19">
        <v>42930</v>
      </c>
      <c r="C983" s="20">
        <v>0.53740740740740744</v>
      </c>
      <c r="D983" s="20">
        <v>0.54893518518518514</v>
      </c>
      <c r="E983" s="21" t="str">
        <f>IF(LEN(telefony4[[#This Row],[nr]])&gt;=10,"zagraniczny",IF(LEN(telefony4[[#This Row],[nr]])=8,"komórkowy","stacjonarny"))</f>
        <v>stacjonarny</v>
      </c>
      <c r="F983" s="21" t="str">
        <f>LEFT('5.3'!$A983,2)</f>
        <v>59</v>
      </c>
      <c r="G983" s="22">
        <f>'5.3'!$D983-'5.3'!$C983</f>
        <v>1.1527777777777692E-2</v>
      </c>
    </row>
    <row r="984" spans="1:7" x14ac:dyDescent="0.25">
      <c r="A984" s="13">
        <v>5790304</v>
      </c>
      <c r="B984" s="14">
        <v>42930</v>
      </c>
      <c r="C984" s="15">
        <v>0.53768518518518515</v>
      </c>
      <c r="D984" s="15">
        <v>0.53770833333333334</v>
      </c>
      <c r="E984" s="16" t="str">
        <f>IF(LEN(telefony4[[#This Row],[nr]])&gt;=10,"zagraniczny",IF(LEN(telefony4[[#This Row],[nr]])=8,"komórkowy","stacjonarny"))</f>
        <v>stacjonarny</v>
      </c>
      <c r="F984" s="16" t="str">
        <f>LEFT('5.3'!$A984,2)</f>
        <v>57</v>
      </c>
      <c r="G984" s="17">
        <f>'5.3'!$D984-'5.3'!$C984</f>
        <v>2.3148148148188774E-5</v>
      </c>
    </row>
    <row r="985" spans="1:7" x14ac:dyDescent="0.25">
      <c r="A985" s="18">
        <v>97953696</v>
      </c>
      <c r="B985" s="19">
        <v>42930</v>
      </c>
      <c r="C985" s="20">
        <v>0.53909722222222223</v>
      </c>
      <c r="D985" s="20">
        <v>0.54540509259259262</v>
      </c>
      <c r="E985" s="21" t="str">
        <f>IF(LEN(telefony4[[#This Row],[nr]])&gt;=10,"zagraniczny",IF(LEN(telefony4[[#This Row],[nr]])=8,"komórkowy","stacjonarny"))</f>
        <v>komórkowy</v>
      </c>
      <c r="F985" s="21" t="str">
        <f>LEFT('5.3'!$A985,2)</f>
        <v>97</v>
      </c>
      <c r="G985" s="22">
        <f>'5.3'!$D985-'5.3'!$C985</f>
        <v>6.3078703703703942E-3</v>
      </c>
    </row>
    <row r="986" spans="1:7" x14ac:dyDescent="0.25">
      <c r="A986" s="13">
        <v>13588783</v>
      </c>
      <c r="B986" s="14">
        <v>42930</v>
      </c>
      <c r="C986" s="15">
        <v>0.54118055555555555</v>
      </c>
      <c r="D986" s="15">
        <v>0.54894675925925929</v>
      </c>
      <c r="E986" s="16" t="str">
        <f>IF(LEN(telefony4[[#This Row],[nr]])&gt;=10,"zagraniczny",IF(LEN(telefony4[[#This Row],[nr]])=8,"komórkowy","stacjonarny"))</f>
        <v>komórkowy</v>
      </c>
      <c r="F986" s="16" t="str">
        <f>LEFT('5.3'!$A986,2)</f>
        <v>13</v>
      </c>
      <c r="G986" s="17">
        <f>'5.3'!$D986-'5.3'!$C986</f>
        <v>7.7662037037037335E-3</v>
      </c>
    </row>
    <row r="987" spans="1:7" x14ac:dyDescent="0.25">
      <c r="A987" s="18">
        <v>3300626</v>
      </c>
      <c r="B987" s="19">
        <v>42930</v>
      </c>
      <c r="C987" s="20">
        <v>0.54415509259259254</v>
      </c>
      <c r="D987" s="20">
        <v>0.55156249999999996</v>
      </c>
      <c r="E987" s="21" t="str">
        <f>IF(LEN(telefony4[[#This Row],[nr]])&gt;=10,"zagraniczny",IF(LEN(telefony4[[#This Row],[nr]])=8,"komórkowy","stacjonarny"))</f>
        <v>stacjonarny</v>
      </c>
      <c r="F987" s="21" t="str">
        <f>LEFT('5.3'!$A987,2)</f>
        <v>33</v>
      </c>
      <c r="G987" s="22">
        <f>'5.3'!$D987-'5.3'!$C987</f>
        <v>7.4074074074074181E-3</v>
      </c>
    </row>
    <row r="988" spans="1:7" x14ac:dyDescent="0.25">
      <c r="A988" s="13">
        <v>9849071</v>
      </c>
      <c r="B988" s="14">
        <v>42930</v>
      </c>
      <c r="C988" s="15">
        <v>0.54498842592592589</v>
      </c>
      <c r="D988" s="15">
        <v>0.54879629629629634</v>
      </c>
      <c r="E988" s="16" t="str">
        <f>IF(LEN(telefony4[[#This Row],[nr]])&gt;=10,"zagraniczny",IF(LEN(telefony4[[#This Row],[nr]])=8,"komórkowy","stacjonarny"))</f>
        <v>stacjonarny</v>
      </c>
      <c r="F988" s="16" t="str">
        <f>LEFT('5.3'!$A988,2)</f>
        <v>98</v>
      </c>
      <c r="G988" s="17">
        <f>'5.3'!$D988-'5.3'!$C988</f>
        <v>3.8078703703704475E-3</v>
      </c>
    </row>
    <row r="989" spans="1:7" x14ac:dyDescent="0.25">
      <c r="A989" s="18">
        <v>39697250</v>
      </c>
      <c r="B989" s="19">
        <v>42930</v>
      </c>
      <c r="C989" s="20">
        <v>0.54616898148148152</v>
      </c>
      <c r="D989" s="20">
        <v>0.55153935185185188</v>
      </c>
      <c r="E989" s="21" t="str">
        <f>IF(LEN(telefony4[[#This Row],[nr]])&gt;=10,"zagraniczny",IF(LEN(telefony4[[#This Row],[nr]])=8,"komórkowy","stacjonarny"))</f>
        <v>komórkowy</v>
      </c>
      <c r="F989" s="21" t="str">
        <f>LEFT('5.3'!$A989,2)</f>
        <v>39</v>
      </c>
      <c r="G989" s="22">
        <f>'5.3'!$D989-'5.3'!$C989</f>
        <v>5.3703703703703587E-3</v>
      </c>
    </row>
    <row r="990" spans="1:7" x14ac:dyDescent="0.25">
      <c r="A990" s="13">
        <v>3826370863</v>
      </c>
      <c r="B990" s="14">
        <v>42930</v>
      </c>
      <c r="C990" s="15">
        <v>0.55155092592592592</v>
      </c>
      <c r="D990" s="15">
        <v>0.55709490740740741</v>
      </c>
      <c r="E990" s="16" t="str">
        <f>IF(LEN(telefony4[[#This Row],[nr]])&gt;=10,"zagraniczny",IF(LEN(telefony4[[#This Row],[nr]])=8,"komórkowy","stacjonarny"))</f>
        <v>zagraniczny</v>
      </c>
      <c r="F990" s="16" t="str">
        <f>LEFT('5.3'!$A990,2)</f>
        <v>38</v>
      </c>
      <c r="G990" s="17">
        <f>'5.3'!$D990-'5.3'!$C990</f>
        <v>5.5439814814814969E-3</v>
      </c>
    </row>
    <row r="991" spans="1:7" x14ac:dyDescent="0.25">
      <c r="A991" s="18">
        <v>9088452</v>
      </c>
      <c r="B991" s="19">
        <v>42930</v>
      </c>
      <c r="C991" s="20">
        <v>0.55473379629629627</v>
      </c>
      <c r="D991" s="20">
        <v>0.56253472222222223</v>
      </c>
      <c r="E991" s="21" t="str">
        <f>IF(LEN(telefony4[[#This Row],[nr]])&gt;=10,"zagraniczny",IF(LEN(telefony4[[#This Row],[nr]])=8,"komórkowy","stacjonarny"))</f>
        <v>stacjonarny</v>
      </c>
      <c r="F991" s="21" t="str">
        <f>LEFT('5.3'!$A991,2)</f>
        <v>90</v>
      </c>
      <c r="G991" s="22">
        <f>'5.3'!$D991-'5.3'!$C991</f>
        <v>7.8009259259259611E-3</v>
      </c>
    </row>
    <row r="992" spans="1:7" x14ac:dyDescent="0.25">
      <c r="A992" s="13">
        <v>8026912</v>
      </c>
      <c r="B992" s="14">
        <v>42930</v>
      </c>
      <c r="C992" s="15">
        <v>0.5561342592592593</v>
      </c>
      <c r="D992" s="15">
        <v>0.56366898148148148</v>
      </c>
      <c r="E992" s="16" t="str">
        <f>IF(LEN(telefony4[[#This Row],[nr]])&gt;=10,"zagraniczny",IF(LEN(telefony4[[#This Row],[nr]])=8,"komórkowy","stacjonarny"))</f>
        <v>stacjonarny</v>
      </c>
      <c r="F992" s="16" t="str">
        <f>LEFT('5.3'!$A992,2)</f>
        <v>80</v>
      </c>
      <c r="G992" s="17">
        <f>'5.3'!$D992-'5.3'!$C992</f>
        <v>7.5347222222221788E-3</v>
      </c>
    </row>
    <row r="993" spans="1:7" x14ac:dyDescent="0.25">
      <c r="A993" s="18">
        <v>24290062</v>
      </c>
      <c r="B993" s="19">
        <v>42930</v>
      </c>
      <c r="C993" s="20">
        <v>0.56141203703703701</v>
      </c>
      <c r="D993" s="20">
        <v>0.57055555555555559</v>
      </c>
      <c r="E993" s="21" t="str">
        <f>IF(LEN(telefony4[[#This Row],[nr]])&gt;=10,"zagraniczny",IF(LEN(telefony4[[#This Row],[nr]])=8,"komórkowy","stacjonarny"))</f>
        <v>komórkowy</v>
      </c>
      <c r="F993" s="21" t="str">
        <f>LEFT('5.3'!$A993,2)</f>
        <v>24</v>
      </c>
      <c r="G993" s="22">
        <f>'5.3'!$D993-'5.3'!$C993</f>
        <v>9.1435185185185786E-3</v>
      </c>
    </row>
    <row r="994" spans="1:7" x14ac:dyDescent="0.25">
      <c r="A994" s="13">
        <v>6785899</v>
      </c>
      <c r="B994" s="14">
        <v>42930</v>
      </c>
      <c r="C994" s="15">
        <v>0.56650462962962966</v>
      </c>
      <c r="D994" s="15">
        <v>0.57533564814814819</v>
      </c>
      <c r="E994" s="16" t="str">
        <f>IF(LEN(telefony4[[#This Row],[nr]])&gt;=10,"zagraniczny",IF(LEN(telefony4[[#This Row],[nr]])=8,"komórkowy","stacjonarny"))</f>
        <v>stacjonarny</v>
      </c>
      <c r="F994" s="16" t="str">
        <f>LEFT('5.3'!$A994,2)</f>
        <v>67</v>
      </c>
      <c r="G994" s="17">
        <f>'5.3'!$D994-'5.3'!$C994</f>
        <v>8.8310185185185297E-3</v>
      </c>
    </row>
    <row r="995" spans="1:7" x14ac:dyDescent="0.25">
      <c r="A995" s="18">
        <v>75048005</v>
      </c>
      <c r="B995" s="19">
        <v>42930</v>
      </c>
      <c r="C995" s="20">
        <v>0.57197916666666671</v>
      </c>
      <c r="D995" s="20">
        <v>0.58081018518518523</v>
      </c>
      <c r="E995" s="21" t="str">
        <f>IF(LEN(telefony4[[#This Row],[nr]])&gt;=10,"zagraniczny",IF(LEN(telefony4[[#This Row],[nr]])=8,"komórkowy","stacjonarny"))</f>
        <v>komórkowy</v>
      </c>
      <c r="F995" s="21" t="str">
        <f>LEFT('5.3'!$A995,2)</f>
        <v>75</v>
      </c>
      <c r="G995" s="22">
        <f>'5.3'!$D995-'5.3'!$C995</f>
        <v>8.8310185185185297E-3</v>
      </c>
    </row>
    <row r="996" spans="1:7" x14ac:dyDescent="0.25">
      <c r="A996" s="13">
        <v>97459926</v>
      </c>
      <c r="B996" s="14">
        <v>42930</v>
      </c>
      <c r="C996" s="15">
        <v>0.57262731481481477</v>
      </c>
      <c r="D996" s="15">
        <v>0.57991898148148147</v>
      </c>
      <c r="E996" s="16" t="str">
        <f>IF(LEN(telefony4[[#This Row],[nr]])&gt;=10,"zagraniczny",IF(LEN(telefony4[[#This Row],[nr]])=8,"komórkowy","stacjonarny"))</f>
        <v>komórkowy</v>
      </c>
      <c r="F996" s="16" t="str">
        <f>LEFT('5.3'!$A996,2)</f>
        <v>97</v>
      </c>
      <c r="G996" s="17">
        <f>'5.3'!$D996-'5.3'!$C996</f>
        <v>7.2916666666666963E-3</v>
      </c>
    </row>
    <row r="997" spans="1:7" x14ac:dyDescent="0.25">
      <c r="A997" s="18">
        <v>9600226</v>
      </c>
      <c r="B997" s="19">
        <v>42930</v>
      </c>
      <c r="C997" s="20">
        <v>0.57451388888888888</v>
      </c>
      <c r="D997" s="20">
        <v>0.57847222222222228</v>
      </c>
      <c r="E997" s="21" t="str">
        <f>IF(LEN(telefony4[[#This Row],[nr]])&gt;=10,"zagraniczny",IF(LEN(telefony4[[#This Row],[nr]])=8,"komórkowy","stacjonarny"))</f>
        <v>stacjonarny</v>
      </c>
      <c r="F997" s="21" t="str">
        <f>LEFT('5.3'!$A997,2)</f>
        <v>96</v>
      </c>
      <c r="G997" s="22">
        <f>'5.3'!$D997-'5.3'!$C997</f>
        <v>3.958333333333397E-3</v>
      </c>
    </row>
    <row r="998" spans="1:7" x14ac:dyDescent="0.25">
      <c r="A998" s="13">
        <v>9685747</v>
      </c>
      <c r="B998" s="14">
        <v>42930</v>
      </c>
      <c r="C998" s="15">
        <v>0.57810185185185181</v>
      </c>
      <c r="D998" s="15">
        <v>0.58810185185185182</v>
      </c>
      <c r="E998" s="16" t="str">
        <f>IF(LEN(telefony4[[#This Row],[nr]])&gt;=10,"zagraniczny",IF(LEN(telefony4[[#This Row],[nr]])=8,"komórkowy","stacjonarny"))</f>
        <v>stacjonarny</v>
      </c>
      <c r="F998" s="16" t="str">
        <f>LEFT('5.3'!$A998,2)</f>
        <v>96</v>
      </c>
      <c r="G998" s="17">
        <f>'5.3'!$D998-'5.3'!$C998</f>
        <v>1.0000000000000009E-2</v>
      </c>
    </row>
    <row r="999" spans="1:7" x14ac:dyDescent="0.25">
      <c r="A999" s="18">
        <v>3178616</v>
      </c>
      <c r="B999" s="19">
        <v>42930</v>
      </c>
      <c r="C999" s="20">
        <v>0.58233796296296292</v>
      </c>
      <c r="D999" s="20">
        <v>0.58734953703703707</v>
      </c>
      <c r="E999" s="21" t="str">
        <f>IF(LEN(telefony4[[#This Row],[nr]])&gt;=10,"zagraniczny",IF(LEN(telefony4[[#This Row],[nr]])=8,"komórkowy","stacjonarny"))</f>
        <v>stacjonarny</v>
      </c>
      <c r="F999" s="21" t="str">
        <f>LEFT('5.3'!$A999,2)</f>
        <v>31</v>
      </c>
      <c r="G999" s="22">
        <f>'5.3'!$D999-'5.3'!$C999</f>
        <v>5.0115740740741543E-3</v>
      </c>
    </row>
    <row r="1000" spans="1:7" x14ac:dyDescent="0.25">
      <c r="A1000" s="13">
        <v>9979899</v>
      </c>
      <c r="B1000" s="14">
        <v>42930</v>
      </c>
      <c r="C1000" s="15">
        <v>0.58810185185185182</v>
      </c>
      <c r="D1000" s="15">
        <v>0.59134259259259259</v>
      </c>
      <c r="E1000" s="16" t="str">
        <f>IF(LEN(telefony4[[#This Row],[nr]])&gt;=10,"zagraniczny",IF(LEN(telefony4[[#This Row],[nr]])=8,"komórkowy","stacjonarny"))</f>
        <v>stacjonarny</v>
      </c>
      <c r="F1000" s="16" t="str">
        <f>LEFT('5.3'!$A1000,2)</f>
        <v>99</v>
      </c>
      <c r="G1000" s="17">
        <f>'5.3'!$D1000-'5.3'!$C1000</f>
        <v>3.2407407407407662E-3</v>
      </c>
    </row>
    <row r="1001" spans="1:7" x14ac:dyDescent="0.25">
      <c r="A1001" s="18">
        <v>4575865</v>
      </c>
      <c r="B1001" s="19">
        <v>42930</v>
      </c>
      <c r="C1001" s="20">
        <v>0.58959490740740739</v>
      </c>
      <c r="D1001" s="20">
        <v>0.59105324074074073</v>
      </c>
      <c r="E1001" s="21" t="str">
        <f>IF(LEN(telefony4[[#This Row],[nr]])&gt;=10,"zagraniczny",IF(LEN(telefony4[[#This Row],[nr]])=8,"komórkowy","stacjonarny"))</f>
        <v>stacjonarny</v>
      </c>
      <c r="F1001" s="21" t="str">
        <f>LEFT('5.3'!$A1001,2)</f>
        <v>45</v>
      </c>
      <c r="G1001" s="22">
        <f>'5.3'!$D1001-'5.3'!$C1001</f>
        <v>1.4583333333333393E-3</v>
      </c>
    </row>
    <row r="1002" spans="1:7" x14ac:dyDescent="0.25">
      <c r="A1002" s="13">
        <v>1808444</v>
      </c>
      <c r="B1002" s="14">
        <v>42930</v>
      </c>
      <c r="C1002" s="15">
        <v>0.59284722222222219</v>
      </c>
      <c r="D1002" s="15">
        <v>0.59662037037037041</v>
      </c>
      <c r="E1002" s="16" t="str">
        <f>IF(LEN(telefony4[[#This Row],[nr]])&gt;=10,"zagraniczny",IF(LEN(telefony4[[#This Row],[nr]])=8,"komórkowy","stacjonarny"))</f>
        <v>stacjonarny</v>
      </c>
      <c r="F1002" s="16" t="str">
        <f>LEFT('5.3'!$A1002,2)</f>
        <v>18</v>
      </c>
      <c r="G1002" s="17">
        <f>'5.3'!$D1002-'5.3'!$C1002</f>
        <v>3.7731481481482199E-3</v>
      </c>
    </row>
    <row r="1003" spans="1:7" x14ac:dyDescent="0.25">
      <c r="A1003" s="18">
        <v>1649912</v>
      </c>
      <c r="B1003" s="19">
        <v>42930</v>
      </c>
      <c r="C1003" s="20">
        <v>0.59467592592592589</v>
      </c>
      <c r="D1003" s="20">
        <v>0.60392361111111115</v>
      </c>
      <c r="E1003" s="21" t="str">
        <f>IF(LEN(telefony4[[#This Row],[nr]])&gt;=10,"zagraniczny",IF(LEN(telefony4[[#This Row],[nr]])=8,"komórkowy","stacjonarny"))</f>
        <v>stacjonarny</v>
      </c>
      <c r="F1003" s="21" t="str">
        <f>LEFT('5.3'!$A1003,2)</f>
        <v>16</v>
      </c>
      <c r="G1003" s="22">
        <f>'5.3'!$D1003-'5.3'!$C1003</f>
        <v>9.2476851851852615E-3</v>
      </c>
    </row>
    <row r="1004" spans="1:7" x14ac:dyDescent="0.25">
      <c r="A1004" s="13">
        <v>6128500046</v>
      </c>
      <c r="B1004" s="14">
        <v>42930</v>
      </c>
      <c r="C1004" s="15">
        <v>0.5981481481481481</v>
      </c>
      <c r="D1004" s="15">
        <v>0.60513888888888889</v>
      </c>
      <c r="E1004" s="16" t="str">
        <f>IF(LEN(telefony4[[#This Row],[nr]])&gt;=10,"zagraniczny",IF(LEN(telefony4[[#This Row],[nr]])=8,"komórkowy","stacjonarny"))</f>
        <v>zagraniczny</v>
      </c>
      <c r="F1004" s="16" t="str">
        <f>LEFT('5.3'!$A1004,2)</f>
        <v>61</v>
      </c>
      <c r="G1004" s="17">
        <f>'5.3'!$D1004-'5.3'!$C1004</f>
        <v>6.9907407407407973E-3</v>
      </c>
    </row>
    <row r="1005" spans="1:7" x14ac:dyDescent="0.25">
      <c r="A1005" s="18">
        <v>6580951</v>
      </c>
      <c r="B1005" s="19">
        <v>42930</v>
      </c>
      <c r="C1005" s="20">
        <v>0.6001967592592593</v>
      </c>
      <c r="D1005" s="20">
        <v>0.60023148148148153</v>
      </c>
      <c r="E1005" s="21" t="str">
        <f>IF(LEN(telefony4[[#This Row],[nr]])&gt;=10,"zagraniczny",IF(LEN(telefony4[[#This Row],[nr]])=8,"komórkowy","stacjonarny"))</f>
        <v>stacjonarny</v>
      </c>
      <c r="F1005" s="21" t="str">
        <f>LEFT('5.3'!$A1005,2)</f>
        <v>65</v>
      </c>
      <c r="G1005" s="22">
        <f>'5.3'!$D1005-'5.3'!$C1005</f>
        <v>3.472222222222765E-5</v>
      </c>
    </row>
    <row r="1006" spans="1:7" x14ac:dyDescent="0.25">
      <c r="A1006" s="13">
        <v>5536146</v>
      </c>
      <c r="B1006" s="14">
        <v>42930</v>
      </c>
      <c r="C1006" s="15">
        <v>0.60204861111111108</v>
      </c>
      <c r="D1006" s="15">
        <v>0.60319444444444448</v>
      </c>
      <c r="E1006" s="16" t="str">
        <f>IF(LEN(telefony4[[#This Row],[nr]])&gt;=10,"zagraniczny",IF(LEN(telefony4[[#This Row],[nr]])=8,"komórkowy","stacjonarny"))</f>
        <v>stacjonarny</v>
      </c>
      <c r="F1006" s="16" t="str">
        <f>LEFT('5.3'!$A1006,2)</f>
        <v>55</v>
      </c>
      <c r="G1006" s="17">
        <f>'5.3'!$D1006-'5.3'!$C1006</f>
        <v>1.1458333333334014E-3</v>
      </c>
    </row>
    <row r="1007" spans="1:7" x14ac:dyDescent="0.25">
      <c r="A1007" s="18">
        <v>7396921</v>
      </c>
      <c r="B1007" s="19">
        <v>42930</v>
      </c>
      <c r="C1007" s="20">
        <v>0.60775462962962967</v>
      </c>
      <c r="D1007" s="20">
        <v>0.61614583333333328</v>
      </c>
      <c r="E1007" s="21" t="str">
        <f>IF(LEN(telefony4[[#This Row],[nr]])&gt;=10,"zagraniczny",IF(LEN(telefony4[[#This Row],[nr]])=8,"komórkowy","stacjonarny"))</f>
        <v>stacjonarny</v>
      </c>
      <c r="F1007" s="21" t="str">
        <f>LEFT('5.3'!$A1007,2)</f>
        <v>73</v>
      </c>
      <c r="G1007" s="22">
        <f>'5.3'!$D1007-'5.3'!$C1007</f>
        <v>8.3912037037036091E-3</v>
      </c>
    </row>
    <row r="1008" spans="1:7" x14ac:dyDescent="0.25">
      <c r="A1008" s="13">
        <v>8331262</v>
      </c>
      <c r="B1008" s="14">
        <v>42930</v>
      </c>
      <c r="C1008" s="15">
        <v>0.61174768518518519</v>
      </c>
      <c r="D1008" s="15">
        <v>0.61697916666666663</v>
      </c>
      <c r="E1008" s="16" t="str">
        <f>IF(LEN(telefony4[[#This Row],[nr]])&gt;=10,"zagraniczny",IF(LEN(telefony4[[#This Row],[nr]])=8,"komórkowy","stacjonarny"))</f>
        <v>stacjonarny</v>
      </c>
      <c r="F1008" s="16" t="str">
        <f>LEFT('5.3'!$A1008,2)</f>
        <v>83</v>
      </c>
      <c r="G1008" s="17">
        <f>'5.3'!$D1008-'5.3'!$C1008</f>
        <v>5.2314814814814481E-3</v>
      </c>
    </row>
    <row r="1009" spans="1:7" x14ac:dyDescent="0.25">
      <c r="A1009" s="18">
        <v>5146166</v>
      </c>
      <c r="B1009" s="19">
        <v>42930</v>
      </c>
      <c r="C1009" s="20">
        <v>0.61546296296296299</v>
      </c>
      <c r="D1009" s="20">
        <v>0.62185185185185188</v>
      </c>
      <c r="E1009" s="21" t="str">
        <f>IF(LEN(telefony4[[#This Row],[nr]])&gt;=10,"zagraniczny",IF(LEN(telefony4[[#This Row],[nr]])=8,"komórkowy","stacjonarny"))</f>
        <v>stacjonarny</v>
      </c>
      <c r="F1009" s="21" t="str">
        <f>LEFT('5.3'!$A1009,2)</f>
        <v>51</v>
      </c>
      <c r="G1009" s="22">
        <f>'5.3'!$D1009-'5.3'!$C1009</f>
        <v>6.3888888888888884E-3</v>
      </c>
    </row>
    <row r="1010" spans="1:7" x14ac:dyDescent="0.25">
      <c r="A1010" s="13">
        <v>6729705</v>
      </c>
      <c r="B1010" s="14">
        <v>42930</v>
      </c>
      <c r="C1010" s="15">
        <v>0.62111111111111106</v>
      </c>
      <c r="D1010" s="15">
        <v>0.62814814814814812</v>
      </c>
      <c r="E1010" s="16" t="str">
        <f>IF(LEN(telefony4[[#This Row],[nr]])&gt;=10,"zagraniczny",IF(LEN(telefony4[[#This Row],[nr]])=8,"komórkowy","stacjonarny"))</f>
        <v>stacjonarny</v>
      </c>
      <c r="F1010" s="16" t="str">
        <f>LEFT('5.3'!$A1010,2)</f>
        <v>67</v>
      </c>
      <c r="G1010" s="17">
        <f>'5.3'!$D1010-'5.3'!$C1010</f>
        <v>7.0370370370370638E-3</v>
      </c>
    </row>
    <row r="1011" spans="1:7" x14ac:dyDescent="0.25">
      <c r="A1011" s="18">
        <v>5372125</v>
      </c>
      <c r="B1011" s="19">
        <v>42930</v>
      </c>
      <c r="C1011" s="20">
        <v>0.62517361111111114</v>
      </c>
      <c r="D1011" s="20">
        <v>0.62518518518518518</v>
      </c>
      <c r="E1011" s="21" t="str">
        <f>IF(LEN(telefony4[[#This Row],[nr]])&gt;=10,"zagraniczny",IF(LEN(telefony4[[#This Row],[nr]])=8,"komórkowy","stacjonarny"))</f>
        <v>stacjonarny</v>
      </c>
      <c r="F1011" s="21" t="str">
        <f>LEFT('5.3'!$A1011,2)</f>
        <v>53</v>
      </c>
      <c r="G1011" s="22">
        <f>'5.3'!$D1011-'5.3'!$C1011</f>
        <v>1.1574074074038876E-5</v>
      </c>
    </row>
    <row r="1012" spans="1:7" x14ac:dyDescent="0.25">
      <c r="A1012" s="13">
        <v>8870498</v>
      </c>
      <c r="B1012" s="14">
        <v>42933</v>
      </c>
      <c r="C1012" s="15">
        <v>0.33702546296296299</v>
      </c>
      <c r="D1012" s="15">
        <v>0.34466435185185185</v>
      </c>
      <c r="E1012" s="16" t="str">
        <f>IF(LEN(telefony4[[#This Row],[nr]])&gt;=10,"zagraniczny",IF(LEN(telefony4[[#This Row],[nr]])=8,"komórkowy","stacjonarny"))</f>
        <v>stacjonarny</v>
      </c>
      <c r="F1012" s="16" t="str">
        <f>LEFT('5.3'!$A1012,2)</f>
        <v>88</v>
      </c>
      <c r="G1012" s="17">
        <f>'5.3'!$D1012-'5.3'!$C1012</f>
        <v>7.6388888888888618E-3</v>
      </c>
    </row>
    <row r="1013" spans="1:7" x14ac:dyDescent="0.25">
      <c r="A1013" s="18">
        <v>7880585</v>
      </c>
      <c r="B1013" s="19">
        <v>42933</v>
      </c>
      <c r="C1013" s="20">
        <v>0.34074074074074073</v>
      </c>
      <c r="D1013" s="20">
        <v>0.34971064814814817</v>
      </c>
      <c r="E1013" s="21" t="str">
        <f>IF(LEN(telefony4[[#This Row],[nr]])&gt;=10,"zagraniczny",IF(LEN(telefony4[[#This Row],[nr]])=8,"komórkowy","stacjonarny"))</f>
        <v>stacjonarny</v>
      </c>
      <c r="F1013" s="21" t="str">
        <f>LEFT('5.3'!$A1013,2)</f>
        <v>78</v>
      </c>
      <c r="G1013" s="22">
        <f>'5.3'!$D1013-'5.3'!$C1013</f>
        <v>8.9699074074074403E-3</v>
      </c>
    </row>
    <row r="1014" spans="1:7" x14ac:dyDescent="0.25">
      <c r="A1014" s="13">
        <v>3652646</v>
      </c>
      <c r="B1014" s="14">
        <v>42933</v>
      </c>
      <c r="C1014" s="15">
        <v>0.34233796296296298</v>
      </c>
      <c r="D1014" s="15">
        <v>0.34569444444444447</v>
      </c>
      <c r="E1014" s="16" t="str">
        <f>IF(LEN(telefony4[[#This Row],[nr]])&gt;=10,"zagraniczny",IF(LEN(telefony4[[#This Row],[nr]])=8,"komórkowy","stacjonarny"))</f>
        <v>stacjonarny</v>
      </c>
      <c r="F1014" s="16" t="str">
        <f>LEFT('5.3'!$A1014,2)</f>
        <v>36</v>
      </c>
      <c r="G1014" s="17">
        <f>'5.3'!$D1014-'5.3'!$C1014</f>
        <v>3.3564814814814881E-3</v>
      </c>
    </row>
    <row r="1015" spans="1:7" x14ac:dyDescent="0.25">
      <c r="A1015" s="18">
        <v>3691457</v>
      </c>
      <c r="B1015" s="19">
        <v>42933</v>
      </c>
      <c r="C1015" s="20">
        <v>0.34688657407407408</v>
      </c>
      <c r="D1015" s="20">
        <v>0.35810185185185184</v>
      </c>
      <c r="E1015" s="21" t="str">
        <f>IF(LEN(telefony4[[#This Row],[nr]])&gt;=10,"zagraniczny",IF(LEN(telefony4[[#This Row],[nr]])=8,"komórkowy","stacjonarny"))</f>
        <v>stacjonarny</v>
      </c>
      <c r="F1015" s="21" t="str">
        <f>LEFT('5.3'!$A1015,2)</f>
        <v>36</v>
      </c>
      <c r="G1015" s="22">
        <f>'5.3'!$D1015-'5.3'!$C1015</f>
        <v>1.1215277777777755E-2</v>
      </c>
    </row>
    <row r="1016" spans="1:7" x14ac:dyDescent="0.25">
      <c r="A1016" s="13">
        <v>4344184930</v>
      </c>
      <c r="B1016" s="14">
        <v>42933</v>
      </c>
      <c r="C1016" s="15">
        <v>0.34866898148148145</v>
      </c>
      <c r="D1016" s="15">
        <v>0.35778935185185184</v>
      </c>
      <c r="E1016" s="16" t="str">
        <f>IF(LEN(telefony4[[#This Row],[nr]])&gt;=10,"zagraniczny",IF(LEN(telefony4[[#This Row],[nr]])=8,"komórkowy","stacjonarny"))</f>
        <v>zagraniczny</v>
      </c>
      <c r="F1016" s="16" t="str">
        <f>LEFT('5.3'!$A1016,2)</f>
        <v>43</v>
      </c>
      <c r="G1016" s="17">
        <f>'5.3'!$D1016-'5.3'!$C1016</f>
        <v>9.1203703703703898E-3</v>
      </c>
    </row>
    <row r="1017" spans="1:7" x14ac:dyDescent="0.25">
      <c r="A1017" s="18">
        <v>5290460</v>
      </c>
      <c r="B1017" s="19">
        <v>42933</v>
      </c>
      <c r="C1017" s="20">
        <v>0.3525578703703704</v>
      </c>
      <c r="D1017" s="20">
        <v>0.36346064814814816</v>
      </c>
      <c r="E1017" s="21" t="str">
        <f>IF(LEN(telefony4[[#This Row],[nr]])&gt;=10,"zagraniczny",IF(LEN(telefony4[[#This Row],[nr]])=8,"komórkowy","stacjonarny"))</f>
        <v>stacjonarny</v>
      </c>
      <c r="F1017" s="21" t="str">
        <f>LEFT('5.3'!$A1017,2)</f>
        <v>52</v>
      </c>
      <c r="G1017" s="22">
        <f>'5.3'!$D1017-'5.3'!$C1017</f>
        <v>1.0902777777777761E-2</v>
      </c>
    </row>
    <row r="1018" spans="1:7" x14ac:dyDescent="0.25">
      <c r="A1018" s="13">
        <v>6922037</v>
      </c>
      <c r="B1018" s="14">
        <v>42933</v>
      </c>
      <c r="C1018" s="15">
        <v>0.35569444444444442</v>
      </c>
      <c r="D1018" s="15">
        <v>0.35796296296296298</v>
      </c>
      <c r="E1018" s="16" t="str">
        <f>IF(LEN(telefony4[[#This Row],[nr]])&gt;=10,"zagraniczny",IF(LEN(telefony4[[#This Row],[nr]])=8,"komórkowy","stacjonarny"))</f>
        <v>stacjonarny</v>
      </c>
      <c r="F1018" s="16" t="str">
        <f>LEFT('5.3'!$A1018,2)</f>
        <v>69</v>
      </c>
      <c r="G1018" s="17">
        <f>'5.3'!$D1018-'5.3'!$C1018</f>
        <v>2.2685185185185586E-3</v>
      </c>
    </row>
    <row r="1019" spans="1:7" x14ac:dyDescent="0.25">
      <c r="A1019" s="18">
        <v>7060245</v>
      </c>
      <c r="B1019" s="19">
        <v>42933</v>
      </c>
      <c r="C1019" s="20">
        <v>0.35920138888888886</v>
      </c>
      <c r="D1019" s="20">
        <v>0.36319444444444443</v>
      </c>
      <c r="E1019" s="21" t="str">
        <f>IF(LEN(telefony4[[#This Row],[nr]])&gt;=10,"zagraniczny",IF(LEN(telefony4[[#This Row],[nr]])=8,"komórkowy","stacjonarny"))</f>
        <v>stacjonarny</v>
      </c>
      <c r="F1019" s="21" t="str">
        <f>LEFT('5.3'!$A1019,2)</f>
        <v>70</v>
      </c>
      <c r="G1019" s="22">
        <f>'5.3'!$D1019-'5.3'!$C1019</f>
        <v>3.9930555555555691E-3</v>
      </c>
    </row>
    <row r="1020" spans="1:7" x14ac:dyDescent="0.25">
      <c r="A1020" s="13">
        <v>5788783</v>
      </c>
      <c r="B1020" s="14">
        <v>42933</v>
      </c>
      <c r="C1020" s="15">
        <v>0.36114583333333333</v>
      </c>
      <c r="D1020" s="15">
        <v>0.36629629629629629</v>
      </c>
      <c r="E1020" s="16" t="str">
        <f>IF(LEN(telefony4[[#This Row],[nr]])&gt;=10,"zagraniczny",IF(LEN(telefony4[[#This Row],[nr]])=8,"komórkowy","stacjonarny"))</f>
        <v>stacjonarny</v>
      </c>
      <c r="F1020" s="16" t="str">
        <f>LEFT('5.3'!$A1020,2)</f>
        <v>57</v>
      </c>
      <c r="G1020" s="17">
        <f>'5.3'!$D1020-'5.3'!$C1020</f>
        <v>5.1504629629629539E-3</v>
      </c>
    </row>
    <row r="1021" spans="1:7" x14ac:dyDescent="0.25">
      <c r="A1021" s="18">
        <v>8647144</v>
      </c>
      <c r="B1021" s="19">
        <v>42933</v>
      </c>
      <c r="C1021" s="20">
        <v>0.36208333333333331</v>
      </c>
      <c r="D1021" s="20">
        <v>0.36282407407407408</v>
      </c>
      <c r="E1021" s="21" t="str">
        <f>IF(LEN(telefony4[[#This Row],[nr]])&gt;=10,"zagraniczny",IF(LEN(telefony4[[#This Row],[nr]])=8,"komórkowy","stacjonarny"))</f>
        <v>stacjonarny</v>
      </c>
      <c r="F1021" s="21" t="str">
        <f>LEFT('5.3'!$A1021,2)</f>
        <v>86</v>
      </c>
      <c r="G1021" s="22">
        <f>'5.3'!$D1021-'5.3'!$C1021</f>
        <v>7.4074074074076401E-4</v>
      </c>
    </row>
    <row r="1022" spans="1:7" x14ac:dyDescent="0.25">
      <c r="A1022" s="13">
        <v>24665933</v>
      </c>
      <c r="B1022" s="14">
        <v>42933</v>
      </c>
      <c r="C1022" s="15">
        <v>0.36373842592592592</v>
      </c>
      <c r="D1022" s="15">
        <v>0.36895833333333333</v>
      </c>
      <c r="E1022" s="16" t="str">
        <f>IF(LEN(telefony4[[#This Row],[nr]])&gt;=10,"zagraniczny",IF(LEN(telefony4[[#This Row],[nr]])=8,"komórkowy","stacjonarny"))</f>
        <v>komórkowy</v>
      </c>
      <c r="F1022" s="16" t="str">
        <f>LEFT('5.3'!$A1022,2)</f>
        <v>24</v>
      </c>
      <c r="G1022" s="17">
        <f>'5.3'!$D1022-'5.3'!$C1022</f>
        <v>5.2199074074074092E-3</v>
      </c>
    </row>
    <row r="1023" spans="1:7" x14ac:dyDescent="0.25">
      <c r="A1023" s="18">
        <v>3326329</v>
      </c>
      <c r="B1023" s="19">
        <v>42933</v>
      </c>
      <c r="C1023" s="20">
        <v>0.36928240740740742</v>
      </c>
      <c r="D1023" s="20">
        <v>0.37148148148148147</v>
      </c>
      <c r="E1023" s="21" t="str">
        <f>IF(LEN(telefony4[[#This Row],[nr]])&gt;=10,"zagraniczny",IF(LEN(telefony4[[#This Row],[nr]])=8,"komórkowy","stacjonarny"))</f>
        <v>stacjonarny</v>
      </c>
      <c r="F1023" s="21" t="str">
        <f>LEFT('5.3'!$A1023,2)</f>
        <v>33</v>
      </c>
      <c r="G1023" s="22">
        <f>'5.3'!$D1023-'5.3'!$C1023</f>
        <v>2.1990740740740478E-3</v>
      </c>
    </row>
    <row r="1024" spans="1:7" x14ac:dyDescent="0.25">
      <c r="A1024" s="13">
        <v>3478111</v>
      </c>
      <c r="B1024" s="14">
        <v>42933</v>
      </c>
      <c r="C1024" s="15">
        <v>0.37144675925925924</v>
      </c>
      <c r="D1024" s="15">
        <v>0.37270833333333331</v>
      </c>
      <c r="E1024" s="16" t="str">
        <f>IF(LEN(telefony4[[#This Row],[nr]])&gt;=10,"zagraniczny",IF(LEN(telefony4[[#This Row],[nr]])=8,"komórkowy","stacjonarny"))</f>
        <v>stacjonarny</v>
      </c>
      <c r="F1024" s="16" t="str">
        <f>LEFT('5.3'!$A1024,2)</f>
        <v>34</v>
      </c>
      <c r="G1024" s="17">
        <f>'5.3'!$D1024-'5.3'!$C1024</f>
        <v>1.2615740740740677E-3</v>
      </c>
    </row>
    <row r="1025" spans="1:7" x14ac:dyDescent="0.25">
      <c r="A1025" s="18">
        <v>7937998</v>
      </c>
      <c r="B1025" s="19">
        <v>42933</v>
      </c>
      <c r="C1025" s="20">
        <v>0.37627314814814816</v>
      </c>
      <c r="D1025" s="20">
        <v>0.37802083333333331</v>
      </c>
      <c r="E1025" s="21" t="str">
        <f>IF(LEN(telefony4[[#This Row],[nr]])&gt;=10,"zagraniczny",IF(LEN(telefony4[[#This Row],[nr]])=8,"komórkowy","stacjonarny"))</f>
        <v>stacjonarny</v>
      </c>
      <c r="F1025" s="21" t="str">
        <f>LEFT('5.3'!$A1025,2)</f>
        <v>79</v>
      </c>
      <c r="G1025" s="22">
        <f>'5.3'!$D1025-'5.3'!$C1025</f>
        <v>1.7476851851851438E-3</v>
      </c>
    </row>
    <row r="1026" spans="1:7" x14ac:dyDescent="0.25">
      <c r="A1026" s="13">
        <v>82239478</v>
      </c>
      <c r="B1026" s="14">
        <v>42933</v>
      </c>
      <c r="C1026" s="15">
        <v>0.38178240740740743</v>
      </c>
      <c r="D1026" s="15">
        <v>0.38648148148148148</v>
      </c>
      <c r="E1026" s="16" t="str">
        <f>IF(LEN(telefony4[[#This Row],[nr]])&gt;=10,"zagraniczny",IF(LEN(telefony4[[#This Row],[nr]])=8,"komórkowy","stacjonarny"))</f>
        <v>komórkowy</v>
      </c>
      <c r="F1026" s="16" t="str">
        <f>LEFT('5.3'!$A1026,2)</f>
        <v>82</v>
      </c>
      <c r="G1026" s="17">
        <f>'5.3'!$D1026-'5.3'!$C1026</f>
        <v>4.69907407407405E-3</v>
      </c>
    </row>
    <row r="1027" spans="1:7" x14ac:dyDescent="0.25">
      <c r="A1027" s="18">
        <v>2557643</v>
      </c>
      <c r="B1027" s="19">
        <v>42933</v>
      </c>
      <c r="C1027" s="20">
        <v>0.38622685185185185</v>
      </c>
      <c r="D1027" s="20">
        <v>0.38957175925925924</v>
      </c>
      <c r="E1027" s="21" t="str">
        <f>IF(LEN(telefony4[[#This Row],[nr]])&gt;=10,"zagraniczny",IF(LEN(telefony4[[#This Row],[nr]])=8,"komórkowy","stacjonarny"))</f>
        <v>stacjonarny</v>
      </c>
      <c r="F1027" s="21" t="str">
        <f>LEFT('5.3'!$A1027,2)</f>
        <v>25</v>
      </c>
      <c r="G1027" s="22">
        <f>'5.3'!$D1027-'5.3'!$C1027</f>
        <v>3.3449074074073937E-3</v>
      </c>
    </row>
    <row r="1028" spans="1:7" x14ac:dyDescent="0.25">
      <c r="A1028" s="13">
        <v>4501726</v>
      </c>
      <c r="B1028" s="14">
        <v>42933</v>
      </c>
      <c r="C1028" s="15">
        <v>0.38754629629629628</v>
      </c>
      <c r="D1028" s="15">
        <v>0.39260416666666664</v>
      </c>
      <c r="E1028" s="16" t="str">
        <f>IF(LEN(telefony4[[#This Row],[nr]])&gt;=10,"zagraniczny",IF(LEN(telefony4[[#This Row],[nr]])=8,"komórkowy","stacjonarny"))</f>
        <v>stacjonarny</v>
      </c>
      <c r="F1028" s="16" t="str">
        <f>LEFT('5.3'!$A1028,2)</f>
        <v>45</v>
      </c>
      <c r="G1028" s="17">
        <f>'5.3'!$D1028-'5.3'!$C1028</f>
        <v>5.0578703703703654E-3</v>
      </c>
    </row>
    <row r="1029" spans="1:7" x14ac:dyDescent="0.25">
      <c r="A1029" s="18">
        <v>1415198</v>
      </c>
      <c r="B1029" s="19">
        <v>42933</v>
      </c>
      <c r="C1029" s="20">
        <v>0.38991898148148146</v>
      </c>
      <c r="D1029" s="20">
        <v>0.40072916666666669</v>
      </c>
      <c r="E1029" s="21" t="str">
        <f>IF(LEN(telefony4[[#This Row],[nr]])&gt;=10,"zagraniczny",IF(LEN(telefony4[[#This Row],[nr]])=8,"komórkowy","stacjonarny"))</f>
        <v>stacjonarny</v>
      </c>
      <c r="F1029" s="21" t="str">
        <f>LEFT('5.3'!$A1029,2)</f>
        <v>14</v>
      </c>
      <c r="G1029" s="22">
        <f>'5.3'!$D1029-'5.3'!$C1029</f>
        <v>1.0810185185185228E-2</v>
      </c>
    </row>
    <row r="1030" spans="1:7" x14ac:dyDescent="0.25">
      <c r="A1030" s="13">
        <v>23368531</v>
      </c>
      <c r="B1030" s="14">
        <v>42933</v>
      </c>
      <c r="C1030" s="15">
        <v>0.39103009259259258</v>
      </c>
      <c r="D1030" s="15">
        <v>0.39221064814814816</v>
      </c>
      <c r="E1030" s="16" t="str">
        <f>IF(LEN(telefony4[[#This Row],[nr]])&gt;=10,"zagraniczny",IF(LEN(telefony4[[#This Row],[nr]])=8,"komórkowy","stacjonarny"))</f>
        <v>komórkowy</v>
      </c>
      <c r="F1030" s="16" t="str">
        <f>LEFT('5.3'!$A1030,2)</f>
        <v>23</v>
      </c>
      <c r="G1030" s="17">
        <f>'5.3'!$D1030-'5.3'!$C1030</f>
        <v>1.1805555555555736E-3</v>
      </c>
    </row>
    <row r="1031" spans="1:7" x14ac:dyDescent="0.25">
      <c r="A1031" s="18">
        <v>5750549</v>
      </c>
      <c r="B1031" s="19">
        <v>42933</v>
      </c>
      <c r="C1031" s="20">
        <v>0.3948726851851852</v>
      </c>
      <c r="D1031" s="20">
        <v>0.39504629629629628</v>
      </c>
      <c r="E1031" s="21" t="str">
        <f>IF(LEN(telefony4[[#This Row],[nr]])&gt;=10,"zagraniczny",IF(LEN(telefony4[[#This Row],[nr]])=8,"komórkowy","stacjonarny"))</f>
        <v>stacjonarny</v>
      </c>
      <c r="F1031" s="21" t="str">
        <f>LEFT('5.3'!$A1031,2)</f>
        <v>57</v>
      </c>
      <c r="G1031" s="22">
        <f>'5.3'!$D1031-'5.3'!$C1031</f>
        <v>1.7361111111108274E-4</v>
      </c>
    </row>
    <row r="1032" spans="1:7" x14ac:dyDescent="0.25">
      <c r="A1032" s="13">
        <v>3897850970</v>
      </c>
      <c r="B1032" s="14">
        <v>42933</v>
      </c>
      <c r="C1032" s="15">
        <v>0.3951736111111111</v>
      </c>
      <c r="D1032" s="15">
        <v>0.39697916666666666</v>
      </c>
      <c r="E1032" s="16" t="str">
        <f>IF(LEN(telefony4[[#This Row],[nr]])&gt;=10,"zagraniczny",IF(LEN(telefony4[[#This Row],[nr]])=8,"komórkowy","stacjonarny"))</f>
        <v>zagraniczny</v>
      </c>
      <c r="F1032" s="16" t="str">
        <f>LEFT('5.3'!$A1032,2)</f>
        <v>38</v>
      </c>
      <c r="G1032" s="17">
        <f>'5.3'!$D1032-'5.3'!$C1032</f>
        <v>1.8055555555555602E-3</v>
      </c>
    </row>
    <row r="1033" spans="1:7" x14ac:dyDescent="0.25">
      <c r="A1033" s="18">
        <v>2573868</v>
      </c>
      <c r="B1033" s="19">
        <v>42933</v>
      </c>
      <c r="C1033" s="20">
        <v>0.39962962962962961</v>
      </c>
      <c r="D1033" s="20">
        <v>0.40937499999999999</v>
      </c>
      <c r="E1033" s="21" t="str">
        <f>IF(LEN(telefony4[[#This Row],[nr]])&gt;=10,"zagraniczny",IF(LEN(telefony4[[#This Row],[nr]])=8,"komórkowy","stacjonarny"))</f>
        <v>stacjonarny</v>
      </c>
      <c r="F1033" s="21" t="str">
        <f>LEFT('5.3'!$A1033,2)</f>
        <v>25</v>
      </c>
      <c r="G1033" s="22">
        <f>'5.3'!$D1033-'5.3'!$C1033</f>
        <v>9.7453703703703765E-3</v>
      </c>
    </row>
    <row r="1034" spans="1:7" x14ac:dyDescent="0.25">
      <c r="A1034" s="13">
        <v>1701008</v>
      </c>
      <c r="B1034" s="14">
        <v>42933</v>
      </c>
      <c r="C1034" s="15">
        <v>0.40104166666666669</v>
      </c>
      <c r="D1034" s="15">
        <v>0.40837962962962965</v>
      </c>
      <c r="E1034" s="16" t="str">
        <f>IF(LEN(telefony4[[#This Row],[nr]])&gt;=10,"zagraniczny",IF(LEN(telefony4[[#This Row],[nr]])=8,"komórkowy","stacjonarny"))</f>
        <v>stacjonarny</v>
      </c>
      <c r="F1034" s="16" t="str">
        <f>LEFT('5.3'!$A1034,2)</f>
        <v>17</v>
      </c>
      <c r="G1034" s="17">
        <f>'5.3'!$D1034-'5.3'!$C1034</f>
        <v>7.3379629629629628E-3</v>
      </c>
    </row>
    <row r="1035" spans="1:7" x14ac:dyDescent="0.25">
      <c r="A1035" s="18">
        <v>1617146</v>
      </c>
      <c r="B1035" s="19">
        <v>42933</v>
      </c>
      <c r="C1035" s="20">
        <v>0.40575231481481483</v>
      </c>
      <c r="D1035" s="20">
        <v>0.41274305555555557</v>
      </c>
      <c r="E1035" s="21" t="str">
        <f>IF(LEN(telefony4[[#This Row],[nr]])&gt;=10,"zagraniczny",IF(LEN(telefony4[[#This Row],[nr]])=8,"komórkowy","stacjonarny"))</f>
        <v>stacjonarny</v>
      </c>
      <c r="F1035" s="21" t="str">
        <f>LEFT('5.3'!$A1035,2)</f>
        <v>16</v>
      </c>
      <c r="G1035" s="22">
        <f>'5.3'!$D1035-'5.3'!$C1035</f>
        <v>6.9907407407407418E-3</v>
      </c>
    </row>
    <row r="1036" spans="1:7" x14ac:dyDescent="0.25">
      <c r="A1036" s="13">
        <v>7085993</v>
      </c>
      <c r="B1036" s="14">
        <v>42933</v>
      </c>
      <c r="C1036" s="15">
        <v>0.40719907407407407</v>
      </c>
      <c r="D1036" s="15">
        <v>0.41578703703703701</v>
      </c>
      <c r="E1036" s="16" t="str">
        <f>IF(LEN(telefony4[[#This Row],[nr]])&gt;=10,"zagraniczny",IF(LEN(telefony4[[#This Row],[nr]])=8,"komórkowy","stacjonarny"))</f>
        <v>stacjonarny</v>
      </c>
      <c r="F1036" s="16" t="str">
        <f>LEFT('5.3'!$A1036,2)</f>
        <v>70</v>
      </c>
      <c r="G1036" s="17">
        <f>'5.3'!$D1036-'5.3'!$C1036</f>
        <v>8.5879629629629362E-3</v>
      </c>
    </row>
    <row r="1037" spans="1:7" x14ac:dyDescent="0.25">
      <c r="A1037" s="18">
        <v>73460179</v>
      </c>
      <c r="B1037" s="19">
        <v>42933</v>
      </c>
      <c r="C1037" s="20">
        <v>0.41060185185185183</v>
      </c>
      <c r="D1037" s="20">
        <v>0.41334490740740742</v>
      </c>
      <c r="E1037" s="21" t="str">
        <f>IF(LEN(telefony4[[#This Row],[nr]])&gt;=10,"zagraniczny",IF(LEN(telefony4[[#This Row],[nr]])=8,"komórkowy","stacjonarny"))</f>
        <v>komórkowy</v>
      </c>
      <c r="F1037" s="21" t="str">
        <f>LEFT('5.3'!$A1037,2)</f>
        <v>73</v>
      </c>
      <c r="G1037" s="22">
        <f>'5.3'!$D1037-'5.3'!$C1037</f>
        <v>2.7430555555555958E-3</v>
      </c>
    </row>
    <row r="1038" spans="1:7" x14ac:dyDescent="0.25">
      <c r="A1038" s="13">
        <v>5983034</v>
      </c>
      <c r="B1038" s="14">
        <v>42933</v>
      </c>
      <c r="C1038" s="15">
        <v>0.41253472222222221</v>
      </c>
      <c r="D1038" s="15">
        <v>0.41753472222222221</v>
      </c>
      <c r="E1038" s="16" t="str">
        <f>IF(LEN(telefony4[[#This Row],[nr]])&gt;=10,"zagraniczny",IF(LEN(telefony4[[#This Row],[nr]])=8,"komórkowy","stacjonarny"))</f>
        <v>stacjonarny</v>
      </c>
      <c r="F1038" s="16" t="str">
        <f>LEFT('5.3'!$A1038,2)</f>
        <v>59</v>
      </c>
      <c r="G1038" s="17">
        <f>'5.3'!$D1038-'5.3'!$C1038</f>
        <v>5.0000000000000044E-3</v>
      </c>
    </row>
    <row r="1039" spans="1:7" x14ac:dyDescent="0.25">
      <c r="A1039" s="18">
        <v>16724936</v>
      </c>
      <c r="B1039" s="19">
        <v>42933</v>
      </c>
      <c r="C1039" s="20">
        <v>0.41317129629629629</v>
      </c>
      <c r="D1039" s="20">
        <v>0.41466435185185185</v>
      </c>
      <c r="E1039" s="21" t="str">
        <f>IF(LEN(telefony4[[#This Row],[nr]])&gt;=10,"zagraniczny",IF(LEN(telefony4[[#This Row],[nr]])=8,"komórkowy","stacjonarny"))</f>
        <v>komórkowy</v>
      </c>
      <c r="F1039" s="21" t="str">
        <f>LEFT('5.3'!$A1039,2)</f>
        <v>16</v>
      </c>
      <c r="G1039" s="22">
        <f>'5.3'!$D1039-'5.3'!$C1039</f>
        <v>1.4930555555555669E-3</v>
      </c>
    </row>
    <row r="1040" spans="1:7" x14ac:dyDescent="0.25">
      <c r="A1040" s="13">
        <v>19343766</v>
      </c>
      <c r="B1040" s="14">
        <v>42933</v>
      </c>
      <c r="C1040" s="15">
        <v>0.41572916666666665</v>
      </c>
      <c r="D1040" s="15">
        <v>0.41825231481481484</v>
      </c>
      <c r="E1040" s="16" t="str">
        <f>IF(LEN(telefony4[[#This Row],[nr]])&gt;=10,"zagraniczny",IF(LEN(telefony4[[#This Row],[nr]])=8,"komórkowy","stacjonarny"))</f>
        <v>komórkowy</v>
      </c>
      <c r="F1040" s="16" t="str">
        <f>LEFT('5.3'!$A1040,2)</f>
        <v>19</v>
      </c>
      <c r="G1040" s="17">
        <f>'5.3'!$D1040-'5.3'!$C1040</f>
        <v>2.523148148148191E-3</v>
      </c>
    </row>
    <row r="1041" spans="1:7" x14ac:dyDescent="0.25">
      <c r="A1041" s="18">
        <v>7439955</v>
      </c>
      <c r="B1041" s="19">
        <v>42933</v>
      </c>
      <c r="C1041" s="20">
        <v>0.41716435185185186</v>
      </c>
      <c r="D1041" s="20">
        <v>0.4284722222222222</v>
      </c>
      <c r="E1041" s="21" t="str">
        <f>IF(LEN(telefony4[[#This Row],[nr]])&gt;=10,"zagraniczny",IF(LEN(telefony4[[#This Row],[nr]])=8,"komórkowy","stacjonarny"))</f>
        <v>stacjonarny</v>
      </c>
      <c r="F1041" s="21" t="str">
        <f>LEFT('5.3'!$A1041,2)</f>
        <v>74</v>
      </c>
      <c r="G1041" s="22">
        <f>'5.3'!$D1041-'5.3'!$C1041</f>
        <v>1.1307870370370343E-2</v>
      </c>
    </row>
    <row r="1042" spans="1:7" x14ac:dyDescent="0.25">
      <c r="A1042" s="13">
        <v>7224275</v>
      </c>
      <c r="B1042" s="14">
        <v>42933</v>
      </c>
      <c r="C1042" s="15">
        <v>0.41899305555555555</v>
      </c>
      <c r="D1042" s="15">
        <v>0.41968749999999999</v>
      </c>
      <c r="E1042" s="16" t="str">
        <f>IF(LEN(telefony4[[#This Row],[nr]])&gt;=10,"zagraniczny",IF(LEN(telefony4[[#This Row],[nr]])=8,"komórkowy","stacjonarny"))</f>
        <v>stacjonarny</v>
      </c>
      <c r="F1042" s="16" t="str">
        <f>LEFT('5.3'!$A1042,2)</f>
        <v>72</v>
      </c>
      <c r="G1042" s="17">
        <f>'5.3'!$D1042-'5.3'!$C1042</f>
        <v>6.9444444444444198E-4</v>
      </c>
    </row>
    <row r="1043" spans="1:7" x14ac:dyDescent="0.25">
      <c r="A1043" s="18">
        <v>1679471</v>
      </c>
      <c r="B1043" s="19">
        <v>42933</v>
      </c>
      <c r="C1043" s="20">
        <v>0.42386574074074074</v>
      </c>
      <c r="D1043" s="20">
        <v>0.42885416666666665</v>
      </c>
      <c r="E1043" s="21" t="str">
        <f>IF(LEN(telefony4[[#This Row],[nr]])&gt;=10,"zagraniczny",IF(LEN(telefony4[[#This Row],[nr]])=8,"komórkowy","stacjonarny"))</f>
        <v>stacjonarny</v>
      </c>
      <c r="F1043" s="21" t="str">
        <f>LEFT('5.3'!$A1043,2)</f>
        <v>16</v>
      </c>
      <c r="G1043" s="22">
        <f>'5.3'!$D1043-'5.3'!$C1043</f>
        <v>4.9884259259259101E-3</v>
      </c>
    </row>
    <row r="1044" spans="1:7" x14ac:dyDescent="0.25">
      <c r="A1044" s="13">
        <v>6270159</v>
      </c>
      <c r="B1044" s="14">
        <v>42933</v>
      </c>
      <c r="C1044" s="15">
        <v>0.42664351851851851</v>
      </c>
      <c r="D1044" s="15">
        <v>0.42697916666666669</v>
      </c>
      <c r="E1044" s="16" t="str">
        <f>IF(LEN(telefony4[[#This Row],[nr]])&gt;=10,"zagraniczny",IF(LEN(telefony4[[#This Row],[nr]])=8,"komórkowy","stacjonarny"))</f>
        <v>stacjonarny</v>
      </c>
      <c r="F1044" s="16" t="str">
        <f>LEFT('5.3'!$A1044,2)</f>
        <v>62</v>
      </c>
      <c r="G1044" s="17">
        <f>'5.3'!$D1044-'5.3'!$C1044</f>
        <v>3.3564814814818211E-4</v>
      </c>
    </row>
    <row r="1045" spans="1:7" x14ac:dyDescent="0.25">
      <c r="A1045" s="18">
        <v>1482340</v>
      </c>
      <c r="B1045" s="19">
        <v>42933</v>
      </c>
      <c r="C1045" s="20">
        <v>0.42983796296296295</v>
      </c>
      <c r="D1045" s="20">
        <v>0.43975694444444446</v>
      </c>
      <c r="E1045" s="21" t="str">
        <f>IF(LEN(telefony4[[#This Row],[nr]])&gt;=10,"zagraniczny",IF(LEN(telefony4[[#This Row],[nr]])=8,"komórkowy","stacjonarny"))</f>
        <v>stacjonarny</v>
      </c>
      <c r="F1045" s="21" t="str">
        <f>LEFT('5.3'!$A1045,2)</f>
        <v>14</v>
      </c>
      <c r="G1045" s="22">
        <f>'5.3'!$D1045-'5.3'!$C1045</f>
        <v>9.9189814814815147E-3</v>
      </c>
    </row>
    <row r="1046" spans="1:7" x14ac:dyDescent="0.25">
      <c r="A1046" s="13">
        <v>28185580</v>
      </c>
      <c r="B1046" s="14">
        <v>42933</v>
      </c>
      <c r="C1046" s="15">
        <v>0.43086805555555557</v>
      </c>
      <c r="D1046" s="15">
        <v>0.43388888888888888</v>
      </c>
      <c r="E1046" s="16" t="str">
        <f>IF(LEN(telefony4[[#This Row],[nr]])&gt;=10,"zagraniczny",IF(LEN(telefony4[[#This Row],[nr]])=8,"komórkowy","stacjonarny"))</f>
        <v>komórkowy</v>
      </c>
      <c r="F1046" s="16" t="str">
        <f>LEFT('5.3'!$A1046,2)</f>
        <v>28</v>
      </c>
      <c r="G1046" s="17">
        <f>'5.3'!$D1046-'5.3'!$C1046</f>
        <v>3.0208333333333059E-3</v>
      </c>
    </row>
    <row r="1047" spans="1:7" x14ac:dyDescent="0.25">
      <c r="A1047" s="18">
        <v>4222605</v>
      </c>
      <c r="B1047" s="19">
        <v>42933</v>
      </c>
      <c r="C1047" s="20">
        <v>0.43375000000000002</v>
      </c>
      <c r="D1047" s="20">
        <v>0.43592592592592594</v>
      </c>
      <c r="E1047" s="21" t="str">
        <f>IF(LEN(telefony4[[#This Row],[nr]])&gt;=10,"zagraniczny",IF(LEN(telefony4[[#This Row],[nr]])=8,"komórkowy","stacjonarny"))</f>
        <v>stacjonarny</v>
      </c>
      <c r="F1047" s="21" t="str">
        <f>LEFT('5.3'!$A1047,2)</f>
        <v>42</v>
      </c>
      <c r="G1047" s="22">
        <f>'5.3'!$D1047-'5.3'!$C1047</f>
        <v>2.1759259259259145E-3</v>
      </c>
    </row>
    <row r="1048" spans="1:7" x14ac:dyDescent="0.25">
      <c r="A1048" s="13">
        <v>6689117</v>
      </c>
      <c r="B1048" s="14">
        <v>42933</v>
      </c>
      <c r="C1048" s="15">
        <v>0.43546296296296294</v>
      </c>
      <c r="D1048" s="15">
        <v>0.43662037037037038</v>
      </c>
      <c r="E1048" s="16" t="str">
        <f>IF(LEN(telefony4[[#This Row],[nr]])&gt;=10,"zagraniczny",IF(LEN(telefony4[[#This Row],[nr]])=8,"komórkowy","stacjonarny"))</f>
        <v>stacjonarny</v>
      </c>
      <c r="F1048" s="16" t="str">
        <f>LEFT('5.3'!$A1048,2)</f>
        <v>66</v>
      </c>
      <c r="G1048" s="17">
        <f>'5.3'!$D1048-'5.3'!$C1048</f>
        <v>1.1574074074074403E-3</v>
      </c>
    </row>
    <row r="1049" spans="1:7" x14ac:dyDescent="0.25">
      <c r="A1049" s="18">
        <v>3785540</v>
      </c>
      <c r="B1049" s="19">
        <v>42933</v>
      </c>
      <c r="C1049" s="20">
        <v>0.43569444444444444</v>
      </c>
      <c r="D1049" s="20">
        <v>0.4362037037037037</v>
      </c>
      <c r="E1049" s="21" t="str">
        <f>IF(LEN(telefony4[[#This Row],[nr]])&gt;=10,"zagraniczny",IF(LEN(telefony4[[#This Row],[nr]])=8,"komórkowy","stacjonarny"))</f>
        <v>stacjonarny</v>
      </c>
      <c r="F1049" s="21" t="str">
        <f>LEFT('5.3'!$A1049,2)</f>
        <v>37</v>
      </c>
      <c r="G1049" s="22">
        <f>'5.3'!$D1049-'5.3'!$C1049</f>
        <v>5.0925925925926485E-4</v>
      </c>
    </row>
    <row r="1050" spans="1:7" x14ac:dyDescent="0.25">
      <c r="A1050" s="13">
        <v>6151478</v>
      </c>
      <c r="B1050" s="14">
        <v>42933</v>
      </c>
      <c r="C1050" s="15">
        <v>0.44103009259259257</v>
      </c>
      <c r="D1050" s="15">
        <v>0.44807870370370373</v>
      </c>
      <c r="E1050" s="16" t="str">
        <f>IF(LEN(telefony4[[#This Row],[nr]])&gt;=10,"zagraniczny",IF(LEN(telefony4[[#This Row],[nr]])=8,"komórkowy","stacjonarny"))</f>
        <v>stacjonarny</v>
      </c>
      <c r="F1050" s="16" t="str">
        <f>LEFT('5.3'!$A1050,2)</f>
        <v>61</v>
      </c>
      <c r="G1050" s="17">
        <f>'5.3'!$D1050-'5.3'!$C1050</f>
        <v>7.0486111111111582E-3</v>
      </c>
    </row>
    <row r="1051" spans="1:7" x14ac:dyDescent="0.25">
      <c r="A1051" s="18">
        <v>9926754</v>
      </c>
      <c r="B1051" s="19">
        <v>42933</v>
      </c>
      <c r="C1051" s="20">
        <v>0.44421296296296298</v>
      </c>
      <c r="D1051" s="20">
        <v>0.44739583333333333</v>
      </c>
      <c r="E1051" s="21" t="str">
        <f>IF(LEN(telefony4[[#This Row],[nr]])&gt;=10,"zagraniczny",IF(LEN(telefony4[[#This Row],[nr]])=8,"komórkowy","stacjonarny"))</f>
        <v>stacjonarny</v>
      </c>
      <c r="F1051" s="21" t="str">
        <f>LEFT('5.3'!$A1051,2)</f>
        <v>99</v>
      </c>
      <c r="G1051" s="22">
        <f>'5.3'!$D1051-'5.3'!$C1051</f>
        <v>3.1828703703703498E-3</v>
      </c>
    </row>
    <row r="1052" spans="1:7" x14ac:dyDescent="0.25">
      <c r="A1052" s="13">
        <v>89098100</v>
      </c>
      <c r="B1052" s="14">
        <v>42933</v>
      </c>
      <c r="C1052" s="15">
        <v>0.44609953703703703</v>
      </c>
      <c r="D1052" s="15">
        <v>0.44979166666666665</v>
      </c>
      <c r="E1052" s="16" t="str">
        <f>IF(LEN(telefony4[[#This Row],[nr]])&gt;=10,"zagraniczny",IF(LEN(telefony4[[#This Row],[nr]])=8,"komórkowy","stacjonarny"))</f>
        <v>komórkowy</v>
      </c>
      <c r="F1052" s="16" t="str">
        <f>LEFT('5.3'!$A1052,2)</f>
        <v>89</v>
      </c>
      <c r="G1052" s="17">
        <f>'5.3'!$D1052-'5.3'!$C1052</f>
        <v>3.6921296296296147E-3</v>
      </c>
    </row>
    <row r="1053" spans="1:7" x14ac:dyDescent="0.25">
      <c r="A1053" s="18">
        <v>6460935</v>
      </c>
      <c r="B1053" s="19">
        <v>42933</v>
      </c>
      <c r="C1053" s="20">
        <v>0.45122685185185185</v>
      </c>
      <c r="D1053" s="20">
        <v>0.45480324074074074</v>
      </c>
      <c r="E1053" s="21" t="str">
        <f>IF(LEN(telefony4[[#This Row],[nr]])&gt;=10,"zagraniczny",IF(LEN(telefony4[[#This Row],[nr]])=8,"komórkowy","stacjonarny"))</f>
        <v>stacjonarny</v>
      </c>
      <c r="F1053" s="21" t="str">
        <f>LEFT('5.3'!$A1053,2)</f>
        <v>64</v>
      </c>
      <c r="G1053" s="22">
        <f>'5.3'!$D1053-'5.3'!$C1053</f>
        <v>3.5763888888888928E-3</v>
      </c>
    </row>
    <row r="1054" spans="1:7" x14ac:dyDescent="0.25">
      <c r="A1054" s="13">
        <v>83559673</v>
      </c>
      <c r="B1054" s="14">
        <v>42933</v>
      </c>
      <c r="C1054" s="15">
        <v>0.45623842592592595</v>
      </c>
      <c r="D1054" s="15">
        <v>0.46062500000000001</v>
      </c>
      <c r="E1054" s="16" t="str">
        <f>IF(LEN(telefony4[[#This Row],[nr]])&gt;=10,"zagraniczny",IF(LEN(telefony4[[#This Row],[nr]])=8,"komórkowy","stacjonarny"))</f>
        <v>komórkowy</v>
      </c>
      <c r="F1054" s="16" t="str">
        <f>LEFT('5.3'!$A1054,2)</f>
        <v>83</v>
      </c>
      <c r="G1054" s="17">
        <f>'5.3'!$D1054-'5.3'!$C1054</f>
        <v>4.3865740740740566E-3</v>
      </c>
    </row>
    <row r="1055" spans="1:7" x14ac:dyDescent="0.25">
      <c r="A1055" s="18">
        <v>1661633</v>
      </c>
      <c r="B1055" s="19">
        <v>42933</v>
      </c>
      <c r="C1055" s="20">
        <v>0.4611574074074074</v>
      </c>
      <c r="D1055" s="20">
        <v>0.46372685185185186</v>
      </c>
      <c r="E1055" s="21" t="str">
        <f>IF(LEN(telefony4[[#This Row],[nr]])&gt;=10,"zagraniczny",IF(LEN(telefony4[[#This Row],[nr]])=8,"komórkowy","stacjonarny"))</f>
        <v>stacjonarny</v>
      </c>
      <c r="F1055" s="21" t="str">
        <f>LEFT('5.3'!$A1055,2)</f>
        <v>16</v>
      </c>
      <c r="G1055" s="22">
        <f>'5.3'!$D1055-'5.3'!$C1055</f>
        <v>2.5694444444444575E-3</v>
      </c>
    </row>
    <row r="1056" spans="1:7" x14ac:dyDescent="0.25">
      <c r="A1056" s="13">
        <v>5809293</v>
      </c>
      <c r="B1056" s="14">
        <v>42933</v>
      </c>
      <c r="C1056" s="15">
        <v>0.46481481481481479</v>
      </c>
      <c r="D1056" s="15">
        <v>0.47425925925925927</v>
      </c>
      <c r="E1056" s="16" t="str">
        <f>IF(LEN(telefony4[[#This Row],[nr]])&gt;=10,"zagraniczny",IF(LEN(telefony4[[#This Row],[nr]])=8,"komórkowy","stacjonarny"))</f>
        <v>stacjonarny</v>
      </c>
      <c r="F1056" s="16" t="str">
        <f>LEFT('5.3'!$A1056,2)</f>
        <v>58</v>
      </c>
      <c r="G1056" s="17">
        <f>'5.3'!$D1056-'5.3'!$C1056</f>
        <v>9.4444444444444775E-3</v>
      </c>
    </row>
    <row r="1057" spans="1:7" x14ac:dyDescent="0.25">
      <c r="A1057" s="18">
        <v>5790304</v>
      </c>
      <c r="B1057" s="19">
        <v>42933</v>
      </c>
      <c r="C1057" s="20">
        <v>0.46655092592592595</v>
      </c>
      <c r="D1057" s="20">
        <v>0.47357638888888887</v>
      </c>
      <c r="E1057" s="21" t="str">
        <f>IF(LEN(telefony4[[#This Row],[nr]])&gt;=10,"zagraniczny",IF(LEN(telefony4[[#This Row],[nr]])=8,"komórkowy","stacjonarny"))</f>
        <v>stacjonarny</v>
      </c>
      <c r="F1057" s="21" t="str">
        <f>LEFT('5.3'!$A1057,2)</f>
        <v>57</v>
      </c>
      <c r="G1057" s="22">
        <f>'5.3'!$D1057-'5.3'!$C1057</f>
        <v>7.0254629629629139E-3</v>
      </c>
    </row>
    <row r="1058" spans="1:7" x14ac:dyDescent="0.25">
      <c r="A1058" s="13">
        <v>7088840</v>
      </c>
      <c r="B1058" s="14">
        <v>42933</v>
      </c>
      <c r="C1058" s="15">
        <v>0.46711805555555558</v>
      </c>
      <c r="D1058" s="15">
        <v>0.47856481481481483</v>
      </c>
      <c r="E1058" s="16" t="str">
        <f>IF(LEN(telefony4[[#This Row],[nr]])&gt;=10,"zagraniczny",IF(LEN(telefony4[[#This Row],[nr]])=8,"komórkowy","stacjonarny"))</f>
        <v>stacjonarny</v>
      </c>
      <c r="F1058" s="16" t="str">
        <f>LEFT('5.3'!$A1058,2)</f>
        <v>70</v>
      </c>
      <c r="G1058" s="17">
        <f>'5.3'!$D1058-'5.3'!$C1058</f>
        <v>1.1446759259259254E-2</v>
      </c>
    </row>
    <row r="1059" spans="1:7" x14ac:dyDescent="0.25">
      <c r="A1059" s="18">
        <v>1302112</v>
      </c>
      <c r="B1059" s="19">
        <v>42933</v>
      </c>
      <c r="C1059" s="20">
        <v>0.46939814814814818</v>
      </c>
      <c r="D1059" s="20">
        <v>0.47047453703703701</v>
      </c>
      <c r="E1059" s="21" t="str">
        <f>IF(LEN(telefony4[[#This Row],[nr]])&gt;=10,"zagraniczny",IF(LEN(telefony4[[#This Row],[nr]])=8,"komórkowy","stacjonarny"))</f>
        <v>stacjonarny</v>
      </c>
      <c r="F1059" s="21" t="str">
        <f>LEFT('5.3'!$A1059,2)</f>
        <v>13</v>
      </c>
      <c r="G1059" s="22">
        <f>'5.3'!$D1059-'5.3'!$C1059</f>
        <v>1.0763888888888351E-3</v>
      </c>
    </row>
    <row r="1060" spans="1:7" x14ac:dyDescent="0.25">
      <c r="A1060" s="13">
        <v>8299537</v>
      </c>
      <c r="B1060" s="14">
        <v>42933</v>
      </c>
      <c r="C1060" s="15">
        <v>0.47302083333333333</v>
      </c>
      <c r="D1060" s="15">
        <v>0.47939814814814813</v>
      </c>
      <c r="E1060" s="16" t="str">
        <f>IF(LEN(telefony4[[#This Row],[nr]])&gt;=10,"zagraniczny",IF(LEN(telefony4[[#This Row],[nr]])=8,"komórkowy","stacjonarny"))</f>
        <v>stacjonarny</v>
      </c>
      <c r="F1060" s="16" t="str">
        <f>LEFT('5.3'!$A1060,2)</f>
        <v>82</v>
      </c>
      <c r="G1060" s="17">
        <f>'5.3'!$D1060-'5.3'!$C1060</f>
        <v>6.377314814814794E-3</v>
      </c>
    </row>
    <row r="1061" spans="1:7" x14ac:dyDescent="0.25">
      <c r="A1061" s="18">
        <v>1519891</v>
      </c>
      <c r="B1061" s="19">
        <v>42933</v>
      </c>
      <c r="C1061" s="20">
        <v>0.47604166666666664</v>
      </c>
      <c r="D1061" s="20">
        <v>0.48714120370370373</v>
      </c>
      <c r="E1061" s="21" t="str">
        <f>IF(LEN(telefony4[[#This Row],[nr]])&gt;=10,"zagraniczny",IF(LEN(telefony4[[#This Row],[nr]])=8,"komórkowy","stacjonarny"))</f>
        <v>stacjonarny</v>
      </c>
      <c r="F1061" s="21" t="str">
        <f>LEFT('5.3'!$A1061,2)</f>
        <v>15</v>
      </c>
      <c r="G1061" s="22">
        <f>'5.3'!$D1061-'5.3'!$C1061</f>
        <v>1.1099537037037088E-2</v>
      </c>
    </row>
    <row r="1062" spans="1:7" x14ac:dyDescent="0.25">
      <c r="A1062" s="13">
        <v>29771613</v>
      </c>
      <c r="B1062" s="14">
        <v>42933</v>
      </c>
      <c r="C1062" s="15">
        <v>0.47706018518518517</v>
      </c>
      <c r="D1062" s="15">
        <v>0.47881944444444446</v>
      </c>
      <c r="E1062" s="16" t="str">
        <f>IF(LEN(telefony4[[#This Row],[nr]])&gt;=10,"zagraniczny",IF(LEN(telefony4[[#This Row],[nr]])=8,"komórkowy","stacjonarny"))</f>
        <v>komórkowy</v>
      </c>
      <c r="F1062" s="16" t="str">
        <f>LEFT('5.3'!$A1062,2)</f>
        <v>29</v>
      </c>
      <c r="G1062" s="17">
        <f>'5.3'!$D1062-'5.3'!$C1062</f>
        <v>1.7592592592592937E-3</v>
      </c>
    </row>
    <row r="1063" spans="1:7" x14ac:dyDescent="0.25">
      <c r="A1063" s="18">
        <v>9088045</v>
      </c>
      <c r="B1063" s="19">
        <v>42933</v>
      </c>
      <c r="C1063" s="20">
        <v>0.47714120370370372</v>
      </c>
      <c r="D1063" s="20">
        <v>0.47728009259259258</v>
      </c>
      <c r="E1063" s="21" t="str">
        <f>IF(LEN(telefony4[[#This Row],[nr]])&gt;=10,"zagraniczny",IF(LEN(telefony4[[#This Row],[nr]])=8,"komórkowy","stacjonarny"))</f>
        <v>stacjonarny</v>
      </c>
      <c r="F1063" s="21" t="str">
        <f>LEFT('5.3'!$A1063,2)</f>
        <v>90</v>
      </c>
      <c r="G1063" s="22">
        <f>'5.3'!$D1063-'5.3'!$C1063</f>
        <v>1.3888888888885509E-4</v>
      </c>
    </row>
    <row r="1064" spans="1:7" x14ac:dyDescent="0.25">
      <c r="A1064" s="13">
        <v>59864989</v>
      </c>
      <c r="B1064" s="14">
        <v>42933</v>
      </c>
      <c r="C1064" s="15">
        <v>0.48119212962962965</v>
      </c>
      <c r="D1064" s="15">
        <v>0.49038194444444444</v>
      </c>
      <c r="E1064" s="16" t="str">
        <f>IF(LEN(telefony4[[#This Row],[nr]])&gt;=10,"zagraniczny",IF(LEN(telefony4[[#This Row],[nr]])=8,"komórkowy","stacjonarny"))</f>
        <v>komórkowy</v>
      </c>
      <c r="F1064" s="16" t="str">
        <f>LEFT('5.3'!$A1064,2)</f>
        <v>59</v>
      </c>
      <c r="G1064" s="17">
        <f>'5.3'!$D1064-'5.3'!$C1064</f>
        <v>9.1898148148147896E-3</v>
      </c>
    </row>
    <row r="1065" spans="1:7" x14ac:dyDescent="0.25">
      <c r="A1065" s="18">
        <v>2741017</v>
      </c>
      <c r="B1065" s="19">
        <v>42933</v>
      </c>
      <c r="C1065" s="20">
        <v>0.4838425925925926</v>
      </c>
      <c r="D1065" s="20">
        <v>0.49107638888888888</v>
      </c>
      <c r="E1065" s="21" t="str">
        <f>IF(LEN(telefony4[[#This Row],[nr]])&gt;=10,"zagraniczny",IF(LEN(telefony4[[#This Row],[nr]])=8,"komórkowy","stacjonarny"))</f>
        <v>stacjonarny</v>
      </c>
      <c r="F1065" s="21" t="str">
        <f>LEFT('5.3'!$A1065,2)</f>
        <v>27</v>
      </c>
      <c r="G1065" s="22">
        <f>'5.3'!$D1065-'5.3'!$C1065</f>
        <v>7.2337962962962798E-3</v>
      </c>
    </row>
    <row r="1066" spans="1:7" x14ac:dyDescent="0.25">
      <c r="A1066" s="13">
        <v>1092699</v>
      </c>
      <c r="B1066" s="14">
        <v>42933</v>
      </c>
      <c r="C1066" s="15">
        <v>0.48430555555555554</v>
      </c>
      <c r="D1066" s="15">
        <v>0.49372685185185183</v>
      </c>
      <c r="E1066" s="16" t="str">
        <f>IF(LEN(telefony4[[#This Row],[nr]])&gt;=10,"zagraniczny",IF(LEN(telefony4[[#This Row],[nr]])=8,"komórkowy","stacjonarny"))</f>
        <v>stacjonarny</v>
      </c>
      <c r="F1066" s="16" t="str">
        <f>LEFT('5.3'!$A1066,2)</f>
        <v>10</v>
      </c>
      <c r="G1066" s="17">
        <f>'5.3'!$D1066-'5.3'!$C1066</f>
        <v>9.4212962962962887E-3</v>
      </c>
    </row>
    <row r="1067" spans="1:7" x14ac:dyDescent="0.25">
      <c r="A1067" s="18">
        <v>3284714</v>
      </c>
      <c r="B1067" s="19">
        <v>42933</v>
      </c>
      <c r="C1067" s="20">
        <v>0.48533564814814817</v>
      </c>
      <c r="D1067" s="20">
        <v>0.49689814814814814</v>
      </c>
      <c r="E1067" s="21" t="str">
        <f>IF(LEN(telefony4[[#This Row],[nr]])&gt;=10,"zagraniczny",IF(LEN(telefony4[[#This Row],[nr]])=8,"komórkowy","stacjonarny"))</f>
        <v>stacjonarny</v>
      </c>
      <c r="F1067" s="21" t="str">
        <f>LEFT('5.3'!$A1067,2)</f>
        <v>32</v>
      </c>
      <c r="G1067" s="22">
        <f>'5.3'!$D1067-'5.3'!$C1067</f>
        <v>1.1562499999999976E-2</v>
      </c>
    </row>
    <row r="1068" spans="1:7" x14ac:dyDescent="0.25">
      <c r="A1068" s="13">
        <v>1822675725</v>
      </c>
      <c r="B1068" s="14">
        <v>42933</v>
      </c>
      <c r="C1068" s="15">
        <v>0.48542824074074076</v>
      </c>
      <c r="D1068" s="15">
        <v>0.49109953703703701</v>
      </c>
      <c r="E1068" s="16" t="str">
        <f>IF(LEN(telefony4[[#This Row],[nr]])&gt;=10,"zagraniczny",IF(LEN(telefony4[[#This Row],[nr]])=8,"komórkowy","stacjonarny"))</f>
        <v>zagraniczny</v>
      </c>
      <c r="F1068" s="16" t="str">
        <f>LEFT('5.3'!$A1068,2)</f>
        <v>18</v>
      </c>
      <c r="G1068" s="17">
        <f>'5.3'!$D1068-'5.3'!$C1068</f>
        <v>5.6712962962962576E-3</v>
      </c>
    </row>
    <row r="1069" spans="1:7" x14ac:dyDescent="0.25">
      <c r="A1069" s="18">
        <v>9595194</v>
      </c>
      <c r="B1069" s="19">
        <v>42933</v>
      </c>
      <c r="C1069" s="20">
        <v>0.48833333333333334</v>
      </c>
      <c r="D1069" s="20">
        <v>0.49960648148148146</v>
      </c>
      <c r="E1069" s="21" t="str">
        <f>IF(LEN(telefony4[[#This Row],[nr]])&gt;=10,"zagraniczny",IF(LEN(telefony4[[#This Row],[nr]])=8,"komórkowy","stacjonarny"))</f>
        <v>stacjonarny</v>
      </c>
      <c r="F1069" s="21" t="str">
        <f>LEFT('5.3'!$A1069,2)</f>
        <v>95</v>
      </c>
      <c r="G1069" s="22">
        <f>'5.3'!$D1069-'5.3'!$C1069</f>
        <v>1.1273148148148115E-2</v>
      </c>
    </row>
    <row r="1070" spans="1:7" x14ac:dyDescent="0.25">
      <c r="A1070" s="13">
        <v>5015921</v>
      </c>
      <c r="B1070" s="14">
        <v>42933</v>
      </c>
      <c r="C1070" s="15">
        <v>0.49362268518518521</v>
      </c>
      <c r="D1070" s="15">
        <v>0.49859953703703702</v>
      </c>
      <c r="E1070" s="16" t="str">
        <f>IF(LEN(telefony4[[#This Row],[nr]])&gt;=10,"zagraniczny",IF(LEN(telefony4[[#This Row],[nr]])=8,"komórkowy","stacjonarny"))</f>
        <v>stacjonarny</v>
      </c>
      <c r="F1070" s="16" t="str">
        <f>LEFT('5.3'!$A1070,2)</f>
        <v>50</v>
      </c>
      <c r="G1070" s="17">
        <f>'5.3'!$D1070-'5.3'!$C1070</f>
        <v>4.9768518518518157E-3</v>
      </c>
    </row>
    <row r="1071" spans="1:7" x14ac:dyDescent="0.25">
      <c r="A1071" s="18">
        <v>1015521</v>
      </c>
      <c r="B1071" s="19">
        <v>42933</v>
      </c>
      <c r="C1071" s="20">
        <v>0.49658564814814815</v>
      </c>
      <c r="D1071" s="20">
        <v>0.49866898148148148</v>
      </c>
      <c r="E1071" s="21" t="str">
        <f>IF(LEN(telefony4[[#This Row],[nr]])&gt;=10,"zagraniczny",IF(LEN(telefony4[[#This Row],[nr]])=8,"komórkowy","stacjonarny"))</f>
        <v>stacjonarny</v>
      </c>
      <c r="F1071" s="21" t="str">
        <f>LEFT('5.3'!$A1071,2)</f>
        <v>10</v>
      </c>
      <c r="G1071" s="22">
        <f>'5.3'!$D1071-'5.3'!$C1071</f>
        <v>2.0833333333333259E-3</v>
      </c>
    </row>
    <row r="1072" spans="1:7" x14ac:dyDescent="0.25">
      <c r="A1072" s="13">
        <v>4452201</v>
      </c>
      <c r="B1072" s="14">
        <v>42933</v>
      </c>
      <c r="C1072" s="15">
        <v>0.49760416666666668</v>
      </c>
      <c r="D1072" s="15">
        <v>0.50249999999999995</v>
      </c>
      <c r="E1072" s="16" t="str">
        <f>IF(LEN(telefony4[[#This Row],[nr]])&gt;=10,"zagraniczny",IF(LEN(telefony4[[#This Row],[nr]])=8,"komórkowy","stacjonarny"))</f>
        <v>stacjonarny</v>
      </c>
      <c r="F1072" s="16" t="str">
        <f>LEFT('5.3'!$A1072,2)</f>
        <v>44</v>
      </c>
      <c r="G1072" s="17">
        <f>'5.3'!$D1072-'5.3'!$C1072</f>
        <v>4.895833333333266E-3</v>
      </c>
    </row>
    <row r="1073" spans="1:7" x14ac:dyDescent="0.25">
      <c r="A1073" s="18">
        <v>6801890</v>
      </c>
      <c r="B1073" s="19">
        <v>42933</v>
      </c>
      <c r="C1073" s="20">
        <v>0.50284722222222222</v>
      </c>
      <c r="D1073" s="20">
        <v>0.50736111111111115</v>
      </c>
      <c r="E1073" s="21" t="str">
        <f>IF(LEN(telefony4[[#This Row],[nr]])&gt;=10,"zagraniczny",IF(LEN(telefony4[[#This Row],[nr]])=8,"komórkowy","stacjonarny"))</f>
        <v>stacjonarny</v>
      </c>
      <c r="F1073" s="21" t="str">
        <f>LEFT('5.3'!$A1073,2)</f>
        <v>68</v>
      </c>
      <c r="G1073" s="22">
        <f>'5.3'!$D1073-'5.3'!$C1073</f>
        <v>4.5138888888889284E-3</v>
      </c>
    </row>
    <row r="1074" spans="1:7" x14ac:dyDescent="0.25">
      <c r="A1074" s="13">
        <v>19638469</v>
      </c>
      <c r="B1074" s="14">
        <v>42933</v>
      </c>
      <c r="C1074" s="15">
        <v>0.50768518518518524</v>
      </c>
      <c r="D1074" s="15">
        <v>0.51817129629629632</v>
      </c>
      <c r="E1074" s="16" t="str">
        <f>IF(LEN(telefony4[[#This Row],[nr]])&gt;=10,"zagraniczny",IF(LEN(telefony4[[#This Row],[nr]])=8,"komórkowy","stacjonarny"))</f>
        <v>komórkowy</v>
      </c>
      <c r="F1074" s="16" t="str">
        <f>LEFT('5.3'!$A1074,2)</f>
        <v>19</v>
      </c>
      <c r="G1074" s="17">
        <f>'5.3'!$D1074-'5.3'!$C1074</f>
        <v>1.0486111111111085E-2</v>
      </c>
    </row>
    <row r="1075" spans="1:7" x14ac:dyDescent="0.25">
      <c r="A1075" s="18">
        <v>43897696</v>
      </c>
      <c r="B1075" s="19">
        <v>42933</v>
      </c>
      <c r="C1075" s="20">
        <v>0.51271990740740736</v>
      </c>
      <c r="D1075" s="20">
        <v>0.51616898148148149</v>
      </c>
      <c r="E1075" s="21" t="str">
        <f>IF(LEN(telefony4[[#This Row],[nr]])&gt;=10,"zagraniczny",IF(LEN(telefony4[[#This Row],[nr]])=8,"komórkowy","stacjonarny"))</f>
        <v>komórkowy</v>
      </c>
      <c r="F1075" s="21" t="str">
        <f>LEFT('5.3'!$A1075,2)</f>
        <v>43</v>
      </c>
      <c r="G1075" s="22">
        <f>'5.3'!$D1075-'5.3'!$C1075</f>
        <v>3.4490740740741321E-3</v>
      </c>
    </row>
    <row r="1076" spans="1:7" x14ac:dyDescent="0.25">
      <c r="A1076" s="13">
        <v>8253162</v>
      </c>
      <c r="B1076" s="14">
        <v>42933</v>
      </c>
      <c r="C1076" s="15">
        <v>0.51468749999999996</v>
      </c>
      <c r="D1076" s="15">
        <v>0.5204050925925926</v>
      </c>
      <c r="E1076" s="16" t="str">
        <f>IF(LEN(telefony4[[#This Row],[nr]])&gt;=10,"zagraniczny",IF(LEN(telefony4[[#This Row],[nr]])=8,"komórkowy","stacjonarny"))</f>
        <v>stacjonarny</v>
      </c>
      <c r="F1076" s="16" t="str">
        <f>LEFT('5.3'!$A1076,2)</f>
        <v>82</v>
      </c>
      <c r="G1076" s="17">
        <f>'5.3'!$D1076-'5.3'!$C1076</f>
        <v>5.7175925925926352E-3</v>
      </c>
    </row>
    <row r="1077" spans="1:7" x14ac:dyDescent="0.25">
      <c r="A1077" s="18">
        <v>42038927</v>
      </c>
      <c r="B1077" s="19">
        <v>42933</v>
      </c>
      <c r="C1077" s="20">
        <v>0.51894675925925926</v>
      </c>
      <c r="D1077" s="20">
        <v>0.52336805555555554</v>
      </c>
      <c r="E1077" s="21" t="str">
        <f>IF(LEN(telefony4[[#This Row],[nr]])&gt;=10,"zagraniczny",IF(LEN(telefony4[[#This Row],[nr]])=8,"komórkowy","stacjonarny"))</f>
        <v>komórkowy</v>
      </c>
      <c r="F1077" s="21" t="str">
        <f>LEFT('5.3'!$A1077,2)</f>
        <v>42</v>
      </c>
      <c r="G1077" s="22">
        <f>'5.3'!$D1077-'5.3'!$C1077</f>
        <v>4.4212962962962843E-3</v>
      </c>
    </row>
    <row r="1078" spans="1:7" x14ac:dyDescent="0.25">
      <c r="A1078" s="13">
        <v>5758962</v>
      </c>
      <c r="B1078" s="14">
        <v>42933</v>
      </c>
      <c r="C1078" s="15">
        <v>0.52460648148148148</v>
      </c>
      <c r="D1078" s="15">
        <v>0.53292824074074074</v>
      </c>
      <c r="E1078" s="16" t="str">
        <f>IF(LEN(telefony4[[#This Row],[nr]])&gt;=10,"zagraniczny",IF(LEN(telefony4[[#This Row],[nr]])=8,"komórkowy","stacjonarny"))</f>
        <v>stacjonarny</v>
      </c>
      <c r="F1078" s="16" t="str">
        <f>LEFT('5.3'!$A1078,2)</f>
        <v>57</v>
      </c>
      <c r="G1078" s="17">
        <f>'5.3'!$D1078-'5.3'!$C1078</f>
        <v>8.3217592592592649E-3</v>
      </c>
    </row>
    <row r="1079" spans="1:7" x14ac:dyDescent="0.25">
      <c r="A1079" s="18">
        <v>77096634</v>
      </c>
      <c r="B1079" s="19">
        <v>42933</v>
      </c>
      <c r="C1079" s="20">
        <v>0.52500000000000002</v>
      </c>
      <c r="D1079" s="20">
        <v>0.53071759259259255</v>
      </c>
      <c r="E1079" s="21" t="str">
        <f>IF(LEN(telefony4[[#This Row],[nr]])&gt;=10,"zagraniczny",IF(LEN(telefony4[[#This Row],[nr]])=8,"komórkowy","stacjonarny"))</f>
        <v>komórkowy</v>
      </c>
      <c r="F1079" s="21" t="str">
        <f>LEFT('5.3'!$A1079,2)</f>
        <v>77</v>
      </c>
      <c r="G1079" s="22">
        <f>'5.3'!$D1079-'5.3'!$C1079</f>
        <v>5.7175925925925242E-3</v>
      </c>
    </row>
    <row r="1080" spans="1:7" x14ac:dyDescent="0.25">
      <c r="A1080" s="13">
        <v>8041809</v>
      </c>
      <c r="B1080" s="14">
        <v>42933</v>
      </c>
      <c r="C1080" s="15">
        <v>0.52508101851851852</v>
      </c>
      <c r="D1080" s="15">
        <v>0.53238425925925925</v>
      </c>
      <c r="E1080" s="16" t="str">
        <f>IF(LEN(telefony4[[#This Row],[nr]])&gt;=10,"zagraniczny",IF(LEN(telefony4[[#This Row],[nr]])=8,"komórkowy","stacjonarny"))</f>
        <v>stacjonarny</v>
      </c>
      <c r="F1080" s="16" t="str">
        <f>LEFT('5.3'!$A1080,2)</f>
        <v>80</v>
      </c>
      <c r="G1080" s="17">
        <f>'5.3'!$D1080-'5.3'!$C1080</f>
        <v>7.3032407407407351E-3</v>
      </c>
    </row>
    <row r="1081" spans="1:7" x14ac:dyDescent="0.25">
      <c r="A1081" s="18">
        <v>6735390</v>
      </c>
      <c r="B1081" s="19">
        <v>42933</v>
      </c>
      <c r="C1081" s="20">
        <v>0.52612268518518523</v>
      </c>
      <c r="D1081" s="20">
        <v>0.52849537037037042</v>
      </c>
      <c r="E1081" s="21" t="str">
        <f>IF(LEN(telefony4[[#This Row],[nr]])&gt;=10,"zagraniczny",IF(LEN(telefony4[[#This Row],[nr]])=8,"komórkowy","stacjonarny"))</f>
        <v>stacjonarny</v>
      </c>
      <c r="F1081" s="21" t="str">
        <f>LEFT('5.3'!$A1081,2)</f>
        <v>67</v>
      </c>
      <c r="G1081" s="22">
        <f>'5.3'!$D1081-'5.3'!$C1081</f>
        <v>2.372685185185186E-3</v>
      </c>
    </row>
    <row r="1082" spans="1:7" x14ac:dyDescent="0.25">
      <c r="A1082" s="13">
        <v>93811207</v>
      </c>
      <c r="B1082" s="14">
        <v>42933</v>
      </c>
      <c r="C1082" s="15">
        <v>0.52707175925925931</v>
      </c>
      <c r="D1082" s="15">
        <v>0.53460648148148149</v>
      </c>
      <c r="E1082" s="16" t="str">
        <f>IF(LEN(telefony4[[#This Row],[nr]])&gt;=10,"zagraniczny",IF(LEN(telefony4[[#This Row],[nr]])=8,"komórkowy","stacjonarny"))</f>
        <v>komórkowy</v>
      </c>
      <c r="F1082" s="16" t="str">
        <f>LEFT('5.3'!$A1082,2)</f>
        <v>93</v>
      </c>
      <c r="G1082" s="17">
        <f>'5.3'!$D1082-'5.3'!$C1082</f>
        <v>7.5347222222221788E-3</v>
      </c>
    </row>
    <row r="1083" spans="1:7" x14ac:dyDescent="0.25">
      <c r="A1083" s="18">
        <v>8079505</v>
      </c>
      <c r="B1083" s="19">
        <v>42933</v>
      </c>
      <c r="C1083" s="20">
        <v>0.52788194444444447</v>
      </c>
      <c r="D1083" s="20">
        <v>0.52908564814814818</v>
      </c>
      <c r="E1083" s="21" t="str">
        <f>IF(LEN(telefony4[[#This Row],[nr]])&gt;=10,"zagraniczny",IF(LEN(telefony4[[#This Row],[nr]])=8,"komórkowy","stacjonarny"))</f>
        <v>stacjonarny</v>
      </c>
      <c r="F1083" s="21" t="str">
        <f>LEFT('5.3'!$A1083,2)</f>
        <v>80</v>
      </c>
      <c r="G1083" s="22">
        <f>'5.3'!$D1083-'5.3'!$C1083</f>
        <v>1.2037037037037068E-3</v>
      </c>
    </row>
    <row r="1084" spans="1:7" x14ac:dyDescent="0.25">
      <c r="A1084" s="13">
        <v>3348581</v>
      </c>
      <c r="B1084" s="14">
        <v>42933</v>
      </c>
      <c r="C1084" s="15">
        <v>0.53150462962962963</v>
      </c>
      <c r="D1084" s="15">
        <v>0.54208333333333336</v>
      </c>
      <c r="E1084" s="16" t="str">
        <f>IF(LEN(telefony4[[#This Row],[nr]])&gt;=10,"zagraniczny",IF(LEN(telefony4[[#This Row],[nr]])=8,"komórkowy","stacjonarny"))</f>
        <v>stacjonarny</v>
      </c>
      <c r="F1084" s="16" t="str">
        <f>LEFT('5.3'!$A1084,2)</f>
        <v>33</v>
      </c>
      <c r="G1084" s="17">
        <f>'5.3'!$D1084-'5.3'!$C1084</f>
        <v>1.0578703703703729E-2</v>
      </c>
    </row>
    <row r="1085" spans="1:7" x14ac:dyDescent="0.25">
      <c r="A1085" s="18">
        <v>13484133</v>
      </c>
      <c r="B1085" s="19">
        <v>42933</v>
      </c>
      <c r="C1085" s="20">
        <v>0.53174768518518523</v>
      </c>
      <c r="D1085" s="20">
        <v>0.53931712962962963</v>
      </c>
      <c r="E1085" s="21" t="str">
        <f>IF(LEN(telefony4[[#This Row],[nr]])&gt;=10,"zagraniczny",IF(LEN(telefony4[[#This Row],[nr]])=8,"komórkowy","stacjonarny"))</f>
        <v>komórkowy</v>
      </c>
      <c r="F1085" s="21" t="str">
        <f>LEFT('5.3'!$A1085,2)</f>
        <v>13</v>
      </c>
      <c r="G1085" s="22">
        <f>'5.3'!$D1085-'5.3'!$C1085</f>
        <v>7.5694444444444065E-3</v>
      </c>
    </row>
    <row r="1086" spans="1:7" x14ac:dyDescent="0.25">
      <c r="A1086" s="13">
        <v>3017523</v>
      </c>
      <c r="B1086" s="14">
        <v>42933</v>
      </c>
      <c r="C1086" s="15">
        <v>0.53241898148148148</v>
      </c>
      <c r="D1086" s="15">
        <v>0.54011574074074076</v>
      </c>
      <c r="E1086" s="16" t="str">
        <f>IF(LEN(telefony4[[#This Row],[nr]])&gt;=10,"zagraniczny",IF(LEN(telefony4[[#This Row],[nr]])=8,"komórkowy","stacjonarny"))</f>
        <v>stacjonarny</v>
      </c>
      <c r="F1086" s="16" t="str">
        <f>LEFT('5.3'!$A1086,2)</f>
        <v>30</v>
      </c>
      <c r="G1086" s="17">
        <f>'5.3'!$D1086-'5.3'!$C1086</f>
        <v>7.6967592592592782E-3</v>
      </c>
    </row>
    <row r="1087" spans="1:7" x14ac:dyDescent="0.25">
      <c r="A1087" s="18">
        <v>5464497</v>
      </c>
      <c r="B1087" s="19">
        <v>42933</v>
      </c>
      <c r="C1087" s="20">
        <v>0.53608796296296302</v>
      </c>
      <c r="D1087" s="20">
        <v>0.53657407407407409</v>
      </c>
      <c r="E1087" s="21" t="str">
        <f>IF(LEN(telefony4[[#This Row],[nr]])&gt;=10,"zagraniczny",IF(LEN(telefony4[[#This Row],[nr]])=8,"komórkowy","stacjonarny"))</f>
        <v>stacjonarny</v>
      </c>
      <c r="F1087" s="21" t="str">
        <f>LEFT('5.3'!$A1087,2)</f>
        <v>54</v>
      </c>
      <c r="G1087" s="22">
        <f>'5.3'!$D1087-'5.3'!$C1087</f>
        <v>4.8611111111107608E-4</v>
      </c>
    </row>
    <row r="1088" spans="1:7" x14ac:dyDescent="0.25">
      <c r="A1088" s="13">
        <v>5744567</v>
      </c>
      <c r="B1088" s="14">
        <v>42933</v>
      </c>
      <c r="C1088" s="15">
        <v>0.54048611111111111</v>
      </c>
      <c r="D1088" s="15">
        <v>0.54954861111111108</v>
      </c>
      <c r="E1088" s="16" t="str">
        <f>IF(LEN(telefony4[[#This Row],[nr]])&gt;=10,"zagraniczny",IF(LEN(telefony4[[#This Row],[nr]])=8,"komórkowy","stacjonarny"))</f>
        <v>stacjonarny</v>
      </c>
      <c r="F1088" s="16" t="str">
        <f>LEFT('5.3'!$A1088,2)</f>
        <v>57</v>
      </c>
      <c r="G1088" s="17">
        <f>'5.3'!$D1088-'5.3'!$C1088</f>
        <v>9.0624999999999734E-3</v>
      </c>
    </row>
    <row r="1089" spans="1:7" x14ac:dyDescent="0.25">
      <c r="A1089" s="18">
        <v>5107477025</v>
      </c>
      <c r="B1089" s="19">
        <v>42933</v>
      </c>
      <c r="C1089" s="20">
        <v>0.54495370370370366</v>
      </c>
      <c r="D1089" s="20">
        <v>0.5471759259259259</v>
      </c>
      <c r="E1089" s="21" t="str">
        <f>IF(LEN(telefony4[[#This Row],[nr]])&gt;=10,"zagraniczny",IF(LEN(telefony4[[#This Row],[nr]])=8,"komórkowy","stacjonarny"))</f>
        <v>zagraniczny</v>
      </c>
      <c r="F1089" s="21" t="str">
        <f>LEFT('5.3'!$A1089,2)</f>
        <v>51</v>
      </c>
      <c r="G1089" s="22">
        <f>'5.3'!$D1089-'5.3'!$C1089</f>
        <v>2.2222222222222365E-3</v>
      </c>
    </row>
    <row r="1090" spans="1:7" x14ac:dyDescent="0.25">
      <c r="A1090" s="13">
        <v>1332884</v>
      </c>
      <c r="B1090" s="14">
        <v>42933</v>
      </c>
      <c r="C1090" s="15">
        <v>0.546412037037037</v>
      </c>
      <c r="D1090" s="15">
        <v>0.54829861111111111</v>
      </c>
      <c r="E1090" s="16" t="str">
        <f>IF(LEN(telefony4[[#This Row],[nr]])&gt;=10,"zagraniczny",IF(LEN(telefony4[[#This Row],[nr]])=8,"komórkowy","stacjonarny"))</f>
        <v>stacjonarny</v>
      </c>
      <c r="F1090" s="16" t="str">
        <f>LEFT('5.3'!$A1090,2)</f>
        <v>13</v>
      </c>
      <c r="G1090" s="17">
        <f>'5.3'!$D1090-'5.3'!$C1090</f>
        <v>1.8865740740741099E-3</v>
      </c>
    </row>
    <row r="1091" spans="1:7" x14ac:dyDescent="0.25">
      <c r="A1091" s="18">
        <v>38823305</v>
      </c>
      <c r="B1091" s="19">
        <v>42933</v>
      </c>
      <c r="C1091" s="20">
        <v>0.54907407407407405</v>
      </c>
      <c r="D1091" s="20">
        <v>0.55969907407407404</v>
      </c>
      <c r="E1091" s="21" t="str">
        <f>IF(LEN(telefony4[[#This Row],[nr]])&gt;=10,"zagraniczny",IF(LEN(telefony4[[#This Row],[nr]])=8,"komórkowy","stacjonarny"))</f>
        <v>komórkowy</v>
      </c>
      <c r="F1091" s="21" t="str">
        <f>LEFT('5.3'!$A1091,2)</f>
        <v>38</v>
      </c>
      <c r="G1091" s="22">
        <f>'5.3'!$D1091-'5.3'!$C1091</f>
        <v>1.0624999999999996E-2</v>
      </c>
    </row>
    <row r="1092" spans="1:7" x14ac:dyDescent="0.25">
      <c r="A1092" s="13">
        <v>7160339</v>
      </c>
      <c r="B1092" s="14">
        <v>42933</v>
      </c>
      <c r="C1092" s="15">
        <v>0.55456018518518524</v>
      </c>
      <c r="D1092" s="15">
        <v>0.5642476851851852</v>
      </c>
      <c r="E1092" s="16" t="str">
        <f>IF(LEN(telefony4[[#This Row],[nr]])&gt;=10,"zagraniczny",IF(LEN(telefony4[[#This Row],[nr]])=8,"komórkowy","stacjonarny"))</f>
        <v>stacjonarny</v>
      </c>
      <c r="F1092" s="16" t="str">
        <f>LEFT('5.3'!$A1092,2)</f>
        <v>71</v>
      </c>
      <c r="G1092" s="17">
        <f>'5.3'!$D1092-'5.3'!$C1092</f>
        <v>9.68749999999996E-3</v>
      </c>
    </row>
    <row r="1093" spans="1:7" x14ac:dyDescent="0.25">
      <c r="A1093" s="18">
        <v>43277353</v>
      </c>
      <c r="B1093" s="19">
        <v>42933</v>
      </c>
      <c r="C1093" s="20">
        <v>0.55519675925925926</v>
      </c>
      <c r="D1093" s="20">
        <v>0.55809027777777775</v>
      </c>
      <c r="E1093" s="21" t="str">
        <f>IF(LEN(telefony4[[#This Row],[nr]])&gt;=10,"zagraniczny",IF(LEN(telefony4[[#This Row],[nr]])=8,"komórkowy","stacjonarny"))</f>
        <v>komórkowy</v>
      </c>
      <c r="F1093" s="21" t="str">
        <f>LEFT('5.3'!$A1093,2)</f>
        <v>43</v>
      </c>
      <c r="G1093" s="22">
        <f>'5.3'!$D1093-'5.3'!$C1093</f>
        <v>2.8935185185184897E-3</v>
      </c>
    </row>
    <row r="1094" spans="1:7" x14ac:dyDescent="0.25">
      <c r="A1094" s="13">
        <v>8749135</v>
      </c>
      <c r="B1094" s="14">
        <v>42933</v>
      </c>
      <c r="C1094" s="15">
        <v>0.56083333333333329</v>
      </c>
      <c r="D1094" s="15">
        <v>0.56415509259259256</v>
      </c>
      <c r="E1094" s="16" t="str">
        <f>IF(LEN(telefony4[[#This Row],[nr]])&gt;=10,"zagraniczny",IF(LEN(telefony4[[#This Row],[nr]])=8,"komórkowy","stacjonarny"))</f>
        <v>stacjonarny</v>
      </c>
      <c r="F1094" s="16" t="str">
        <f>LEFT('5.3'!$A1094,2)</f>
        <v>87</v>
      </c>
      <c r="G1094" s="17">
        <f>'5.3'!$D1094-'5.3'!$C1094</f>
        <v>3.3217592592592604E-3</v>
      </c>
    </row>
    <row r="1095" spans="1:7" x14ac:dyDescent="0.25">
      <c r="A1095" s="18">
        <v>16977213</v>
      </c>
      <c r="B1095" s="19">
        <v>42933</v>
      </c>
      <c r="C1095" s="20">
        <v>0.56462962962962959</v>
      </c>
      <c r="D1095" s="20">
        <v>0.56841435185185185</v>
      </c>
      <c r="E1095" s="21" t="str">
        <f>IF(LEN(telefony4[[#This Row],[nr]])&gt;=10,"zagraniczny",IF(LEN(telefony4[[#This Row],[nr]])=8,"komórkowy","stacjonarny"))</f>
        <v>komórkowy</v>
      </c>
      <c r="F1095" s="21" t="str">
        <f>LEFT('5.3'!$A1095,2)</f>
        <v>16</v>
      </c>
      <c r="G1095" s="22">
        <f>'5.3'!$D1095-'5.3'!$C1095</f>
        <v>3.7847222222222587E-3</v>
      </c>
    </row>
    <row r="1096" spans="1:7" x14ac:dyDescent="0.25">
      <c r="A1096" s="13">
        <v>13221411</v>
      </c>
      <c r="B1096" s="14">
        <v>42933</v>
      </c>
      <c r="C1096" s="15">
        <v>0.56511574074074078</v>
      </c>
      <c r="D1096" s="15">
        <v>0.57498842592592592</v>
      </c>
      <c r="E1096" s="16" t="str">
        <f>IF(LEN(telefony4[[#This Row],[nr]])&gt;=10,"zagraniczny",IF(LEN(telefony4[[#This Row],[nr]])=8,"komórkowy","stacjonarny"))</f>
        <v>komórkowy</v>
      </c>
      <c r="F1096" s="16" t="str">
        <f>LEFT('5.3'!$A1096,2)</f>
        <v>13</v>
      </c>
      <c r="G1096" s="17">
        <f>'5.3'!$D1096-'5.3'!$C1096</f>
        <v>9.8726851851851372E-3</v>
      </c>
    </row>
    <row r="1097" spans="1:7" x14ac:dyDescent="0.25">
      <c r="A1097" s="18">
        <v>2653312</v>
      </c>
      <c r="B1097" s="19">
        <v>42933</v>
      </c>
      <c r="C1097" s="20">
        <v>0.56893518518518515</v>
      </c>
      <c r="D1097" s="20">
        <v>0.57289351851851855</v>
      </c>
      <c r="E1097" s="21" t="str">
        <f>IF(LEN(telefony4[[#This Row],[nr]])&gt;=10,"zagraniczny",IF(LEN(telefony4[[#This Row],[nr]])=8,"komórkowy","stacjonarny"))</f>
        <v>stacjonarny</v>
      </c>
      <c r="F1097" s="21" t="str">
        <f>LEFT('5.3'!$A1097,2)</f>
        <v>26</v>
      </c>
      <c r="G1097" s="22">
        <f>'5.3'!$D1097-'5.3'!$C1097</f>
        <v>3.958333333333397E-3</v>
      </c>
    </row>
    <row r="1098" spans="1:7" x14ac:dyDescent="0.25">
      <c r="A1098" s="13">
        <v>4187727</v>
      </c>
      <c r="B1098" s="14">
        <v>42933</v>
      </c>
      <c r="C1098" s="15">
        <v>0.57038194444444446</v>
      </c>
      <c r="D1098" s="15">
        <v>0.57341435185185186</v>
      </c>
      <c r="E1098" s="16" t="str">
        <f>IF(LEN(telefony4[[#This Row],[nr]])&gt;=10,"zagraniczny",IF(LEN(telefony4[[#This Row],[nr]])=8,"komórkowy","stacjonarny"))</f>
        <v>stacjonarny</v>
      </c>
      <c r="F1098" s="16" t="str">
        <f>LEFT('5.3'!$A1098,2)</f>
        <v>41</v>
      </c>
      <c r="G1098" s="17">
        <f>'5.3'!$D1098-'5.3'!$C1098</f>
        <v>3.0324074074074003E-3</v>
      </c>
    </row>
    <row r="1099" spans="1:7" x14ac:dyDescent="0.25">
      <c r="A1099" s="18">
        <v>4370146</v>
      </c>
      <c r="B1099" s="19">
        <v>42933</v>
      </c>
      <c r="C1099" s="20">
        <v>0.57170138888888888</v>
      </c>
      <c r="D1099" s="20">
        <v>0.58212962962962966</v>
      </c>
      <c r="E1099" s="21" t="str">
        <f>IF(LEN(telefony4[[#This Row],[nr]])&gt;=10,"zagraniczny",IF(LEN(telefony4[[#This Row],[nr]])=8,"komórkowy","stacjonarny"))</f>
        <v>stacjonarny</v>
      </c>
      <c r="F1099" s="21" t="str">
        <f>LEFT('5.3'!$A1099,2)</f>
        <v>43</v>
      </c>
      <c r="G1099" s="22">
        <f>'5.3'!$D1099-'5.3'!$C1099</f>
        <v>1.042824074074078E-2</v>
      </c>
    </row>
    <row r="1100" spans="1:7" x14ac:dyDescent="0.25">
      <c r="A1100" s="13">
        <v>5725773</v>
      </c>
      <c r="B1100" s="14">
        <v>42933</v>
      </c>
      <c r="C1100" s="15">
        <v>0.57466435185185183</v>
      </c>
      <c r="D1100" s="15">
        <v>0.58538194444444447</v>
      </c>
      <c r="E1100" s="16" t="str">
        <f>IF(LEN(telefony4[[#This Row],[nr]])&gt;=10,"zagraniczny",IF(LEN(telefony4[[#This Row],[nr]])=8,"komórkowy","stacjonarny"))</f>
        <v>stacjonarny</v>
      </c>
      <c r="F1100" s="16" t="str">
        <f>LEFT('5.3'!$A1100,2)</f>
        <v>57</v>
      </c>
      <c r="G1100" s="17">
        <f>'5.3'!$D1100-'5.3'!$C1100</f>
        <v>1.071759259259264E-2</v>
      </c>
    </row>
    <row r="1101" spans="1:7" x14ac:dyDescent="0.25">
      <c r="A1101" s="18">
        <v>6345014</v>
      </c>
      <c r="B1101" s="19">
        <v>42933</v>
      </c>
      <c r="C1101" s="20">
        <v>0.58010416666666664</v>
      </c>
      <c r="D1101" s="20">
        <v>0.58166666666666667</v>
      </c>
      <c r="E1101" s="21" t="str">
        <f>IF(LEN(telefony4[[#This Row],[nr]])&gt;=10,"zagraniczny",IF(LEN(telefony4[[#This Row],[nr]])=8,"komórkowy","stacjonarny"))</f>
        <v>stacjonarny</v>
      </c>
      <c r="F1101" s="21" t="str">
        <f>LEFT('5.3'!$A1101,2)</f>
        <v>63</v>
      </c>
      <c r="G1101" s="22">
        <f>'5.3'!$D1101-'5.3'!$C1101</f>
        <v>1.5625000000000222E-3</v>
      </c>
    </row>
    <row r="1102" spans="1:7" x14ac:dyDescent="0.25">
      <c r="A1102" s="13">
        <v>7507831</v>
      </c>
      <c r="B1102" s="14">
        <v>42933</v>
      </c>
      <c r="C1102" s="15">
        <v>0.58545138888888892</v>
      </c>
      <c r="D1102" s="15">
        <v>0.59214120370370371</v>
      </c>
      <c r="E1102" s="16" t="str">
        <f>IF(LEN(telefony4[[#This Row],[nr]])&gt;=10,"zagraniczny",IF(LEN(telefony4[[#This Row],[nr]])=8,"komórkowy","stacjonarny"))</f>
        <v>stacjonarny</v>
      </c>
      <c r="F1102" s="16" t="str">
        <f>LEFT('5.3'!$A1102,2)</f>
        <v>75</v>
      </c>
      <c r="G1102" s="17">
        <f>'5.3'!$D1102-'5.3'!$C1102</f>
        <v>6.6898148148147873E-3</v>
      </c>
    </row>
    <row r="1103" spans="1:7" x14ac:dyDescent="0.25">
      <c r="A1103" s="18">
        <v>1198407</v>
      </c>
      <c r="B1103" s="19">
        <v>42933</v>
      </c>
      <c r="C1103" s="20">
        <v>0.59004629629629635</v>
      </c>
      <c r="D1103" s="20">
        <v>0.59799768518518515</v>
      </c>
      <c r="E1103" s="21" t="str">
        <f>IF(LEN(telefony4[[#This Row],[nr]])&gt;=10,"zagraniczny",IF(LEN(telefony4[[#This Row],[nr]])=8,"komórkowy","stacjonarny"))</f>
        <v>stacjonarny</v>
      </c>
      <c r="F1103" s="21" t="str">
        <f>LEFT('5.3'!$A1103,2)</f>
        <v>11</v>
      </c>
      <c r="G1103" s="22">
        <f>'5.3'!$D1103-'5.3'!$C1103</f>
        <v>7.9513888888887996E-3</v>
      </c>
    </row>
    <row r="1104" spans="1:7" x14ac:dyDescent="0.25">
      <c r="A1104" s="13">
        <v>4055319</v>
      </c>
      <c r="B1104" s="14">
        <v>42933</v>
      </c>
      <c r="C1104" s="15">
        <v>0.59471064814814811</v>
      </c>
      <c r="D1104" s="15">
        <v>0.60624999999999996</v>
      </c>
      <c r="E1104" s="16" t="str">
        <f>IF(LEN(telefony4[[#This Row],[nr]])&gt;=10,"zagraniczny",IF(LEN(telefony4[[#This Row],[nr]])=8,"komórkowy","stacjonarny"))</f>
        <v>stacjonarny</v>
      </c>
      <c r="F1104" s="16" t="str">
        <f>LEFT('5.3'!$A1104,2)</f>
        <v>40</v>
      </c>
      <c r="G1104" s="17">
        <f>'5.3'!$D1104-'5.3'!$C1104</f>
        <v>1.1539351851851842E-2</v>
      </c>
    </row>
    <row r="1105" spans="1:7" x14ac:dyDescent="0.25">
      <c r="A1105" s="18">
        <v>70730125</v>
      </c>
      <c r="B1105" s="19">
        <v>42933</v>
      </c>
      <c r="C1105" s="20">
        <v>0.59578703703703706</v>
      </c>
      <c r="D1105" s="20">
        <v>0.59671296296296295</v>
      </c>
      <c r="E1105" s="21" t="str">
        <f>IF(LEN(telefony4[[#This Row],[nr]])&gt;=10,"zagraniczny",IF(LEN(telefony4[[#This Row],[nr]])=8,"komórkowy","stacjonarny"))</f>
        <v>komórkowy</v>
      </c>
      <c r="F1105" s="21" t="str">
        <f>LEFT('5.3'!$A1105,2)</f>
        <v>70</v>
      </c>
      <c r="G1105" s="22">
        <f>'5.3'!$D1105-'5.3'!$C1105</f>
        <v>9.2592592592588563E-4</v>
      </c>
    </row>
    <row r="1106" spans="1:7" x14ac:dyDescent="0.25">
      <c r="A1106" s="13">
        <v>45158089</v>
      </c>
      <c r="B1106" s="14">
        <v>42933</v>
      </c>
      <c r="C1106" s="15">
        <v>0.5962615740740741</v>
      </c>
      <c r="D1106" s="15">
        <v>0.59780092592592593</v>
      </c>
      <c r="E1106" s="16" t="str">
        <f>IF(LEN(telefony4[[#This Row],[nr]])&gt;=10,"zagraniczny",IF(LEN(telefony4[[#This Row],[nr]])=8,"komórkowy","stacjonarny"))</f>
        <v>komórkowy</v>
      </c>
      <c r="F1106" s="16" t="str">
        <f>LEFT('5.3'!$A1106,2)</f>
        <v>45</v>
      </c>
      <c r="G1106" s="17">
        <f>'5.3'!$D1106-'5.3'!$C1106</f>
        <v>1.5393518518518334E-3</v>
      </c>
    </row>
    <row r="1107" spans="1:7" x14ac:dyDescent="0.25">
      <c r="A1107" s="18">
        <v>8159631</v>
      </c>
      <c r="B1107" s="19">
        <v>42933</v>
      </c>
      <c r="C1107" s="20">
        <v>0.59650462962962958</v>
      </c>
      <c r="D1107" s="20">
        <v>0.60144675925925928</v>
      </c>
      <c r="E1107" s="21" t="str">
        <f>IF(LEN(telefony4[[#This Row],[nr]])&gt;=10,"zagraniczny",IF(LEN(telefony4[[#This Row],[nr]])=8,"komórkowy","stacjonarny"))</f>
        <v>stacjonarny</v>
      </c>
      <c r="F1107" s="21" t="str">
        <f>LEFT('5.3'!$A1107,2)</f>
        <v>81</v>
      </c>
      <c r="G1107" s="22">
        <f>'5.3'!$D1107-'5.3'!$C1107</f>
        <v>4.942129629629699E-3</v>
      </c>
    </row>
    <row r="1108" spans="1:7" x14ac:dyDescent="0.25">
      <c r="A1108" s="13">
        <v>2645518</v>
      </c>
      <c r="B1108" s="14">
        <v>42933</v>
      </c>
      <c r="C1108" s="15">
        <v>0.60025462962962961</v>
      </c>
      <c r="D1108" s="15">
        <v>0.60699074074074078</v>
      </c>
      <c r="E1108" s="16" t="str">
        <f>IF(LEN(telefony4[[#This Row],[nr]])&gt;=10,"zagraniczny",IF(LEN(telefony4[[#This Row],[nr]])=8,"komórkowy","stacjonarny"))</f>
        <v>stacjonarny</v>
      </c>
      <c r="F1108" s="16" t="str">
        <f>LEFT('5.3'!$A1108,2)</f>
        <v>26</v>
      </c>
      <c r="G1108" s="17">
        <f>'5.3'!$D1108-'5.3'!$C1108</f>
        <v>6.7361111111111649E-3</v>
      </c>
    </row>
    <row r="1109" spans="1:7" x14ac:dyDescent="0.25">
      <c r="A1109" s="18">
        <v>5199929</v>
      </c>
      <c r="B1109" s="19">
        <v>42933</v>
      </c>
      <c r="C1109" s="20">
        <v>0.60083333333333333</v>
      </c>
      <c r="D1109" s="20">
        <v>0.60971064814814813</v>
      </c>
      <c r="E1109" s="21" t="str">
        <f>IF(LEN(telefony4[[#This Row],[nr]])&gt;=10,"zagraniczny",IF(LEN(telefony4[[#This Row],[nr]])=8,"komórkowy","stacjonarny"))</f>
        <v>stacjonarny</v>
      </c>
      <c r="F1109" s="21" t="str">
        <f>LEFT('5.3'!$A1109,2)</f>
        <v>51</v>
      </c>
      <c r="G1109" s="22">
        <f>'5.3'!$D1109-'5.3'!$C1109</f>
        <v>8.8773148148147962E-3</v>
      </c>
    </row>
    <row r="1110" spans="1:7" x14ac:dyDescent="0.25">
      <c r="A1110" s="13">
        <v>4039284</v>
      </c>
      <c r="B1110" s="14">
        <v>42933</v>
      </c>
      <c r="C1110" s="15">
        <v>0.6021643518518518</v>
      </c>
      <c r="D1110" s="15">
        <v>0.60636574074074079</v>
      </c>
      <c r="E1110" s="16" t="str">
        <f>IF(LEN(telefony4[[#This Row],[nr]])&gt;=10,"zagraniczny",IF(LEN(telefony4[[#This Row],[nr]])=8,"komórkowy","stacjonarny"))</f>
        <v>stacjonarny</v>
      </c>
      <c r="F1110" s="16" t="str">
        <f>LEFT('5.3'!$A1110,2)</f>
        <v>40</v>
      </c>
      <c r="G1110" s="17">
        <f>'5.3'!$D1110-'5.3'!$C1110</f>
        <v>4.2013888888889905E-3</v>
      </c>
    </row>
    <row r="1111" spans="1:7" x14ac:dyDescent="0.25">
      <c r="A1111" s="18">
        <v>1431491</v>
      </c>
      <c r="B1111" s="19">
        <v>42933</v>
      </c>
      <c r="C1111" s="20">
        <v>0.60495370370370372</v>
      </c>
      <c r="D1111" s="20">
        <v>0.61153935185185182</v>
      </c>
      <c r="E1111" s="21" t="str">
        <f>IF(LEN(telefony4[[#This Row],[nr]])&gt;=10,"zagraniczny",IF(LEN(telefony4[[#This Row],[nr]])=8,"komórkowy","stacjonarny"))</f>
        <v>stacjonarny</v>
      </c>
      <c r="F1111" s="21" t="str">
        <f>LEFT('5.3'!$A1111,2)</f>
        <v>14</v>
      </c>
      <c r="G1111" s="22">
        <f>'5.3'!$D1111-'5.3'!$C1111</f>
        <v>6.5856481481481044E-3</v>
      </c>
    </row>
    <row r="1112" spans="1:7" x14ac:dyDescent="0.25">
      <c r="A1112" s="13">
        <v>39848401</v>
      </c>
      <c r="B1112" s="14">
        <v>42933</v>
      </c>
      <c r="C1112" s="15">
        <v>0.60783564814814817</v>
      </c>
      <c r="D1112" s="15">
        <v>0.60846064814814815</v>
      </c>
      <c r="E1112" s="16" t="str">
        <f>IF(LEN(telefony4[[#This Row],[nr]])&gt;=10,"zagraniczny",IF(LEN(telefony4[[#This Row],[nr]])=8,"komórkowy","stacjonarny"))</f>
        <v>komórkowy</v>
      </c>
      <c r="F1112" s="16" t="str">
        <f>LEFT('5.3'!$A1112,2)</f>
        <v>39</v>
      </c>
      <c r="G1112" s="17">
        <f>'5.3'!$D1112-'5.3'!$C1112</f>
        <v>6.2499999999998668E-4</v>
      </c>
    </row>
    <row r="1113" spans="1:7" x14ac:dyDescent="0.25">
      <c r="A1113" s="18">
        <v>9225807</v>
      </c>
      <c r="B1113" s="19">
        <v>42933</v>
      </c>
      <c r="C1113" s="20">
        <v>0.61261574074074077</v>
      </c>
      <c r="D1113" s="20">
        <v>0.62048611111111107</v>
      </c>
      <c r="E1113" s="21" t="str">
        <f>IF(LEN(telefony4[[#This Row],[nr]])&gt;=10,"zagraniczny",IF(LEN(telefony4[[#This Row],[nr]])=8,"komórkowy","stacjonarny"))</f>
        <v>stacjonarny</v>
      </c>
      <c r="F1113" s="21" t="str">
        <f>LEFT('5.3'!$A1113,2)</f>
        <v>92</v>
      </c>
      <c r="G1113" s="22">
        <f>'5.3'!$D1113-'5.3'!$C1113</f>
        <v>7.8703703703703054E-3</v>
      </c>
    </row>
    <row r="1114" spans="1:7" x14ac:dyDescent="0.25">
      <c r="A1114" s="13">
        <v>7986409</v>
      </c>
      <c r="B1114" s="14">
        <v>42933</v>
      </c>
      <c r="C1114" s="15">
        <v>0.61473379629629632</v>
      </c>
      <c r="D1114" s="15">
        <v>0.61660879629629628</v>
      </c>
      <c r="E1114" s="16" t="str">
        <f>IF(LEN(telefony4[[#This Row],[nr]])&gt;=10,"zagraniczny",IF(LEN(telefony4[[#This Row],[nr]])=8,"komórkowy","stacjonarny"))</f>
        <v>stacjonarny</v>
      </c>
      <c r="F1114" s="16" t="str">
        <f>LEFT('5.3'!$A1114,2)</f>
        <v>79</v>
      </c>
      <c r="G1114" s="17">
        <f>'5.3'!$D1114-'5.3'!$C1114</f>
        <v>1.87499999999996E-3</v>
      </c>
    </row>
    <row r="1115" spans="1:7" x14ac:dyDescent="0.25">
      <c r="A1115" s="18">
        <v>54554135</v>
      </c>
      <c r="B1115" s="19">
        <v>42933</v>
      </c>
      <c r="C1115" s="20">
        <v>0.61943287037037043</v>
      </c>
      <c r="D1115" s="20">
        <v>0.62100694444444449</v>
      </c>
      <c r="E1115" s="21" t="str">
        <f>IF(LEN(telefony4[[#This Row],[nr]])&gt;=10,"zagraniczny",IF(LEN(telefony4[[#This Row],[nr]])=8,"komórkowy","stacjonarny"))</f>
        <v>komórkowy</v>
      </c>
      <c r="F1115" s="21" t="str">
        <f>LEFT('5.3'!$A1115,2)</f>
        <v>54</v>
      </c>
      <c r="G1115" s="22">
        <f>'5.3'!$D1115-'5.3'!$C1115</f>
        <v>1.5740740740740611E-3</v>
      </c>
    </row>
    <row r="1116" spans="1:7" x14ac:dyDescent="0.25">
      <c r="A1116" s="13">
        <v>1263080</v>
      </c>
      <c r="B1116" s="14">
        <v>42933</v>
      </c>
      <c r="C1116" s="15">
        <v>0.62292824074074071</v>
      </c>
      <c r="D1116" s="15">
        <v>0.63358796296296294</v>
      </c>
      <c r="E1116" s="16" t="str">
        <f>IF(LEN(telefony4[[#This Row],[nr]])&gt;=10,"zagraniczny",IF(LEN(telefony4[[#This Row],[nr]])=8,"komórkowy","stacjonarny"))</f>
        <v>stacjonarny</v>
      </c>
      <c r="F1116" s="16" t="str">
        <f>LEFT('5.3'!$A1116,2)</f>
        <v>12</v>
      </c>
      <c r="G1116" s="17">
        <f>'5.3'!$D1116-'5.3'!$C1116</f>
        <v>1.0659722222222223E-2</v>
      </c>
    </row>
    <row r="1117" spans="1:7" x14ac:dyDescent="0.25">
      <c r="A1117" s="18">
        <v>97953696</v>
      </c>
      <c r="B1117" s="19">
        <v>42933</v>
      </c>
      <c r="C1117" s="20">
        <v>0.62657407407407406</v>
      </c>
      <c r="D1117" s="20">
        <v>0.62818287037037035</v>
      </c>
      <c r="E1117" s="21" t="str">
        <f>IF(LEN(telefony4[[#This Row],[nr]])&gt;=10,"zagraniczny",IF(LEN(telefony4[[#This Row],[nr]])=8,"komórkowy","stacjonarny"))</f>
        <v>komórkowy</v>
      </c>
      <c r="F1117" s="21" t="str">
        <f>LEFT('5.3'!$A1117,2)</f>
        <v>97</v>
      </c>
      <c r="G1117" s="22">
        <f>'5.3'!$D1117-'5.3'!$C1117</f>
        <v>1.6087962962962887E-3</v>
      </c>
    </row>
    <row r="1118" spans="1:7" x14ac:dyDescent="0.25">
      <c r="A1118" s="13">
        <v>9772824</v>
      </c>
      <c r="B1118" s="14">
        <v>42934</v>
      </c>
      <c r="C1118" s="15">
        <v>0.33355324074074072</v>
      </c>
      <c r="D1118" s="15">
        <v>0.33859953703703705</v>
      </c>
      <c r="E1118" s="16" t="str">
        <f>IF(LEN(telefony4[[#This Row],[nr]])&gt;=10,"zagraniczny",IF(LEN(telefony4[[#This Row],[nr]])=8,"komórkowy","stacjonarny"))</f>
        <v>stacjonarny</v>
      </c>
      <c r="F1118" s="16" t="str">
        <f>LEFT('5.3'!$A1118,2)</f>
        <v>97</v>
      </c>
      <c r="G1118" s="17">
        <f>'5.3'!$D1118-'5.3'!$C1118</f>
        <v>5.0462962962963265E-3</v>
      </c>
    </row>
    <row r="1119" spans="1:7" x14ac:dyDescent="0.25">
      <c r="A1119" s="18">
        <v>1157434</v>
      </c>
      <c r="B1119" s="19">
        <v>42934</v>
      </c>
      <c r="C1119" s="20">
        <v>0.33582175925925928</v>
      </c>
      <c r="D1119" s="20">
        <v>0.34681712962962963</v>
      </c>
      <c r="E1119" s="21" t="str">
        <f>IF(LEN(telefony4[[#This Row],[nr]])&gt;=10,"zagraniczny",IF(LEN(telefony4[[#This Row],[nr]])=8,"komórkowy","stacjonarny"))</f>
        <v>stacjonarny</v>
      </c>
      <c r="F1119" s="21" t="str">
        <f>LEFT('5.3'!$A1119,2)</f>
        <v>11</v>
      </c>
      <c r="G1119" s="22">
        <f>'5.3'!$D1119-'5.3'!$C1119</f>
        <v>1.099537037037035E-2</v>
      </c>
    </row>
    <row r="1120" spans="1:7" x14ac:dyDescent="0.25">
      <c r="A1120" s="13">
        <v>8799928507</v>
      </c>
      <c r="B1120" s="14">
        <v>42934</v>
      </c>
      <c r="C1120" s="15">
        <v>0.34134259259259259</v>
      </c>
      <c r="D1120" s="15">
        <v>0.34931712962962963</v>
      </c>
      <c r="E1120" s="16" t="str">
        <f>IF(LEN(telefony4[[#This Row],[nr]])&gt;=10,"zagraniczny",IF(LEN(telefony4[[#This Row],[nr]])=8,"komórkowy","stacjonarny"))</f>
        <v>zagraniczny</v>
      </c>
      <c r="F1120" s="16" t="str">
        <f>LEFT('5.3'!$A1120,2)</f>
        <v>87</v>
      </c>
      <c r="G1120" s="17">
        <f>'5.3'!$D1120-'5.3'!$C1120</f>
        <v>7.9745370370370439E-3</v>
      </c>
    </row>
    <row r="1121" spans="1:7" x14ac:dyDescent="0.25">
      <c r="A1121" s="18">
        <v>5372891</v>
      </c>
      <c r="B1121" s="19">
        <v>42934</v>
      </c>
      <c r="C1121" s="20">
        <v>0.34586805555555555</v>
      </c>
      <c r="D1121" s="20">
        <v>0.34684027777777776</v>
      </c>
      <c r="E1121" s="21" t="str">
        <f>IF(LEN(telefony4[[#This Row],[nr]])&gt;=10,"zagraniczny",IF(LEN(telefony4[[#This Row],[nr]])=8,"komórkowy","stacjonarny"))</f>
        <v>stacjonarny</v>
      </c>
      <c r="F1121" s="21" t="str">
        <f>LEFT('5.3'!$A1121,2)</f>
        <v>53</v>
      </c>
      <c r="G1121" s="22">
        <f>'5.3'!$D1121-'5.3'!$C1121</f>
        <v>9.7222222222220767E-4</v>
      </c>
    </row>
    <row r="1122" spans="1:7" x14ac:dyDescent="0.25">
      <c r="A1122" s="13">
        <v>2663800</v>
      </c>
      <c r="B1122" s="14">
        <v>42934</v>
      </c>
      <c r="C1122" s="15">
        <v>0.35076388888888888</v>
      </c>
      <c r="D1122" s="15">
        <v>0.35863425925925924</v>
      </c>
      <c r="E1122" s="16" t="str">
        <f>IF(LEN(telefony4[[#This Row],[nr]])&gt;=10,"zagraniczny",IF(LEN(telefony4[[#This Row],[nr]])=8,"komórkowy","stacjonarny"))</f>
        <v>stacjonarny</v>
      </c>
      <c r="F1122" s="16" t="str">
        <f>LEFT('5.3'!$A1122,2)</f>
        <v>26</v>
      </c>
      <c r="G1122" s="17">
        <f>'5.3'!$D1122-'5.3'!$C1122</f>
        <v>7.8703703703703609E-3</v>
      </c>
    </row>
    <row r="1123" spans="1:7" x14ac:dyDescent="0.25">
      <c r="A1123" s="18">
        <v>32779069</v>
      </c>
      <c r="B1123" s="19">
        <v>42934</v>
      </c>
      <c r="C1123" s="20">
        <v>0.35430555555555554</v>
      </c>
      <c r="D1123" s="20">
        <v>0.36318287037037039</v>
      </c>
      <c r="E1123" s="21" t="str">
        <f>IF(LEN(telefony4[[#This Row],[nr]])&gt;=10,"zagraniczny",IF(LEN(telefony4[[#This Row],[nr]])=8,"komórkowy","stacjonarny"))</f>
        <v>komórkowy</v>
      </c>
      <c r="F1123" s="21" t="str">
        <f>LEFT('5.3'!$A1123,2)</f>
        <v>32</v>
      </c>
      <c r="G1123" s="22">
        <f>'5.3'!$D1123-'5.3'!$C1123</f>
        <v>8.8773148148148517E-3</v>
      </c>
    </row>
    <row r="1124" spans="1:7" x14ac:dyDescent="0.25">
      <c r="A1124" s="13">
        <v>8261808</v>
      </c>
      <c r="B1124" s="14">
        <v>42934</v>
      </c>
      <c r="C1124" s="15">
        <v>0.35718749999999999</v>
      </c>
      <c r="D1124" s="15">
        <v>0.36684027777777778</v>
      </c>
      <c r="E1124" s="16" t="str">
        <f>IF(LEN(telefony4[[#This Row],[nr]])&gt;=10,"zagraniczny",IF(LEN(telefony4[[#This Row],[nr]])=8,"komórkowy","stacjonarny"))</f>
        <v>stacjonarny</v>
      </c>
      <c r="F1124" s="16" t="str">
        <f>LEFT('5.3'!$A1124,2)</f>
        <v>82</v>
      </c>
      <c r="G1124" s="17">
        <f>'5.3'!$D1124-'5.3'!$C1124</f>
        <v>9.6527777777777879E-3</v>
      </c>
    </row>
    <row r="1125" spans="1:7" x14ac:dyDescent="0.25">
      <c r="A1125" s="18">
        <v>7321543</v>
      </c>
      <c r="B1125" s="19">
        <v>42934</v>
      </c>
      <c r="C1125" s="20">
        <v>0.36151620370370369</v>
      </c>
      <c r="D1125" s="20">
        <v>0.3712037037037037</v>
      </c>
      <c r="E1125" s="21" t="str">
        <f>IF(LEN(telefony4[[#This Row],[nr]])&gt;=10,"zagraniczny",IF(LEN(telefony4[[#This Row],[nr]])=8,"komórkowy","stacjonarny"))</f>
        <v>stacjonarny</v>
      </c>
      <c r="F1125" s="21" t="str">
        <f>LEFT('5.3'!$A1125,2)</f>
        <v>73</v>
      </c>
      <c r="G1125" s="22">
        <f>'5.3'!$D1125-'5.3'!$C1125</f>
        <v>9.6875000000000155E-3</v>
      </c>
    </row>
    <row r="1126" spans="1:7" x14ac:dyDescent="0.25">
      <c r="A1126" s="13">
        <v>7513392</v>
      </c>
      <c r="B1126" s="14">
        <v>42934</v>
      </c>
      <c r="C1126" s="15">
        <v>0.36421296296296296</v>
      </c>
      <c r="D1126" s="15">
        <v>0.36640046296296297</v>
      </c>
      <c r="E1126" s="16" t="str">
        <f>IF(LEN(telefony4[[#This Row],[nr]])&gt;=10,"zagraniczny",IF(LEN(telefony4[[#This Row],[nr]])=8,"komórkowy","stacjonarny"))</f>
        <v>stacjonarny</v>
      </c>
      <c r="F1126" s="16" t="str">
        <f>LEFT('5.3'!$A1126,2)</f>
        <v>75</v>
      </c>
      <c r="G1126" s="17">
        <f>'5.3'!$D1126-'5.3'!$C1126</f>
        <v>2.1875000000000089E-3</v>
      </c>
    </row>
    <row r="1127" spans="1:7" x14ac:dyDescent="0.25">
      <c r="A1127" s="18">
        <v>77036136</v>
      </c>
      <c r="B1127" s="19">
        <v>42934</v>
      </c>
      <c r="C1127" s="20">
        <v>0.36937500000000001</v>
      </c>
      <c r="D1127" s="20">
        <v>0.37585648148148149</v>
      </c>
      <c r="E1127" s="21" t="str">
        <f>IF(LEN(telefony4[[#This Row],[nr]])&gt;=10,"zagraniczny",IF(LEN(telefony4[[#This Row],[nr]])=8,"komórkowy","stacjonarny"))</f>
        <v>komórkowy</v>
      </c>
      <c r="F1127" s="21" t="str">
        <f>LEFT('5.3'!$A1127,2)</f>
        <v>77</v>
      </c>
      <c r="G1127" s="22">
        <f>'5.3'!$D1127-'5.3'!$C1127</f>
        <v>6.481481481481477E-3</v>
      </c>
    </row>
    <row r="1128" spans="1:7" x14ac:dyDescent="0.25">
      <c r="A1128" s="13">
        <v>1700508</v>
      </c>
      <c r="B1128" s="14">
        <v>42934</v>
      </c>
      <c r="C1128" s="15">
        <v>0.37179398148148146</v>
      </c>
      <c r="D1128" s="15">
        <v>0.3828125</v>
      </c>
      <c r="E1128" s="16" t="str">
        <f>IF(LEN(telefony4[[#This Row],[nr]])&gt;=10,"zagraniczny",IF(LEN(telefony4[[#This Row],[nr]])=8,"komórkowy","stacjonarny"))</f>
        <v>stacjonarny</v>
      </c>
      <c r="F1128" s="16" t="str">
        <f>LEFT('5.3'!$A1128,2)</f>
        <v>17</v>
      </c>
      <c r="G1128" s="17">
        <f>'5.3'!$D1128-'5.3'!$C1128</f>
        <v>1.1018518518518539E-2</v>
      </c>
    </row>
    <row r="1129" spans="1:7" x14ac:dyDescent="0.25">
      <c r="A1129" s="18">
        <v>7872182</v>
      </c>
      <c r="B1129" s="19">
        <v>42934</v>
      </c>
      <c r="C1129" s="20">
        <v>0.3772800925925926</v>
      </c>
      <c r="D1129" s="20">
        <v>0.3837962962962963</v>
      </c>
      <c r="E1129" s="21" t="str">
        <f>IF(LEN(telefony4[[#This Row],[nr]])&gt;=10,"zagraniczny",IF(LEN(telefony4[[#This Row],[nr]])=8,"komórkowy","stacjonarny"))</f>
        <v>stacjonarny</v>
      </c>
      <c r="F1129" s="21" t="str">
        <f>LEFT('5.3'!$A1129,2)</f>
        <v>78</v>
      </c>
      <c r="G1129" s="22">
        <f>'5.3'!$D1129-'5.3'!$C1129</f>
        <v>6.5162037037037046E-3</v>
      </c>
    </row>
    <row r="1130" spans="1:7" x14ac:dyDescent="0.25">
      <c r="A1130" s="13">
        <v>84513035</v>
      </c>
      <c r="B1130" s="14">
        <v>42934</v>
      </c>
      <c r="C1130" s="15">
        <v>0.38017361111111109</v>
      </c>
      <c r="D1130" s="15">
        <v>0.38291666666666668</v>
      </c>
      <c r="E1130" s="16" t="str">
        <f>IF(LEN(telefony4[[#This Row],[nr]])&gt;=10,"zagraniczny",IF(LEN(telefony4[[#This Row],[nr]])=8,"komórkowy","stacjonarny"))</f>
        <v>komórkowy</v>
      </c>
      <c r="F1130" s="16" t="str">
        <f>LEFT('5.3'!$A1130,2)</f>
        <v>84</v>
      </c>
      <c r="G1130" s="17">
        <f>'5.3'!$D1130-'5.3'!$C1130</f>
        <v>2.7430555555555958E-3</v>
      </c>
    </row>
    <row r="1131" spans="1:7" x14ac:dyDescent="0.25">
      <c r="A1131" s="18">
        <v>1775586</v>
      </c>
      <c r="B1131" s="19">
        <v>42934</v>
      </c>
      <c r="C1131" s="20">
        <v>0.38452546296296297</v>
      </c>
      <c r="D1131" s="20">
        <v>0.38978009259259261</v>
      </c>
      <c r="E1131" s="21" t="str">
        <f>IF(LEN(telefony4[[#This Row],[nr]])&gt;=10,"zagraniczny",IF(LEN(telefony4[[#This Row],[nr]])=8,"komórkowy","stacjonarny"))</f>
        <v>stacjonarny</v>
      </c>
      <c r="F1131" s="21" t="str">
        <f>LEFT('5.3'!$A1131,2)</f>
        <v>17</v>
      </c>
      <c r="G1131" s="22">
        <f>'5.3'!$D1131-'5.3'!$C1131</f>
        <v>5.2546296296296369E-3</v>
      </c>
    </row>
    <row r="1132" spans="1:7" x14ac:dyDescent="0.25">
      <c r="A1132" s="13">
        <v>1225082</v>
      </c>
      <c r="B1132" s="14">
        <v>42934</v>
      </c>
      <c r="C1132" s="15">
        <v>0.38516203703703705</v>
      </c>
      <c r="D1132" s="15">
        <v>0.38653935185185184</v>
      </c>
      <c r="E1132" s="16" t="str">
        <f>IF(LEN(telefony4[[#This Row],[nr]])&gt;=10,"zagraniczny",IF(LEN(telefony4[[#This Row],[nr]])=8,"komórkowy","stacjonarny"))</f>
        <v>stacjonarny</v>
      </c>
      <c r="F1132" s="16" t="str">
        <f>LEFT('5.3'!$A1132,2)</f>
        <v>12</v>
      </c>
      <c r="G1132" s="17">
        <f>'5.3'!$D1132-'5.3'!$C1132</f>
        <v>1.3773148148147896E-3</v>
      </c>
    </row>
    <row r="1133" spans="1:7" x14ac:dyDescent="0.25">
      <c r="A1133" s="18">
        <v>1586675</v>
      </c>
      <c r="B1133" s="19">
        <v>42934</v>
      </c>
      <c r="C1133" s="20">
        <v>0.39093749999999999</v>
      </c>
      <c r="D1133" s="20">
        <v>0.39787037037037037</v>
      </c>
      <c r="E1133" s="21" t="str">
        <f>IF(LEN(telefony4[[#This Row],[nr]])&gt;=10,"zagraniczny",IF(LEN(telefony4[[#This Row],[nr]])=8,"komórkowy","stacjonarny"))</f>
        <v>stacjonarny</v>
      </c>
      <c r="F1133" s="21" t="str">
        <f>LEFT('5.3'!$A1133,2)</f>
        <v>15</v>
      </c>
      <c r="G1133" s="22">
        <f>'5.3'!$D1133-'5.3'!$C1133</f>
        <v>6.9328703703703809E-3</v>
      </c>
    </row>
    <row r="1134" spans="1:7" x14ac:dyDescent="0.25">
      <c r="A1134" s="13">
        <v>2672229</v>
      </c>
      <c r="B1134" s="14">
        <v>42934</v>
      </c>
      <c r="C1134" s="15">
        <v>0.39552083333333332</v>
      </c>
      <c r="D1134" s="15">
        <v>0.4007175925925926</v>
      </c>
      <c r="E1134" s="16" t="str">
        <f>IF(LEN(telefony4[[#This Row],[nr]])&gt;=10,"zagraniczny",IF(LEN(telefony4[[#This Row],[nr]])=8,"komórkowy","stacjonarny"))</f>
        <v>stacjonarny</v>
      </c>
      <c r="F1134" s="16" t="str">
        <f>LEFT('5.3'!$A1134,2)</f>
        <v>26</v>
      </c>
      <c r="G1134" s="17">
        <f>'5.3'!$D1134-'5.3'!$C1134</f>
        <v>5.196759259259276E-3</v>
      </c>
    </row>
    <row r="1135" spans="1:7" x14ac:dyDescent="0.25">
      <c r="A1135" s="18">
        <v>2443869</v>
      </c>
      <c r="B1135" s="19">
        <v>42934</v>
      </c>
      <c r="C1135" s="20">
        <v>0.39964120370370371</v>
      </c>
      <c r="D1135" s="20">
        <v>0.4074652777777778</v>
      </c>
      <c r="E1135" s="21" t="str">
        <f>IF(LEN(telefony4[[#This Row],[nr]])&gt;=10,"zagraniczny",IF(LEN(telefony4[[#This Row],[nr]])=8,"komórkowy","stacjonarny"))</f>
        <v>stacjonarny</v>
      </c>
      <c r="F1135" s="21" t="str">
        <f>LEFT('5.3'!$A1135,2)</f>
        <v>24</v>
      </c>
      <c r="G1135" s="22">
        <f>'5.3'!$D1135-'5.3'!$C1135</f>
        <v>7.8240740740740944E-3</v>
      </c>
    </row>
    <row r="1136" spans="1:7" x14ac:dyDescent="0.25">
      <c r="A1136" s="13">
        <v>7166411</v>
      </c>
      <c r="B1136" s="14">
        <v>42934</v>
      </c>
      <c r="C1136" s="15">
        <v>0.40263888888888888</v>
      </c>
      <c r="D1136" s="15">
        <v>0.40846064814814814</v>
      </c>
      <c r="E1136" s="16" t="str">
        <f>IF(LEN(telefony4[[#This Row],[nr]])&gt;=10,"zagraniczny",IF(LEN(telefony4[[#This Row],[nr]])=8,"komórkowy","stacjonarny"))</f>
        <v>stacjonarny</v>
      </c>
      <c r="F1136" s="16" t="str">
        <f>LEFT('5.3'!$A1136,2)</f>
        <v>71</v>
      </c>
      <c r="G1136" s="17">
        <f>'5.3'!$D1136-'5.3'!$C1136</f>
        <v>5.8217592592592626E-3</v>
      </c>
    </row>
    <row r="1137" spans="1:7" x14ac:dyDescent="0.25">
      <c r="A1137" s="18">
        <v>4657345</v>
      </c>
      <c r="B1137" s="19">
        <v>42934</v>
      </c>
      <c r="C1137" s="20">
        <v>0.40328703703703705</v>
      </c>
      <c r="D1137" s="20">
        <v>0.4140625</v>
      </c>
      <c r="E1137" s="21" t="str">
        <f>IF(LEN(telefony4[[#This Row],[nr]])&gt;=10,"zagraniczny",IF(LEN(telefony4[[#This Row],[nr]])=8,"komórkowy","stacjonarny"))</f>
        <v>stacjonarny</v>
      </c>
      <c r="F1137" s="21" t="str">
        <f>LEFT('5.3'!$A1137,2)</f>
        <v>46</v>
      </c>
      <c r="G1137" s="22">
        <f>'5.3'!$D1137-'5.3'!$C1137</f>
        <v>1.0775462962962945E-2</v>
      </c>
    </row>
    <row r="1138" spans="1:7" x14ac:dyDescent="0.25">
      <c r="A1138" s="13">
        <v>6070329</v>
      </c>
      <c r="B1138" s="14">
        <v>42934</v>
      </c>
      <c r="C1138" s="15">
        <v>0.40337962962962964</v>
      </c>
      <c r="D1138" s="15">
        <v>0.41432870370370373</v>
      </c>
      <c r="E1138" s="16" t="str">
        <f>IF(LEN(telefony4[[#This Row],[nr]])&gt;=10,"zagraniczny",IF(LEN(telefony4[[#This Row],[nr]])=8,"komórkowy","stacjonarny"))</f>
        <v>stacjonarny</v>
      </c>
      <c r="F1138" s="16" t="str">
        <f>LEFT('5.3'!$A1138,2)</f>
        <v>60</v>
      </c>
      <c r="G1138" s="17">
        <f>'5.3'!$D1138-'5.3'!$C1138</f>
        <v>1.0949074074074083E-2</v>
      </c>
    </row>
    <row r="1139" spans="1:7" x14ac:dyDescent="0.25">
      <c r="A1139" s="18">
        <v>4845362</v>
      </c>
      <c r="B1139" s="19">
        <v>42934</v>
      </c>
      <c r="C1139" s="20">
        <v>0.4034490740740741</v>
      </c>
      <c r="D1139" s="20">
        <v>0.40371527777777777</v>
      </c>
      <c r="E1139" s="21" t="str">
        <f>IF(LEN(telefony4[[#This Row],[nr]])&gt;=10,"zagraniczny",IF(LEN(telefony4[[#This Row],[nr]])=8,"komórkowy","stacjonarny"))</f>
        <v>stacjonarny</v>
      </c>
      <c r="F1139" s="21" t="str">
        <f>LEFT('5.3'!$A1139,2)</f>
        <v>48</v>
      </c>
      <c r="G1139" s="22">
        <f>'5.3'!$D1139-'5.3'!$C1139</f>
        <v>2.662037037036713E-4</v>
      </c>
    </row>
    <row r="1140" spans="1:7" x14ac:dyDescent="0.25">
      <c r="A1140" s="13">
        <v>6333341</v>
      </c>
      <c r="B1140" s="14">
        <v>42934</v>
      </c>
      <c r="C1140" s="15">
        <v>0.40690972222222221</v>
      </c>
      <c r="D1140" s="15">
        <v>0.4103472222222222</v>
      </c>
      <c r="E1140" s="16" t="str">
        <f>IF(LEN(telefony4[[#This Row],[nr]])&gt;=10,"zagraniczny",IF(LEN(telefony4[[#This Row],[nr]])=8,"komórkowy","stacjonarny"))</f>
        <v>stacjonarny</v>
      </c>
      <c r="F1140" s="16" t="str">
        <f>LEFT('5.3'!$A1140,2)</f>
        <v>63</v>
      </c>
      <c r="G1140" s="17">
        <f>'5.3'!$D1140-'5.3'!$C1140</f>
        <v>3.4374999999999822E-3</v>
      </c>
    </row>
    <row r="1141" spans="1:7" x14ac:dyDescent="0.25">
      <c r="A1141" s="18">
        <v>5060909</v>
      </c>
      <c r="B1141" s="19">
        <v>42934</v>
      </c>
      <c r="C1141" s="20">
        <v>0.40699074074074076</v>
      </c>
      <c r="D1141" s="20">
        <v>0.41368055555555555</v>
      </c>
      <c r="E1141" s="21" t="str">
        <f>IF(LEN(telefony4[[#This Row],[nr]])&gt;=10,"zagraniczny",IF(LEN(telefony4[[#This Row],[nr]])=8,"komórkowy","stacjonarny"))</f>
        <v>stacjonarny</v>
      </c>
      <c r="F1141" s="21" t="str">
        <f>LEFT('5.3'!$A1141,2)</f>
        <v>50</v>
      </c>
      <c r="G1141" s="22">
        <f>'5.3'!$D1141-'5.3'!$C1141</f>
        <v>6.6898148148147873E-3</v>
      </c>
    </row>
    <row r="1142" spans="1:7" x14ac:dyDescent="0.25">
      <c r="A1142" s="13">
        <v>4673703944</v>
      </c>
      <c r="B1142" s="14">
        <v>42934</v>
      </c>
      <c r="C1142" s="15">
        <v>0.40822916666666664</v>
      </c>
      <c r="D1142" s="15">
        <v>0.41090277777777778</v>
      </c>
      <c r="E1142" s="16" t="str">
        <f>IF(LEN(telefony4[[#This Row],[nr]])&gt;=10,"zagraniczny",IF(LEN(telefony4[[#This Row],[nr]])=8,"komórkowy","stacjonarny"))</f>
        <v>zagraniczny</v>
      </c>
      <c r="F1142" s="16" t="str">
        <f>LEFT('5.3'!$A1142,2)</f>
        <v>46</v>
      </c>
      <c r="G1142" s="17">
        <f>'5.3'!$D1142-'5.3'!$C1142</f>
        <v>2.6736111111111405E-3</v>
      </c>
    </row>
    <row r="1143" spans="1:7" x14ac:dyDescent="0.25">
      <c r="A1143" s="18">
        <v>3178616</v>
      </c>
      <c r="B1143" s="19">
        <v>42934</v>
      </c>
      <c r="C1143" s="20">
        <v>0.40974537037037034</v>
      </c>
      <c r="D1143" s="20">
        <v>0.41177083333333331</v>
      </c>
      <c r="E1143" s="21" t="str">
        <f>IF(LEN(telefony4[[#This Row],[nr]])&gt;=10,"zagraniczny",IF(LEN(telefony4[[#This Row],[nr]])=8,"komórkowy","stacjonarny"))</f>
        <v>stacjonarny</v>
      </c>
      <c r="F1143" s="21" t="str">
        <f>LEFT('5.3'!$A1143,2)</f>
        <v>31</v>
      </c>
      <c r="G1143" s="22">
        <f>'5.3'!$D1143-'5.3'!$C1143</f>
        <v>2.025462962962965E-3</v>
      </c>
    </row>
    <row r="1144" spans="1:7" x14ac:dyDescent="0.25">
      <c r="A1144" s="13">
        <v>2079170589</v>
      </c>
      <c r="B1144" s="14">
        <v>42934</v>
      </c>
      <c r="C1144" s="15">
        <v>0.41120370370370368</v>
      </c>
      <c r="D1144" s="15">
        <v>0.41769675925925925</v>
      </c>
      <c r="E1144" s="16" t="str">
        <f>IF(LEN(telefony4[[#This Row],[nr]])&gt;=10,"zagraniczny",IF(LEN(telefony4[[#This Row],[nr]])=8,"komórkowy","stacjonarny"))</f>
        <v>zagraniczny</v>
      </c>
      <c r="F1144" s="16" t="str">
        <f>LEFT('5.3'!$A1144,2)</f>
        <v>20</v>
      </c>
      <c r="G1144" s="17">
        <f>'5.3'!$D1144-'5.3'!$C1144</f>
        <v>6.4930555555555713E-3</v>
      </c>
    </row>
    <row r="1145" spans="1:7" x14ac:dyDescent="0.25">
      <c r="A1145" s="18">
        <v>9815754</v>
      </c>
      <c r="B1145" s="19">
        <v>42934</v>
      </c>
      <c r="C1145" s="20">
        <v>0.41260416666666666</v>
      </c>
      <c r="D1145" s="20">
        <v>0.41688657407407409</v>
      </c>
      <c r="E1145" s="21" t="str">
        <f>IF(LEN(telefony4[[#This Row],[nr]])&gt;=10,"zagraniczny",IF(LEN(telefony4[[#This Row],[nr]])=8,"komórkowy","stacjonarny"))</f>
        <v>stacjonarny</v>
      </c>
      <c r="F1145" s="21" t="str">
        <f>LEFT('5.3'!$A1145,2)</f>
        <v>98</v>
      </c>
      <c r="G1145" s="22">
        <f>'5.3'!$D1145-'5.3'!$C1145</f>
        <v>4.2824074074074292E-3</v>
      </c>
    </row>
    <row r="1146" spans="1:7" x14ac:dyDescent="0.25">
      <c r="A1146" s="13">
        <v>4111617</v>
      </c>
      <c r="B1146" s="14">
        <v>42934</v>
      </c>
      <c r="C1146" s="15">
        <v>0.41450231481481481</v>
      </c>
      <c r="D1146" s="15">
        <v>0.41574074074074074</v>
      </c>
      <c r="E1146" s="16" t="str">
        <f>IF(LEN(telefony4[[#This Row],[nr]])&gt;=10,"zagraniczny",IF(LEN(telefony4[[#This Row],[nr]])=8,"komórkowy","stacjonarny"))</f>
        <v>stacjonarny</v>
      </c>
      <c r="F1146" s="16" t="str">
        <f>LEFT('5.3'!$A1146,2)</f>
        <v>41</v>
      </c>
      <c r="G1146" s="17">
        <f>'5.3'!$D1146-'5.3'!$C1146</f>
        <v>1.2384259259259345E-3</v>
      </c>
    </row>
    <row r="1147" spans="1:7" x14ac:dyDescent="0.25">
      <c r="A1147" s="18">
        <v>1117628</v>
      </c>
      <c r="B1147" s="19">
        <v>42934</v>
      </c>
      <c r="C1147" s="20">
        <v>0.41652777777777777</v>
      </c>
      <c r="D1147" s="20">
        <v>0.42443287037037036</v>
      </c>
      <c r="E1147" s="21" t="str">
        <f>IF(LEN(telefony4[[#This Row],[nr]])&gt;=10,"zagraniczny",IF(LEN(telefony4[[#This Row],[nr]])=8,"komórkowy","stacjonarny"))</f>
        <v>stacjonarny</v>
      </c>
      <c r="F1147" s="21" t="str">
        <f>LEFT('5.3'!$A1147,2)</f>
        <v>11</v>
      </c>
      <c r="G1147" s="22">
        <f>'5.3'!$D1147-'5.3'!$C1147</f>
        <v>7.9050925925925886E-3</v>
      </c>
    </row>
    <row r="1148" spans="1:7" x14ac:dyDescent="0.25">
      <c r="A1148" s="13">
        <v>5487496</v>
      </c>
      <c r="B1148" s="14">
        <v>42934</v>
      </c>
      <c r="C1148" s="15">
        <v>0.42114583333333333</v>
      </c>
      <c r="D1148" s="15">
        <v>0.4230902777777778</v>
      </c>
      <c r="E1148" s="16" t="str">
        <f>IF(LEN(telefony4[[#This Row],[nr]])&gt;=10,"zagraniczny",IF(LEN(telefony4[[#This Row],[nr]])=8,"komórkowy","stacjonarny"))</f>
        <v>stacjonarny</v>
      </c>
      <c r="F1148" s="16" t="str">
        <f>LEFT('5.3'!$A1148,2)</f>
        <v>54</v>
      </c>
      <c r="G1148" s="17">
        <f>'5.3'!$D1148-'5.3'!$C1148</f>
        <v>1.9444444444444708E-3</v>
      </c>
    </row>
    <row r="1149" spans="1:7" x14ac:dyDescent="0.25">
      <c r="A1149" s="18">
        <v>1472682</v>
      </c>
      <c r="B1149" s="19">
        <v>42934</v>
      </c>
      <c r="C1149" s="20">
        <v>0.42533564814814817</v>
      </c>
      <c r="D1149" s="20">
        <v>0.43167824074074074</v>
      </c>
      <c r="E1149" s="21" t="str">
        <f>IF(LEN(telefony4[[#This Row],[nr]])&gt;=10,"zagraniczny",IF(LEN(telefony4[[#This Row],[nr]])=8,"komórkowy","stacjonarny"))</f>
        <v>stacjonarny</v>
      </c>
      <c r="F1149" s="21" t="str">
        <f>LEFT('5.3'!$A1149,2)</f>
        <v>14</v>
      </c>
      <c r="G1149" s="22">
        <f>'5.3'!$D1149-'5.3'!$C1149</f>
        <v>6.3425925925925664E-3</v>
      </c>
    </row>
    <row r="1150" spans="1:7" x14ac:dyDescent="0.25">
      <c r="A1150" s="13">
        <v>43885630</v>
      </c>
      <c r="B1150" s="14">
        <v>42934</v>
      </c>
      <c r="C1150" s="15">
        <v>0.42988425925925927</v>
      </c>
      <c r="D1150" s="15">
        <v>0.43424768518518519</v>
      </c>
      <c r="E1150" s="16" t="str">
        <f>IF(LEN(telefony4[[#This Row],[nr]])&gt;=10,"zagraniczny",IF(LEN(telefony4[[#This Row],[nr]])=8,"komórkowy","stacjonarny"))</f>
        <v>komórkowy</v>
      </c>
      <c r="F1150" s="16" t="str">
        <f>LEFT('5.3'!$A1150,2)</f>
        <v>43</v>
      </c>
      <c r="G1150" s="17">
        <f>'5.3'!$D1150-'5.3'!$C1150</f>
        <v>4.3634259259259234E-3</v>
      </c>
    </row>
    <row r="1151" spans="1:7" x14ac:dyDescent="0.25">
      <c r="A1151" s="18">
        <v>5543741</v>
      </c>
      <c r="B1151" s="19">
        <v>42934</v>
      </c>
      <c r="C1151" s="20">
        <v>0.42997685185185186</v>
      </c>
      <c r="D1151" s="20">
        <v>0.43590277777777775</v>
      </c>
      <c r="E1151" s="21" t="str">
        <f>IF(LEN(telefony4[[#This Row],[nr]])&gt;=10,"zagraniczny",IF(LEN(telefony4[[#This Row],[nr]])=8,"komórkowy","stacjonarny"))</f>
        <v>stacjonarny</v>
      </c>
      <c r="F1151" s="21" t="str">
        <f>LEFT('5.3'!$A1151,2)</f>
        <v>55</v>
      </c>
      <c r="G1151" s="22">
        <f>'5.3'!$D1151-'5.3'!$C1151</f>
        <v>5.9259259259258901E-3</v>
      </c>
    </row>
    <row r="1152" spans="1:7" x14ac:dyDescent="0.25">
      <c r="A1152" s="13">
        <v>2590674</v>
      </c>
      <c r="B1152" s="14">
        <v>42934</v>
      </c>
      <c r="C1152" s="15">
        <v>0.43025462962962963</v>
      </c>
      <c r="D1152" s="15">
        <v>0.43677083333333333</v>
      </c>
      <c r="E1152" s="16" t="str">
        <f>IF(LEN(telefony4[[#This Row],[nr]])&gt;=10,"zagraniczny",IF(LEN(telefony4[[#This Row],[nr]])=8,"komórkowy","stacjonarny"))</f>
        <v>stacjonarny</v>
      </c>
      <c r="F1152" s="16" t="str">
        <f>LEFT('5.3'!$A1152,2)</f>
        <v>25</v>
      </c>
      <c r="G1152" s="17">
        <f>'5.3'!$D1152-'5.3'!$C1152</f>
        <v>6.5162037037037046E-3</v>
      </c>
    </row>
    <row r="1153" spans="1:7" x14ac:dyDescent="0.25">
      <c r="A1153" s="18">
        <v>4212838</v>
      </c>
      <c r="B1153" s="19">
        <v>42934</v>
      </c>
      <c r="C1153" s="20">
        <v>0.43420138888888887</v>
      </c>
      <c r="D1153" s="20">
        <v>0.43973379629629628</v>
      </c>
      <c r="E1153" s="21" t="str">
        <f>IF(LEN(telefony4[[#This Row],[nr]])&gt;=10,"zagraniczny",IF(LEN(telefony4[[#This Row],[nr]])=8,"komórkowy","stacjonarny"))</f>
        <v>stacjonarny</v>
      </c>
      <c r="F1153" s="21" t="str">
        <f>LEFT('5.3'!$A1153,2)</f>
        <v>42</v>
      </c>
      <c r="G1153" s="22">
        <f>'5.3'!$D1153-'5.3'!$C1153</f>
        <v>5.5324074074074026E-3</v>
      </c>
    </row>
    <row r="1154" spans="1:7" x14ac:dyDescent="0.25">
      <c r="A1154" s="13">
        <v>7836418</v>
      </c>
      <c r="B1154" s="14">
        <v>42934</v>
      </c>
      <c r="C1154" s="15">
        <v>0.4354513888888889</v>
      </c>
      <c r="D1154" s="15">
        <v>0.43745370370370368</v>
      </c>
      <c r="E1154" s="16" t="str">
        <f>IF(LEN(telefony4[[#This Row],[nr]])&gt;=10,"zagraniczny",IF(LEN(telefony4[[#This Row],[nr]])=8,"komórkowy","stacjonarny"))</f>
        <v>stacjonarny</v>
      </c>
      <c r="F1154" s="16" t="str">
        <f>LEFT('5.3'!$A1154,2)</f>
        <v>78</v>
      </c>
      <c r="G1154" s="17">
        <f>'5.3'!$D1154-'5.3'!$C1154</f>
        <v>2.0023148148147762E-3</v>
      </c>
    </row>
    <row r="1155" spans="1:7" x14ac:dyDescent="0.25">
      <c r="A1155" s="18">
        <v>2844911</v>
      </c>
      <c r="B1155" s="19">
        <v>42934</v>
      </c>
      <c r="C1155" s="20">
        <v>0.43821759259259258</v>
      </c>
      <c r="D1155" s="20">
        <v>0.44969907407407406</v>
      </c>
      <c r="E1155" s="21" t="str">
        <f>IF(LEN(telefony4[[#This Row],[nr]])&gt;=10,"zagraniczny",IF(LEN(telefony4[[#This Row],[nr]])=8,"komórkowy","stacjonarny"))</f>
        <v>stacjonarny</v>
      </c>
      <c r="F1155" s="21" t="str">
        <f>LEFT('5.3'!$A1155,2)</f>
        <v>28</v>
      </c>
      <c r="G1155" s="22">
        <f>'5.3'!$D1155-'5.3'!$C1155</f>
        <v>1.1481481481481481E-2</v>
      </c>
    </row>
    <row r="1156" spans="1:7" x14ac:dyDescent="0.25">
      <c r="A1156" s="13">
        <v>2861766</v>
      </c>
      <c r="B1156" s="14">
        <v>42934</v>
      </c>
      <c r="C1156" s="15">
        <v>0.4403125</v>
      </c>
      <c r="D1156" s="15">
        <v>0.4490972222222222</v>
      </c>
      <c r="E1156" s="16" t="str">
        <f>IF(LEN(telefony4[[#This Row],[nr]])&gt;=10,"zagraniczny",IF(LEN(telefony4[[#This Row],[nr]])=8,"komórkowy","stacjonarny"))</f>
        <v>stacjonarny</v>
      </c>
      <c r="F1156" s="16" t="str">
        <f>LEFT('5.3'!$A1156,2)</f>
        <v>28</v>
      </c>
      <c r="G1156" s="17">
        <f>'5.3'!$D1156-'5.3'!$C1156</f>
        <v>8.7847222222222077E-3</v>
      </c>
    </row>
    <row r="1157" spans="1:7" x14ac:dyDescent="0.25">
      <c r="A1157" s="18">
        <v>9655946</v>
      </c>
      <c r="B1157" s="19">
        <v>42934</v>
      </c>
      <c r="C1157" s="20">
        <v>0.44385416666666666</v>
      </c>
      <c r="D1157" s="20">
        <v>0.45193287037037039</v>
      </c>
      <c r="E1157" s="21" t="str">
        <f>IF(LEN(telefony4[[#This Row],[nr]])&gt;=10,"zagraniczny",IF(LEN(telefony4[[#This Row],[nr]])=8,"komórkowy","stacjonarny"))</f>
        <v>stacjonarny</v>
      </c>
      <c r="F1157" s="21" t="str">
        <f>LEFT('5.3'!$A1157,2)</f>
        <v>96</v>
      </c>
      <c r="G1157" s="22">
        <f>'5.3'!$D1157-'5.3'!$C1157</f>
        <v>8.0787037037037268E-3</v>
      </c>
    </row>
    <row r="1158" spans="1:7" x14ac:dyDescent="0.25">
      <c r="A1158" s="13">
        <v>6050570</v>
      </c>
      <c r="B1158" s="14">
        <v>42934</v>
      </c>
      <c r="C1158" s="15">
        <v>0.44744212962962965</v>
      </c>
      <c r="D1158" s="15">
        <v>0.45751157407407406</v>
      </c>
      <c r="E1158" s="16" t="str">
        <f>IF(LEN(telefony4[[#This Row],[nr]])&gt;=10,"zagraniczny",IF(LEN(telefony4[[#This Row],[nr]])=8,"komórkowy","stacjonarny"))</f>
        <v>stacjonarny</v>
      </c>
      <c r="F1158" s="16" t="str">
        <f>LEFT('5.3'!$A1158,2)</f>
        <v>60</v>
      </c>
      <c r="G1158" s="17">
        <f>'5.3'!$D1158-'5.3'!$C1158</f>
        <v>1.0069444444444409E-2</v>
      </c>
    </row>
    <row r="1159" spans="1:7" x14ac:dyDescent="0.25">
      <c r="A1159" s="18">
        <v>1607422</v>
      </c>
      <c r="B1159" s="19">
        <v>42934</v>
      </c>
      <c r="C1159" s="20">
        <v>0.45238425925925924</v>
      </c>
      <c r="D1159" s="20">
        <v>0.45937499999999998</v>
      </c>
      <c r="E1159" s="21" t="str">
        <f>IF(LEN(telefony4[[#This Row],[nr]])&gt;=10,"zagraniczny",IF(LEN(telefony4[[#This Row],[nr]])=8,"komórkowy","stacjonarny"))</f>
        <v>stacjonarny</v>
      </c>
      <c r="F1159" s="21" t="str">
        <f>LEFT('5.3'!$A1159,2)</f>
        <v>16</v>
      </c>
      <c r="G1159" s="22">
        <f>'5.3'!$D1159-'5.3'!$C1159</f>
        <v>6.9907407407407418E-3</v>
      </c>
    </row>
    <row r="1160" spans="1:7" x14ac:dyDescent="0.25">
      <c r="A1160" s="13">
        <v>1192412</v>
      </c>
      <c r="B1160" s="14">
        <v>42934</v>
      </c>
      <c r="C1160" s="15">
        <v>0.45417824074074076</v>
      </c>
      <c r="D1160" s="15">
        <v>0.46438657407407408</v>
      </c>
      <c r="E1160" s="16" t="str">
        <f>IF(LEN(telefony4[[#This Row],[nr]])&gt;=10,"zagraniczny",IF(LEN(telefony4[[#This Row],[nr]])=8,"komórkowy","stacjonarny"))</f>
        <v>stacjonarny</v>
      </c>
      <c r="F1160" s="16" t="str">
        <f>LEFT('5.3'!$A1160,2)</f>
        <v>11</v>
      </c>
      <c r="G1160" s="17">
        <f>'5.3'!$D1160-'5.3'!$C1160</f>
        <v>1.0208333333333319E-2</v>
      </c>
    </row>
    <row r="1161" spans="1:7" x14ac:dyDescent="0.25">
      <c r="A1161" s="18">
        <v>4959551431</v>
      </c>
      <c r="B1161" s="19">
        <v>42934</v>
      </c>
      <c r="C1161" s="20">
        <v>0.45437499999999997</v>
      </c>
      <c r="D1161" s="20">
        <v>0.45770833333333333</v>
      </c>
      <c r="E1161" s="21" t="str">
        <f>IF(LEN(telefony4[[#This Row],[nr]])&gt;=10,"zagraniczny",IF(LEN(telefony4[[#This Row],[nr]])=8,"komórkowy","stacjonarny"))</f>
        <v>zagraniczny</v>
      </c>
      <c r="F1161" s="21" t="str">
        <f>LEFT('5.3'!$A1161,2)</f>
        <v>49</v>
      </c>
      <c r="G1161" s="22">
        <f>'5.3'!$D1161-'5.3'!$C1161</f>
        <v>3.3333333333333548E-3</v>
      </c>
    </row>
    <row r="1162" spans="1:7" x14ac:dyDescent="0.25">
      <c r="A1162" s="13">
        <v>9808221</v>
      </c>
      <c r="B1162" s="14">
        <v>42934</v>
      </c>
      <c r="C1162" s="15">
        <v>0.45680555555555558</v>
      </c>
      <c r="D1162" s="15">
        <v>0.4636689814814815</v>
      </c>
      <c r="E1162" s="16" t="str">
        <f>IF(LEN(telefony4[[#This Row],[nr]])&gt;=10,"zagraniczny",IF(LEN(telefony4[[#This Row],[nr]])=8,"komórkowy","stacjonarny"))</f>
        <v>stacjonarny</v>
      </c>
      <c r="F1162" s="16" t="str">
        <f>LEFT('5.3'!$A1162,2)</f>
        <v>98</v>
      </c>
      <c r="G1162" s="17">
        <f>'5.3'!$D1162-'5.3'!$C1162</f>
        <v>6.8634259259259256E-3</v>
      </c>
    </row>
    <row r="1163" spans="1:7" x14ac:dyDescent="0.25">
      <c r="A1163" s="18">
        <v>8672623</v>
      </c>
      <c r="B1163" s="19">
        <v>42934</v>
      </c>
      <c r="C1163" s="20">
        <v>0.45947916666666666</v>
      </c>
      <c r="D1163" s="20">
        <v>0.46460648148148148</v>
      </c>
      <c r="E1163" s="21" t="str">
        <f>IF(LEN(telefony4[[#This Row],[nr]])&gt;=10,"zagraniczny",IF(LEN(telefony4[[#This Row],[nr]])=8,"komórkowy","stacjonarny"))</f>
        <v>stacjonarny</v>
      </c>
      <c r="F1163" s="21" t="str">
        <f>LEFT('5.3'!$A1163,2)</f>
        <v>86</v>
      </c>
      <c r="G1163" s="22">
        <f>'5.3'!$D1163-'5.3'!$C1163</f>
        <v>5.1273148148148207E-3</v>
      </c>
    </row>
    <row r="1164" spans="1:7" x14ac:dyDescent="0.25">
      <c r="A1164" s="13">
        <v>3862016</v>
      </c>
      <c r="B1164" s="14">
        <v>42934</v>
      </c>
      <c r="C1164" s="15">
        <v>0.46127314814814813</v>
      </c>
      <c r="D1164" s="15">
        <v>0.46726851851851853</v>
      </c>
      <c r="E1164" s="16" t="str">
        <f>IF(LEN(telefony4[[#This Row],[nr]])&gt;=10,"zagraniczny",IF(LEN(telefony4[[#This Row],[nr]])=8,"komórkowy","stacjonarny"))</f>
        <v>stacjonarny</v>
      </c>
      <c r="F1164" s="16" t="str">
        <f>LEFT('5.3'!$A1164,2)</f>
        <v>38</v>
      </c>
      <c r="G1164" s="17">
        <f>'5.3'!$D1164-'5.3'!$C1164</f>
        <v>5.9953703703704009E-3</v>
      </c>
    </row>
    <row r="1165" spans="1:7" x14ac:dyDescent="0.25">
      <c r="A1165" s="18">
        <v>16580449</v>
      </c>
      <c r="B1165" s="19">
        <v>42934</v>
      </c>
      <c r="C1165" s="20">
        <v>0.46130787037037035</v>
      </c>
      <c r="D1165" s="20">
        <v>0.47226851851851853</v>
      </c>
      <c r="E1165" s="21" t="str">
        <f>IF(LEN(telefony4[[#This Row],[nr]])&gt;=10,"zagraniczny",IF(LEN(telefony4[[#This Row],[nr]])=8,"komórkowy","stacjonarny"))</f>
        <v>komórkowy</v>
      </c>
      <c r="F1165" s="21" t="str">
        <f>LEFT('5.3'!$A1165,2)</f>
        <v>16</v>
      </c>
      <c r="G1165" s="22">
        <f>'5.3'!$D1165-'5.3'!$C1165</f>
        <v>1.0960648148148178E-2</v>
      </c>
    </row>
    <row r="1166" spans="1:7" x14ac:dyDescent="0.25">
      <c r="A1166" s="13">
        <v>67064385</v>
      </c>
      <c r="B1166" s="14">
        <v>42934</v>
      </c>
      <c r="C1166" s="15">
        <v>0.46574074074074073</v>
      </c>
      <c r="D1166" s="15">
        <v>0.47495370370370371</v>
      </c>
      <c r="E1166" s="16" t="str">
        <f>IF(LEN(telefony4[[#This Row],[nr]])&gt;=10,"zagraniczny",IF(LEN(telefony4[[#This Row],[nr]])=8,"komórkowy","stacjonarny"))</f>
        <v>komórkowy</v>
      </c>
      <c r="F1166" s="16" t="str">
        <f>LEFT('5.3'!$A1166,2)</f>
        <v>67</v>
      </c>
      <c r="G1166" s="17">
        <f>'5.3'!$D1166-'5.3'!$C1166</f>
        <v>9.2129629629629783E-3</v>
      </c>
    </row>
    <row r="1167" spans="1:7" x14ac:dyDescent="0.25">
      <c r="A1167" s="18">
        <v>2078150</v>
      </c>
      <c r="B1167" s="19">
        <v>42934</v>
      </c>
      <c r="C1167" s="20">
        <v>0.46872685185185187</v>
      </c>
      <c r="D1167" s="20">
        <v>0.47244212962962961</v>
      </c>
      <c r="E1167" s="21" t="str">
        <f>IF(LEN(telefony4[[#This Row],[nr]])&gt;=10,"zagraniczny",IF(LEN(telefony4[[#This Row],[nr]])=8,"komórkowy","stacjonarny"))</f>
        <v>stacjonarny</v>
      </c>
      <c r="F1167" s="21" t="str">
        <f>LEFT('5.3'!$A1167,2)</f>
        <v>20</v>
      </c>
      <c r="G1167" s="22">
        <f>'5.3'!$D1167-'5.3'!$C1167</f>
        <v>3.7152777777777479E-3</v>
      </c>
    </row>
    <row r="1168" spans="1:7" x14ac:dyDescent="0.25">
      <c r="A1168" s="13">
        <v>5094248</v>
      </c>
      <c r="B1168" s="14">
        <v>42934</v>
      </c>
      <c r="C1168" s="15">
        <v>0.47074074074074074</v>
      </c>
      <c r="D1168" s="15">
        <v>0.47409722222222223</v>
      </c>
      <c r="E1168" s="16" t="str">
        <f>IF(LEN(telefony4[[#This Row],[nr]])&gt;=10,"zagraniczny",IF(LEN(telefony4[[#This Row],[nr]])=8,"komórkowy","stacjonarny"))</f>
        <v>stacjonarny</v>
      </c>
      <c r="F1168" s="16" t="str">
        <f>LEFT('5.3'!$A1168,2)</f>
        <v>50</v>
      </c>
      <c r="G1168" s="17">
        <f>'5.3'!$D1168-'5.3'!$C1168</f>
        <v>3.3564814814814881E-3</v>
      </c>
    </row>
    <row r="1169" spans="1:7" x14ac:dyDescent="0.25">
      <c r="A1169" s="18">
        <v>2584185</v>
      </c>
      <c r="B1169" s="19">
        <v>42934</v>
      </c>
      <c r="C1169" s="20">
        <v>0.47208333333333335</v>
      </c>
      <c r="D1169" s="20">
        <v>0.48284722222222221</v>
      </c>
      <c r="E1169" s="21" t="str">
        <f>IF(LEN(telefony4[[#This Row],[nr]])&gt;=10,"zagraniczny",IF(LEN(telefony4[[#This Row],[nr]])=8,"komórkowy","stacjonarny"))</f>
        <v>stacjonarny</v>
      </c>
      <c r="F1169" s="21" t="str">
        <f>LEFT('5.3'!$A1169,2)</f>
        <v>25</v>
      </c>
      <c r="G1169" s="22">
        <f>'5.3'!$D1169-'5.3'!$C1169</f>
        <v>1.0763888888888851E-2</v>
      </c>
    </row>
    <row r="1170" spans="1:7" x14ac:dyDescent="0.25">
      <c r="A1170" s="13">
        <v>3346801494</v>
      </c>
      <c r="B1170" s="14">
        <v>42934</v>
      </c>
      <c r="C1170" s="15">
        <v>0.47394675925925928</v>
      </c>
      <c r="D1170" s="15">
        <v>0.48170138888888892</v>
      </c>
      <c r="E1170" s="16" t="str">
        <f>IF(LEN(telefony4[[#This Row],[nr]])&gt;=10,"zagraniczny",IF(LEN(telefony4[[#This Row],[nr]])=8,"komórkowy","stacjonarny"))</f>
        <v>zagraniczny</v>
      </c>
      <c r="F1170" s="16" t="str">
        <f>LEFT('5.3'!$A1170,2)</f>
        <v>33</v>
      </c>
      <c r="G1170" s="17">
        <f>'5.3'!$D1170-'5.3'!$C1170</f>
        <v>7.7546296296296391E-3</v>
      </c>
    </row>
    <row r="1171" spans="1:7" x14ac:dyDescent="0.25">
      <c r="A1171" s="18">
        <v>4535172</v>
      </c>
      <c r="B1171" s="19">
        <v>42934</v>
      </c>
      <c r="C1171" s="20">
        <v>0.4750462962962963</v>
      </c>
      <c r="D1171" s="20">
        <v>0.47592592592592592</v>
      </c>
      <c r="E1171" s="21" t="str">
        <f>IF(LEN(telefony4[[#This Row],[nr]])&gt;=10,"zagraniczny",IF(LEN(telefony4[[#This Row],[nr]])=8,"komórkowy","stacjonarny"))</f>
        <v>stacjonarny</v>
      </c>
      <c r="F1171" s="21" t="str">
        <f>LEFT('5.3'!$A1171,2)</f>
        <v>45</v>
      </c>
      <c r="G1171" s="22">
        <f>'5.3'!$D1171-'5.3'!$C1171</f>
        <v>8.796296296296191E-4</v>
      </c>
    </row>
    <row r="1172" spans="1:7" x14ac:dyDescent="0.25">
      <c r="A1172" s="13">
        <v>8723323</v>
      </c>
      <c r="B1172" s="14">
        <v>42934</v>
      </c>
      <c r="C1172" s="15">
        <v>0.47505787037037039</v>
      </c>
      <c r="D1172" s="15">
        <v>0.48318287037037039</v>
      </c>
      <c r="E1172" s="16" t="str">
        <f>IF(LEN(telefony4[[#This Row],[nr]])&gt;=10,"zagraniczny",IF(LEN(telefony4[[#This Row],[nr]])=8,"komórkowy","stacjonarny"))</f>
        <v>stacjonarny</v>
      </c>
      <c r="F1172" s="16" t="str">
        <f>LEFT('5.3'!$A1172,2)</f>
        <v>87</v>
      </c>
      <c r="G1172" s="17">
        <f>'5.3'!$D1172-'5.3'!$C1172</f>
        <v>8.1249999999999933E-3</v>
      </c>
    </row>
    <row r="1173" spans="1:7" x14ac:dyDescent="0.25">
      <c r="A1173" s="18">
        <v>76845076</v>
      </c>
      <c r="B1173" s="19">
        <v>42934</v>
      </c>
      <c r="C1173" s="20">
        <v>0.47949074074074072</v>
      </c>
      <c r="D1173" s="20">
        <v>0.48335648148148147</v>
      </c>
      <c r="E1173" s="21" t="str">
        <f>IF(LEN(telefony4[[#This Row],[nr]])&gt;=10,"zagraniczny",IF(LEN(telefony4[[#This Row],[nr]])=8,"komórkowy","stacjonarny"))</f>
        <v>komórkowy</v>
      </c>
      <c r="F1173" s="21" t="str">
        <f>LEFT('5.3'!$A1173,2)</f>
        <v>76</v>
      </c>
      <c r="G1173" s="22">
        <f>'5.3'!$D1173-'5.3'!$C1173</f>
        <v>3.8657407407407529E-3</v>
      </c>
    </row>
    <row r="1174" spans="1:7" x14ac:dyDescent="0.25">
      <c r="A1174" s="13">
        <v>12063341</v>
      </c>
      <c r="B1174" s="14">
        <v>42934</v>
      </c>
      <c r="C1174" s="15">
        <v>0.48378472222222224</v>
      </c>
      <c r="D1174" s="15">
        <v>0.48681712962962964</v>
      </c>
      <c r="E1174" s="16" t="str">
        <f>IF(LEN(telefony4[[#This Row],[nr]])&gt;=10,"zagraniczny",IF(LEN(telefony4[[#This Row],[nr]])=8,"komórkowy","stacjonarny"))</f>
        <v>komórkowy</v>
      </c>
      <c r="F1174" s="16" t="str">
        <f>LEFT('5.3'!$A1174,2)</f>
        <v>12</v>
      </c>
      <c r="G1174" s="17">
        <f>'5.3'!$D1174-'5.3'!$C1174</f>
        <v>3.0324074074074003E-3</v>
      </c>
    </row>
    <row r="1175" spans="1:7" x14ac:dyDescent="0.25">
      <c r="A1175" s="18">
        <v>9866204</v>
      </c>
      <c r="B1175" s="19">
        <v>42934</v>
      </c>
      <c r="C1175" s="20">
        <v>0.48379629629629628</v>
      </c>
      <c r="D1175" s="20">
        <v>0.49018518518518517</v>
      </c>
      <c r="E1175" s="21" t="str">
        <f>IF(LEN(telefony4[[#This Row],[nr]])&gt;=10,"zagraniczny",IF(LEN(telefony4[[#This Row],[nr]])=8,"komórkowy","stacjonarny"))</f>
        <v>stacjonarny</v>
      </c>
      <c r="F1175" s="21" t="str">
        <f>LEFT('5.3'!$A1175,2)</f>
        <v>98</v>
      </c>
      <c r="G1175" s="22">
        <f>'5.3'!$D1175-'5.3'!$C1175</f>
        <v>6.3888888888888884E-3</v>
      </c>
    </row>
    <row r="1176" spans="1:7" x14ac:dyDescent="0.25">
      <c r="A1176" s="13">
        <v>9364912</v>
      </c>
      <c r="B1176" s="14">
        <v>42934</v>
      </c>
      <c r="C1176" s="15">
        <v>0.48715277777777777</v>
      </c>
      <c r="D1176" s="15">
        <v>0.49586805555555558</v>
      </c>
      <c r="E1176" s="16" t="str">
        <f>IF(LEN(telefony4[[#This Row],[nr]])&gt;=10,"zagraniczny",IF(LEN(telefony4[[#This Row],[nr]])=8,"komórkowy","stacjonarny"))</f>
        <v>stacjonarny</v>
      </c>
      <c r="F1176" s="16" t="str">
        <f>LEFT('5.3'!$A1176,2)</f>
        <v>93</v>
      </c>
      <c r="G1176" s="17">
        <f>'5.3'!$D1176-'5.3'!$C1176</f>
        <v>8.7152777777778079E-3</v>
      </c>
    </row>
    <row r="1177" spans="1:7" x14ac:dyDescent="0.25">
      <c r="A1177" s="18">
        <v>9975977</v>
      </c>
      <c r="B1177" s="19">
        <v>42934</v>
      </c>
      <c r="C1177" s="20">
        <v>0.48723379629629632</v>
      </c>
      <c r="D1177" s="20">
        <v>0.4914351851851852</v>
      </c>
      <c r="E1177" s="21" t="str">
        <f>IF(LEN(telefony4[[#This Row],[nr]])&gt;=10,"zagraniczny",IF(LEN(telefony4[[#This Row],[nr]])=8,"komórkowy","stacjonarny"))</f>
        <v>stacjonarny</v>
      </c>
      <c r="F1177" s="21" t="str">
        <f>LEFT('5.3'!$A1177,2)</f>
        <v>99</v>
      </c>
      <c r="G1177" s="22">
        <f>'5.3'!$D1177-'5.3'!$C1177</f>
        <v>4.2013888888888795E-3</v>
      </c>
    </row>
    <row r="1178" spans="1:7" x14ac:dyDescent="0.25">
      <c r="A1178" s="13">
        <v>8802222</v>
      </c>
      <c r="B1178" s="14">
        <v>42934</v>
      </c>
      <c r="C1178" s="15">
        <v>0.48899305555555556</v>
      </c>
      <c r="D1178" s="15">
        <v>0.49456018518518519</v>
      </c>
      <c r="E1178" s="16" t="str">
        <f>IF(LEN(telefony4[[#This Row],[nr]])&gt;=10,"zagraniczny",IF(LEN(telefony4[[#This Row],[nr]])=8,"komórkowy","stacjonarny"))</f>
        <v>stacjonarny</v>
      </c>
      <c r="F1178" s="16" t="str">
        <f>LEFT('5.3'!$A1178,2)</f>
        <v>88</v>
      </c>
      <c r="G1178" s="17">
        <f>'5.3'!$D1178-'5.3'!$C1178</f>
        <v>5.5671296296296302E-3</v>
      </c>
    </row>
    <row r="1179" spans="1:7" x14ac:dyDescent="0.25">
      <c r="A1179" s="18">
        <v>1552877</v>
      </c>
      <c r="B1179" s="19">
        <v>42934</v>
      </c>
      <c r="C1179" s="20">
        <v>0.49277777777777776</v>
      </c>
      <c r="D1179" s="20">
        <v>0.49600694444444443</v>
      </c>
      <c r="E1179" s="21" t="str">
        <f>IF(LEN(telefony4[[#This Row],[nr]])&gt;=10,"zagraniczny",IF(LEN(telefony4[[#This Row],[nr]])=8,"komórkowy","stacjonarny"))</f>
        <v>stacjonarny</v>
      </c>
      <c r="F1179" s="21" t="str">
        <f>LEFT('5.3'!$A1179,2)</f>
        <v>15</v>
      </c>
      <c r="G1179" s="22">
        <f>'5.3'!$D1179-'5.3'!$C1179</f>
        <v>3.2291666666666718E-3</v>
      </c>
    </row>
    <row r="1180" spans="1:7" x14ac:dyDescent="0.25">
      <c r="A1180" s="13">
        <v>6516534288</v>
      </c>
      <c r="B1180" s="14">
        <v>42934</v>
      </c>
      <c r="C1180" s="15">
        <v>0.49465277777777777</v>
      </c>
      <c r="D1180" s="15">
        <v>0.49899305555555556</v>
      </c>
      <c r="E1180" s="16" t="str">
        <f>IF(LEN(telefony4[[#This Row],[nr]])&gt;=10,"zagraniczny",IF(LEN(telefony4[[#This Row],[nr]])=8,"komórkowy","stacjonarny"))</f>
        <v>zagraniczny</v>
      </c>
      <c r="F1180" s="16" t="str">
        <f>LEFT('5.3'!$A1180,2)</f>
        <v>65</v>
      </c>
      <c r="G1180" s="17">
        <f>'5.3'!$D1180-'5.3'!$C1180</f>
        <v>4.3402777777777901E-3</v>
      </c>
    </row>
    <row r="1181" spans="1:7" x14ac:dyDescent="0.25">
      <c r="A1181" s="18">
        <v>68647777</v>
      </c>
      <c r="B1181" s="19">
        <v>42934</v>
      </c>
      <c r="C1181" s="20">
        <v>0.49968750000000001</v>
      </c>
      <c r="D1181" s="20">
        <v>0.50692129629629634</v>
      </c>
      <c r="E1181" s="21" t="str">
        <f>IF(LEN(telefony4[[#This Row],[nr]])&gt;=10,"zagraniczny",IF(LEN(telefony4[[#This Row],[nr]])=8,"komórkowy","stacjonarny"))</f>
        <v>komórkowy</v>
      </c>
      <c r="F1181" s="21" t="str">
        <f>LEFT('5.3'!$A1181,2)</f>
        <v>68</v>
      </c>
      <c r="G1181" s="22">
        <f>'5.3'!$D1181-'5.3'!$C1181</f>
        <v>7.2337962962963354E-3</v>
      </c>
    </row>
    <row r="1182" spans="1:7" x14ac:dyDescent="0.25">
      <c r="A1182" s="13">
        <v>3360951</v>
      </c>
      <c r="B1182" s="14">
        <v>42934</v>
      </c>
      <c r="C1182" s="15">
        <v>0.50384259259259256</v>
      </c>
      <c r="D1182" s="15">
        <v>0.50868055555555558</v>
      </c>
      <c r="E1182" s="16" t="str">
        <f>IF(LEN(telefony4[[#This Row],[nr]])&gt;=10,"zagraniczny",IF(LEN(telefony4[[#This Row],[nr]])=8,"komórkowy","stacjonarny"))</f>
        <v>stacjonarny</v>
      </c>
      <c r="F1182" s="16" t="str">
        <f>LEFT('5.3'!$A1182,2)</f>
        <v>33</v>
      </c>
      <c r="G1182" s="17">
        <f>'5.3'!$D1182-'5.3'!$C1182</f>
        <v>4.8379629629630161E-3</v>
      </c>
    </row>
    <row r="1183" spans="1:7" x14ac:dyDescent="0.25">
      <c r="A1183" s="18">
        <v>9127211929</v>
      </c>
      <c r="B1183" s="19">
        <v>42934</v>
      </c>
      <c r="C1183" s="20">
        <v>0.50648148148148153</v>
      </c>
      <c r="D1183" s="20">
        <v>0.51042824074074078</v>
      </c>
      <c r="E1183" s="21" t="str">
        <f>IF(LEN(telefony4[[#This Row],[nr]])&gt;=10,"zagraniczny",IF(LEN(telefony4[[#This Row],[nr]])=8,"komórkowy","stacjonarny"))</f>
        <v>zagraniczny</v>
      </c>
      <c r="F1183" s="21" t="str">
        <f>LEFT('5.3'!$A1183,2)</f>
        <v>91</v>
      </c>
      <c r="G1183" s="22">
        <f>'5.3'!$D1183-'5.3'!$C1183</f>
        <v>3.9467592592592471E-3</v>
      </c>
    </row>
    <row r="1184" spans="1:7" x14ac:dyDescent="0.25">
      <c r="A1184" s="13">
        <v>9647309</v>
      </c>
      <c r="B1184" s="14">
        <v>42934</v>
      </c>
      <c r="C1184" s="15">
        <v>0.50979166666666664</v>
      </c>
      <c r="D1184" s="15">
        <v>0.51483796296296291</v>
      </c>
      <c r="E1184" s="16" t="str">
        <f>IF(LEN(telefony4[[#This Row],[nr]])&gt;=10,"zagraniczny",IF(LEN(telefony4[[#This Row],[nr]])=8,"komórkowy","stacjonarny"))</f>
        <v>stacjonarny</v>
      </c>
      <c r="F1184" s="16" t="str">
        <f>LEFT('5.3'!$A1184,2)</f>
        <v>96</v>
      </c>
      <c r="G1184" s="17">
        <f>'5.3'!$D1184-'5.3'!$C1184</f>
        <v>5.046296296296271E-3</v>
      </c>
    </row>
    <row r="1185" spans="1:7" x14ac:dyDescent="0.25">
      <c r="A1185" s="18">
        <v>6024447</v>
      </c>
      <c r="B1185" s="19">
        <v>42934</v>
      </c>
      <c r="C1185" s="20">
        <v>0.51164351851851853</v>
      </c>
      <c r="D1185" s="20">
        <v>0.51975694444444442</v>
      </c>
      <c r="E1185" s="21" t="str">
        <f>IF(LEN(telefony4[[#This Row],[nr]])&gt;=10,"zagraniczny",IF(LEN(telefony4[[#This Row],[nr]])=8,"komórkowy","stacjonarny"))</f>
        <v>stacjonarny</v>
      </c>
      <c r="F1185" s="21" t="str">
        <f>LEFT('5.3'!$A1185,2)</f>
        <v>60</v>
      </c>
      <c r="G1185" s="22">
        <f>'5.3'!$D1185-'5.3'!$C1185</f>
        <v>8.113425925925899E-3</v>
      </c>
    </row>
    <row r="1186" spans="1:7" x14ac:dyDescent="0.25">
      <c r="A1186" s="13">
        <v>12919749</v>
      </c>
      <c r="B1186" s="14">
        <v>42934</v>
      </c>
      <c r="C1186" s="15">
        <v>0.5161458333333333</v>
      </c>
      <c r="D1186" s="15">
        <v>0.5222106481481481</v>
      </c>
      <c r="E1186" s="16" t="str">
        <f>IF(LEN(telefony4[[#This Row],[nr]])&gt;=10,"zagraniczny",IF(LEN(telefony4[[#This Row],[nr]])=8,"komórkowy","stacjonarny"))</f>
        <v>komórkowy</v>
      </c>
      <c r="F1186" s="16" t="str">
        <f>LEFT('5.3'!$A1186,2)</f>
        <v>12</v>
      </c>
      <c r="G1186" s="17">
        <f>'5.3'!$D1186-'5.3'!$C1186</f>
        <v>6.0648148148148007E-3</v>
      </c>
    </row>
    <row r="1187" spans="1:7" x14ac:dyDescent="0.25">
      <c r="A1187" s="18">
        <v>3287315</v>
      </c>
      <c r="B1187" s="19">
        <v>42934</v>
      </c>
      <c r="C1187" s="20">
        <v>0.51627314814814818</v>
      </c>
      <c r="D1187" s="20">
        <v>0.51844907407407403</v>
      </c>
      <c r="E1187" s="21" t="str">
        <f>IF(LEN(telefony4[[#This Row],[nr]])&gt;=10,"zagraniczny",IF(LEN(telefony4[[#This Row],[nr]])=8,"komórkowy","stacjonarny"))</f>
        <v>stacjonarny</v>
      </c>
      <c r="F1187" s="21" t="str">
        <f>LEFT('5.3'!$A1187,2)</f>
        <v>32</v>
      </c>
      <c r="G1187" s="22">
        <f>'5.3'!$D1187-'5.3'!$C1187</f>
        <v>2.175925925925859E-3</v>
      </c>
    </row>
    <row r="1188" spans="1:7" x14ac:dyDescent="0.25">
      <c r="A1188" s="13">
        <v>9953379</v>
      </c>
      <c r="B1188" s="14">
        <v>42934</v>
      </c>
      <c r="C1188" s="15">
        <v>0.52061342592592597</v>
      </c>
      <c r="D1188" s="15">
        <v>0.52561342592592597</v>
      </c>
      <c r="E1188" s="16" t="str">
        <f>IF(LEN(telefony4[[#This Row],[nr]])&gt;=10,"zagraniczny",IF(LEN(telefony4[[#This Row],[nr]])=8,"komórkowy","stacjonarny"))</f>
        <v>stacjonarny</v>
      </c>
      <c r="F1188" s="16" t="str">
        <f>LEFT('5.3'!$A1188,2)</f>
        <v>99</v>
      </c>
      <c r="G1188" s="17">
        <f>'5.3'!$D1188-'5.3'!$C1188</f>
        <v>5.0000000000000044E-3</v>
      </c>
    </row>
    <row r="1189" spans="1:7" x14ac:dyDescent="0.25">
      <c r="A1189" s="18">
        <v>97558765</v>
      </c>
      <c r="B1189" s="19">
        <v>42934</v>
      </c>
      <c r="C1189" s="20">
        <v>0.5259490740740741</v>
      </c>
      <c r="D1189" s="20">
        <v>0.53439814814814812</v>
      </c>
      <c r="E1189" s="21" t="str">
        <f>IF(LEN(telefony4[[#This Row],[nr]])&gt;=10,"zagraniczny",IF(LEN(telefony4[[#This Row],[nr]])=8,"komórkowy","stacjonarny"))</f>
        <v>komórkowy</v>
      </c>
      <c r="F1189" s="21" t="str">
        <f>LEFT('5.3'!$A1189,2)</f>
        <v>97</v>
      </c>
      <c r="G1189" s="22">
        <f>'5.3'!$D1189-'5.3'!$C1189</f>
        <v>8.4490740740740256E-3</v>
      </c>
    </row>
    <row r="1190" spans="1:7" x14ac:dyDescent="0.25">
      <c r="A1190" s="13">
        <v>2722706</v>
      </c>
      <c r="B1190" s="14">
        <v>42934</v>
      </c>
      <c r="C1190" s="15">
        <v>0.53025462962962966</v>
      </c>
      <c r="D1190" s="15">
        <v>0.53217592592592589</v>
      </c>
      <c r="E1190" s="16" t="str">
        <f>IF(LEN(telefony4[[#This Row],[nr]])&gt;=10,"zagraniczny",IF(LEN(telefony4[[#This Row],[nr]])=8,"komórkowy","stacjonarny"))</f>
        <v>stacjonarny</v>
      </c>
      <c r="F1190" s="16" t="str">
        <f>LEFT('5.3'!$A1190,2)</f>
        <v>27</v>
      </c>
      <c r="G1190" s="17">
        <f>'5.3'!$D1190-'5.3'!$C1190</f>
        <v>1.9212962962962266E-3</v>
      </c>
    </row>
    <row r="1191" spans="1:7" x14ac:dyDescent="0.25">
      <c r="A1191" s="18">
        <v>97876188</v>
      </c>
      <c r="B1191" s="19">
        <v>42934</v>
      </c>
      <c r="C1191" s="20">
        <v>0.53412037037037041</v>
      </c>
      <c r="D1191" s="20">
        <v>0.53467592592592594</v>
      </c>
      <c r="E1191" s="21" t="str">
        <f>IF(LEN(telefony4[[#This Row],[nr]])&gt;=10,"zagraniczny",IF(LEN(telefony4[[#This Row],[nr]])=8,"komórkowy","stacjonarny"))</f>
        <v>komórkowy</v>
      </c>
      <c r="F1191" s="21" t="str">
        <f>LEFT('5.3'!$A1191,2)</f>
        <v>97</v>
      </c>
      <c r="G1191" s="22">
        <f>'5.3'!$D1191-'5.3'!$C1191</f>
        <v>5.5555555555553138E-4</v>
      </c>
    </row>
    <row r="1192" spans="1:7" x14ac:dyDescent="0.25">
      <c r="A1192" s="13">
        <v>4068728</v>
      </c>
      <c r="B1192" s="14">
        <v>42934</v>
      </c>
      <c r="C1192" s="15">
        <v>0.53760416666666666</v>
      </c>
      <c r="D1192" s="15">
        <v>0.546412037037037</v>
      </c>
      <c r="E1192" s="16" t="str">
        <f>IF(LEN(telefony4[[#This Row],[nr]])&gt;=10,"zagraniczny",IF(LEN(telefony4[[#This Row],[nr]])=8,"komórkowy","stacjonarny"))</f>
        <v>stacjonarny</v>
      </c>
      <c r="F1192" s="16" t="str">
        <f>LEFT('5.3'!$A1192,2)</f>
        <v>40</v>
      </c>
      <c r="G1192" s="17">
        <f>'5.3'!$D1192-'5.3'!$C1192</f>
        <v>8.8078703703703409E-3</v>
      </c>
    </row>
    <row r="1193" spans="1:7" x14ac:dyDescent="0.25">
      <c r="A1193" s="18">
        <v>7624070</v>
      </c>
      <c r="B1193" s="19">
        <v>42934</v>
      </c>
      <c r="C1193" s="20">
        <v>0.54335648148148152</v>
      </c>
      <c r="D1193" s="20">
        <v>0.55396990740740737</v>
      </c>
      <c r="E1193" s="21" t="str">
        <f>IF(LEN(telefony4[[#This Row],[nr]])&gt;=10,"zagraniczny",IF(LEN(telefony4[[#This Row],[nr]])=8,"komórkowy","stacjonarny"))</f>
        <v>stacjonarny</v>
      </c>
      <c r="F1193" s="21" t="str">
        <f>LEFT('5.3'!$A1193,2)</f>
        <v>76</v>
      </c>
      <c r="G1193" s="22">
        <f>'5.3'!$D1193-'5.3'!$C1193</f>
        <v>1.0613425925925846E-2</v>
      </c>
    </row>
    <row r="1194" spans="1:7" x14ac:dyDescent="0.25">
      <c r="A1194" s="13">
        <v>2419247</v>
      </c>
      <c r="B1194" s="14">
        <v>42934</v>
      </c>
      <c r="C1194" s="15">
        <v>0.54686342592592596</v>
      </c>
      <c r="D1194" s="15">
        <v>0.54782407407407407</v>
      </c>
      <c r="E1194" s="16" t="str">
        <f>IF(LEN(telefony4[[#This Row],[nr]])&gt;=10,"zagraniczny",IF(LEN(telefony4[[#This Row],[nr]])=8,"komórkowy","stacjonarny"))</f>
        <v>stacjonarny</v>
      </c>
      <c r="F1194" s="16" t="str">
        <f>LEFT('5.3'!$A1194,2)</f>
        <v>24</v>
      </c>
      <c r="G1194" s="17">
        <f>'5.3'!$D1194-'5.3'!$C1194</f>
        <v>9.6064814814811328E-4</v>
      </c>
    </row>
    <row r="1195" spans="1:7" x14ac:dyDescent="0.25">
      <c r="A1195" s="18">
        <v>5244597</v>
      </c>
      <c r="B1195" s="19">
        <v>42934</v>
      </c>
      <c r="C1195" s="20">
        <v>0.55008101851851854</v>
      </c>
      <c r="D1195" s="20">
        <v>0.55730324074074078</v>
      </c>
      <c r="E1195" s="21" t="str">
        <f>IF(LEN(telefony4[[#This Row],[nr]])&gt;=10,"zagraniczny",IF(LEN(telefony4[[#This Row],[nr]])=8,"komórkowy","stacjonarny"))</f>
        <v>stacjonarny</v>
      </c>
      <c r="F1195" s="21" t="str">
        <f>LEFT('5.3'!$A1195,2)</f>
        <v>52</v>
      </c>
      <c r="G1195" s="22">
        <f>'5.3'!$D1195-'5.3'!$C1195</f>
        <v>7.222222222222241E-3</v>
      </c>
    </row>
    <row r="1196" spans="1:7" x14ac:dyDescent="0.25">
      <c r="A1196" s="13">
        <v>2005653</v>
      </c>
      <c r="B1196" s="14">
        <v>42934</v>
      </c>
      <c r="C1196" s="15">
        <v>0.55039351851851848</v>
      </c>
      <c r="D1196" s="15">
        <v>0.5572569444444444</v>
      </c>
      <c r="E1196" s="16" t="str">
        <f>IF(LEN(telefony4[[#This Row],[nr]])&gt;=10,"zagraniczny",IF(LEN(telefony4[[#This Row],[nr]])=8,"komórkowy","stacjonarny"))</f>
        <v>stacjonarny</v>
      </c>
      <c r="F1196" s="16" t="str">
        <f>LEFT('5.3'!$A1196,2)</f>
        <v>20</v>
      </c>
      <c r="G1196" s="17">
        <f>'5.3'!$D1196-'5.3'!$C1196</f>
        <v>6.8634259259259256E-3</v>
      </c>
    </row>
    <row r="1197" spans="1:7" x14ac:dyDescent="0.25">
      <c r="A1197" s="18">
        <v>7203715</v>
      </c>
      <c r="B1197" s="19">
        <v>42934</v>
      </c>
      <c r="C1197" s="20">
        <v>0.55447916666666663</v>
      </c>
      <c r="D1197" s="20">
        <v>0.56332175925925931</v>
      </c>
      <c r="E1197" s="21" t="str">
        <f>IF(LEN(telefony4[[#This Row],[nr]])&gt;=10,"zagraniczny",IF(LEN(telefony4[[#This Row],[nr]])=8,"komórkowy","stacjonarny"))</f>
        <v>stacjonarny</v>
      </c>
      <c r="F1197" s="21" t="str">
        <f>LEFT('5.3'!$A1197,2)</f>
        <v>72</v>
      </c>
      <c r="G1197" s="22">
        <f>'5.3'!$D1197-'5.3'!$C1197</f>
        <v>8.8425925925926796E-3</v>
      </c>
    </row>
    <row r="1198" spans="1:7" x14ac:dyDescent="0.25">
      <c r="A1198" s="13">
        <v>4520463</v>
      </c>
      <c r="B1198" s="14">
        <v>42934</v>
      </c>
      <c r="C1198" s="15">
        <v>0.55645833333333339</v>
      </c>
      <c r="D1198" s="15">
        <v>0.55648148148148147</v>
      </c>
      <c r="E1198" s="16" t="str">
        <f>IF(LEN(telefony4[[#This Row],[nr]])&gt;=10,"zagraniczny",IF(LEN(telefony4[[#This Row],[nr]])=8,"komórkowy","stacjonarny"))</f>
        <v>stacjonarny</v>
      </c>
      <c r="F1198" s="16" t="str">
        <f>LEFT('5.3'!$A1198,2)</f>
        <v>45</v>
      </c>
      <c r="G1198" s="17">
        <f>'5.3'!$D1198-'5.3'!$C1198</f>
        <v>2.3148148148077752E-5</v>
      </c>
    </row>
    <row r="1199" spans="1:7" x14ac:dyDescent="0.25">
      <c r="A1199" s="18">
        <v>4454837</v>
      </c>
      <c r="B1199" s="19">
        <v>42934</v>
      </c>
      <c r="C1199" s="20">
        <v>0.5621990740740741</v>
      </c>
      <c r="D1199" s="20">
        <v>0.56353009259259257</v>
      </c>
      <c r="E1199" s="21" t="str">
        <f>IF(LEN(telefony4[[#This Row],[nr]])&gt;=10,"zagraniczny",IF(LEN(telefony4[[#This Row],[nr]])=8,"komórkowy","stacjonarny"))</f>
        <v>stacjonarny</v>
      </c>
      <c r="F1199" s="21" t="str">
        <f>LEFT('5.3'!$A1199,2)</f>
        <v>44</v>
      </c>
      <c r="G1199" s="22">
        <f>'5.3'!$D1199-'5.3'!$C1199</f>
        <v>1.3310185185184675E-3</v>
      </c>
    </row>
    <row r="1200" spans="1:7" x14ac:dyDescent="0.25">
      <c r="A1200" s="13">
        <v>6999348</v>
      </c>
      <c r="B1200" s="14">
        <v>42934</v>
      </c>
      <c r="C1200" s="15">
        <v>0.56714120370370369</v>
      </c>
      <c r="D1200" s="15">
        <v>0.56869212962962967</v>
      </c>
      <c r="E1200" s="16" t="str">
        <f>IF(LEN(telefony4[[#This Row],[nr]])&gt;=10,"zagraniczny",IF(LEN(telefony4[[#This Row],[nr]])=8,"komórkowy","stacjonarny"))</f>
        <v>stacjonarny</v>
      </c>
      <c r="F1200" s="16" t="str">
        <f>LEFT('5.3'!$A1200,2)</f>
        <v>69</v>
      </c>
      <c r="G1200" s="17">
        <f>'5.3'!$D1200-'5.3'!$C1200</f>
        <v>1.5509259259259833E-3</v>
      </c>
    </row>
    <row r="1201" spans="1:7" x14ac:dyDescent="0.25">
      <c r="A1201" s="18">
        <v>90884366</v>
      </c>
      <c r="B1201" s="19">
        <v>42934</v>
      </c>
      <c r="C1201" s="20">
        <v>0.57276620370370368</v>
      </c>
      <c r="D1201" s="20">
        <v>0.57995370370370369</v>
      </c>
      <c r="E1201" s="21" t="str">
        <f>IF(LEN(telefony4[[#This Row],[nr]])&gt;=10,"zagraniczny",IF(LEN(telefony4[[#This Row],[nr]])=8,"komórkowy","stacjonarny"))</f>
        <v>komórkowy</v>
      </c>
      <c r="F1201" s="21" t="str">
        <f>LEFT('5.3'!$A1201,2)</f>
        <v>90</v>
      </c>
      <c r="G1201" s="22">
        <f>'5.3'!$D1201-'5.3'!$C1201</f>
        <v>7.1875000000000133E-3</v>
      </c>
    </row>
    <row r="1202" spans="1:7" x14ac:dyDescent="0.25">
      <c r="A1202" s="13">
        <v>3121640</v>
      </c>
      <c r="B1202" s="14">
        <v>42934</v>
      </c>
      <c r="C1202" s="15">
        <v>0.57841435185185186</v>
      </c>
      <c r="D1202" s="15">
        <v>0.58364583333333331</v>
      </c>
      <c r="E1202" s="16" t="str">
        <f>IF(LEN(telefony4[[#This Row],[nr]])&gt;=10,"zagraniczny",IF(LEN(telefony4[[#This Row],[nr]])=8,"komórkowy","stacjonarny"))</f>
        <v>stacjonarny</v>
      </c>
      <c r="F1202" s="16" t="str">
        <f>LEFT('5.3'!$A1202,2)</f>
        <v>31</v>
      </c>
      <c r="G1202" s="17">
        <f>'5.3'!$D1202-'5.3'!$C1202</f>
        <v>5.2314814814814481E-3</v>
      </c>
    </row>
    <row r="1203" spans="1:7" x14ac:dyDescent="0.25">
      <c r="A1203" s="18">
        <v>5912710</v>
      </c>
      <c r="B1203" s="19">
        <v>42934</v>
      </c>
      <c r="C1203" s="20">
        <v>0.57988425925925924</v>
      </c>
      <c r="D1203" s="20">
        <v>0.58928240740740745</v>
      </c>
      <c r="E1203" s="21" t="str">
        <f>IF(LEN(telefony4[[#This Row],[nr]])&gt;=10,"zagraniczny",IF(LEN(telefony4[[#This Row],[nr]])=8,"komórkowy","stacjonarny"))</f>
        <v>stacjonarny</v>
      </c>
      <c r="F1203" s="21" t="str">
        <f>LEFT('5.3'!$A1203,2)</f>
        <v>59</v>
      </c>
      <c r="G1203" s="22">
        <f>'5.3'!$D1203-'5.3'!$C1203</f>
        <v>9.398148148148211E-3</v>
      </c>
    </row>
    <row r="1204" spans="1:7" x14ac:dyDescent="0.25">
      <c r="A1204" s="13">
        <v>7118082</v>
      </c>
      <c r="B1204" s="14">
        <v>42934</v>
      </c>
      <c r="C1204" s="15">
        <v>0.58524305555555556</v>
      </c>
      <c r="D1204" s="15">
        <v>0.591400462962963</v>
      </c>
      <c r="E1204" s="16" t="str">
        <f>IF(LEN(telefony4[[#This Row],[nr]])&gt;=10,"zagraniczny",IF(LEN(telefony4[[#This Row],[nr]])=8,"komórkowy","stacjonarny"))</f>
        <v>stacjonarny</v>
      </c>
      <c r="F1204" s="16" t="str">
        <f>LEFT('5.3'!$A1204,2)</f>
        <v>71</v>
      </c>
      <c r="G1204" s="17">
        <f>'5.3'!$D1204-'5.3'!$C1204</f>
        <v>6.1574074074074447E-3</v>
      </c>
    </row>
    <row r="1205" spans="1:7" x14ac:dyDescent="0.25">
      <c r="A1205" s="18">
        <v>9100303</v>
      </c>
      <c r="B1205" s="19">
        <v>42934</v>
      </c>
      <c r="C1205" s="20">
        <v>0.58543981481481477</v>
      </c>
      <c r="D1205" s="20">
        <v>0.58929398148148149</v>
      </c>
      <c r="E1205" s="21" t="str">
        <f>IF(LEN(telefony4[[#This Row],[nr]])&gt;=10,"zagraniczny",IF(LEN(telefony4[[#This Row],[nr]])=8,"komórkowy","stacjonarny"))</f>
        <v>stacjonarny</v>
      </c>
      <c r="F1205" s="21" t="str">
        <f>LEFT('5.3'!$A1205,2)</f>
        <v>91</v>
      </c>
      <c r="G1205" s="22">
        <f>'5.3'!$D1205-'5.3'!$C1205</f>
        <v>3.854166666666714E-3</v>
      </c>
    </row>
    <row r="1206" spans="1:7" x14ac:dyDescent="0.25">
      <c r="A1206" s="13">
        <v>25581178</v>
      </c>
      <c r="B1206" s="14">
        <v>42934</v>
      </c>
      <c r="C1206" s="15">
        <v>0.58942129629629625</v>
      </c>
      <c r="D1206" s="15">
        <v>0.59734953703703708</v>
      </c>
      <c r="E1206" s="16" t="str">
        <f>IF(LEN(telefony4[[#This Row],[nr]])&gt;=10,"zagraniczny",IF(LEN(telefony4[[#This Row],[nr]])=8,"komórkowy","stacjonarny"))</f>
        <v>komórkowy</v>
      </c>
      <c r="F1206" s="16" t="str">
        <f>LEFT('5.3'!$A1206,2)</f>
        <v>25</v>
      </c>
      <c r="G1206" s="17">
        <f>'5.3'!$D1206-'5.3'!$C1206</f>
        <v>7.9282407407408328E-3</v>
      </c>
    </row>
    <row r="1207" spans="1:7" x14ac:dyDescent="0.25">
      <c r="A1207" s="18">
        <v>78976022</v>
      </c>
      <c r="B1207" s="19">
        <v>42934</v>
      </c>
      <c r="C1207" s="20">
        <v>0.59495370370370371</v>
      </c>
      <c r="D1207" s="20">
        <v>0.5965625</v>
      </c>
      <c r="E1207" s="21" t="str">
        <f>IF(LEN(telefony4[[#This Row],[nr]])&gt;=10,"zagraniczny",IF(LEN(telefony4[[#This Row],[nr]])=8,"komórkowy","stacjonarny"))</f>
        <v>komórkowy</v>
      </c>
      <c r="F1207" s="21" t="str">
        <f>LEFT('5.3'!$A1207,2)</f>
        <v>78</v>
      </c>
      <c r="G1207" s="22">
        <f>'5.3'!$D1207-'5.3'!$C1207</f>
        <v>1.6087962962962887E-3</v>
      </c>
    </row>
    <row r="1208" spans="1:7" x14ac:dyDescent="0.25">
      <c r="A1208" s="13">
        <v>7781904</v>
      </c>
      <c r="B1208" s="14">
        <v>42934</v>
      </c>
      <c r="C1208" s="15">
        <v>0.59964120370370366</v>
      </c>
      <c r="D1208" s="15">
        <v>0.60444444444444445</v>
      </c>
      <c r="E1208" s="16" t="str">
        <f>IF(LEN(telefony4[[#This Row],[nr]])&gt;=10,"zagraniczny",IF(LEN(telefony4[[#This Row],[nr]])=8,"komórkowy","stacjonarny"))</f>
        <v>stacjonarny</v>
      </c>
      <c r="F1208" s="16" t="str">
        <f>LEFT('5.3'!$A1208,2)</f>
        <v>77</v>
      </c>
      <c r="G1208" s="17">
        <f>'5.3'!$D1208-'5.3'!$C1208</f>
        <v>4.8032407407407884E-3</v>
      </c>
    </row>
    <row r="1209" spans="1:7" x14ac:dyDescent="0.25">
      <c r="A1209" s="18">
        <v>7473804</v>
      </c>
      <c r="B1209" s="19">
        <v>42934</v>
      </c>
      <c r="C1209" s="20">
        <v>0.60268518518518521</v>
      </c>
      <c r="D1209" s="20">
        <v>0.60929398148148151</v>
      </c>
      <c r="E1209" s="21" t="str">
        <f>IF(LEN(telefony4[[#This Row],[nr]])&gt;=10,"zagraniczny",IF(LEN(telefony4[[#This Row],[nr]])=8,"komórkowy","stacjonarny"))</f>
        <v>stacjonarny</v>
      </c>
      <c r="F1209" s="21" t="str">
        <f>LEFT('5.3'!$A1209,2)</f>
        <v>74</v>
      </c>
      <c r="G1209" s="22">
        <f>'5.3'!$D1209-'5.3'!$C1209</f>
        <v>6.6087962962962932E-3</v>
      </c>
    </row>
    <row r="1210" spans="1:7" x14ac:dyDescent="0.25">
      <c r="A1210" s="13">
        <v>8474693946</v>
      </c>
      <c r="B1210" s="14">
        <v>42934</v>
      </c>
      <c r="C1210" s="15">
        <v>0.60423611111111108</v>
      </c>
      <c r="D1210" s="15">
        <v>0.61535879629629631</v>
      </c>
      <c r="E1210" s="16" t="str">
        <f>IF(LEN(telefony4[[#This Row],[nr]])&gt;=10,"zagraniczny",IF(LEN(telefony4[[#This Row],[nr]])=8,"komórkowy","stacjonarny"))</f>
        <v>zagraniczny</v>
      </c>
      <c r="F1210" s="16" t="str">
        <f>LEFT('5.3'!$A1210,2)</f>
        <v>84</v>
      </c>
      <c r="G1210" s="17">
        <f>'5.3'!$D1210-'5.3'!$C1210</f>
        <v>1.1122685185185222E-2</v>
      </c>
    </row>
    <row r="1211" spans="1:7" x14ac:dyDescent="0.25">
      <c r="A1211" s="18">
        <v>8984769</v>
      </c>
      <c r="B1211" s="19">
        <v>42934</v>
      </c>
      <c r="C1211" s="20">
        <v>0.60932870370370373</v>
      </c>
      <c r="D1211" s="20">
        <v>0.61124999999999996</v>
      </c>
      <c r="E1211" s="21" t="str">
        <f>IF(LEN(telefony4[[#This Row],[nr]])&gt;=10,"zagraniczny",IF(LEN(telefony4[[#This Row],[nr]])=8,"komórkowy","stacjonarny"))</f>
        <v>stacjonarny</v>
      </c>
      <c r="F1211" s="21" t="str">
        <f>LEFT('5.3'!$A1211,2)</f>
        <v>89</v>
      </c>
      <c r="G1211" s="22">
        <f>'5.3'!$D1211-'5.3'!$C1211</f>
        <v>1.9212962962962266E-3</v>
      </c>
    </row>
    <row r="1212" spans="1:7" x14ac:dyDescent="0.25">
      <c r="A1212" s="13">
        <v>40395856</v>
      </c>
      <c r="B1212" s="14">
        <v>42934</v>
      </c>
      <c r="C1212" s="15">
        <v>0.61365740740740737</v>
      </c>
      <c r="D1212" s="15">
        <v>0.61829861111111106</v>
      </c>
      <c r="E1212" s="16" t="str">
        <f>IF(LEN(telefony4[[#This Row],[nr]])&gt;=10,"zagraniczny",IF(LEN(telefony4[[#This Row],[nr]])=8,"komórkowy","stacjonarny"))</f>
        <v>komórkowy</v>
      </c>
      <c r="F1212" s="16" t="str">
        <f>LEFT('5.3'!$A1212,2)</f>
        <v>40</v>
      </c>
      <c r="G1212" s="17">
        <f>'5.3'!$D1212-'5.3'!$C1212</f>
        <v>4.6412037037036891E-3</v>
      </c>
    </row>
    <row r="1213" spans="1:7" x14ac:dyDescent="0.25">
      <c r="A1213" s="18">
        <v>9728932</v>
      </c>
      <c r="B1213" s="19">
        <v>42934</v>
      </c>
      <c r="C1213" s="20">
        <v>0.61675925925925923</v>
      </c>
      <c r="D1213" s="20">
        <v>0.61790509259259263</v>
      </c>
      <c r="E1213" s="21" t="str">
        <f>IF(LEN(telefony4[[#This Row],[nr]])&gt;=10,"zagraniczny",IF(LEN(telefony4[[#This Row],[nr]])=8,"komórkowy","stacjonarny"))</f>
        <v>stacjonarny</v>
      </c>
      <c r="F1213" s="21" t="str">
        <f>LEFT('5.3'!$A1213,2)</f>
        <v>97</v>
      </c>
      <c r="G1213" s="22">
        <f>'5.3'!$D1213-'5.3'!$C1213</f>
        <v>1.1458333333334014E-3</v>
      </c>
    </row>
    <row r="1214" spans="1:7" x14ac:dyDescent="0.25">
      <c r="A1214" s="13">
        <v>8135542</v>
      </c>
      <c r="B1214" s="14">
        <v>42934</v>
      </c>
      <c r="C1214" s="15">
        <v>0.62184027777777773</v>
      </c>
      <c r="D1214" s="15">
        <v>0.63255787037037037</v>
      </c>
      <c r="E1214" s="16" t="str">
        <f>IF(LEN(telefony4[[#This Row],[nr]])&gt;=10,"zagraniczny",IF(LEN(telefony4[[#This Row],[nr]])=8,"komórkowy","stacjonarny"))</f>
        <v>stacjonarny</v>
      </c>
      <c r="F1214" s="16" t="str">
        <f>LEFT('5.3'!$A1214,2)</f>
        <v>81</v>
      </c>
      <c r="G1214" s="17">
        <f>'5.3'!$D1214-'5.3'!$C1214</f>
        <v>1.071759259259264E-2</v>
      </c>
    </row>
    <row r="1215" spans="1:7" x14ac:dyDescent="0.25">
      <c r="A1215" s="18">
        <v>10093488</v>
      </c>
      <c r="B1215" s="19">
        <v>42934</v>
      </c>
      <c r="C1215" s="20">
        <v>0.62197916666666664</v>
      </c>
      <c r="D1215" s="20">
        <v>0.62238425925925922</v>
      </c>
      <c r="E1215" s="21" t="str">
        <f>IF(LEN(telefony4[[#This Row],[nr]])&gt;=10,"zagraniczny",IF(LEN(telefony4[[#This Row],[nr]])=8,"komórkowy","stacjonarny"))</f>
        <v>komórkowy</v>
      </c>
      <c r="F1215" s="21" t="str">
        <f>LEFT('5.3'!$A1215,2)</f>
        <v>10</v>
      </c>
      <c r="G1215" s="22">
        <f>'5.3'!$D1215-'5.3'!$C1215</f>
        <v>4.050925925925819E-4</v>
      </c>
    </row>
    <row r="1216" spans="1:7" x14ac:dyDescent="0.25">
      <c r="A1216" s="13">
        <v>4203418</v>
      </c>
      <c r="B1216" s="14">
        <v>42934</v>
      </c>
      <c r="C1216" s="15">
        <v>0.62556712962962968</v>
      </c>
      <c r="D1216" s="15">
        <v>0.63491898148148151</v>
      </c>
      <c r="E1216" s="16" t="str">
        <f>IF(LEN(telefony4[[#This Row],[nr]])&gt;=10,"zagraniczny",IF(LEN(telefony4[[#This Row],[nr]])=8,"komórkowy","stacjonarny"))</f>
        <v>stacjonarny</v>
      </c>
      <c r="F1216" s="16" t="str">
        <f>LEFT('5.3'!$A1216,2)</f>
        <v>42</v>
      </c>
      <c r="G1216" s="17">
        <f>'5.3'!$D1216-'5.3'!$C1216</f>
        <v>9.3518518518518334E-3</v>
      </c>
    </row>
    <row r="1217" spans="1:7" x14ac:dyDescent="0.25">
      <c r="A1217" s="18">
        <v>2456290</v>
      </c>
      <c r="B1217" s="19">
        <v>42935</v>
      </c>
      <c r="C1217" s="20">
        <v>0.33592592592592591</v>
      </c>
      <c r="D1217" s="20">
        <v>0.34680555555555553</v>
      </c>
      <c r="E1217" s="21" t="str">
        <f>IF(LEN(telefony4[[#This Row],[nr]])&gt;=10,"zagraniczny",IF(LEN(telefony4[[#This Row],[nr]])=8,"komórkowy","stacjonarny"))</f>
        <v>stacjonarny</v>
      </c>
      <c r="F1217" s="21" t="str">
        <f>LEFT('5.3'!$A1217,2)</f>
        <v>24</v>
      </c>
      <c r="G1217" s="22">
        <f>'5.3'!$D1217-'5.3'!$C1217</f>
        <v>1.0879629629629628E-2</v>
      </c>
    </row>
    <row r="1218" spans="1:7" x14ac:dyDescent="0.25">
      <c r="A1218" s="13">
        <v>27610972</v>
      </c>
      <c r="B1218" s="14">
        <v>42935</v>
      </c>
      <c r="C1218" s="15">
        <v>0.33888888888888891</v>
      </c>
      <c r="D1218" s="15">
        <v>0.3502777777777778</v>
      </c>
      <c r="E1218" s="16" t="str">
        <f>IF(LEN(telefony4[[#This Row],[nr]])&gt;=10,"zagraniczny",IF(LEN(telefony4[[#This Row],[nr]])=8,"komórkowy","stacjonarny"))</f>
        <v>komórkowy</v>
      </c>
      <c r="F1218" s="16" t="str">
        <f>LEFT('5.3'!$A1218,2)</f>
        <v>27</v>
      </c>
      <c r="G1218" s="17">
        <f>'5.3'!$D1218-'5.3'!$C1218</f>
        <v>1.1388888888888893E-2</v>
      </c>
    </row>
    <row r="1219" spans="1:7" x14ac:dyDescent="0.25">
      <c r="A1219" s="18">
        <v>3073815</v>
      </c>
      <c r="B1219" s="19">
        <v>42935</v>
      </c>
      <c r="C1219" s="20">
        <v>0.34309027777777779</v>
      </c>
      <c r="D1219" s="20">
        <v>0.34798611111111111</v>
      </c>
      <c r="E1219" s="21" t="str">
        <f>IF(LEN(telefony4[[#This Row],[nr]])&gt;=10,"zagraniczny",IF(LEN(telefony4[[#This Row],[nr]])=8,"komórkowy","stacjonarny"))</f>
        <v>stacjonarny</v>
      </c>
      <c r="F1219" s="21" t="str">
        <f>LEFT('5.3'!$A1219,2)</f>
        <v>30</v>
      </c>
      <c r="G1219" s="22">
        <f>'5.3'!$D1219-'5.3'!$C1219</f>
        <v>4.8958333333333215E-3</v>
      </c>
    </row>
    <row r="1220" spans="1:7" x14ac:dyDescent="0.25">
      <c r="A1220" s="13">
        <v>9776810</v>
      </c>
      <c r="B1220" s="14">
        <v>42935</v>
      </c>
      <c r="C1220" s="15">
        <v>0.34704861111111113</v>
      </c>
      <c r="D1220" s="15">
        <v>0.35386574074074073</v>
      </c>
      <c r="E1220" s="16" t="str">
        <f>IF(LEN(telefony4[[#This Row],[nr]])&gt;=10,"zagraniczny",IF(LEN(telefony4[[#This Row],[nr]])=8,"komórkowy","stacjonarny"))</f>
        <v>stacjonarny</v>
      </c>
      <c r="F1220" s="16" t="str">
        <f>LEFT('5.3'!$A1220,2)</f>
        <v>97</v>
      </c>
      <c r="G1220" s="17">
        <f>'5.3'!$D1220-'5.3'!$C1220</f>
        <v>6.8171296296296036E-3</v>
      </c>
    </row>
    <row r="1221" spans="1:7" x14ac:dyDescent="0.25">
      <c r="A1221" s="18">
        <v>6763741</v>
      </c>
      <c r="B1221" s="19">
        <v>42935</v>
      </c>
      <c r="C1221" s="20">
        <v>0.35040509259259262</v>
      </c>
      <c r="D1221" s="20">
        <v>0.35600694444444442</v>
      </c>
      <c r="E1221" s="21" t="str">
        <f>IF(LEN(telefony4[[#This Row],[nr]])&gt;=10,"zagraniczny",IF(LEN(telefony4[[#This Row],[nr]])=8,"komórkowy","stacjonarny"))</f>
        <v>stacjonarny</v>
      </c>
      <c r="F1221" s="21" t="str">
        <f>LEFT('5.3'!$A1221,2)</f>
        <v>67</v>
      </c>
      <c r="G1221" s="22">
        <f>'5.3'!$D1221-'5.3'!$C1221</f>
        <v>5.6018518518518023E-3</v>
      </c>
    </row>
    <row r="1222" spans="1:7" x14ac:dyDescent="0.25">
      <c r="A1222" s="13">
        <v>2309436</v>
      </c>
      <c r="B1222" s="14">
        <v>42935</v>
      </c>
      <c r="C1222" s="15">
        <v>0.35304398148148147</v>
      </c>
      <c r="D1222" s="15">
        <v>0.35793981481481479</v>
      </c>
      <c r="E1222" s="16" t="str">
        <f>IF(LEN(telefony4[[#This Row],[nr]])&gt;=10,"zagraniczny",IF(LEN(telefony4[[#This Row],[nr]])=8,"komórkowy","stacjonarny"))</f>
        <v>stacjonarny</v>
      </c>
      <c r="F1222" s="16" t="str">
        <f>LEFT('5.3'!$A1222,2)</f>
        <v>23</v>
      </c>
      <c r="G1222" s="17">
        <f>'5.3'!$D1222-'5.3'!$C1222</f>
        <v>4.8958333333333215E-3</v>
      </c>
    </row>
    <row r="1223" spans="1:7" x14ac:dyDescent="0.25">
      <c r="A1223" s="18">
        <v>3131883</v>
      </c>
      <c r="B1223" s="19">
        <v>42935</v>
      </c>
      <c r="C1223" s="20">
        <v>0.35712962962962963</v>
      </c>
      <c r="D1223" s="20">
        <v>0.36243055555555553</v>
      </c>
      <c r="E1223" s="21" t="str">
        <f>IF(LEN(telefony4[[#This Row],[nr]])&gt;=10,"zagraniczny",IF(LEN(telefony4[[#This Row],[nr]])=8,"komórkowy","stacjonarny"))</f>
        <v>stacjonarny</v>
      </c>
      <c r="F1223" s="21" t="str">
        <f>LEFT('5.3'!$A1223,2)</f>
        <v>31</v>
      </c>
      <c r="G1223" s="22">
        <f>'5.3'!$D1223-'5.3'!$C1223</f>
        <v>5.3009259259259034E-3</v>
      </c>
    </row>
    <row r="1224" spans="1:7" x14ac:dyDescent="0.25">
      <c r="A1224" s="13">
        <v>69001821</v>
      </c>
      <c r="B1224" s="14">
        <v>42935</v>
      </c>
      <c r="C1224" s="15">
        <v>0.35835648148148147</v>
      </c>
      <c r="D1224" s="15">
        <v>0.36712962962962964</v>
      </c>
      <c r="E1224" s="16" t="str">
        <f>IF(LEN(telefony4[[#This Row],[nr]])&gt;=10,"zagraniczny",IF(LEN(telefony4[[#This Row],[nr]])=8,"komórkowy","stacjonarny"))</f>
        <v>komórkowy</v>
      </c>
      <c r="F1224" s="16" t="str">
        <f>LEFT('5.3'!$A1224,2)</f>
        <v>69</v>
      </c>
      <c r="G1224" s="17">
        <f>'5.3'!$D1224-'5.3'!$C1224</f>
        <v>8.7731481481481688E-3</v>
      </c>
    </row>
    <row r="1225" spans="1:7" x14ac:dyDescent="0.25">
      <c r="A1225" s="18">
        <v>2150051</v>
      </c>
      <c r="B1225" s="19">
        <v>42935</v>
      </c>
      <c r="C1225" s="20">
        <v>0.36310185185185184</v>
      </c>
      <c r="D1225" s="20">
        <v>0.36723379629629632</v>
      </c>
      <c r="E1225" s="21" t="str">
        <f>IF(LEN(telefony4[[#This Row],[nr]])&gt;=10,"zagraniczny",IF(LEN(telefony4[[#This Row],[nr]])=8,"komórkowy","stacjonarny"))</f>
        <v>stacjonarny</v>
      </c>
      <c r="F1225" s="21" t="str">
        <f>LEFT('5.3'!$A1225,2)</f>
        <v>21</v>
      </c>
      <c r="G1225" s="22">
        <f>'5.3'!$D1225-'5.3'!$C1225</f>
        <v>4.1319444444444797E-3</v>
      </c>
    </row>
    <row r="1226" spans="1:7" x14ac:dyDescent="0.25">
      <c r="A1226" s="13">
        <v>9967523741</v>
      </c>
      <c r="B1226" s="14">
        <v>42935</v>
      </c>
      <c r="C1226" s="15">
        <v>0.36886574074074074</v>
      </c>
      <c r="D1226" s="15">
        <v>0.37324074074074076</v>
      </c>
      <c r="E1226" s="16" t="str">
        <f>IF(LEN(telefony4[[#This Row],[nr]])&gt;=10,"zagraniczny",IF(LEN(telefony4[[#This Row],[nr]])=8,"komórkowy","stacjonarny"))</f>
        <v>zagraniczny</v>
      </c>
      <c r="F1226" s="16" t="str">
        <f>LEFT('5.3'!$A1226,2)</f>
        <v>99</v>
      </c>
      <c r="G1226" s="17">
        <f>'5.3'!$D1226-'5.3'!$C1226</f>
        <v>4.3750000000000178E-3</v>
      </c>
    </row>
    <row r="1227" spans="1:7" x14ac:dyDescent="0.25">
      <c r="A1227" s="18">
        <v>23300236</v>
      </c>
      <c r="B1227" s="19">
        <v>42935</v>
      </c>
      <c r="C1227" s="20">
        <v>0.37094907407407407</v>
      </c>
      <c r="D1227" s="20">
        <v>0.37517361111111114</v>
      </c>
      <c r="E1227" s="21" t="str">
        <f>IF(LEN(telefony4[[#This Row],[nr]])&gt;=10,"zagraniczny",IF(LEN(telefony4[[#This Row],[nr]])=8,"komórkowy","stacjonarny"))</f>
        <v>komórkowy</v>
      </c>
      <c r="F1227" s="21" t="str">
        <f>LEFT('5.3'!$A1227,2)</f>
        <v>23</v>
      </c>
      <c r="G1227" s="22">
        <f>'5.3'!$D1227-'5.3'!$C1227</f>
        <v>4.2245370370370683E-3</v>
      </c>
    </row>
    <row r="1228" spans="1:7" x14ac:dyDescent="0.25">
      <c r="A1228" s="13">
        <v>4714815</v>
      </c>
      <c r="B1228" s="14">
        <v>42935</v>
      </c>
      <c r="C1228" s="15">
        <v>0.37484953703703705</v>
      </c>
      <c r="D1228" s="15">
        <v>0.38143518518518521</v>
      </c>
      <c r="E1228" s="16" t="str">
        <f>IF(LEN(telefony4[[#This Row],[nr]])&gt;=10,"zagraniczny",IF(LEN(telefony4[[#This Row],[nr]])=8,"komórkowy","stacjonarny"))</f>
        <v>stacjonarny</v>
      </c>
      <c r="F1228" s="16" t="str">
        <f>LEFT('5.3'!$A1228,2)</f>
        <v>47</v>
      </c>
      <c r="G1228" s="17">
        <f>'5.3'!$D1228-'5.3'!$C1228</f>
        <v>6.5856481481481599E-3</v>
      </c>
    </row>
    <row r="1229" spans="1:7" x14ac:dyDescent="0.25">
      <c r="A1229" s="18">
        <v>80038636</v>
      </c>
      <c r="B1229" s="19">
        <v>42935</v>
      </c>
      <c r="C1229" s="20">
        <v>0.38028935185185186</v>
      </c>
      <c r="D1229" s="20">
        <v>0.38239583333333332</v>
      </c>
      <c r="E1229" s="21" t="str">
        <f>IF(LEN(telefony4[[#This Row],[nr]])&gt;=10,"zagraniczny",IF(LEN(telefony4[[#This Row],[nr]])=8,"komórkowy","stacjonarny"))</f>
        <v>komórkowy</v>
      </c>
      <c r="F1229" s="21" t="str">
        <f>LEFT('5.3'!$A1229,2)</f>
        <v>80</v>
      </c>
      <c r="G1229" s="22">
        <f>'5.3'!$D1229-'5.3'!$C1229</f>
        <v>2.1064814814814592E-3</v>
      </c>
    </row>
    <row r="1230" spans="1:7" x14ac:dyDescent="0.25">
      <c r="A1230" s="13">
        <v>47596793</v>
      </c>
      <c r="B1230" s="14">
        <v>42935</v>
      </c>
      <c r="C1230" s="15">
        <v>0.38059027777777776</v>
      </c>
      <c r="D1230" s="15">
        <v>0.38280092592592591</v>
      </c>
      <c r="E1230" s="16" t="str">
        <f>IF(LEN(telefony4[[#This Row],[nr]])&gt;=10,"zagraniczny",IF(LEN(telefony4[[#This Row],[nr]])=8,"komórkowy","stacjonarny"))</f>
        <v>komórkowy</v>
      </c>
      <c r="F1230" s="16" t="str">
        <f>LEFT('5.3'!$A1230,2)</f>
        <v>47</v>
      </c>
      <c r="G1230" s="17">
        <f>'5.3'!$D1230-'5.3'!$C1230</f>
        <v>2.2106481481481421E-3</v>
      </c>
    </row>
    <row r="1231" spans="1:7" x14ac:dyDescent="0.25">
      <c r="A1231" s="18">
        <v>6574044</v>
      </c>
      <c r="B1231" s="19">
        <v>42935</v>
      </c>
      <c r="C1231" s="20">
        <v>0.38173611111111111</v>
      </c>
      <c r="D1231" s="20">
        <v>0.38915509259259257</v>
      </c>
      <c r="E1231" s="21" t="str">
        <f>IF(LEN(telefony4[[#This Row],[nr]])&gt;=10,"zagraniczny",IF(LEN(telefony4[[#This Row],[nr]])=8,"komórkowy","stacjonarny"))</f>
        <v>stacjonarny</v>
      </c>
      <c r="F1231" s="21" t="str">
        <f>LEFT('5.3'!$A1231,2)</f>
        <v>65</v>
      </c>
      <c r="G1231" s="22">
        <f>'5.3'!$D1231-'5.3'!$C1231</f>
        <v>7.418981481481457E-3</v>
      </c>
    </row>
    <row r="1232" spans="1:7" x14ac:dyDescent="0.25">
      <c r="A1232" s="13">
        <v>9475290</v>
      </c>
      <c r="B1232" s="14">
        <v>42935</v>
      </c>
      <c r="C1232" s="15">
        <v>0.38512731481481483</v>
      </c>
      <c r="D1232" s="15">
        <v>0.3947222222222222</v>
      </c>
      <c r="E1232" s="16" t="str">
        <f>IF(LEN(telefony4[[#This Row],[nr]])&gt;=10,"zagraniczny",IF(LEN(telefony4[[#This Row],[nr]])=8,"komórkowy","stacjonarny"))</f>
        <v>stacjonarny</v>
      </c>
      <c r="F1232" s="16" t="str">
        <f>LEFT('5.3'!$A1232,2)</f>
        <v>94</v>
      </c>
      <c r="G1232" s="17">
        <f>'5.3'!$D1232-'5.3'!$C1232</f>
        <v>9.5949074074073715E-3</v>
      </c>
    </row>
    <row r="1233" spans="1:7" x14ac:dyDescent="0.25">
      <c r="A1233" s="18">
        <v>4458725</v>
      </c>
      <c r="B1233" s="19">
        <v>42935</v>
      </c>
      <c r="C1233" s="20">
        <v>0.38533564814814814</v>
      </c>
      <c r="D1233" s="20">
        <v>0.39521990740740742</v>
      </c>
      <c r="E1233" s="21" t="str">
        <f>IF(LEN(telefony4[[#This Row],[nr]])&gt;=10,"zagraniczny",IF(LEN(telefony4[[#This Row],[nr]])=8,"komórkowy","stacjonarny"))</f>
        <v>stacjonarny</v>
      </c>
      <c r="F1233" s="21" t="str">
        <f>LEFT('5.3'!$A1233,2)</f>
        <v>44</v>
      </c>
      <c r="G1233" s="22">
        <f>'5.3'!$D1233-'5.3'!$C1233</f>
        <v>9.8842592592592871E-3</v>
      </c>
    </row>
    <row r="1234" spans="1:7" x14ac:dyDescent="0.25">
      <c r="A1234" s="13">
        <v>4785864</v>
      </c>
      <c r="B1234" s="14">
        <v>42935</v>
      </c>
      <c r="C1234" s="15">
        <v>0.38833333333333331</v>
      </c>
      <c r="D1234" s="15">
        <v>0.39069444444444446</v>
      </c>
      <c r="E1234" s="16" t="str">
        <f>IF(LEN(telefony4[[#This Row],[nr]])&gt;=10,"zagraniczny",IF(LEN(telefony4[[#This Row],[nr]])=8,"komórkowy","stacjonarny"))</f>
        <v>stacjonarny</v>
      </c>
      <c r="F1234" s="16" t="str">
        <f>LEFT('5.3'!$A1234,2)</f>
        <v>47</v>
      </c>
      <c r="G1234" s="17">
        <f>'5.3'!$D1234-'5.3'!$C1234</f>
        <v>2.3611111111111471E-3</v>
      </c>
    </row>
    <row r="1235" spans="1:7" x14ac:dyDescent="0.25">
      <c r="A1235" s="18">
        <v>3109039</v>
      </c>
      <c r="B1235" s="19">
        <v>42935</v>
      </c>
      <c r="C1235" s="20">
        <v>0.38979166666666665</v>
      </c>
      <c r="D1235" s="20">
        <v>0.39171296296296299</v>
      </c>
      <c r="E1235" s="21" t="str">
        <f>IF(LEN(telefony4[[#This Row],[nr]])&gt;=10,"zagraniczny",IF(LEN(telefony4[[#This Row],[nr]])=8,"komórkowy","stacjonarny"))</f>
        <v>stacjonarny</v>
      </c>
      <c r="F1235" s="21" t="str">
        <f>LEFT('5.3'!$A1235,2)</f>
        <v>31</v>
      </c>
      <c r="G1235" s="22">
        <f>'5.3'!$D1235-'5.3'!$C1235</f>
        <v>1.9212962962963376E-3</v>
      </c>
    </row>
    <row r="1236" spans="1:7" x14ac:dyDescent="0.25">
      <c r="A1236" s="13">
        <v>7340326</v>
      </c>
      <c r="B1236" s="14">
        <v>42935</v>
      </c>
      <c r="C1236" s="15">
        <v>0.3898611111111111</v>
      </c>
      <c r="D1236" s="15">
        <v>0.39067129629629632</v>
      </c>
      <c r="E1236" s="16" t="str">
        <f>IF(LEN(telefony4[[#This Row],[nr]])&gt;=10,"zagraniczny",IF(LEN(telefony4[[#This Row],[nr]])=8,"komórkowy","stacjonarny"))</f>
        <v>stacjonarny</v>
      </c>
      <c r="F1236" s="16" t="str">
        <f>LEFT('5.3'!$A1236,2)</f>
        <v>73</v>
      </c>
      <c r="G1236" s="17">
        <f>'5.3'!$D1236-'5.3'!$C1236</f>
        <v>8.1018518518521931E-4</v>
      </c>
    </row>
    <row r="1237" spans="1:7" x14ac:dyDescent="0.25">
      <c r="A1237" s="18">
        <v>7865428</v>
      </c>
      <c r="B1237" s="19">
        <v>42935</v>
      </c>
      <c r="C1237" s="20">
        <v>0.3941898148148148</v>
      </c>
      <c r="D1237" s="20">
        <v>0.40530092592592593</v>
      </c>
      <c r="E1237" s="21" t="str">
        <f>IF(LEN(telefony4[[#This Row],[nr]])&gt;=10,"zagraniczny",IF(LEN(telefony4[[#This Row],[nr]])=8,"komórkowy","stacjonarny"))</f>
        <v>stacjonarny</v>
      </c>
      <c r="F1237" s="21" t="str">
        <f>LEFT('5.3'!$A1237,2)</f>
        <v>78</v>
      </c>
      <c r="G1237" s="22">
        <f>'5.3'!$D1237-'5.3'!$C1237</f>
        <v>1.1111111111111127E-2</v>
      </c>
    </row>
    <row r="1238" spans="1:7" x14ac:dyDescent="0.25">
      <c r="A1238" s="13">
        <v>1467591</v>
      </c>
      <c r="B1238" s="14">
        <v>42935</v>
      </c>
      <c r="C1238" s="15">
        <v>0.39607638888888891</v>
      </c>
      <c r="D1238" s="15">
        <v>0.40442129629629631</v>
      </c>
      <c r="E1238" s="16" t="str">
        <f>IF(LEN(telefony4[[#This Row],[nr]])&gt;=10,"zagraniczny",IF(LEN(telefony4[[#This Row],[nr]])=8,"komórkowy","stacjonarny"))</f>
        <v>stacjonarny</v>
      </c>
      <c r="F1238" s="16" t="str">
        <f>LEFT('5.3'!$A1238,2)</f>
        <v>14</v>
      </c>
      <c r="G1238" s="17">
        <f>'5.3'!$D1238-'5.3'!$C1238</f>
        <v>8.3449074074073981E-3</v>
      </c>
    </row>
    <row r="1239" spans="1:7" x14ac:dyDescent="0.25">
      <c r="A1239" s="18">
        <v>2475157</v>
      </c>
      <c r="B1239" s="19">
        <v>42935</v>
      </c>
      <c r="C1239" s="20">
        <v>0.39937499999999998</v>
      </c>
      <c r="D1239" s="20">
        <v>0.40332175925925928</v>
      </c>
      <c r="E1239" s="21" t="str">
        <f>IF(LEN(telefony4[[#This Row],[nr]])&gt;=10,"zagraniczny",IF(LEN(telefony4[[#This Row],[nr]])=8,"komórkowy","stacjonarny"))</f>
        <v>stacjonarny</v>
      </c>
      <c r="F1239" s="21" t="str">
        <f>LEFT('5.3'!$A1239,2)</f>
        <v>24</v>
      </c>
      <c r="G1239" s="22">
        <f>'5.3'!$D1239-'5.3'!$C1239</f>
        <v>3.9467592592593026E-3</v>
      </c>
    </row>
    <row r="1240" spans="1:7" x14ac:dyDescent="0.25">
      <c r="A1240" s="13">
        <v>6023049</v>
      </c>
      <c r="B1240" s="14">
        <v>42935</v>
      </c>
      <c r="C1240" s="15">
        <v>0.39959490740740738</v>
      </c>
      <c r="D1240" s="15">
        <v>0.41099537037037037</v>
      </c>
      <c r="E1240" s="16" t="str">
        <f>IF(LEN(telefony4[[#This Row],[nr]])&gt;=10,"zagraniczny",IF(LEN(telefony4[[#This Row],[nr]])=8,"komórkowy","stacjonarny"))</f>
        <v>stacjonarny</v>
      </c>
      <c r="F1240" s="16" t="str">
        <f>LEFT('5.3'!$A1240,2)</f>
        <v>60</v>
      </c>
      <c r="G1240" s="17">
        <f>'5.3'!$D1240-'5.3'!$C1240</f>
        <v>1.1400462962962987E-2</v>
      </c>
    </row>
    <row r="1241" spans="1:7" x14ac:dyDescent="0.25">
      <c r="A1241" s="18">
        <v>39210366</v>
      </c>
      <c r="B1241" s="19">
        <v>42935</v>
      </c>
      <c r="C1241" s="20">
        <v>0.40234953703703702</v>
      </c>
      <c r="D1241" s="20">
        <v>0.40469907407407407</v>
      </c>
      <c r="E1241" s="21" t="str">
        <f>IF(LEN(telefony4[[#This Row],[nr]])&gt;=10,"zagraniczny",IF(LEN(telefony4[[#This Row],[nr]])=8,"komórkowy","stacjonarny"))</f>
        <v>komórkowy</v>
      </c>
      <c r="F1241" s="21" t="str">
        <f>LEFT('5.3'!$A1241,2)</f>
        <v>39</v>
      </c>
      <c r="G1241" s="22">
        <f>'5.3'!$D1241-'5.3'!$C1241</f>
        <v>2.3495370370370527E-3</v>
      </c>
    </row>
    <row r="1242" spans="1:7" x14ac:dyDescent="0.25">
      <c r="A1242" s="13">
        <v>90880011</v>
      </c>
      <c r="B1242" s="14">
        <v>42935</v>
      </c>
      <c r="C1242" s="15">
        <v>0.40743055555555557</v>
      </c>
      <c r="D1242" s="15">
        <v>0.41255787037037039</v>
      </c>
      <c r="E1242" s="16" t="str">
        <f>IF(LEN(telefony4[[#This Row],[nr]])&gt;=10,"zagraniczny",IF(LEN(telefony4[[#This Row],[nr]])=8,"komórkowy","stacjonarny"))</f>
        <v>komórkowy</v>
      </c>
      <c r="F1242" s="16" t="str">
        <f>LEFT('5.3'!$A1242,2)</f>
        <v>90</v>
      </c>
      <c r="G1242" s="17">
        <f>'5.3'!$D1242-'5.3'!$C1242</f>
        <v>5.1273148148148207E-3</v>
      </c>
    </row>
    <row r="1243" spans="1:7" x14ac:dyDescent="0.25">
      <c r="A1243" s="18">
        <v>4469748</v>
      </c>
      <c r="B1243" s="19">
        <v>42935</v>
      </c>
      <c r="C1243" s="20">
        <v>0.41121527777777778</v>
      </c>
      <c r="D1243" s="20">
        <v>0.41483796296296294</v>
      </c>
      <c r="E1243" s="21" t="str">
        <f>IF(LEN(telefony4[[#This Row],[nr]])&gt;=10,"zagraniczny",IF(LEN(telefony4[[#This Row],[nr]])=8,"komórkowy","stacjonarny"))</f>
        <v>stacjonarny</v>
      </c>
      <c r="F1243" s="21" t="str">
        <f>LEFT('5.3'!$A1243,2)</f>
        <v>44</v>
      </c>
      <c r="G1243" s="22">
        <f>'5.3'!$D1243-'5.3'!$C1243</f>
        <v>3.6226851851851594E-3</v>
      </c>
    </row>
    <row r="1244" spans="1:7" x14ac:dyDescent="0.25">
      <c r="A1244" s="13">
        <v>3931739393</v>
      </c>
      <c r="B1244" s="14">
        <v>42935</v>
      </c>
      <c r="C1244" s="15">
        <v>0.4127662037037037</v>
      </c>
      <c r="D1244" s="15">
        <v>0.42182870370370368</v>
      </c>
      <c r="E1244" s="16" t="str">
        <f>IF(LEN(telefony4[[#This Row],[nr]])&gt;=10,"zagraniczny",IF(LEN(telefony4[[#This Row],[nr]])=8,"komórkowy","stacjonarny"))</f>
        <v>zagraniczny</v>
      </c>
      <c r="F1244" s="16" t="str">
        <f>LEFT('5.3'!$A1244,2)</f>
        <v>39</v>
      </c>
      <c r="G1244" s="17">
        <f>'5.3'!$D1244-'5.3'!$C1244</f>
        <v>9.0624999999999734E-3</v>
      </c>
    </row>
    <row r="1245" spans="1:7" x14ac:dyDescent="0.25">
      <c r="A1245" s="18">
        <v>4079013</v>
      </c>
      <c r="B1245" s="19">
        <v>42935</v>
      </c>
      <c r="C1245" s="20">
        <v>0.41616898148148146</v>
      </c>
      <c r="D1245" s="20">
        <v>0.41717592592592595</v>
      </c>
      <c r="E1245" s="21" t="str">
        <f>IF(LEN(telefony4[[#This Row],[nr]])&gt;=10,"zagraniczny",IF(LEN(telefony4[[#This Row],[nr]])=8,"komórkowy","stacjonarny"))</f>
        <v>stacjonarny</v>
      </c>
      <c r="F1245" s="21" t="str">
        <f>LEFT('5.3'!$A1245,2)</f>
        <v>40</v>
      </c>
      <c r="G1245" s="22">
        <f>'5.3'!$D1245-'5.3'!$C1245</f>
        <v>1.0069444444444908E-3</v>
      </c>
    </row>
    <row r="1246" spans="1:7" x14ac:dyDescent="0.25">
      <c r="A1246" s="13">
        <v>7751076</v>
      </c>
      <c r="B1246" s="14">
        <v>42935</v>
      </c>
      <c r="C1246" s="15">
        <v>0.41996527777777776</v>
      </c>
      <c r="D1246" s="15">
        <v>0.42766203703703703</v>
      </c>
      <c r="E1246" s="16" t="str">
        <f>IF(LEN(telefony4[[#This Row],[nr]])&gt;=10,"zagraniczny",IF(LEN(telefony4[[#This Row],[nr]])=8,"komórkowy","stacjonarny"))</f>
        <v>stacjonarny</v>
      </c>
      <c r="F1246" s="16" t="str">
        <f>LEFT('5.3'!$A1246,2)</f>
        <v>77</v>
      </c>
      <c r="G1246" s="17">
        <f>'5.3'!$D1246-'5.3'!$C1246</f>
        <v>7.6967592592592782E-3</v>
      </c>
    </row>
    <row r="1247" spans="1:7" x14ac:dyDescent="0.25">
      <c r="A1247" s="18">
        <v>27684909</v>
      </c>
      <c r="B1247" s="19">
        <v>42935</v>
      </c>
      <c r="C1247" s="20">
        <v>0.42166666666666669</v>
      </c>
      <c r="D1247" s="20">
        <v>0.43111111111111111</v>
      </c>
      <c r="E1247" s="21" t="str">
        <f>IF(LEN(telefony4[[#This Row],[nr]])&gt;=10,"zagraniczny",IF(LEN(telefony4[[#This Row],[nr]])=8,"komórkowy","stacjonarny"))</f>
        <v>komórkowy</v>
      </c>
      <c r="F1247" s="21" t="str">
        <f>LEFT('5.3'!$A1247,2)</f>
        <v>27</v>
      </c>
      <c r="G1247" s="22">
        <f>'5.3'!$D1247-'5.3'!$C1247</f>
        <v>9.444444444444422E-3</v>
      </c>
    </row>
    <row r="1248" spans="1:7" x14ac:dyDescent="0.25">
      <c r="A1248" s="13">
        <v>1588418</v>
      </c>
      <c r="B1248" s="14">
        <v>42935</v>
      </c>
      <c r="C1248" s="15">
        <v>0.42422453703703705</v>
      </c>
      <c r="D1248" s="15">
        <v>0.43512731481481481</v>
      </c>
      <c r="E1248" s="16" t="str">
        <f>IF(LEN(telefony4[[#This Row],[nr]])&gt;=10,"zagraniczny",IF(LEN(telefony4[[#This Row],[nr]])=8,"komórkowy","stacjonarny"))</f>
        <v>stacjonarny</v>
      </c>
      <c r="F1248" s="16" t="str">
        <f>LEFT('5.3'!$A1248,2)</f>
        <v>15</v>
      </c>
      <c r="G1248" s="17">
        <f>'5.3'!$D1248-'5.3'!$C1248</f>
        <v>1.0902777777777761E-2</v>
      </c>
    </row>
    <row r="1249" spans="1:7" x14ac:dyDescent="0.25">
      <c r="A1249" s="18">
        <v>5333653356</v>
      </c>
      <c r="B1249" s="19">
        <v>42935</v>
      </c>
      <c r="C1249" s="20">
        <v>0.42684027777777778</v>
      </c>
      <c r="D1249" s="20">
        <v>0.43207175925925928</v>
      </c>
      <c r="E1249" s="21" t="str">
        <f>IF(LEN(telefony4[[#This Row],[nr]])&gt;=10,"zagraniczny",IF(LEN(telefony4[[#This Row],[nr]])=8,"komórkowy","stacjonarny"))</f>
        <v>zagraniczny</v>
      </c>
      <c r="F1249" s="21" t="str">
        <f>LEFT('5.3'!$A1249,2)</f>
        <v>53</v>
      </c>
      <c r="G1249" s="22">
        <f>'5.3'!$D1249-'5.3'!$C1249</f>
        <v>5.2314814814815036E-3</v>
      </c>
    </row>
    <row r="1250" spans="1:7" x14ac:dyDescent="0.25">
      <c r="A1250" s="13">
        <v>6305758</v>
      </c>
      <c r="B1250" s="14">
        <v>42935</v>
      </c>
      <c r="C1250" s="15">
        <v>0.42912037037037037</v>
      </c>
      <c r="D1250" s="15">
        <v>0.43425925925925923</v>
      </c>
      <c r="E1250" s="16" t="str">
        <f>IF(LEN(telefony4[[#This Row],[nr]])&gt;=10,"zagraniczny",IF(LEN(telefony4[[#This Row],[nr]])=8,"komórkowy","stacjonarny"))</f>
        <v>stacjonarny</v>
      </c>
      <c r="F1250" s="16" t="str">
        <f>LEFT('5.3'!$A1250,2)</f>
        <v>63</v>
      </c>
      <c r="G1250" s="17">
        <f>'5.3'!$D1250-'5.3'!$C1250</f>
        <v>5.1388888888888595E-3</v>
      </c>
    </row>
    <row r="1251" spans="1:7" x14ac:dyDescent="0.25">
      <c r="A1251" s="18">
        <v>45373038</v>
      </c>
      <c r="B1251" s="19">
        <v>42935</v>
      </c>
      <c r="C1251" s="20">
        <v>0.43180555555555555</v>
      </c>
      <c r="D1251" s="20">
        <v>0.44175925925925924</v>
      </c>
      <c r="E1251" s="21" t="str">
        <f>IF(LEN(telefony4[[#This Row],[nr]])&gt;=10,"zagraniczny",IF(LEN(telefony4[[#This Row],[nr]])=8,"komórkowy","stacjonarny"))</f>
        <v>komórkowy</v>
      </c>
      <c r="F1251" s="21" t="str">
        <f>LEFT('5.3'!$A1251,2)</f>
        <v>45</v>
      </c>
      <c r="G1251" s="22">
        <f>'5.3'!$D1251-'5.3'!$C1251</f>
        <v>9.9537037037036868E-3</v>
      </c>
    </row>
    <row r="1252" spans="1:7" x14ac:dyDescent="0.25">
      <c r="A1252" s="13">
        <v>7589993</v>
      </c>
      <c r="B1252" s="14">
        <v>42935</v>
      </c>
      <c r="C1252" s="15">
        <v>0.43185185185185188</v>
      </c>
      <c r="D1252" s="15">
        <v>0.4382638888888889</v>
      </c>
      <c r="E1252" s="16" t="str">
        <f>IF(LEN(telefony4[[#This Row],[nr]])&gt;=10,"zagraniczny",IF(LEN(telefony4[[#This Row],[nr]])=8,"komórkowy","stacjonarny"))</f>
        <v>stacjonarny</v>
      </c>
      <c r="F1252" s="16" t="str">
        <f>LEFT('5.3'!$A1252,2)</f>
        <v>75</v>
      </c>
      <c r="G1252" s="17">
        <f>'5.3'!$D1252-'5.3'!$C1252</f>
        <v>6.4120370370370217E-3</v>
      </c>
    </row>
    <row r="1253" spans="1:7" x14ac:dyDescent="0.25">
      <c r="A1253" s="18">
        <v>5588421</v>
      </c>
      <c r="B1253" s="19">
        <v>42935</v>
      </c>
      <c r="C1253" s="20">
        <v>0.43365740740740738</v>
      </c>
      <c r="D1253" s="20">
        <v>0.43964120370370369</v>
      </c>
      <c r="E1253" s="21" t="str">
        <f>IF(LEN(telefony4[[#This Row],[nr]])&gt;=10,"zagraniczny",IF(LEN(telefony4[[#This Row],[nr]])=8,"komórkowy","stacjonarny"))</f>
        <v>stacjonarny</v>
      </c>
      <c r="F1253" s="21" t="str">
        <f>LEFT('5.3'!$A1253,2)</f>
        <v>55</v>
      </c>
      <c r="G1253" s="22">
        <f>'5.3'!$D1253-'5.3'!$C1253</f>
        <v>5.9837962962963065E-3</v>
      </c>
    </row>
    <row r="1254" spans="1:7" x14ac:dyDescent="0.25">
      <c r="A1254" s="13">
        <v>9662407</v>
      </c>
      <c r="B1254" s="14">
        <v>42935</v>
      </c>
      <c r="C1254" s="15">
        <v>0.43509259259259259</v>
      </c>
      <c r="D1254" s="15">
        <v>0.44364583333333335</v>
      </c>
      <c r="E1254" s="16" t="str">
        <f>IF(LEN(telefony4[[#This Row],[nr]])&gt;=10,"zagraniczny",IF(LEN(telefony4[[#This Row],[nr]])=8,"komórkowy","stacjonarny"))</f>
        <v>stacjonarny</v>
      </c>
      <c r="F1254" s="16" t="str">
        <f>LEFT('5.3'!$A1254,2)</f>
        <v>96</v>
      </c>
      <c r="G1254" s="17">
        <f>'5.3'!$D1254-'5.3'!$C1254</f>
        <v>8.553240740740764E-3</v>
      </c>
    </row>
    <row r="1255" spans="1:7" x14ac:dyDescent="0.25">
      <c r="A1255" s="18">
        <v>3422062</v>
      </c>
      <c r="B1255" s="19">
        <v>42935</v>
      </c>
      <c r="C1255" s="20">
        <v>0.43734953703703705</v>
      </c>
      <c r="D1255" s="20">
        <v>0.44071759259259258</v>
      </c>
      <c r="E1255" s="21" t="str">
        <f>IF(LEN(telefony4[[#This Row],[nr]])&gt;=10,"zagraniczny",IF(LEN(telefony4[[#This Row],[nr]])=8,"komórkowy","stacjonarny"))</f>
        <v>stacjonarny</v>
      </c>
      <c r="F1255" s="21" t="str">
        <f>LEFT('5.3'!$A1255,2)</f>
        <v>34</v>
      </c>
      <c r="G1255" s="22">
        <f>'5.3'!$D1255-'5.3'!$C1255</f>
        <v>3.3680555555555269E-3</v>
      </c>
    </row>
    <row r="1256" spans="1:7" x14ac:dyDescent="0.25">
      <c r="A1256" s="13">
        <v>9305031</v>
      </c>
      <c r="B1256" s="14">
        <v>42935</v>
      </c>
      <c r="C1256" s="15">
        <v>0.43827546296296294</v>
      </c>
      <c r="D1256" s="15">
        <v>0.44968750000000002</v>
      </c>
      <c r="E1256" s="16" t="str">
        <f>IF(LEN(telefony4[[#This Row],[nr]])&gt;=10,"zagraniczny",IF(LEN(telefony4[[#This Row],[nr]])=8,"komórkowy","stacjonarny"))</f>
        <v>stacjonarny</v>
      </c>
      <c r="F1256" s="16" t="str">
        <f>LEFT('5.3'!$A1256,2)</f>
        <v>93</v>
      </c>
      <c r="G1256" s="17">
        <f>'5.3'!$D1256-'5.3'!$C1256</f>
        <v>1.1412037037037082E-2</v>
      </c>
    </row>
    <row r="1257" spans="1:7" x14ac:dyDescent="0.25">
      <c r="A1257" s="18">
        <v>4911005</v>
      </c>
      <c r="B1257" s="19">
        <v>42935</v>
      </c>
      <c r="C1257" s="20">
        <v>0.44305555555555554</v>
      </c>
      <c r="D1257" s="20">
        <v>0.45006944444444447</v>
      </c>
      <c r="E1257" s="21" t="str">
        <f>IF(LEN(telefony4[[#This Row],[nr]])&gt;=10,"zagraniczny",IF(LEN(telefony4[[#This Row],[nr]])=8,"komórkowy","stacjonarny"))</f>
        <v>stacjonarny</v>
      </c>
      <c r="F1257" s="21" t="str">
        <f>LEFT('5.3'!$A1257,2)</f>
        <v>49</v>
      </c>
      <c r="G1257" s="22">
        <f>'5.3'!$D1257-'5.3'!$C1257</f>
        <v>7.0138888888889306E-3</v>
      </c>
    </row>
    <row r="1258" spans="1:7" x14ac:dyDescent="0.25">
      <c r="A1258" s="13">
        <v>1391272</v>
      </c>
      <c r="B1258" s="14">
        <v>42935</v>
      </c>
      <c r="C1258" s="15">
        <v>0.44664351851851852</v>
      </c>
      <c r="D1258" s="15">
        <v>0.45725694444444442</v>
      </c>
      <c r="E1258" s="16" t="str">
        <f>IF(LEN(telefony4[[#This Row],[nr]])&gt;=10,"zagraniczny",IF(LEN(telefony4[[#This Row],[nr]])=8,"komórkowy","stacjonarny"))</f>
        <v>stacjonarny</v>
      </c>
      <c r="F1258" s="16" t="str">
        <f>LEFT('5.3'!$A1258,2)</f>
        <v>13</v>
      </c>
      <c r="G1258" s="17">
        <f>'5.3'!$D1258-'5.3'!$C1258</f>
        <v>1.0613425925925901E-2</v>
      </c>
    </row>
    <row r="1259" spans="1:7" x14ac:dyDescent="0.25">
      <c r="A1259" s="18">
        <v>5027404</v>
      </c>
      <c r="B1259" s="19">
        <v>42935</v>
      </c>
      <c r="C1259" s="20">
        <v>0.45211805555555556</v>
      </c>
      <c r="D1259" s="20">
        <v>0.4598726851851852</v>
      </c>
      <c r="E1259" s="21" t="str">
        <f>IF(LEN(telefony4[[#This Row],[nr]])&gt;=10,"zagraniczny",IF(LEN(telefony4[[#This Row],[nr]])=8,"komórkowy","stacjonarny"))</f>
        <v>stacjonarny</v>
      </c>
      <c r="F1259" s="21" t="str">
        <f>LEFT('5.3'!$A1259,2)</f>
        <v>50</v>
      </c>
      <c r="G1259" s="22">
        <f>'5.3'!$D1259-'5.3'!$C1259</f>
        <v>7.7546296296296391E-3</v>
      </c>
    </row>
    <row r="1260" spans="1:7" x14ac:dyDescent="0.25">
      <c r="A1260" s="13">
        <v>38244568</v>
      </c>
      <c r="B1260" s="14">
        <v>42935</v>
      </c>
      <c r="C1260" s="15">
        <v>0.45768518518518519</v>
      </c>
      <c r="D1260" s="15">
        <v>0.45837962962962964</v>
      </c>
      <c r="E1260" s="16" t="str">
        <f>IF(LEN(telefony4[[#This Row],[nr]])&gt;=10,"zagraniczny",IF(LEN(telefony4[[#This Row],[nr]])=8,"komórkowy","stacjonarny"))</f>
        <v>komórkowy</v>
      </c>
      <c r="F1260" s="16" t="str">
        <f>LEFT('5.3'!$A1260,2)</f>
        <v>38</v>
      </c>
      <c r="G1260" s="17">
        <f>'5.3'!$D1260-'5.3'!$C1260</f>
        <v>6.9444444444444198E-4</v>
      </c>
    </row>
    <row r="1261" spans="1:7" x14ac:dyDescent="0.25">
      <c r="A1261" s="18">
        <v>64900068</v>
      </c>
      <c r="B1261" s="19">
        <v>42935</v>
      </c>
      <c r="C1261" s="20">
        <v>0.46217592592592593</v>
      </c>
      <c r="D1261" s="20">
        <v>0.46263888888888888</v>
      </c>
      <c r="E1261" s="21" t="str">
        <f>IF(LEN(telefony4[[#This Row],[nr]])&gt;=10,"zagraniczny",IF(LEN(telefony4[[#This Row],[nr]])=8,"komórkowy","stacjonarny"))</f>
        <v>komórkowy</v>
      </c>
      <c r="F1261" s="21" t="str">
        <f>LEFT('5.3'!$A1261,2)</f>
        <v>64</v>
      </c>
      <c r="G1261" s="22">
        <f>'5.3'!$D1261-'5.3'!$C1261</f>
        <v>4.6296296296294281E-4</v>
      </c>
    </row>
    <row r="1262" spans="1:7" x14ac:dyDescent="0.25">
      <c r="A1262" s="13">
        <v>45015009</v>
      </c>
      <c r="B1262" s="14">
        <v>42935</v>
      </c>
      <c r="C1262" s="15">
        <v>0.46546296296296297</v>
      </c>
      <c r="D1262" s="15">
        <v>0.4740509259259259</v>
      </c>
      <c r="E1262" s="16" t="str">
        <f>IF(LEN(telefony4[[#This Row],[nr]])&gt;=10,"zagraniczny",IF(LEN(telefony4[[#This Row],[nr]])=8,"komórkowy","stacjonarny"))</f>
        <v>komórkowy</v>
      </c>
      <c r="F1262" s="16" t="str">
        <f>LEFT('5.3'!$A1262,2)</f>
        <v>45</v>
      </c>
      <c r="G1262" s="17">
        <f>'5.3'!$D1262-'5.3'!$C1262</f>
        <v>8.5879629629629362E-3</v>
      </c>
    </row>
    <row r="1263" spans="1:7" x14ac:dyDescent="0.25">
      <c r="A1263" s="18">
        <v>20424852</v>
      </c>
      <c r="B1263" s="19">
        <v>42935</v>
      </c>
      <c r="C1263" s="20">
        <v>0.46773148148148147</v>
      </c>
      <c r="D1263" s="20">
        <v>0.47054398148148147</v>
      </c>
      <c r="E1263" s="21" t="str">
        <f>IF(LEN(telefony4[[#This Row],[nr]])&gt;=10,"zagraniczny",IF(LEN(telefony4[[#This Row],[nr]])=8,"komórkowy","stacjonarny"))</f>
        <v>komórkowy</v>
      </c>
      <c r="F1263" s="21" t="str">
        <f>LEFT('5.3'!$A1263,2)</f>
        <v>20</v>
      </c>
      <c r="G1263" s="22">
        <f>'5.3'!$D1263-'5.3'!$C1263</f>
        <v>2.8124999999999956E-3</v>
      </c>
    </row>
    <row r="1264" spans="1:7" x14ac:dyDescent="0.25">
      <c r="A1264" s="13">
        <v>4471203</v>
      </c>
      <c r="B1264" s="14">
        <v>42935</v>
      </c>
      <c r="C1264" s="15">
        <v>0.47298611111111111</v>
      </c>
      <c r="D1264" s="15">
        <v>0.48247685185185185</v>
      </c>
      <c r="E1264" s="16" t="str">
        <f>IF(LEN(telefony4[[#This Row],[nr]])&gt;=10,"zagraniczny",IF(LEN(telefony4[[#This Row],[nr]])=8,"komórkowy","stacjonarny"))</f>
        <v>stacjonarny</v>
      </c>
      <c r="F1264" s="16" t="str">
        <f>LEFT('5.3'!$A1264,2)</f>
        <v>44</v>
      </c>
      <c r="G1264" s="17">
        <f>'5.3'!$D1264-'5.3'!$C1264</f>
        <v>9.490740740740744E-3</v>
      </c>
    </row>
    <row r="1265" spans="1:7" x14ac:dyDescent="0.25">
      <c r="A1265" s="18">
        <v>8250018</v>
      </c>
      <c r="B1265" s="19">
        <v>42935</v>
      </c>
      <c r="C1265" s="20">
        <v>0.47843750000000002</v>
      </c>
      <c r="D1265" s="20">
        <v>0.48951388888888892</v>
      </c>
      <c r="E1265" s="21" t="str">
        <f>IF(LEN(telefony4[[#This Row],[nr]])&gt;=10,"zagraniczny",IF(LEN(telefony4[[#This Row],[nr]])=8,"komórkowy","stacjonarny"))</f>
        <v>stacjonarny</v>
      </c>
      <c r="F1265" s="21" t="str">
        <f>LEFT('5.3'!$A1265,2)</f>
        <v>82</v>
      </c>
      <c r="G1265" s="22">
        <f>'5.3'!$D1265-'5.3'!$C1265</f>
        <v>1.1076388888888899E-2</v>
      </c>
    </row>
    <row r="1266" spans="1:7" x14ac:dyDescent="0.25">
      <c r="A1266" s="13">
        <v>1161028310</v>
      </c>
      <c r="B1266" s="14">
        <v>42935</v>
      </c>
      <c r="C1266" s="15">
        <v>0.47843750000000002</v>
      </c>
      <c r="D1266" s="15">
        <v>0.48879629629629628</v>
      </c>
      <c r="E1266" s="16" t="str">
        <f>IF(LEN(telefony4[[#This Row],[nr]])&gt;=10,"zagraniczny",IF(LEN(telefony4[[#This Row],[nr]])=8,"komórkowy","stacjonarny"))</f>
        <v>zagraniczny</v>
      </c>
      <c r="F1266" s="16" t="str">
        <f>LEFT('5.3'!$A1266,2)</f>
        <v>11</v>
      </c>
      <c r="G1266" s="17">
        <f>'5.3'!$D1266-'5.3'!$C1266</f>
        <v>1.0358796296296269E-2</v>
      </c>
    </row>
    <row r="1267" spans="1:7" x14ac:dyDescent="0.25">
      <c r="A1267" s="18">
        <v>66465215</v>
      </c>
      <c r="B1267" s="19">
        <v>42935</v>
      </c>
      <c r="C1267" s="20">
        <v>0.48381944444444447</v>
      </c>
      <c r="D1267" s="20">
        <v>0.49505787037037036</v>
      </c>
      <c r="E1267" s="21" t="str">
        <f>IF(LEN(telefony4[[#This Row],[nr]])&gt;=10,"zagraniczny",IF(LEN(telefony4[[#This Row],[nr]])=8,"komórkowy","stacjonarny"))</f>
        <v>komórkowy</v>
      </c>
      <c r="F1267" s="21" t="str">
        <f>LEFT('5.3'!$A1267,2)</f>
        <v>66</v>
      </c>
      <c r="G1267" s="22">
        <f>'5.3'!$D1267-'5.3'!$C1267</f>
        <v>1.1238425925925888E-2</v>
      </c>
    </row>
    <row r="1268" spans="1:7" x14ac:dyDescent="0.25">
      <c r="A1268" s="13">
        <v>6386788</v>
      </c>
      <c r="B1268" s="14">
        <v>42935</v>
      </c>
      <c r="C1268" s="15">
        <v>0.48822916666666666</v>
      </c>
      <c r="D1268" s="15">
        <v>0.49540509259259258</v>
      </c>
      <c r="E1268" s="16" t="str">
        <f>IF(LEN(telefony4[[#This Row],[nr]])&gt;=10,"zagraniczny",IF(LEN(telefony4[[#This Row],[nr]])=8,"komórkowy","stacjonarny"))</f>
        <v>stacjonarny</v>
      </c>
      <c r="F1268" s="16" t="str">
        <f>LEFT('5.3'!$A1268,2)</f>
        <v>63</v>
      </c>
      <c r="G1268" s="17">
        <f>'5.3'!$D1268-'5.3'!$C1268</f>
        <v>7.1759259259259189E-3</v>
      </c>
    </row>
    <row r="1269" spans="1:7" x14ac:dyDescent="0.25">
      <c r="A1269" s="18">
        <v>3589291</v>
      </c>
      <c r="B1269" s="19">
        <v>42935</v>
      </c>
      <c r="C1269" s="20">
        <v>0.4896064814814815</v>
      </c>
      <c r="D1269" s="20">
        <v>0.49828703703703703</v>
      </c>
      <c r="E1269" s="21" t="str">
        <f>IF(LEN(telefony4[[#This Row],[nr]])&gt;=10,"zagraniczny",IF(LEN(telefony4[[#This Row],[nr]])=8,"komórkowy","stacjonarny"))</f>
        <v>stacjonarny</v>
      </c>
      <c r="F1269" s="21" t="str">
        <f>LEFT('5.3'!$A1269,2)</f>
        <v>35</v>
      </c>
      <c r="G1269" s="22">
        <f>'5.3'!$D1269-'5.3'!$C1269</f>
        <v>8.6805555555555247E-3</v>
      </c>
    </row>
    <row r="1270" spans="1:7" x14ac:dyDescent="0.25">
      <c r="A1270" s="13">
        <v>9254070</v>
      </c>
      <c r="B1270" s="14">
        <v>42935</v>
      </c>
      <c r="C1270" s="15">
        <v>0.49270833333333336</v>
      </c>
      <c r="D1270" s="15">
        <v>0.49774305555555554</v>
      </c>
      <c r="E1270" s="16" t="str">
        <f>IF(LEN(telefony4[[#This Row],[nr]])&gt;=10,"zagraniczny",IF(LEN(telefony4[[#This Row],[nr]])=8,"komórkowy","stacjonarny"))</f>
        <v>stacjonarny</v>
      </c>
      <c r="F1270" s="16" t="str">
        <f>LEFT('5.3'!$A1270,2)</f>
        <v>92</v>
      </c>
      <c r="G1270" s="17">
        <f>'5.3'!$D1270-'5.3'!$C1270</f>
        <v>5.0347222222221766E-3</v>
      </c>
    </row>
    <row r="1271" spans="1:7" x14ac:dyDescent="0.25">
      <c r="A1271" s="18">
        <v>6337931</v>
      </c>
      <c r="B1271" s="19">
        <v>42935</v>
      </c>
      <c r="C1271" s="20">
        <v>0.49625000000000002</v>
      </c>
      <c r="D1271" s="20">
        <v>0.5058449074074074</v>
      </c>
      <c r="E1271" s="21" t="str">
        <f>IF(LEN(telefony4[[#This Row],[nr]])&gt;=10,"zagraniczny",IF(LEN(telefony4[[#This Row],[nr]])=8,"komórkowy","stacjonarny"))</f>
        <v>stacjonarny</v>
      </c>
      <c r="F1271" s="21" t="str">
        <f>LEFT('5.3'!$A1271,2)</f>
        <v>63</v>
      </c>
      <c r="G1271" s="22">
        <f>'5.3'!$D1271-'5.3'!$C1271</f>
        <v>9.5949074074073715E-3</v>
      </c>
    </row>
    <row r="1272" spans="1:7" x14ac:dyDescent="0.25">
      <c r="A1272" s="13">
        <v>3563037</v>
      </c>
      <c r="B1272" s="14">
        <v>42935</v>
      </c>
      <c r="C1272" s="15">
        <v>0.50173611111111116</v>
      </c>
      <c r="D1272" s="15">
        <v>0.5130555555555556</v>
      </c>
      <c r="E1272" s="16" t="str">
        <f>IF(LEN(telefony4[[#This Row],[nr]])&gt;=10,"zagraniczny",IF(LEN(telefony4[[#This Row],[nr]])=8,"komórkowy","stacjonarny"))</f>
        <v>stacjonarny</v>
      </c>
      <c r="F1272" s="16" t="str">
        <f>LEFT('5.3'!$A1272,2)</f>
        <v>35</v>
      </c>
      <c r="G1272" s="17">
        <f>'5.3'!$D1272-'5.3'!$C1272</f>
        <v>1.1319444444444438E-2</v>
      </c>
    </row>
    <row r="1273" spans="1:7" x14ac:dyDescent="0.25">
      <c r="A1273" s="18">
        <v>2302227</v>
      </c>
      <c r="B1273" s="19">
        <v>42935</v>
      </c>
      <c r="C1273" s="20">
        <v>0.50219907407407405</v>
      </c>
      <c r="D1273" s="20">
        <v>0.50804398148148144</v>
      </c>
      <c r="E1273" s="21" t="str">
        <f>IF(LEN(telefony4[[#This Row],[nr]])&gt;=10,"zagraniczny",IF(LEN(telefony4[[#This Row],[nr]])=8,"komórkowy","stacjonarny"))</f>
        <v>stacjonarny</v>
      </c>
      <c r="F1273" s="21" t="str">
        <f>LEFT('5.3'!$A1273,2)</f>
        <v>23</v>
      </c>
      <c r="G1273" s="22">
        <f>'5.3'!$D1273-'5.3'!$C1273</f>
        <v>5.8449074074073959E-3</v>
      </c>
    </row>
    <row r="1274" spans="1:7" x14ac:dyDescent="0.25">
      <c r="A1274" s="13">
        <v>24454566</v>
      </c>
      <c r="B1274" s="14">
        <v>42935</v>
      </c>
      <c r="C1274" s="15">
        <v>0.50749999999999995</v>
      </c>
      <c r="D1274" s="15">
        <v>0.51290509259259254</v>
      </c>
      <c r="E1274" s="16" t="str">
        <f>IF(LEN(telefony4[[#This Row],[nr]])&gt;=10,"zagraniczny",IF(LEN(telefony4[[#This Row],[nr]])=8,"komórkowy","stacjonarny"))</f>
        <v>komórkowy</v>
      </c>
      <c r="F1274" s="16" t="str">
        <f>LEFT('5.3'!$A1274,2)</f>
        <v>24</v>
      </c>
      <c r="G1274" s="17">
        <f>'5.3'!$D1274-'5.3'!$C1274</f>
        <v>5.4050925925925863E-3</v>
      </c>
    </row>
    <row r="1275" spans="1:7" x14ac:dyDescent="0.25">
      <c r="A1275" s="18">
        <v>6551880</v>
      </c>
      <c r="B1275" s="19">
        <v>42935</v>
      </c>
      <c r="C1275" s="20">
        <v>0.50756944444444441</v>
      </c>
      <c r="D1275" s="20">
        <v>0.51126157407407402</v>
      </c>
      <c r="E1275" s="21" t="str">
        <f>IF(LEN(telefony4[[#This Row],[nr]])&gt;=10,"zagraniczny",IF(LEN(telefony4[[#This Row],[nr]])=8,"komórkowy","stacjonarny"))</f>
        <v>stacjonarny</v>
      </c>
      <c r="F1275" s="21" t="str">
        <f>LEFT('5.3'!$A1275,2)</f>
        <v>65</v>
      </c>
      <c r="G1275" s="22">
        <f>'5.3'!$D1275-'5.3'!$C1275</f>
        <v>3.6921296296296147E-3</v>
      </c>
    </row>
    <row r="1276" spans="1:7" x14ac:dyDescent="0.25">
      <c r="A1276" s="13">
        <v>6616163</v>
      </c>
      <c r="B1276" s="14">
        <v>42935</v>
      </c>
      <c r="C1276" s="15">
        <v>0.51325231481481481</v>
      </c>
      <c r="D1276" s="15">
        <v>0.51627314814814818</v>
      </c>
      <c r="E1276" s="16" t="str">
        <f>IF(LEN(telefony4[[#This Row],[nr]])&gt;=10,"zagraniczny",IF(LEN(telefony4[[#This Row],[nr]])=8,"komórkowy","stacjonarny"))</f>
        <v>stacjonarny</v>
      </c>
      <c r="F1276" s="16" t="str">
        <f>LEFT('5.3'!$A1276,2)</f>
        <v>66</v>
      </c>
      <c r="G1276" s="17">
        <f>'5.3'!$D1276-'5.3'!$C1276</f>
        <v>3.0208333333333615E-3</v>
      </c>
    </row>
    <row r="1277" spans="1:7" x14ac:dyDescent="0.25">
      <c r="A1277" s="18">
        <v>96381896</v>
      </c>
      <c r="B1277" s="19">
        <v>42935</v>
      </c>
      <c r="C1277" s="20">
        <v>0.5173726851851852</v>
      </c>
      <c r="D1277" s="20">
        <v>0.52055555555555555</v>
      </c>
      <c r="E1277" s="21" t="str">
        <f>IF(LEN(telefony4[[#This Row],[nr]])&gt;=10,"zagraniczny",IF(LEN(telefony4[[#This Row],[nr]])=8,"komórkowy","stacjonarny"))</f>
        <v>komórkowy</v>
      </c>
      <c r="F1277" s="21" t="str">
        <f>LEFT('5.3'!$A1277,2)</f>
        <v>96</v>
      </c>
      <c r="G1277" s="22">
        <f>'5.3'!$D1277-'5.3'!$C1277</f>
        <v>3.1828703703703498E-3</v>
      </c>
    </row>
    <row r="1278" spans="1:7" x14ac:dyDescent="0.25">
      <c r="A1278" s="13">
        <v>6892980</v>
      </c>
      <c r="B1278" s="14">
        <v>42935</v>
      </c>
      <c r="C1278" s="15">
        <v>0.52288194444444447</v>
      </c>
      <c r="D1278" s="15">
        <v>0.52722222222222226</v>
      </c>
      <c r="E1278" s="16" t="str">
        <f>IF(LEN(telefony4[[#This Row],[nr]])&gt;=10,"zagraniczny",IF(LEN(telefony4[[#This Row],[nr]])=8,"komórkowy","stacjonarny"))</f>
        <v>stacjonarny</v>
      </c>
      <c r="F1278" s="16" t="str">
        <f>LEFT('5.3'!$A1278,2)</f>
        <v>68</v>
      </c>
      <c r="G1278" s="17">
        <f>'5.3'!$D1278-'5.3'!$C1278</f>
        <v>4.3402777777777901E-3</v>
      </c>
    </row>
    <row r="1279" spans="1:7" x14ac:dyDescent="0.25">
      <c r="A1279" s="18">
        <v>5341697748</v>
      </c>
      <c r="B1279" s="19">
        <v>42935</v>
      </c>
      <c r="C1279" s="20">
        <v>0.52349537037037042</v>
      </c>
      <c r="D1279" s="20">
        <v>0.53362268518518519</v>
      </c>
      <c r="E1279" s="21" t="str">
        <f>IF(LEN(telefony4[[#This Row],[nr]])&gt;=10,"zagraniczny",IF(LEN(telefony4[[#This Row],[nr]])=8,"komórkowy","stacjonarny"))</f>
        <v>zagraniczny</v>
      </c>
      <c r="F1279" s="21" t="str">
        <f>LEFT('5.3'!$A1279,2)</f>
        <v>53</v>
      </c>
      <c r="G1279" s="22">
        <f>'5.3'!$D1279-'5.3'!$C1279</f>
        <v>1.012731481481477E-2</v>
      </c>
    </row>
    <row r="1280" spans="1:7" x14ac:dyDescent="0.25">
      <c r="A1280" s="13">
        <v>52064221</v>
      </c>
      <c r="B1280" s="14">
        <v>42935</v>
      </c>
      <c r="C1280" s="15">
        <v>0.52766203703703707</v>
      </c>
      <c r="D1280" s="15">
        <v>0.53917824074074072</v>
      </c>
      <c r="E1280" s="16" t="str">
        <f>IF(LEN(telefony4[[#This Row],[nr]])&gt;=10,"zagraniczny",IF(LEN(telefony4[[#This Row],[nr]])=8,"komórkowy","stacjonarny"))</f>
        <v>komórkowy</v>
      </c>
      <c r="F1280" s="16" t="str">
        <f>LEFT('5.3'!$A1280,2)</f>
        <v>52</v>
      </c>
      <c r="G1280" s="17">
        <f>'5.3'!$D1280-'5.3'!$C1280</f>
        <v>1.1516203703703654E-2</v>
      </c>
    </row>
    <row r="1281" spans="1:7" x14ac:dyDescent="0.25">
      <c r="A1281" s="18">
        <v>5111892302</v>
      </c>
      <c r="B1281" s="19">
        <v>42935</v>
      </c>
      <c r="C1281" s="20">
        <v>0.53209490740740739</v>
      </c>
      <c r="D1281" s="20">
        <v>0.53931712962962963</v>
      </c>
      <c r="E1281" s="21" t="str">
        <f>IF(LEN(telefony4[[#This Row],[nr]])&gt;=10,"zagraniczny",IF(LEN(telefony4[[#This Row],[nr]])=8,"komórkowy","stacjonarny"))</f>
        <v>zagraniczny</v>
      </c>
      <c r="F1281" s="21" t="str">
        <f>LEFT('5.3'!$A1281,2)</f>
        <v>51</v>
      </c>
      <c r="G1281" s="22">
        <f>'5.3'!$D1281-'5.3'!$C1281</f>
        <v>7.222222222222241E-3</v>
      </c>
    </row>
    <row r="1282" spans="1:7" x14ac:dyDescent="0.25">
      <c r="A1282" s="13">
        <v>7571642</v>
      </c>
      <c r="B1282" s="14">
        <v>42935</v>
      </c>
      <c r="C1282" s="15">
        <v>0.53540509259259261</v>
      </c>
      <c r="D1282" s="15">
        <v>0.53540509259259261</v>
      </c>
      <c r="E1282" s="16" t="str">
        <f>IF(LEN(telefony4[[#This Row],[nr]])&gt;=10,"zagraniczny",IF(LEN(telefony4[[#This Row],[nr]])=8,"komórkowy","stacjonarny"))</f>
        <v>stacjonarny</v>
      </c>
      <c r="F1282" s="16" t="str">
        <f>LEFT('5.3'!$A1282,2)</f>
        <v>75</v>
      </c>
      <c r="G1282" s="17">
        <f>'5.3'!$D1282-'5.3'!$C1282</f>
        <v>0</v>
      </c>
    </row>
    <row r="1283" spans="1:7" x14ac:dyDescent="0.25">
      <c r="A1283" s="18">
        <v>9570286</v>
      </c>
      <c r="B1283" s="19">
        <v>42935</v>
      </c>
      <c r="C1283" s="20">
        <v>0.53594907407407411</v>
      </c>
      <c r="D1283" s="20">
        <v>0.54584490740740743</v>
      </c>
      <c r="E1283" s="21" t="str">
        <f>IF(LEN(telefony4[[#This Row],[nr]])&gt;=10,"zagraniczny",IF(LEN(telefony4[[#This Row],[nr]])=8,"komórkowy","stacjonarny"))</f>
        <v>stacjonarny</v>
      </c>
      <c r="F1283" s="21" t="str">
        <f>LEFT('5.3'!$A1283,2)</f>
        <v>95</v>
      </c>
      <c r="G1283" s="22">
        <f>'5.3'!$D1283-'5.3'!$C1283</f>
        <v>9.8958333333333259E-3</v>
      </c>
    </row>
    <row r="1284" spans="1:7" x14ac:dyDescent="0.25">
      <c r="A1284" s="13">
        <v>7632647</v>
      </c>
      <c r="B1284" s="14">
        <v>42935</v>
      </c>
      <c r="C1284" s="15">
        <v>0.54052083333333334</v>
      </c>
      <c r="D1284" s="15">
        <v>0.54195601851851849</v>
      </c>
      <c r="E1284" s="16" t="str">
        <f>IF(LEN(telefony4[[#This Row],[nr]])&gt;=10,"zagraniczny",IF(LEN(telefony4[[#This Row],[nr]])=8,"komórkowy","stacjonarny"))</f>
        <v>stacjonarny</v>
      </c>
      <c r="F1284" s="16" t="str">
        <f>LEFT('5.3'!$A1284,2)</f>
        <v>76</v>
      </c>
      <c r="G1284" s="17">
        <f>'5.3'!$D1284-'5.3'!$C1284</f>
        <v>1.4351851851851505E-3</v>
      </c>
    </row>
    <row r="1285" spans="1:7" x14ac:dyDescent="0.25">
      <c r="A1285" s="18">
        <v>3437033</v>
      </c>
      <c r="B1285" s="19">
        <v>42935</v>
      </c>
      <c r="C1285" s="20">
        <v>0.54439814814814813</v>
      </c>
      <c r="D1285" s="20">
        <v>0.54800925925925925</v>
      </c>
      <c r="E1285" s="21" t="str">
        <f>IF(LEN(telefony4[[#This Row],[nr]])&gt;=10,"zagraniczny",IF(LEN(telefony4[[#This Row],[nr]])=8,"komórkowy","stacjonarny"))</f>
        <v>stacjonarny</v>
      </c>
      <c r="F1285" s="21" t="str">
        <f>LEFT('5.3'!$A1285,2)</f>
        <v>34</v>
      </c>
      <c r="G1285" s="22">
        <f>'5.3'!$D1285-'5.3'!$C1285</f>
        <v>3.6111111111111205E-3</v>
      </c>
    </row>
    <row r="1286" spans="1:7" x14ac:dyDescent="0.25">
      <c r="A1286" s="13">
        <v>81575080</v>
      </c>
      <c r="B1286" s="14">
        <v>42935</v>
      </c>
      <c r="C1286" s="15">
        <v>0.54996527777777782</v>
      </c>
      <c r="D1286" s="15">
        <v>0.55228009259259259</v>
      </c>
      <c r="E1286" s="16" t="str">
        <f>IF(LEN(telefony4[[#This Row],[nr]])&gt;=10,"zagraniczny",IF(LEN(telefony4[[#This Row],[nr]])=8,"komórkowy","stacjonarny"))</f>
        <v>komórkowy</v>
      </c>
      <c r="F1286" s="16" t="str">
        <f>LEFT('5.3'!$A1286,2)</f>
        <v>81</v>
      </c>
      <c r="G1286" s="17">
        <f>'5.3'!$D1286-'5.3'!$C1286</f>
        <v>2.3148148148147696E-3</v>
      </c>
    </row>
    <row r="1287" spans="1:7" x14ac:dyDescent="0.25">
      <c r="A1287" s="18">
        <v>7677384</v>
      </c>
      <c r="B1287" s="19">
        <v>42935</v>
      </c>
      <c r="C1287" s="20">
        <v>0.55121527777777779</v>
      </c>
      <c r="D1287" s="20">
        <v>0.55539351851851848</v>
      </c>
      <c r="E1287" s="21" t="str">
        <f>IF(LEN(telefony4[[#This Row],[nr]])&gt;=10,"zagraniczny",IF(LEN(telefony4[[#This Row],[nr]])=8,"komórkowy","stacjonarny"))</f>
        <v>stacjonarny</v>
      </c>
      <c r="F1287" s="21" t="str">
        <f>LEFT('5.3'!$A1287,2)</f>
        <v>76</v>
      </c>
      <c r="G1287" s="22">
        <f>'5.3'!$D1287-'5.3'!$C1287</f>
        <v>4.1782407407406907E-3</v>
      </c>
    </row>
    <row r="1288" spans="1:7" x14ac:dyDescent="0.25">
      <c r="A1288" s="13">
        <v>6194112</v>
      </c>
      <c r="B1288" s="14">
        <v>42935</v>
      </c>
      <c r="C1288" s="15">
        <v>0.55174768518518513</v>
      </c>
      <c r="D1288" s="15">
        <v>0.5575</v>
      </c>
      <c r="E1288" s="16" t="str">
        <f>IF(LEN(telefony4[[#This Row],[nr]])&gt;=10,"zagraniczny",IF(LEN(telefony4[[#This Row],[nr]])=8,"komórkowy","stacjonarny"))</f>
        <v>stacjonarny</v>
      </c>
      <c r="F1288" s="16" t="str">
        <f>LEFT('5.3'!$A1288,2)</f>
        <v>61</v>
      </c>
      <c r="G1288" s="17">
        <f>'5.3'!$D1288-'5.3'!$C1288</f>
        <v>5.7523148148148628E-3</v>
      </c>
    </row>
    <row r="1289" spans="1:7" x14ac:dyDescent="0.25">
      <c r="A1289" s="18">
        <v>67913744</v>
      </c>
      <c r="B1289" s="19">
        <v>42935</v>
      </c>
      <c r="C1289" s="20">
        <v>0.55387731481481484</v>
      </c>
      <c r="D1289" s="20">
        <v>0.5645486111111111</v>
      </c>
      <c r="E1289" s="21" t="str">
        <f>IF(LEN(telefony4[[#This Row],[nr]])&gt;=10,"zagraniczny",IF(LEN(telefony4[[#This Row],[nr]])=8,"komórkowy","stacjonarny"))</f>
        <v>komórkowy</v>
      </c>
      <c r="F1289" s="21" t="str">
        <f>LEFT('5.3'!$A1289,2)</f>
        <v>67</v>
      </c>
      <c r="G1289" s="22">
        <f>'5.3'!$D1289-'5.3'!$C1289</f>
        <v>1.0671296296296262E-2</v>
      </c>
    </row>
    <row r="1290" spans="1:7" x14ac:dyDescent="0.25">
      <c r="A1290" s="13">
        <v>9418587</v>
      </c>
      <c r="B1290" s="14">
        <v>42935</v>
      </c>
      <c r="C1290" s="15">
        <v>0.5591666666666667</v>
      </c>
      <c r="D1290" s="15">
        <v>0.56074074074074076</v>
      </c>
      <c r="E1290" s="16" t="str">
        <f>IF(LEN(telefony4[[#This Row],[nr]])&gt;=10,"zagraniczny",IF(LEN(telefony4[[#This Row],[nr]])=8,"komórkowy","stacjonarny"))</f>
        <v>stacjonarny</v>
      </c>
      <c r="F1290" s="16" t="str">
        <f>LEFT('5.3'!$A1290,2)</f>
        <v>94</v>
      </c>
      <c r="G1290" s="17">
        <f>'5.3'!$D1290-'5.3'!$C1290</f>
        <v>1.5740740740740611E-3</v>
      </c>
    </row>
    <row r="1291" spans="1:7" x14ac:dyDescent="0.25">
      <c r="A1291" s="18">
        <v>3273221616</v>
      </c>
      <c r="B1291" s="19">
        <v>42935</v>
      </c>
      <c r="C1291" s="20">
        <v>0.56276620370370367</v>
      </c>
      <c r="D1291" s="20">
        <v>0.56792824074074078</v>
      </c>
      <c r="E1291" s="21" t="str">
        <f>IF(LEN(telefony4[[#This Row],[nr]])&gt;=10,"zagraniczny",IF(LEN(telefony4[[#This Row],[nr]])=8,"komórkowy","stacjonarny"))</f>
        <v>zagraniczny</v>
      </c>
      <c r="F1291" s="21" t="str">
        <f>LEFT('5.3'!$A1291,2)</f>
        <v>32</v>
      </c>
      <c r="G1291" s="22">
        <f>'5.3'!$D1291-'5.3'!$C1291</f>
        <v>5.1620370370371038E-3</v>
      </c>
    </row>
    <row r="1292" spans="1:7" x14ac:dyDescent="0.25">
      <c r="A1292" s="13">
        <v>7364500</v>
      </c>
      <c r="B1292" s="14">
        <v>42935</v>
      </c>
      <c r="C1292" s="15">
        <v>0.5682638888888889</v>
      </c>
      <c r="D1292" s="15">
        <v>0.57974537037037033</v>
      </c>
      <c r="E1292" s="16" t="str">
        <f>IF(LEN(telefony4[[#This Row],[nr]])&gt;=10,"zagraniczny",IF(LEN(telefony4[[#This Row],[nr]])=8,"komórkowy","stacjonarny"))</f>
        <v>stacjonarny</v>
      </c>
      <c r="F1292" s="16" t="str">
        <f>LEFT('5.3'!$A1292,2)</f>
        <v>73</v>
      </c>
      <c r="G1292" s="17">
        <f>'5.3'!$D1292-'5.3'!$C1292</f>
        <v>1.1481481481481426E-2</v>
      </c>
    </row>
    <row r="1293" spans="1:7" x14ac:dyDescent="0.25">
      <c r="A1293" s="18">
        <v>69273048</v>
      </c>
      <c r="B1293" s="19">
        <v>42935</v>
      </c>
      <c r="C1293" s="20">
        <v>0.56847222222222227</v>
      </c>
      <c r="D1293" s="20">
        <v>0.57787037037037037</v>
      </c>
      <c r="E1293" s="21" t="str">
        <f>IF(LEN(telefony4[[#This Row],[nr]])&gt;=10,"zagraniczny",IF(LEN(telefony4[[#This Row],[nr]])=8,"komórkowy","stacjonarny"))</f>
        <v>komórkowy</v>
      </c>
      <c r="F1293" s="21" t="str">
        <f>LEFT('5.3'!$A1293,2)</f>
        <v>69</v>
      </c>
      <c r="G1293" s="22">
        <f>'5.3'!$D1293-'5.3'!$C1293</f>
        <v>9.3981481481481E-3</v>
      </c>
    </row>
    <row r="1294" spans="1:7" x14ac:dyDescent="0.25">
      <c r="A1294" s="13">
        <v>1345591</v>
      </c>
      <c r="B1294" s="14">
        <v>42935</v>
      </c>
      <c r="C1294" s="15">
        <v>0.5703125</v>
      </c>
      <c r="D1294" s="15">
        <v>0.57703703703703701</v>
      </c>
      <c r="E1294" s="16" t="str">
        <f>IF(LEN(telefony4[[#This Row],[nr]])&gt;=10,"zagraniczny",IF(LEN(telefony4[[#This Row],[nr]])=8,"komórkowy","stacjonarny"))</f>
        <v>stacjonarny</v>
      </c>
      <c r="F1294" s="16" t="str">
        <f>LEFT('5.3'!$A1294,2)</f>
        <v>13</v>
      </c>
      <c r="G1294" s="17">
        <f>'5.3'!$D1294-'5.3'!$C1294</f>
        <v>6.724537037037015E-3</v>
      </c>
    </row>
    <row r="1295" spans="1:7" x14ac:dyDescent="0.25">
      <c r="A1295" s="18">
        <v>13674393</v>
      </c>
      <c r="B1295" s="19">
        <v>42935</v>
      </c>
      <c r="C1295" s="20">
        <v>0.57313657407407403</v>
      </c>
      <c r="D1295" s="20">
        <v>0.57559027777777783</v>
      </c>
      <c r="E1295" s="21" t="str">
        <f>IF(LEN(telefony4[[#This Row],[nr]])&gt;=10,"zagraniczny",IF(LEN(telefony4[[#This Row],[nr]])=8,"komórkowy","stacjonarny"))</f>
        <v>komórkowy</v>
      </c>
      <c r="F1295" s="21" t="str">
        <f>LEFT('5.3'!$A1295,2)</f>
        <v>13</v>
      </c>
      <c r="G1295" s="22">
        <f>'5.3'!$D1295-'5.3'!$C1295</f>
        <v>2.4537037037037912E-3</v>
      </c>
    </row>
    <row r="1296" spans="1:7" x14ac:dyDescent="0.25">
      <c r="A1296" s="13">
        <v>5273579381</v>
      </c>
      <c r="B1296" s="14">
        <v>42935</v>
      </c>
      <c r="C1296" s="15">
        <v>0.57525462962962959</v>
      </c>
      <c r="D1296" s="15">
        <v>0.58087962962962958</v>
      </c>
      <c r="E1296" s="16" t="str">
        <f>IF(LEN(telefony4[[#This Row],[nr]])&gt;=10,"zagraniczny",IF(LEN(telefony4[[#This Row],[nr]])=8,"komórkowy","stacjonarny"))</f>
        <v>zagraniczny</v>
      </c>
      <c r="F1296" s="16" t="str">
        <f>LEFT('5.3'!$A1296,2)</f>
        <v>52</v>
      </c>
      <c r="G1296" s="17">
        <f>'5.3'!$D1296-'5.3'!$C1296</f>
        <v>5.6249999999999911E-3</v>
      </c>
    </row>
    <row r="1297" spans="1:7" x14ac:dyDescent="0.25">
      <c r="A1297" s="18">
        <v>5790304</v>
      </c>
      <c r="B1297" s="19">
        <v>42935</v>
      </c>
      <c r="C1297" s="20">
        <v>0.57974537037037033</v>
      </c>
      <c r="D1297" s="20">
        <v>0.58975694444444449</v>
      </c>
      <c r="E1297" s="21" t="str">
        <f>IF(LEN(telefony4[[#This Row],[nr]])&gt;=10,"zagraniczny",IF(LEN(telefony4[[#This Row],[nr]])=8,"komórkowy","stacjonarny"))</f>
        <v>stacjonarny</v>
      </c>
      <c r="F1297" s="21" t="str">
        <f>LEFT('5.3'!$A1297,2)</f>
        <v>57</v>
      </c>
      <c r="G1297" s="22">
        <f>'5.3'!$D1297-'5.3'!$C1297</f>
        <v>1.0011574074074159E-2</v>
      </c>
    </row>
    <row r="1298" spans="1:7" x14ac:dyDescent="0.25">
      <c r="A1298" s="13">
        <v>6551880</v>
      </c>
      <c r="B1298" s="14">
        <v>42935</v>
      </c>
      <c r="C1298" s="15">
        <v>0.58071759259259259</v>
      </c>
      <c r="D1298" s="15">
        <v>0.59002314814814816</v>
      </c>
      <c r="E1298" s="16" t="str">
        <f>IF(LEN(telefony4[[#This Row],[nr]])&gt;=10,"zagraniczny",IF(LEN(telefony4[[#This Row],[nr]])=8,"komórkowy","stacjonarny"))</f>
        <v>stacjonarny</v>
      </c>
      <c r="F1298" s="16" t="str">
        <f>LEFT('5.3'!$A1298,2)</f>
        <v>65</v>
      </c>
      <c r="G1298" s="17">
        <f>'5.3'!$D1298-'5.3'!$C1298</f>
        <v>9.3055555555555669E-3</v>
      </c>
    </row>
    <row r="1299" spans="1:7" x14ac:dyDescent="0.25">
      <c r="A1299" s="18">
        <v>2873323</v>
      </c>
      <c r="B1299" s="19">
        <v>42935</v>
      </c>
      <c r="C1299" s="20">
        <v>0.58622685185185186</v>
      </c>
      <c r="D1299" s="20">
        <v>0.5921643518518519</v>
      </c>
      <c r="E1299" s="21" t="str">
        <f>IF(LEN(telefony4[[#This Row],[nr]])&gt;=10,"zagraniczny",IF(LEN(telefony4[[#This Row],[nr]])=8,"komórkowy","stacjonarny"))</f>
        <v>stacjonarny</v>
      </c>
      <c r="F1299" s="21" t="str">
        <f>LEFT('5.3'!$A1299,2)</f>
        <v>28</v>
      </c>
      <c r="G1299" s="22">
        <f>'5.3'!$D1299-'5.3'!$C1299</f>
        <v>5.93750000000004E-3</v>
      </c>
    </row>
    <row r="1300" spans="1:7" x14ac:dyDescent="0.25">
      <c r="A1300" s="13">
        <v>2733008</v>
      </c>
      <c r="B1300" s="14">
        <v>42935</v>
      </c>
      <c r="C1300" s="15">
        <v>0.5879861111111111</v>
      </c>
      <c r="D1300" s="15">
        <v>0.59103009259259254</v>
      </c>
      <c r="E1300" s="16" t="str">
        <f>IF(LEN(telefony4[[#This Row],[nr]])&gt;=10,"zagraniczny",IF(LEN(telefony4[[#This Row],[nr]])=8,"komórkowy","stacjonarny"))</f>
        <v>stacjonarny</v>
      </c>
      <c r="F1300" s="16" t="str">
        <f>LEFT('5.3'!$A1300,2)</f>
        <v>27</v>
      </c>
      <c r="G1300" s="17">
        <f>'5.3'!$D1300-'5.3'!$C1300</f>
        <v>3.0439814814814392E-3</v>
      </c>
    </row>
    <row r="1301" spans="1:7" x14ac:dyDescent="0.25">
      <c r="A1301" s="18">
        <v>7292887</v>
      </c>
      <c r="B1301" s="19">
        <v>42935</v>
      </c>
      <c r="C1301" s="20">
        <v>0.58810185185185182</v>
      </c>
      <c r="D1301" s="20">
        <v>0.59202546296296299</v>
      </c>
      <c r="E1301" s="21" t="str">
        <f>IF(LEN(telefony4[[#This Row],[nr]])&gt;=10,"zagraniczny",IF(LEN(telefony4[[#This Row],[nr]])=8,"komórkowy","stacjonarny"))</f>
        <v>stacjonarny</v>
      </c>
      <c r="F1301" s="21" t="str">
        <f>LEFT('5.3'!$A1301,2)</f>
        <v>72</v>
      </c>
      <c r="G1301" s="22">
        <f>'5.3'!$D1301-'5.3'!$C1301</f>
        <v>3.9236111111111693E-3</v>
      </c>
    </row>
    <row r="1302" spans="1:7" x14ac:dyDescent="0.25">
      <c r="A1302" s="13">
        <v>6855900</v>
      </c>
      <c r="B1302" s="14">
        <v>42935</v>
      </c>
      <c r="C1302" s="15">
        <v>0.59090277777777778</v>
      </c>
      <c r="D1302" s="15">
        <v>0.5923842592592593</v>
      </c>
      <c r="E1302" s="16" t="str">
        <f>IF(LEN(telefony4[[#This Row],[nr]])&gt;=10,"zagraniczny",IF(LEN(telefony4[[#This Row],[nr]])=8,"komórkowy","stacjonarny"))</f>
        <v>stacjonarny</v>
      </c>
      <c r="F1302" s="16" t="str">
        <f>LEFT('5.3'!$A1302,2)</f>
        <v>68</v>
      </c>
      <c r="G1302" s="17">
        <f>'5.3'!$D1302-'5.3'!$C1302</f>
        <v>1.481481481481528E-3</v>
      </c>
    </row>
    <row r="1303" spans="1:7" x14ac:dyDescent="0.25">
      <c r="A1303" s="18">
        <v>2402827</v>
      </c>
      <c r="B1303" s="19">
        <v>42935</v>
      </c>
      <c r="C1303" s="20">
        <v>0.59659722222222222</v>
      </c>
      <c r="D1303" s="20">
        <v>0.60329861111111116</v>
      </c>
      <c r="E1303" s="21" t="str">
        <f>IF(LEN(telefony4[[#This Row],[nr]])&gt;=10,"zagraniczny",IF(LEN(telefony4[[#This Row],[nr]])=8,"komórkowy","stacjonarny"))</f>
        <v>stacjonarny</v>
      </c>
      <c r="F1303" s="21" t="str">
        <f>LEFT('5.3'!$A1303,2)</f>
        <v>24</v>
      </c>
      <c r="G1303" s="22">
        <f>'5.3'!$D1303-'5.3'!$C1303</f>
        <v>6.7013888888889372E-3</v>
      </c>
    </row>
    <row r="1304" spans="1:7" x14ac:dyDescent="0.25">
      <c r="A1304" s="13">
        <v>6510330</v>
      </c>
      <c r="B1304" s="14">
        <v>42935</v>
      </c>
      <c r="C1304" s="15">
        <v>0.5971643518518519</v>
      </c>
      <c r="D1304" s="15">
        <v>0.60538194444444449</v>
      </c>
      <c r="E1304" s="16" t="str">
        <f>IF(LEN(telefony4[[#This Row],[nr]])&gt;=10,"zagraniczny",IF(LEN(telefony4[[#This Row],[nr]])=8,"komórkowy","stacjonarny"))</f>
        <v>stacjonarny</v>
      </c>
      <c r="F1304" s="16" t="str">
        <f>LEFT('5.3'!$A1304,2)</f>
        <v>65</v>
      </c>
      <c r="G1304" s="17">
        <f>'5.3'!$D1304-'5.3'!$C1304</f>
        <v>8.2175925925925819E-3</v>
      </c>
    </row>
    <row r="1305" spans="1:7" x14ac:dyDescent="0.25">
      <c r="A1305" s="18">
        <v>9773176</v>
      </c>
      <c r="B1305" s="19">
        <v>42935</v>
      </c>
      <c r="C1305" s="20">
        <v>0.59719907407407402</v>
      </c>
      <c r="D1305" s="20">
        <v>0.60488425925925926</v>
      </c>
      <c r="E1305" s="21" t="str">
        <f>IF(LEN(telefony4[[#This Row],[nr]])&gt;=10,"zagraniczny",IF(LEN(telefony4[[#This Row],[nr]])=8,"komórkowy","stacjonarny"))</f>
        <v>stacjonarny</v>
      </c>
      <c r="F1305" s="21" t="str">
        <f>LEFT('5.3'!$A1305,2)</f>
        <v>97</v>
      </c>
      <c r="G1305" s="22">
        <f>'5.3'!$D1305-'5.3'!$C1305</f>
        <v>7.6851851851852393E-3</v>
      </c>
    </row>
    <row r="1306" spans="1:7" x14ac:dyDescent="0.25">
      <c r="A1306" s="13">
        <v>4065787</v>
      </c>
      <c r="B1306" s="14">
        <v>42935</v>
      </c>
      <c r="C1306" s="15">
        <v>0.6021643518518518</v>
      </c>
      <c r="D1306" s="15">
        <v>0.61331018518518521</v>
      </c>
      <c r="E1306" s="16" t="str">
        <f>IF(LEN(telefony4[[#This Row],[nr]])&gt;=10,"zagraniczny",IF(LEN(telefony4[[#This Row],[nr]])=8,"komórkowy","stacjonarny"))</f>
        <v>stacjonarny</v>
      </c>
      <c r="F1306" s="16" t="str">
        <f>LEFT('5.3'!$A1306,2)</f>
        <v>40</v>
      </c>
      <c r="G1306" s="17">
        <f>'5.3'!$D1306-'5.3'!$C1306</f>
        <v>1.114583333333341E-2</v>
      </c>
    </row>
    <row r="1307" spans="1:7" x14ac:dyDescent="0.25">
      <c r="A1307" s="18">
        <v>4303543625</v>
      </c>
      <c r="B1307" s="19">
        <v>42935</v>
      </c>
      <c r="C1307" s="20">
        <v>0.60291666666666666</v>
      </c>
      <c r="D1307" s="20">
        <v>0.61086805555555557</v>
      </c>
      <c r="E1307" s="21" t="str">
        <f>IF(LEN(telefony4[[#This Row],[nr]])&gt;=10,"zagraniczny",IF(LEN(telefony4[[#This Row],[nr]])=8,"komórkowy","stacjonarny"))</f>
        <v>zagraniczny</v>
      </c>
      <c r="F1307" s="21" t="str">
        <f>LEFT('5.3'!$A1307,2)</f>
        <v>43</v>
      </c>
      <c r="G1307" s="22">
        <f>'5.3'!$D1307-'5.3'!$C1307</f>
        <v>7.9513888888889106E-3</v>
      </c>
    </row>
    <row r="1308" spans="1:7" x14ac:dyDescent="0.25">
      <c r="A1308" s="13">
        <v>3858766</v>
      </c>
      <c r="B1308" s="14">
        <v>42935</v>
      </c>
      <c r="C1308" s="15">
        <v>0.60624999999999996</v>
      </c>
      <c r="D1308" s="15">
        <v>0.6083912037037037</v>
      </c>
      <c r="E1308" s="16" t="str">
        <f>IF(LEN(telefony4[[#This Row],[nr]])&gt;=10,"zagraniczny",IF(LEN(telefony4[[#This Row],[nr]])=8,"komórkowy","stacjonarny"))</f>
        <v>stacjonarny</v>
      </c>
      <c r="F1308" s="16" t="str">
        <f>LEFT('5.3'!$A1308,2)</f>
        <v>38</v>
      </c>
      <c r="G1308" s="17">
        <f>'5.3'!$D1308-'5.3'!$C1308</f>
        <v>2.1412037037037424E-3</v>
      </c>
    </row>
    <row r="1309" spans="1:7" x14ac:dyDescent="0.25">
      <c r="A1309" s="18">
        <v>41852472</v>
      </c>
      <c r="B1309" s="19">
        <v>42935</v>
      </c>
      <c r="C1309" s="20">
        <v>0.60868055555555556</v>
      </c>
      <c r="D1309" s="20">
        <v>0.61019675925925931</v>
      </c>
      <c r="E1309" s="21" t="str">
        <f>IF(LEN(telefony4[[#This Row],[nr]])&gt;=10,"zagraniczny",IF(LEN(telefony4[[#This Row],[nr]])=8,"komórkowy","stacjonarny"))</f>
        <v>komórkowy</v>
      </c>
      <c r="F1309" s="21" t="str">
        <f>LEFT('5.3'!$A1309,2)</f>
        <v>41</v>
      </c>
      <c r="G1309" s="22">
        <f>'5.3'!$D1309-'5.3'!$C1309</f>
        <v>1.5162037037037557E-3</v>
      </c>
    </row>
    <row r="1310" spans="1:7" x14ac:dyDescent="0.25">
      <c r="A1310" s="13">
        <v>25574074</v>
      </c>
      <c r="B1310" s="14">
        <v>42935</v>
      </c>
      <c r="C1310" s="15">
        <v>0.61081018518518515</v>
      </c>
      <c r="D1310" s="15">
        <v>0.62118055555555551</v>
      </c>
      <c r="E1310" s="16" t="str">
        <f>IF(LEN(telefony4[[#This Row],[nr]])&gt;=10,"zagraniczny",IF(LEN(telefony4[[#This Row],[nr]])=8,"komórkowy","stacjonarny"))</f>
        <v>komórkowy</v>
      </c>
      <c r="F1310" s="16" t="str">
        <f>LEFT('5.3'!$A1310,2)</f>
        <v>25</v>
      </c>
      <c r="G1310" s="17">
        <f>'5.3'!$D1310-'5.3'!$C1310</f>
        <v>1.0370370370370363E-2</v>
      </c>
    </row>
    <row r="1311" spans="1:7" x14ac:dyDescent="0.25">
      <c r="A1311" s="18">
        <v>8690793</v>
      </c>
      <c r="B1311" s="19">
        <v>42935</v>
      </c>
      <c r="C1311" s="20">
        <v>0.61207175925925927</v>
      </c>
      <c r="D1311" s="20">
        <v>0.61613425925925924</v>
      </c>
      <c r="E1311" s="21" t="str">
        <f>IF(LEN(telefony4[[#This Row],[nr]])&gt;=10,"zagraniczny",IF(LEN(telefony4[[#This Row],[nr]])=8,"komórkowy","stacjonarny"))</f>
        <v>stacjonarny</v>
      </c>
      <c r="F1311" s="21" t="str">
        <f>LEFT('5.3'!$A1311,2)</f>
        <v>86</v>
      </c>
      <c r="G1311" s="22">
        <f>'5.3'!$D1311-'5.3'!$C1311</f>
        <v>4.0624999999999689E-3</v>
      </c>
    </row>
    <row r="1312" spans="1:7" x14ac:dyDescent="0.25">
      <c r="A1312" s="13">
        <v>8487003</v>
      </c>
      <c r="B1312" s="14">
        <v>42935</v>
      </c>
      <c r="C1312" s="15">
        <v>0.61648148148148152</v>
      </c>
      <c r="D1312" s="15">
        <v>0.62589120370370366</v>
      </c>
      <c r="E1312" s="16" t="str">
        <f>IF(LEN(telefony4[[#This Row],[nr]])&gt;=10,"zagraniczny",IF(LEN(telefony4[[#This Row],[nr]])=8,"komórkowy","stacjonarny"))</f>
        <v>stacjonarny</v>
      </c>
      <c r="F1312" s="16" t="str">
        <f>LEFT('5.3'!$A1312,2)</f>
        <v>84</v>
      </c>
      <c r="G1312" s="17">
        <f>'5.3'!$D1312-'5.3'!$C1312</f>
        <v>9.4097222222221388E-3</v>
      </c>
    </row>
    <row r="1313" spans="1:7" x14ac:dyDescent="0.25">
      <c r="A1313" s="18">
        <v>50583407</v>
      </c>
      <c r="B1313" s="19">
        <v>42935</v>
      </c>
      <c r="C1313" s="20">
        <v>0.62137731481481484</v>
      </c>
      <c r="D1313" s="20">
        <v>0.63218750000000001</v>
      </c>
      <c r="E1313" s="21" t="str">
        <f>IF(LEN(telefony4[[#This Row],[nr]])&gt;=10,"zagraniczny",IF(LEN(telefony4[[#This Row],[nr]])=8,"komórkowy","stacjonarny"))</f>
        <v>komórkowy</v>
      </c>
      <c r="F1313" s="21" t="str">
        <f>LEFT('5.3'!$A1313,2)</f>
        <v>50</v>
      </c>
      <c r="G1313" s="22">
        <f>'5.3'!$D1313-'5.3'!$C1313</f>
        <v>1.0810185185185173E-2</v>
      </c>
    </row>
    <row r="1314" spans="1:7" x14ac:dyDescent="0.25">
      <c r="A1314" s="13">
        <v>4983193</v>
      </c>
      <c r="B1314" s="14">
        <v>42935</v>
      </c>
      <c r="C1314" s="15">
        <v>0.62288194444444445</v>
      </c>
      <c r="D1314" s="15">
        <v>0.63325231481481481</v>
      </c>
      <c r="E1314" s="16" t="str">
        <f>IF(LEN(telefony4[[#This Row],[nr]])&gt;=10,"zagraniczny",IF(LEN(telefony4[[#This Row],[nr]])=8,"komórkowy","stacjonarny"))</f>
        <v>stacjonarny</v>
      </c>
      <c r="F1314" s="16" t="str">
        <f>LEFT('5.3'!$A1314,2)</f>
        <v>49</v>
      </c>
      <c r="G1314" s="17">
        <f>'5.3'!$D1314-'5.3'!$C1314</f>
        <v>1.0370370370370363E-2</v>
      </c>
    </row>
    <row r="1315" spans="1:7" x14ac:dyDescent="0.25">
      <c r="A1315" s="18">
        <v>1316116</v>
      </c>
      <c r="B1315" s="19">
        <v>42935</v>
      </c>
      <c r="C1315" s="20">
        <v>0.62394675925925924</v>
      </c>
      <c r="D1315" s="20">
        <v>0.62461805555555561</v>
      </c>
      <c r="E1315" s="21" t="str">
        <f>IF(LEN(telefony4[[#This Row],[nr]])&gt;=10,"zagraniczny",IF(LEN(telefony4[[#This Row],[nr]])=8,"komórkowy","stacjonarny"))</f>
        <v>stacjonarny</v>
      </c>
      <c r="F1315" s="21" t="str">
        <f>LEFT('5.3'!$A1315,2)</f>
        <v>13</v>
      </c>
      <c r="G1315" s="22">
        <f>'5.3'!$D1315-'5.3'!$C1315</f>
        <v>6.7129629629636423E-4</v>
      </c>
    </row>
    <row r="1316" spans="1:7" x14ac:dyDescent="0.25">
      <c r="A1316" s="13">
        <v>5696056</v>
      </c>
      <c r="B1316" s="14">
        <v>42935</v>
      </c>
      <c r="C1316" s="15">
        <v>0.62967592592592592</v>
      </c>
      <c r="D1316" s="15">
        <v>0.63277777777777777</v>
      </c>
      <c r="E1316" s="16" t="str">
        <f>IF(LEN(telefony4[[#This Row],[nr]])&gt;=10,"zagraniczny",IF(LEN(telefony4[[#This Row],[nr]])=8,"komórkowy","stacjonarny"))</f>
        <v>stacjonarny</v>
      </c>
      <c r="F1316" s="16" t="str">
        <f>LEFT('5.3'!$A1316,2)</f>
        <v>56</v>
      </c>
      <c r="G1316" s="17">
        <f>'5.3'!$D1316-'5.3'!$C1316</f>
        <v>3.1018518518518556E-3</v>
      </c>
    </row>
    <row r="1317" spans="1:7" x14ac:dyDescent="0.25">
      <c r="A1317" s="18">
        <v>3574623</v>
      </c>
      <c r="B1317" s="19">
        <v>42936</v>
      </c>
      <c r="C1317" s="20">
        <v>0.33447916666666666</v>
      </c>
      <c r="D1317" s="20">
        <v>0.33721064814814816</v>
      </c>
      <c r="E1317" s="21" t="str">
        <f>IF(LEN(telefony4[[#This Row],[nr]])&gt;=10,"zagraniczny",IF(LEN(telefony4[[#This Row],[nr]])=8,"komórkowy","stacjonarny"))</f>
        <v>stacjonarny</v>
      </c>
      <c r="F1317" s="21" t="str">
        <f>LEFT('5.3'!$A1317,2)</f>
        <v>35</v>
      </c>
      <c r="G1317" s="22">
        <f>'5.3'!$D1317-'5.3'!$C1317</f>
        <v>2.7314814814815014E-3</v>
      </c>
    </row>
    <row r="1318" spans="1:7" x14ac:dyDescent="0.25">
      <c r="A1318" s="13">
        <v>71218936</v>
      </c>
      <c r="B1318" s="14">
        <v>42936</v>
      </c>
      <c r="C1318" s="15">
        <v>0.34012731481481484</v>
      </c>
      <c r="D1318" s="15">
        <v>0.34192129629629631</v>
      </c>
      <c r="E1318" s="16" t="str">
        <f>IF(LEN(telefony4[[#This Row],[nr]])&gt;=10,"zagraniczny",IF(LEN(telefony4[[#This Row],[nr]])=8,"komórkowy","stacjonarny"))</f>
        <v>komórkowy</v>
      </c>
      <c r="F1318" s="16" t="str">
        <f>LEFT('5.3'!$A1318,2)</f>
        <v>71</v>
      </c>
      <c r="G1318" s="17">
        <f>'5.3'!$D1318-'5.3'!$C1318</f>
        <v>1.7939814814814659E-3</v>
      </c>
    </row>
    <row r="1319" spans="1:7" x14ac:dyDescent="0.25">
      <c r="A1319" s="18">
        <v>55621633</v>
      </c>
      <c r="B1319" s="19">
        <v>42936</v>
      </c>
      <c r="C1319" s="20">
        <v>0.34114583333333331</v>
      </c>
      <c r="D1319" s="20">
        <v>0.3525578703703704</v>
      </c>
      <c r="E1319" s="21" t="str">
        <f>IF(LEN(telefony4[[#This Row],[nr]])&gt;=10,"zagraniczny",IF(LEN(telefony4[[#This Row],[nr]])=8,"komórkowy","stacjonarny"))</f>
        <v>komórkowy</v>
      </c>
      <c r="F1319" s="21" t="str">
        <f>LEFT('5.3'!$A1319,2)</f>
        <v>55</v>
      </c>
      <c r="G1319" s="22">
        <f>'5.3'!$D1319-'5.3'!$C1319</f>
        <v>1.1412037037037082E-2</v>
      </c>
    </row>
    <row r="1320" spans="1:7" x14ac:dyDescent="0.25">
      <c r="A1320" s="13">
        <v>1898174</v>
      </c>
      <c r="B1320" s="14">
        <v>42936</v>
      </c>
      <c r="C1320" s="15">
        <v>0.34371527777777777</v>
      </c>
      <c r="D1320" s="15">
        <v>0.34609953703703705</v>
      </c>
      <c r="E1320" s="16" t="str">
        <f>IF(LEN(telefony4[[#This Row],[nr]])&gt;=10,"zagraniczny",IF(LEN(telefony4[[#This Row],[nr]])=8,"komórkowy","stacjonarny"))</f>
        <v>stacjonarny</v>
      </c>
      <c r="F1320" s="16" t="str">
        <f>LEFT('5.3'!$A1320,2)</f>
        <v>18</v>
      </c>
      <c r="G1320" s="17">
        <f>'5.3'!$D1320-'5.3'!$C1320</f>
        <v>2.3842592592592804E-3</v>
      </c>
    </row>
    <row r="1321" spans="1:7" x14ac:dyDescent="0.25">
      <c r="A1321" s="18">
        <v>4844054</v>
      </c>
      <c r="B1321" s="19">
        <v>42936</v>
      </c>
      <c r="C1321" s="20">
        <v>0.34857638888888887</v>
      </c>
      <c r="D1321" s="20">
        <v>0.34998842592592594</v>
      </c>
      <c r="E1321" s="21" t="str">
        <f>IF(LEN(telefony4[[#This Row],[nr]])&gt;=10,"zagraniczny",IF(LEN(telefony4[[#This Row],[nr]])=8,"komórkowy","stacjonarny"))</f>
        <v>stacjonarny</v>
      </c>
      <c r="F1321" s="21" t="str">
        <f>LEFT('5.3'!$A1321,2)</f>
        <v>48</v>
      </c>
      <c r="G1321" s="22">
        <f>'5.3'!$D1321-'5.3'!$C1321</f>
        <v>1.4120370370370727E-3</v>
      </c>
    </row>
    <row r="1322" spans="1:7" x14ac:dyDescent="0.25">
      <c r="A1322" s="13">
        <v>7701901</v>
      </c>
      <c r="B1322" s="14">
        <v>42936</v>
      </c>
      <c r="C1322" s="15">
        <v>0.3533101851851852</v>
      </c>
      <c r="D1322" s="15">
        <v>0.3555787037037037</v>
      </c>
      <c r="E1322" s="16" t="str">
        <f>IF(LEN(telefony4[[#This Row],[nr]])&gt;=10,"zagraniczny",IF(LEN(telefony4[[#This Row],[nr]])=8,"komórkowy","stacjonarny"))</f>
        <v>stacjonarny</v>
      </c>
      <c r="F1322" s="16" t="str">
        <f>LEFT('5.3'!$A1322,2)</f>
        <v>77</v>
      </c>
      <c r="G1322" s="17">
        <f>'5.3'!$D1322-'5.3'!$C1322</f>
        <v>2.2685185185185031E-3</v>
      </c>
    </row>
    <row r="1323" spans="1:7" x14ac:dyDescent="0.25">
      <c r="A1323" s="18">
        <v>5900664</v>
      </c>
      <c r="B1323" s="19">
        <v>42936</v>
      </c>
      <c r="C1323" s="20">
        <v>0.3558912037037037</v>
      </c>
      <c r="D1323" s="20">
        <v>0.36550925925925926</v>
      </c>
      <c r="E1323" s="21" t="str">
        <f>IF(LEN(telefony4[[#This Row],[nr]])&gt;=10,"zagraniczny",IF(LEN(telefony4[[#This Row],[nr]])=8,"komórkowy","stacjonarny"))</f>
        <v>stacjonarny</v>
      </c>
      <c r="F1323" s="21" t="str">
        <f>LEFT('5.3'!$A1323,2)</f>
        <v>59</v>
      </c>
      <c r="G1323" s="22">
        <f>'5.3'!$D1323-'5.3'!$C1323</f>
        <v>9.6180555555555602E-3</v>
      </c>
    </row>
    <row r="1324" spans="1:7" x14ac:dyDescent="0.25">
      <c r="A1324" s="13">
        <v>4698731</v>
      </c>
      <c r="B1324" s="14">
        <v>42936</v>
      </c>
      <c r="C1324" s="15">
        <v>0.35894675925925928</v>
      </c>
      <c r="D1324" s="15">
        <v>0.3689351851851852</v>
      </c>
      <c r="E1324" s="16" t="str">
        <f>IF(LEN(telefony4[[#This Row],[nr]])&gt;=10,"zagraniczny",IF(LEN(telefony4[[#This Row],[nr]])=8,"komórkowy","stacjonarny"))</f>
        <v>stacjonarny</v>
      </c>
      <c r="F1324" s="16" t="str">
        <f>LEFT('5.3'!$A1324,2)</f>
        <v>46</v>
      </c>
      <c r="G1324" s="17">
        <f>'5.3'!$D1324-'5.3'!$C1324</f>
        <v>9.9884259259259145E-3</v>
      </c>
    </row>
    <row r="1325" spans="1:7" x14ac:dyDescent="0.25">
      <c r="A1325" s="18">
        <v>4606501</v>
      </c>
      <c r="B1325" s="19">
        <v>42936</v>
      </c>
      <c r="C1325" s="20">
        <v>0.36222222222222222</v>
      </c>
      <c r="D1325" s="20">
        <v>0.36548611111111112</v>
      </c>
      <c r="E1325" s="21" t="str">
        <f>IF(LEN(telefony4[[#This Row],[nr]])&gt;=10,"zagraniczny",IF(LEN(telefony4[[#This Row],[nr]])=8,"komórkowy","stacjonarny"))</f>
        <v>stacjonarny</v>
      </c>
      <c r="F1325" s="21" t="str">
        <f>LEFT('5.3'!$A1325,2)</f>
        <v>46</v>
      </c>
      <c r="G1325" s="22">
        <f>'5.3'!$D1325-'5.3'!$C1325</f>
        <v>3.2638888888888995E-3</v>
      </c>
    </row>
    <row r="1326" spans="1:7" x14ac:dyDescent="0.25">
      <c r="A1326" s="13">
        <v>3851940</v>
      </c>
      <c r="B1326" s="14">
        <v>42936</v>
      </c>
      <c r="C1326" s="15">
        <v>0.36473379629629632</v>
      </c>
      <c r="D1326" s="15">
        <v>0.36630787037037038</v>
      </c>
      <c r="E1326" s="16" t="str">
        <f>IF(LEN(telefony4[[#This Row],[nr]])&gt;=10,"zagraniczny",IF(LEN(telefony4[[#This Row],[nr]])=8,"komórkowy","stacjonarny"))</f>
        <v>stacjonarny</v>
      </c>
      <c r="F1326" s="16" t="str">
        <f>LEFT('5.3'!$A1326,2)</f>
        <v>38</v>
      </c>
      <c r="G1326" s="17">
        <f>'5.3'!$D1326-'5.3'!$C1326</f>
        <v>1.5740740740740611E-3</v>
      </c>
    </row>
    <row r="1327" spans="1:7" x14ac:dyDescent="0.25">
      <c r="A1327" s="18">
        <v>7972076</v>
      </c>
      <c r="B1327" s="19">
        <v>42936</v>
      </c>
      <c r="C1327" s="20">
        <v>0.37011574074074072</v>
      </c>
      <c r="D1327" s="20">
        <v>0.37928240740740743</v>
      </c>
      <c r="E1327" s="21" t="str">
        <f>IF(LEN(telefony4[[#This Row],[nr]])&gt;=10,"zagraniczny",IF(LEN(telefony4[[#This Row],[nr]])=8,"komórkowy","stacjonarny"))</f>
        <v>stacjonarny</v>
      </c>
      <c r="F1327" s="21" t="str">
        <f>LEFT('5.3'!$A1327,2)</f>
        <v>79</v>
      </c>
      <c r="G1327" s="22">
        <f>'5.3'!$D1327-'5.3'!$C1327</f>
        <v>9.1666666666667118E-3</v>
      </c>
    </row>
    <row r="1328" spans="1:7" x14ac:dyDescent="0.25">
      <c r="A1328" s="13">
        <v>1911796</v>
      </c>
      <c r="B1328" s="14">
        <v>42936</v>
      </c>
      <c r="C1328" s="15">
        <v>0.37506944444444446</v>
      </c>
      <c r="D1328" s="15">
        <v>0.38142361111111112</v>
      </c>
      <c r="E1328" s="16" t="str">
        <f>IF(LEN(telefony4[[#This Row],[nr]])&gt;=10,"zagraniczny",IF(LEN(telefony4[[#This Row],[nr]])=8,"komórkowy","stacjonarny"))</f>
        <v>stacjonarny</v>
      </c>
      <c r="F1328" s="16" t="str">
        <f>LEFT('5.3'!$A1328,2)</f>
        <v>19</v>
      </c>
      <c r="G1328" s="17">
        <f>'5.3'!$D1328-'5.3'!$C1328</f>
        <v>6.3541666666666607E-3</v>
      </c>
    </row>
    <row r="1329" spans="1:7" x14ac:dyDescent="0.25">
      <c r="A1329" s="18">
        <v>7362963</v>
      </c>
      <c r="B1329" s="19">
        <v>42936</v>
      </c>
      <c r="C1329" s="20">
        <v>0.37658564814814816</v>
      </c>
      <c r="D1329" s="20">
        <v>0.37936342592592592</v>
      </c>
      <c r="E1329" s="21" t="str">
        <f>IF(LEN(telefony4[[#This Row],[nr]])&gt;=10,"zagraniczny",IF(LEN(telefony4[[#This Row],[nr]])=8,"komórkowy","stacjonarny"))</f>
        <v>stacjonarny</v>
      </c>
      <c r="F1329" s="21" t="str">
        <f>LEFT('5.3'!$A1329,2)</f>
        <v>73</v>
      </c>
      <c r="G1329" s="22">
        <f>'5.3'!$D1329-'5.3'!$C1329</f>
        <v>2.7777777777777679E-3</v>
      </c>
    </row>
    <row r="1330" spans="1:7" x14ac:dyDescent="0.25">
      <c r="A1330" s="13">
        <v>24290062</v>
      </c>
      <c r="B1330" s="14">
        <v>42936</v>
      </c>
      <c r="C1330" s="15">
        <v>0.38047453703703704</v>
      </c>
      <c r="D1330" s="15">
        <v>0.39142361111111112</v>
      </c>
      <c r="E1330" s="16" t="str">
        <f>IF(LEN(telefony4[[#This Row],[nr]])&gt;=10,"zagraniczny",IF(LEN(telefony4[[#This Row],[nr]])=8,"komórkowy","stacjonarny"))</f>
        <v>komórkowy</v>
      </c>
      <c r="F1330" s="16" t="str">
        <f>LEFT('5.3'!$A1330,2)</f>
        <v>24</v>
      </c>
      <c r="G1330" s="17">
        <f>'5.3'!$D1330-'5.3'!$C1330</f>
        <v>1.0949074074074083E-2</v>
      </c>
    </row>
    <row r="1331" spans="1:7" x14ac:dyDescent="0.25">
      <c r="A1331" s="18">
        <v>3086185</v>
      </c>
      <c r="B1331" s="19">
        <v>42936</v>
      </c>
      <c r="C1331" s="20">
        <v>0.38394675925925925</v>
      </c>
      <c r="D1331" s="20">
        <v>0.39547453703703705</v>
      </c>
      <c r="E1331" s="21" t="str">
        <f>IF(LEN(telefony4[[#This Row],[nr]])&gt;=10,"zagraniczny",IF(LEN(telefony4[[#This Row],[nr]])=8,"komórkowy","stacjonarny"))</f>
        <v>stacjonarny</v>
      </c>
      <c r="F1331" s="21" t="str">
        <f>LEFT('5.3'!$A1331,2)</f>
        <v>30</v>
      </c>
      <c r="G1331" s="22">
        <f>'5.3'!$D1331-'5.3'!$C1331</f>
        <v>1.1527777777777803E-2</v>
      </c>
    </row>
    <row r="1332" spans="1:7" x14ac:dyDescent="0.25">
      <c r="A1332" s="13">
        <v>7622819</v>
      </c>
      <c r="B1332" s="14">
        <v>42936</v>
      </c>
      <c r="C1332" s="15">
        <v>0.38599537037037035</v>
      </c>
      <c r="D1332" s="15">
        <v>0.39438657407407407</v>
      </c>
      <c r="E1332" s="16" t="str">
        <f>IF(LEN(telefony4[[#This Row],[nr]])&gt;=10,"zagraniczny",IF(LEN(telefony4[[#This Row],[nr]])=8,"komórkowy","stacjonarny"))</f>
        <v>stacjonarny</v>
      </c>
      <c r="F1332" s="16" t="str">
        <f>LEFT('5.3'!$A1332,2)</f>
        <v>76</v>
      </c>
      <c r="G1332" s="17">
        <f>'5.3'!$D1332-'5.3'!$C1332</f>
        <v>8.3912037037037202E-3</v>
      </c>
    </row>
    <row r="1333" spans="1:7" x14ac:dyDescent="0.25">
      <c r="A1333" s="18">
        <v>5610335</v>
      </c>
      <c r="B1333" s="19">
        <v>42936</v>
      </c>
      <c r="C1333" s="20">
        <v>0.39055555555555554</v>
      </c>
      <c r="D1333" s="20">
        <v>0.39101851851851854</v>
      </c>
      <c r="E1333" s="21" t="str">
        <f>IF(LEN(telefony4[[#This Row],[nr]])&gt;=10,"zagraniczny",IF(LEN(telefony4[[#This Row],[nr]])=8,"komórkowy","stacjonarny"))</f>
        <v>stacjonarny</v>
      </c>
      <c r="F1333" s="21" t="str">
        <f>LEFT('5.3'!$A1333,2)</f>
        <v>56</v>
      </c>
      <c r="G1333" s="22">
        <f>'5.3'!$D1333-'5.3'!$C1333</f>
        <v>4.6296296296299833E-4</v>
      </c>
    </row>
    <row r="1334" spans="1:7" x14ac:dyDescent="0.25">
      <c r="A1334" s="13">
        <v>97953696</v>
      </c>
      <c r="B1334" s="14">
        <v>42936</v>
      </c>
      <c r="C1334" s="15">
        <v>0.39373842592592595</v>
      </c>
      <c r="D1334" s="15">
        <v>0.40292824074074074</v>
      </c>
      <c r="E1334" s="16" t="str">
        <f>IF(LEN(telefony4[[#This Row],[nr]])&gt;=10,"zagraniczny",IF(LEN(telefony4[[#This Row],[nr]])=8,"komórkowy","stacjonarny"))</f>
        <v>komórkowy</v>
      </c>
      <c r="F1334" s="16" t="str">
        <f>LEFT('5.3'!$A1334,2)</f>
        <v>97</v>
      </c>
      <c r="G1334" s="17">
        <f>'5.3'!$D1334-'5.3'!$C1334</f>
        <v>9.1898148148147896E-3</v>
      </c>
    </row>
    <row r="1335" spans="1:7" x14ac:dyDescent="0.25">
      <c r="A1335" s="18">
        <v>7432767</v>
      </c>
      <c r="B1335" s="19">
        <v>42936</v>
      </c>
      <c r="C1335" s="20">
        <v>0.39446759259259262</v>
      </c>
      <c r="D1335" s="20">
        <v>0.39841435185185187</v>
      </c>
      <c r="E1335" s="21" t="str">
        <f>IF(LEN(telefony4[[#This Row],[nr]])&gt;=10,"zagraniczny",IF(LEN(telefony4[[#This Row],[nr]])=8,"komórkowy","stacjonarny"))</f>
        <v>stacjonarny</v>
      </c>
      <c r="F1335" s="21" t="str">
        <f>LEFT('5.3'!$A1335,2)</f>
        <v>74</v>
      </c>
      <c r="G1335" s="22">
        <f>'5.3'!$D1335-'5.3'!$C1335</f>
        <v>3.9467592592592471E-3</v>
      </c>
    </row>
    <row r="1336" spans="1:7" x14ac:dyDescent="0.25">
      <c r="A1336" s="13">
        <v>2089993</v>
      </c>
      <c r="B1336" s="14">
        <v>42936</v>
      </c>
      <c r="C1336" s="15">
        <v>0.39810185185185187</v>
      </c>
      <c r="D1336" s="15">
        <v>0.39876157407407409</v>
      </c>
      <c r="E1336" s="16" t="str">
        <f>IF(LEN(telefony4[[#This Row],[nr]])&gt;=10,"zagraniczny",IF(LEN(telefony4[[#This Row],[nr]])=8,"komórkowy","stacjonarny"))</f>
        <v>stacjonarny</v>
      </c>
      <c r="F1336" s="16" t="str">
        <f>LEFT('5.3'!$A1336,2)</f>
        <v>20</v>
      </c>
      <c r="G1336" s="17">
        <f>'5.3'!$D1336-'5.3'!$C1336</f>
        <v>6.5972222222221433E-4</v>
      </c>
    </row>
    <row r="1337" spans="1:7" x14ac:dyDescent="0.25">
      <c r="A1337" s="18">
        <v>2635121</v>
      </c>
      <c r="B1337" s="19">
        <v>42936</v>
      </c>
      <c r="C1337" s="20">
        <v>0.39906249999999999</v>
      </c>
      <c r="D1337" s="20">
        <v>0.40487268518518521</v>
      </c>
      <c r="E1337" s="21" t="str">
        <f>IF(LEN(telefony4[[#This Row],[nr]])&gt;=10,"zagraniczny",IF(LEN(telefony4[[#This Row],[nr]])=8,"komórkowy","stacjonarny"))</f>
        <v>stacjonarny</v>
      </c>
      <c r="F1337" s="21" t="str">
        <f>LEFT('5.3'!$A1337,2)</f>
        <v>26</v>
      </c>
      <c r="G1337" s="22">
        <f>'5.3'!$D1337-'5.3'!$C1337</f>
        <v>5.8101851851852238E-3</v>
      </c>
    </row>
    <row r="1338" spans="1:7" x14ac:dyDescent="0.25">
      <c r="A1338" s="13">
        <v>6725216</v>
      </c>
      <c r="B1338" s="14">
        <v>42936</v>
      </c>
      <c r="C1338" s="15">
        <v>0.40190972222222221</v>
      </c>
      <c r="D1338" s="15">
        <v>0.40715277777777775</v>
      </c>
      <c r="E1338" s="16" t="str">
        <f>IF(LEN(telefony4[[#This Row],[nr]])&gt;=10,"zagraniczny",IF(LEN(telefony4[[#This Row],[nr]])=8,"komórkowy","stacjonarny"))</f>
        <v>stacjonarny</v>
      </c>
      <c r="F1338" s="16" t="str">
        <f>LEFT('5.3'!$A1338,2)</f>
        <v>67</v>
      </c>
      <c r="G1338" s="17">
        <f>'5.3'!$D1338-'5.3'!$C1338</f>
        <v>5.2430555555555425E-3</v>
      </c>
    </row>
    <row r="1339" spans="1:7" x14ac:dyDescent="0.25">
      <c r="A1339" s="18">
        <v>6530661</v>
      </c>
      <c r="B1339" s="19">
        <v>42936</v>
      </c>
      <c r="C1339" s="20">
        <v>0.40709490740740739</v>
      </c>
      <c r="D1339" s="20">
        <v>0.40795138888888888</v>
      </c>
      <c r="E1339" s="21" t="str">
        <f>IF(LEN(telefony4[[#This Row],[nr]])&gt;=10,"zagraniczny",IF(LEN(telefony4[[#This Row],[nr]])=8,"komórkowy","stacjonarny"))</f>
        <v>stacjonarny</v>
      </c>
      <c r="F1339" s="21" t="str">
        <f>LEFT('5.3'!$A1339,2)</f>
        <v>65</v>
      </c>
      <c r="G1339" s="22">
        <f>'5.3'!$D1339-'5.3'!$C1339</f>
        <v>8.5648148148148584E-4</v>
      </c>
    </row>
    <row r="1340" spans="1:7" x14ac:dyDescent="0.25">
      <c r="A1340" s="13">
        <v>8691743</v>
      </c>
      <c r="B1340" s="14">
        <v>42936</v>
      </c>
      <c r="C1340" s="15">
        <v>0.41228009259259257</v>
      </c>
      <c r="D1340" s="15">
        <v>0.42214120370370373</v>
      </c>
      <c r="E1340" s="16" t="str">
        <f>IF(LEN(telefony4[[#This Row],[nr]])&gt;=10,"zagraniczny",IF(LEN(telefony4[[#This Row],[nr]])=8,"komórkowy","stacjonarny"))</f>
        <v>stacjonarny</v>
      </c>
      <c r="F1340" s="16" t="str">
        <f>LEFT('5.3'!$A1340,2)</f>
        <v>86</v>
      </c>
      <c r="G1340" s="17">
        <f>'5.3'!$D1340-'5.3'!$C1340</f>
        <v>9.8611111111111538E-3</v>
      </c>
    </row>
    <row r="1341" spans="1:7" x14ac:dyDescent="0.25">
      <c r="A1341" s="18">
        <v>2771511</v>
      </c>
      <c r="B1341" s="19">
        <v>42936</v>
      </c>
      <c r="C1341" s="20">
        <v>0.41271990740740738</v>
      </c>
      <c r="D1341" s="20">
        <v>0.41487268518518516</v>
      </c>
      <c r="E1341" s="21" t="str">
        <f>IF(LEN(telefony4[[#This Row],[nr]])&gt;=10,"zagraniczny",IF(LEN(telefony4[[#This Row],[nr]])=8,"komórkowy","stacjonarny"))</f>
        <v>stacjonarny</v>
      </c>
      <c r="F1341" s="21" t="str">
        <f>LEFT('5.3'!$A1341,2)</f>
        <v>27</v>
      </c>
      <c r="G1341" s="22">
        <f>'5.3'!$D1341-'5.3'!$C1341</f>
        <v>2.1527777777777812E-3</v>
      </c>
    </row>
    <row r="1342" spans="1:7" x14ac:dyDescent="0.25">
      <c r="A1342" s="13">
        <v>7471152</v>
      </c>
      <c r="B1342" s="14">
        <v>42936</v>
      </c>
      <c r="C1342" s="15">
        <v>0.41456018518518517</v>
      </c>
      <c r="D1342" s="15">
        <v>0.41495370370370371</v>
      </c>
      <c r="E1342" s="16" t="str">
        <f>IF(LEN(telefony4[[#This Row],[nr]])&gt;=10,"zagraniczny",IF(LEN(telefony4[[#This Row],[nr]])=8,"komórkowy","stacjonarny"))</f>
        <v>stacjonarny</v>
      </c>
      <c r="F1342" s="16" t="str">
        <f>LEFT('5.3'!$A1342,2)</f>
        <v>74</v>
      </c>
      <c r="G1342" s="17">
        <f>'5.3'!$D1342-'5.3'!$C1342</f>
        <v>3.9351851851854303E-4</v>
      </c>
    </row>
    <row r="1343" spans="1:7" x14ac:dyDescent="0.25">
      <c r="A1343" s="18">
        <v>89691426</v>
      </c>
      <c r="B1343" s="19">
        <v>42936</v>
      </c>
      <c r="C1343" s="20">
        <v>0.41677083333333331</v>
      </c>
      <c r="D1343" s="20">
        <v>0.42192129629629632</v>
      </c>
      <c r="E1343" s="21" t="str">
        <f>IF(LEN(telefony4[[#This Row],[nr]])&gt;=10,"zagraniczny",IF(LEN(telefony4[[#This Row],[nr]])=8,"komórkowy","stacjonarny"))</f>
        <v>komórkowy</v>
      </c>
      <c r="F1343" s="21" t="str">
        <f>LEFT('5.3'!$A1343,2)</f>
        <v>89</v>
      </c>
      <c r="G1343" s="22">
        <f>'5.3'!$D1343-'5.3'!$C1343</f>
        <v>5.1504629629630094E-3</v>
      </c>
    </row>
    <row r="1344" spans="1:7" x14ac:dyDescent="0.25">
      <c r="A1344" s="13">
        <v>5305478</v>
      </c>
      <c r="B1344" s="14">
        <v>42936</v>
      </c>
      <c r="C1344" s="15">
        <v>0.41980324074074077</v>
      </c>
      <c r="D1344" s="15">
        <v>0.42957175925925928</v>
      </c>
      <c r="E1344" s="16" t="str">
        <f>IF(LEN(telefony4[[#This Row],[nr]])&gt;=10,"zagraniczny",IF(LEN(telefony4[[#This Row],[nr]])=8,"komórkowy","stacjonarny"))</f>
        <v>stacjonarny</v>
      </c>
      <c r="F1344" s="16" t="str">
        <f>LEFT('5.3'!$A1344,2)</f>
        <v>53</v>
      </c>
      <c r="G1344" s="17">
        <f>'5.3'!$D1344-'5.3'!$C1344</f>
        <v>9.7685185185185097E-3</v>
      </c>
    </row>
    <row r="1345" spans="1:7" x14ac:dyDescent="0.25">
      <c r="A1345" s="18">
        <v>4305632</v>
      </c>
      <c r="B1345" s="19">
        <v>42936</v>
      </c>
      <c r="C1345" s="20">
        <v>0.42534722222222221</v>
      </c>
      <c r="D1345" s="20">
        <v>0.43634259259259262</v>
      </c>
      <c r="E1345" s="21" t="str">
        <f>IF(LEN(telefony4[[#This Row],[nr]])&gt;=10,"zagraniczny",IF(LEN(telefony4[[#This Row],[nr]])=8,"komórkowy","stacjonarny"))</f>
        <v>stacjonarny</v>
      </c>
      <c r="F1345" s="21" t="str">
        <f>LEFT('5.3'!$A1345,2)</f>
        <v>43</v>
      </c>
      <c r="G1345" s="22">
        <f>'5.3'!$D1345-'5.3'!$C1345</f>
        <v>1.0995370370370405E-2</v>
      </c>
    </row>
    <row r="1346" spans="1:7" x14ac:dyDescent="0.25">
      <c r="A1346" s="13">
        <v>9526179</v>
      </c>
      <c r="B1346" s="14">
        <v>42936</v>
      </c>
      <c r="C1346" s="15">
        <v>0.42761574074074077</v>
      </c>
      <c r="D1346" s="15">
        <v>0.4314236111111111</v>
      </c>
      <c r="E1346" s="16" t="str">
        <f>IF(LEN(telefony4[[#This Row],[nr]])&gt;=10,"zagraniczny",IF(LEN(telefony4[[#This Row],[nr]])=8,"komórkowy","stacjonarny"))</f>
        <v>stacjonarny</v>
      </c>
      <c r="F1346" s="16" t="str">
        <f>LEFT('5.3'!$A1346,2)</f>
        <v>95</v>
      </c>
      <c r="G1346" s="17">
        <f>'5.3'!$D1346-'5.3'!$C1346</f>
        <v>3.8078703703703365E-3</v>
      </c>
    </row>
    <row r="1347" spans="1:7" x14ac:dyDescent="0.25">
      <c r="A1347" s="18">
        <v>1268336</v>
      </c>
      <c r="B1347" s="19">
        <v>42936</v>
      </c>
      <c r="C1347" s="20">
        <v>0.43172453703703706</v>
      </c>
      <c r="D1347" s="20">
        <v>0.44153935185185184</v>
      </c>
      <c r="E1347" s="21" t="str">
        <f>IF(LEN(telefony4[[#This Row],[nr]])&gt;=10,"zagraniczny",IF(LEN(telefony4[[#This Row],[nr]])=8,"komórkowy","stacjonarny"))</f>
        <v>stacjonarny</v>
      </c>
      <c r="F1347" s="21" t="str">
        <f>LEFT('5.3'!$A1347,2)</f>
        <v>12</v>
      </c>
      <c r="G1347" s="22">
        <f>'5.3'!$D1347-'5.3'!$C1347</f>
        <v>9.8148148148147762E-3</v>
      </c>
    </row>
    <row r="1348" spans="1:7" x14ac:dyDescent="0.25">
      <c r="A1348" s="13">
        <v>7288626</v>
      </c>
      <c r="B1348" s="14">
        <v>42936</v>
      </c>
      <c r="C1348" s="15">
        <v>0.43606481481481479</v>
      </c>
      <c r="D1348" s="15">
        <v>0.44609953703703703</v>
      </c>
      <c r="E1348" s="16" t="str">
        <f>IF(LEN(telefony4[[#This Row],[nr]])&gt;=10,"zagraniczny",IF(LEN(telefony4[[#This Row],[nr]])=8,"komórkowy","stacjonarny"))</f>
        <v>stacjonarny</v>
      </c>
      <c r="F1348" s="16" t="str">
        <f>LEFT('5.3'!$A1348,2)</f>
        <v>72</v>
      </c>
      <c r="G1348" s="17">
        <f>'5.3'!$D1348-'5.3'!$C1348</f>
        <v>1.0034722222222237E-2</v>
      </c>
    </row>
    <row r="1349" spans="1:7" x14ac:dyDescent="0.25">
      <c r="A1349" s="18">
        <v>53117702</v>
      </c>
      <c r="B1349" s="19">
        <v>42936</v>
      </c>
      <c r="C1349" s="20">
        <v>0.44170138888888888</v>
      </c>
      <c r="D1349" s="20">
        <v>0.44903935185185184</v>
      </c>
      <c r="E1349" s="21" t="str">
        <f>IF(LEN(telefony4[[#This Row],[nr]])&gt;=10,"zagraniczny",IF(LEN(telefony4[[#This Row],[nr]])=8,"komórkowy","stacjonarny"))</f>
        <v>komórkowy</v>
      </c>
      <c r="F1349" s="21" t="str">
        <f>LEFT('5.3'!$A1349,2)</f>
        <v>53</v>
      </c>
      <c r="G1349" s="22">
        <f>'5.3'!$D1349-'5.3'!$C1349</f>
        <v>7.3379629629629628E-3</v>
      </c>
    </row>
    <row r="1350" spans="1:7" x14ac:dyDescent="0.25">
      <c r="A1350" s="13">
        <v>10201038</v>
      </c>
      <c r="B1350" s="14">
        <v>42936</v>
      </c>
      <c r="C1350" s="15">
        <v>0.44615740740740739</v>
      </c>
      <c r="D1350" s="15">
        <v>0.45019675925925928</v>
      </c>
      <c r="E1350" s="16" t="str">
        <f>IF(LEN(telefony4[[#This Row],[nr]])&gt;=10,"zagraniczny",IF(LEN(telefony4[[#This Row],[nr]])=8,"komórkowy","stacjonarny"))</f>
        <v>komórkowy</v>
      </c>
      <c r="F1350" s="16" t="str">
        <f>LEFT('5.3'!$A1350,2)</f>
        <v>10</v>
      </c>
      <c r="G1350" s="17">
        <f>'5.3'!$D1350-'5.3'!$C1350</f>
        <v>4.0393518518518912E-3</v>
      </c>
    </row>
    <row r="1351" spans="1:7" x14ac:dyDescent="0.25">
      <c r="A1351" s="18">
        <v>4738129</v>
      </c>
      <c r="B1351" s="19">
        <v>42936</v>
      </c>
      <c r="C1351" s="20">
        <v>0.4503935185185185</v>
      </c>
      <c r="D1351" s="20">
        <v>0.46037037037037037</v>
      </c>
      <c r="E1351" s="21" t="str">
        <f>IF(LEN(telefony4[[#This Row],[nr]])&gt;=10,"zagraniczny",IF(LEN(telefony4[[#This Row],[nr]])=8,"komórkowy","stacjonarny"))</f>
        <v>stacjonarny</v>
      </c>
      <c r="F1351" s="21" t="str">
        <f>LEFT('5.3'!$A1351,2)</f>
        <v>47</v>
      </c>
      <c r="G1351" s="22">
        <f>'5.3'!$D1351-'5.3'!$C1351</f>
        <v>9.9768518518518756E-3</v>
      </c>
    </row>
    <row r="1352" spans="1:7" x14ac:dyDescent="0.25">
      <c r="A1352" s="13">
        <v>3153023</v>
      </c>
      <c r="B1352" s="14">
        <v>42936</v>
      </c>
      <c r="C1352" s="15">
        <v>0.45503472222222224</v>
      </c>
      <c r="D1352" s="15">
        <v>0.45876157407407409</v>
      </c>
      <c r="E1352" s="16" t="str">
        <f>IF(LEN(telefony4[[#This Row],[nr]])&gt;=10,"zagraniczny",IF(LEN(telefony4[[#This Row],[nr]])=8,"komórkowy","stacjonarny"))</f>
        <v>stacjonarny</v>
      </c>
      <c r="F1352" s="16" t="str">
        <f>LEFT('5.3'!$A1352,2)</f>
        <v>31</v>
      </c>
      <c r="G1352" s="17">
        <f>'5.3'!$D1352-'5.3'!$C1352</f>
        <v>3.7268518518518423E-3</v>
      </c>
    </row>
    <row r="1353" spans="1:7" x14ac:dyDescent="0.25">
      <c r="A1353" s="18">
        <v>1747389</v>
      </c>
      <c r="B1353" s="19">
        <v>42936</v>
      </c>
      <c r="C1353" s="20">
        <v>0.45795138888888887</v>
      </c>
      <c r="D1353" s="20">
        <v>0.46004629629629629</v>
      </c>
      <c r="E1353" s="21" t="str">
        <f>IF(LEN(telefony4[[#This Row],[nr]])&gt;=10,"zagraniczny",IF(LEN(telefony4[[#This Row],[nr]])=8,"komórkowy","stacjonarny"))</f>
        <v>stacjonarny</v>
      </c>
      <c r="F1353" s="21" t="str">
        <f>LEFT('5.3'!$A1353,2)</f>
        <v>17</v>
      </c>
      <c r="G1353" s="22">
        <f>'5.3'!$D1353-'5.3'!$C1353</f>
        <v>2.0949074074074203E-3</v>
      </c>
    </row>
    <row r="1354" spans="1:7" x14ac:dyDescent="0.25">
      <c r="A1354" s="13">
        <v>5526425146</v>
      </c>
      <c r="B1354" s="14">
        <v>42936</v>
      </c>
      <c r="C1354" s="15">
        <v>0.46164351851851854</v>
      </c>
      <c r="D1354" s="15">
        <v>0.46197916666666666</v>
      </c>
      <c r="E1354" s="16" t="str">
        <f>IF(LEN(telefony4[[#This Row],[nr]])&gt;=10,"zagraniczny",IF(LEN(telefony4[[#This Row],[nr]])=8,"komórkowy","stacjonarny"))</f>
        <v>zagraniczny</v>
      </c>
      <c r="F1354" s="16" t="str">
        <f>LEFT('5.3'!$A1354,2)</f>
        <v>55</v>
      </c>
      <c r="G1354" s="17">
        <f>'5.3'!$D1354-'5.3'!$C1354</f>
        <v>3.356481481481266E-4</v>
      </c>
    </row>
    <row r="1355" spans="1:7" x14ac:dyDescent="0.25">
      <c r="A1355" s="18">
        <v>93050839</v>
      </c>
      <c r="B1355" s="19">
        <v>42936</v>
      </c>
      <c r="C1355" s="20">
        <v>0.46225694444444443</v>
      </c>
      <c r="D1355" s="20">
        <v>0.46591435185185187</v>
      </c>
      <c r="E1355" s="21" t="str">
        <f>IF(LEN(telefony4[[#This Row],[nr]])&gt;=10,"zagraniczny",IF(LEN(telefony4[[#This Row],[nr]])=8,"komórkowy","stacjonarny"))</f>
        <v>komórkowy</v>
      </c>
      <c r="F1355" s="21" t="str">
        <f>LEFT('5.3'!$A1355,2)</f>
        <v>93</v>
      </c>
      <c r="G1355" s="22">
        <f>'5.3'!$D1355-'5.3'!$C1355</f>
        <v>3.6574074074074425E-3</v>
      </c>
    </row>
    <row r="1356" spans="1:7" x14ac:dyDescent="0.25">
      <c r="A1356" s="13">
        <v>1288318920</v>
      </c>
      <c r="B1356" s="14">
        <v>42936</v>
      </c>
      <c r="C1356" s="15">
        <v>0.46606481481481482</v>
      </c>
      <c r="D1356" s="15">
        <v>0.47375</v>
      </c>
      <c r="E1356" s="16" t="str">
        <f>IF(LEN(telefony4[[#This Row],[nr]])&gt;=10,"zagraniczny",IF(LEN(telefony4[[#This Row],[nr]])=8,"komórkowy","stacjonarny"))</f>
        <v>zagraniczny</v>
      </c>
      <c r="F1356" s="16" t="str">
        <f>LEFT('5.3'!$A1356,2)</f>
        <v>12</v>
      </c>
      <c r="G1356" s="17">
        <f>'5.3'!$D1356-'5.3'!$C1356</f>
        <v>7.6851851851851838E-3</v>
      </c>
    </row>
    <row r="1357" spans="1:7" x14ac:dyDescent="0.25">
      <c r="A1357" s="18">
        <v>5613566</v>
      </c>
      <c r="B1357" s="19">
        <v>42936</v>
      </c>
      <c r="C1357" s="20">
        <v>0.47105324074074073</v>
      </c>
      <c r="D1357" s="20">
        <v>0.47146990740740741</v>
      </c>
      <c r="E1357" s="21" t="str">
        <f>IF(LEN(telefony4[[#This Row],[nr]])&gt;=10,"zagraniczny",IF(LEN(telefony4[[#This Row],[nr]])=8,"komórkowy","stacjonarny"))</f>
        <v>stacjonarny</v>
      </c>
      <c r="F1357" s="21" t="str">
        <f>LEFT('5.3'!$A1357,2)</f>
        <v>56</v>
      </c>
      <c r="G1357" s="22">
        <f>'5.3'!$D1357-'5.3'!$C1357</f>
        <v>4.1666666666667629E-4</v>
      </c>
    </row>
    <row r="1358" spans="1:7" x14ac:dyDescent="0.25">
      <c r="A1358" s="13">
        <v>2406196</v>
      </c>
      <c r="B1358" s="14">
        <v>42936</v>
      </c>
      <c r="C1358" s="15">
        <v>0.47244212962962961</v>
      </c>
      <c r="D1358" s="15">
        <v>0.48127314814814814</v>
      </c>
      <c r="E1358" s="16" t="str">
        <f>IF(LEN(telefony4[[#This Row],[nr]])&gt;=10,"zagraniczny",IF(LEN(telefony4[[#This Row],[nr]])=8,"komórkowy","stacjonarny"))</f>
        <v>stacjonarny</v>
      </c>
      <c r="F1358" s="16" t="str">
        <f>LEFT('5.3'!$A1358,2)</f>
        <v>24</v>
      </c>
      <c r="G1358" s="17">
        <f>'5.3'!$D1358-'5.3'!$C1358</f>
        <v>8.8310185185185297E-3</v>
      </c>
    </row>
    <row r="1359" spans="1:7" x14ac:dyDescent="0.25">
      <c r="A1359" s="18">
        <v>9046365</v>
      </c>
      <c r="B1359" s="19">
        <v>42936</v>
      </c>
      <c r="C1359" s="20">
        <v>0.47531250000000003</v>
      </c>
      <c r="D1359" s="20">
        <v>0.47684027777777777</v>
      </c>
      <c r="E1359" s="21" t="str">
        <f>IF(LEN(telefony4[[#This Row],[nr]])&gt;=10,"zagraniczny",IF(LEN(telefony4[[#This Row],[nr]])=8,"komórkowy","stacjonarny"))</f>
        <v>stacjonarny</v>
      </c>
      <c r="F1359" s="21" t="str">
        <f>LEFT('5.3'!$A1359,2)</f>
        <v>90</v>
      </c>
      <c r="G1359" s="22">
        <f>'5.3'!$D1359-'5.3'!$C1359</f>
        <v>1.527777777777739E-3</v>
      </c>
    </row>
    <row r="1360" spans="1:7" x14ac:dyDescent="0.25">
      <c r="A1360" s="13">
        <v>5019634</v>
      </c>
      <c r="B1360" s="14">
        <v>42936</v>
      </c>
      <c r="C1360" s="15">
        <v>0.48032407407407407</v>
      </c>
      <c r="D1360" s="15">
        <v>0.4916550925925926</v>
      </c>
      <c r="E1360" s="16" t="str">
        <f>IF(LEN(telefony4[[#This Row],[nr]])&gt;=10,"zagraniczny",IF(LEN(telefony4[[#This Row],[nr]])=8,"komórkowy","stacjonarny"))</f>
        <v>stacjonarny</v>
      </c>
      <c r="F1360" s="16" t="str">
        <f>LEFT('5.3'!$A1360,2)</f>
        <v>50</v>
      </c>
      <c r="G1360" s="17">
        <f>'5.3'!$D1360-'5.3'!$C1360</f>
        <v>1.1331018518518532E-2</v>
      </c>
    </row>
    <row r="1361" spans="1:7" x14ac:dyDescent="0.25">
      <c r="A1361" s="18">
        <v>90993861</v>
      </c>
      <c r="B1361" s="19">
        <v>42936</v>
      </c>
      <c r="C1361" s="20">
        <v>0.48280092592592594</v>
      </c>
      <c r="D1361" s="20">
        <v>0.48798611111111112</v>
      </c>
      <c r="E1361" s="21" t="str">
        <f>IF(LEN(telefony4[[#This Row],[nr]])&gt;=10,"zagraniczny",IF(LEN(telefony4[[#This Row],[nr]])=8,"komórkowy","stacjonarny"))</f>
        <v>komórkowy</v>
      </c>
      <c r="F1361" s="21" t="str">
        <f>LEFT('5.3'!$A1361,2)</f>
        <v>90</v>
      </c>
      <c r="G1361" s="22">
        <f>'5.3'!$D1361-'5.3'!$C1361</f>
        <v>5.1851851851851816E-3</v>
      </c>
    </row>
    <row r="1362" spans="1:7" x14ac:dyDescent="0.25">
      <c r="A1362" s="13">
        <v>4034491</v>
      </c>
      <c r="B1362" s="14">
        <v>42936</v>
      </c>
      <c r="C1362" s="15">
        <v>0.48813657407407407</v>
      </c>
      <c r="D1362" s="15">
        <v>0.49116898148148147</v>
      </c>
      <c r="E1362" s="16" t="str">
        <f>IF(LEN(telefony4[[#This Row],[nr]])&gt;=10,"zagraniczny",IF(LEN(telefony4[[#This Row],[nr]])=8,"komórkowy","stacjonarny"))</f>
        <v>stacjonarny</v>
      </c>
      <c r="F1362" s="16" t="str">
        <f>LEFT('5.3'!$A1362,2)</f>
        <v>40</v>
      </c>
      <c r="G1362" s="17">
        <f>'5.3'!$D1362-'5.3'!$C1362</f>
        <v>3.0324074074074003E-3</v>
      </c>
    </row>
    <row r="1363" spans="1:7" x14ac:dyDescent="0.25">
      <c r="A1363" s="18">
        <v>57395204</v>
      </c>
      <c r="B1363" s="19">
        <v>42936</v>
      </c>
      <c r="C1363" s="20">
        <v>0.49015046296296294</v>
      </c>
      <c r="D1363" s="20">
        <v>0.49456018518518519</v>
      </c>
      <c r="E1363" s="21" t="str">
        <f>IF(LEN(telefony4[[#This Row],[nr]])&gt;=10,"zagraniczny",IF(LEN(telefony4[[#This Row],[nr]])=8,"komórkowy","stacjonarny"))</f>
        <v>komórkowy</v>
      </c>
      <c r="F1363" s="21" t="str">
        <f>LEFT('5.3'!$A1363,2)</f>
        <v>57</v>
      </c>
      <c r="G1363" s="22">
        <f>'5.3'!$D1363-'5.3'!$C1363</f>
        <v>4.4097222222222454E-3</v>
      </c>
    </row>
    <row r="1364" spans="1:7" x14ac:dyDescent="0.25">
      <c r="A1364" s="13">
        <v>9156106</v>
      </c>
      <c r="B1364" s="14">
        <v>42936</v>
      </c>
      <c r="C1364" s="15">
        <v>0.49103009259259262</v>
      </c>
      <c r="D1364" s="15">
        <v>0.4937037037037037</v>
      </c>
      <c r="E1364" s="16" t="str">
        <f>IF(LEN(telefony4[[#This Row],[nr]])&gt;=10,"zagraniczny",IF(LEN(telefony4[[#This Row],[nr]])=8,"komórkowy","stacjonarny"))</f>
        <v>stacjonarny</v>
      </c>
      <c r="F1364" s="16" t="str">
        <f>LEFT('5.3'!$A1364,2)</f>
        <v>91</v>
      </c>
      <c r="G1364" s="17">
        <f>'5.3'!$D1364-'5.3'!$C1364</f>
        <v>2.673611111111085E-3</v>
      </c>
    </row>
    <row r="1365" spans="1:7" x14ac:dyDescent="0.25">
      <c r="A1365" s="18">
        <v>7076463</v>
      </c>
      <c r="B1365" s="19">
        <v>42936</v>
      </c>
      <c r="C1365" s="20">
        <v>0.49519675925925927</v>
      </c>
      <c r="D1365" s="20">
        <v>0.49532407407407408</v>
      </c>
      <c r="E1365" s="21" t="str">
        <f>IF(LEN(telefony4[[#This Row],[nr]])&gt;=10,"zagraniczny",IF(LEN(telefony4[[#This Row],[nr]])=8,"komórkowy","stacjonarny"))</f>
        <v>stacjonarny</v>
      </c>
      <c r="F1365" s="21" t="str">
        <f>LEFT('5.3'!$A1365,2)</f>
        <v>70</v>
      </c>
      <c r="G1365" s="22">
        <f>'5.3'!$D1365-'5.3'!$C1365</f>
        <v>1.2731481481481621E-4</v>
      </c>
    </row>
    <row r="1366" spans="1:7" x14ac:dyDescent="0.25">
      <c r="A1366" s="13">
        <v>3136675</v>
      </c>
      <c r="B1366" s="14">
        <v>42936</v>
      </c>
      <c r="C1366" s="15">
        <v>0.49833333333333335</v>
      </c>
      <c r="D1366" s="15">
        <v>0.50942129629629629</v>
      </c>
      <c r="E1366" s="16" t="str">
        <f>IF(LEN(telefony4[[#This Row],[nr]])&gt;=10,"zagraniczny",IF(LEN(telefony4[[#This Row],[nr]])=8,"komórkowy","stacjonarny"))</f>
        <v>stacjonarny</v>
      </c>
      <c r="F1366" s="16" t="str">
        <f>LEFT('5.3'!$A1366,2)</f>
        <v>31</v>
      </c>
      <c r="G1366" s="17">
        <f>'5.3'!$D1366-'5.3'!$C1366</f>
        <v>1.1087962962962938E-2</v>
      </c>
    </row>
    <row r="1367" spans="1:7" x14ac:dyDescent="0.25">
      <c r="A1367" s="18">
        <v>7826456</v>
      </c>
      <c r="B1367" s="19">
        <v>42936</v>
      </c>
      <c r="C1367" s="20">
        <v>0.50298611111111113</v>
      </c>
      <c r="D1367" s="20">
        <v>0.50312500000000004</v>
      </c>
      <c r="E1367" s="21" t="str">
        <f>IF(LEN(telefony4[[#This Row],[nr]])&gt;=10,"zagraniczny",IF(LEN(telefony4[[#This Row],[nr]])=8,"komórkowy","stacjonarny"))</f>
        <v>stacjonarny</v>
      </c>
      <c r="F1367" s="21" t="str">
        <f>LEFT('5.3'!$A1367,2)</f>
        <v>78</v>
      </c>
      <c r="G1367" s="22">
        <f>'5.3'!$D1367-'5.3'!$C1367</f>
        <v>1.388888888889106E-4</v>
      </c>
    </row>
    <row r="1368" spans="1:7" x14ac:dyDescent="0.25">
      <c r="A1368" s="13">
        <v>4094662</v>
      </c>
      <c r="B1368" s="14">
        <v>42936</v>
      </c>
      <c r="C1368" s="15">
        <v>0.50581018518518517</v>
      </c>
      <c r="D1368" s="15">
        <v>0.51442129629629629</v>
      </c>
      <c r="E1368" s="16" t="str">
        <f>IF(LEN(telefony4[[#This Row],[nr]])&gt;=10,"zagraniczny",IF(LEN(telefony4[[#This Row],[nr]])=8,"komórkowy","stacjonarny"))</f>
        <v>stacjonarny</v>
      </c>
      <c r="F1368" s="16" t="str">
        <f>LEFT('5.3'!$A1368,2)</f>
        <v>40</v>
      </c>
      <c r="G1368" s="17">
        <f>'5.3'!$D1368-'5.3'!$C1368</f>
        <v>8.6111111111111249E-3</v>
      </c>
    </row>
    <row r="1369" spans="1:7" x14ac:dyDescent="0.25">
      <c r="A1369" s="18">
        <v>3134379</v>
      </c>
      <c r="B1369" s="19">
        <v>42936</v>
      </c>
      <c r="C1369" s="20">
        <v>0.508275462962963</v>
      </c>
      <c r="D1369" s="20">
        <v>0.51652777777777781</v>
      </c>
      <c r="E1369" s="21" t="str">
        <f>IF(LEN(telefony4[[#This Row],[nr]])&gt;=10,"zagraniczny",IF(LEN(telefony4[[#This Row],[nr]])=8,"komórkowy","stacjonarny"))</f>
        <v>stacjonarny</v>
      </c>
      <c r="F1369" s="21" t="str">
        <f>LEFT('5.3'!$A1369,2)</f>
        <v>31</v>
      </c>
      <c r="G1369" s="22">
        <f>'5.3'!$D1369-'5.3'!$C1369</f>
        <v>8.2523148148148096E-3</v>
      </c>
    </row>
    <row r="1370" spans="1:7" x14ac:dyDescent="0.25">
      <c r="A1370" s="13">
        <v>1119016</v>
      </c>
      <c r="B1370" s="14">
        <v>42936</v>
      </c>
      <c r="C1370" s="15">
        <v>0.50880787037037034</v>
      </c>
      <c r="D1370" s="15">
        <v>0.51409722222222221</v>
      </c>
      <c r="E1370" s="16" t="str">
        <f>IF(LEN(telefony4[[#This Row],[nr]])&gt;=10,"zagraniczny",IF(LEN(telefony4[[#This Row],[nr]])=8,"komórkowy","stacjonarny"))</f>
        <v>stacjonarny</v>
      </c>
      <c r="F1370" s="16" t="str">
        <f>LEFT('5.3'!$A1370,2)</f>
        <v>11</v>
      </c>
      <c r="G1370" s="17">
        <f>'5.3'!$D1370-'5.3'!$C1370</f>
        <v>5.2893518518518645E-3</v>
      </c>
    </row>
    <row r="1371" spans="1:7" x14ac:dyDescent="0.25">
      <c r="A1371" s="18">
        <v>3539762</v>
      </c>
      <c r="B1371" s="19">
        <v>42936</v>
      </c>
      <c r="C1371" s="20">
        <v>0.51028935185185187</v>
      </c>
      <c r="D1371" s="20">
        <v>0.52089120370370368</v>
      </c>
      <c r="E1371" s="21" t="str">
        <f>IF(LEN(telefony4[[#This Row],[nr]])&gt;=10,"zagraniczny",IF(LEN(telefony4[[#This Row],[nr]])=8,"komórkowy","stacjonarny"))</f>
        <v>stacjonarny</v>
      </c>
      <c r="F1371" s="21" t="str">
        <f>LEFT('5.3'!$A1371,2)</f>
        <v>35</v>
      </c>
      <c r="G1371" s="22">
        <f>'5.3'!$D1371-'5.3'!$C1371</f>
        <v>1.0601851851851807E-2</v>
      </c>
    </row>
    <row r="1372" spans="1:7" x14ac:dyDescent="0.25">
      <c r="A1372" s="13">
        <v>28601187</v>
      </c>
      <c r="B1372" s="14">
        <v>42936</v>
      </c>
      <c r="C1372" s="15">
        <v>0.51511574074074074</v>
      </c>
      <c r="D1372" s="15">
        <v>0.51787037037037043</v>
      </c>
      <c r="E1372" s="16" t="str">
        <f>IF(LEN(telefony4[[#This Row],[nr]])&gt;=10,"zagraniczny",IF(LEN(telefony4[[#This Row],[nr]])=8,"komórkowy","stacjonarny"))</f>
        <v>komórkowy</v>
      </c>
      <c r="F1372" s="16" t="str">
        <f>LEFT('5.3'!$A1372,2)</f>
        <v>28</v>
      </c>
      <c r="G1372" s="17">
        <f>'5.3'!$D1372-'5.3'!$C1372</f>
        <v>2.7546296296296902E-3</v>
      </c>
    </row>
    <row r="1373" spans="1:7" x14ac:dyDescent="0.25">
      <c r="A1373" s="18">
        <v>2841969</v>
      </c>
      <c r="B1373" s="19">
        <v>42936</v>
      </c>
      <c r="C1373" s="20">
        <v>0.51512731481481477</v>
      </c>
      <c r="D1373" s="20">
        <v>0.51556712962962958</v>
      </c>
      <c r="E1373" s="21" t="str">
        <f>IF(LEN(telefony4[[#This Row],[nr]])&gt;=10,"zagraniczny",IF(LEN(telefony4[[#This Row],[nr]])=8,"komórkowy","stacjonarny"))</f>
        <v>stacjonarny</v>
      </c>
      <c r="F1373" s="21" t="str">
        <f>LEFT('5.3'!$A1373,2)</f>
        <v>28</v>
      </c>
      <c r="G1373" s="22">
        <f>'5.3'!$D1373-'5.3'!$C1373</f>
        <v>4.3981481481480955E-4</v>
      </c>
    </row>
    <row r="1374" spans="1:7" x14ac:dyDescent="0.25">
      <c r="A1374" s="13">
        <v>57957786</v>
      </c>
      <c r="B1374" s="14">
        <v>42936</v>
      </c>
      <c r="C1374" s="15">
        <v>0.51928240740740739</v>
      </c>
      <c r="D1374" s="15">
        <v>0.53030092592592593</v>
      </c>
      <c r="E1374" s="16" t="str">
        <f>IF(LEN(telefony4[[#This Row],[nr]])&gt;=10,"zagraniczny",IF(LEN(telefony4[[#This Row],[nr]])=8,"komórkowy","stacjonarny"))</f>
        <v>komórkowy</v>
      </c>
      <c r="F1374" s="16" t="str">
        <f>LEFT('5.3'!$A1374,2)</f>
        <v>57</v>
      </c>
      <c r="G1374" s="17">
        <f>'5.3'!$D1374-'5.3'!$C1374</f>
        <v>1.1018518518518539E-2</v>
      </c>
    </row>
    <row r="1375" spans="1:7" x14ac:dyDescent="0.25">
      <c r="A1375" s="18">
        <v>6068132</v>
      </c>
      <c r="B1375" s="19">
        <v>42936</v>
      </c>
      <c r="C1375" s="20">
        <v>0.52225694444444448</v>
      </c>
      <c r="D1375" s="20">
        <v>0.5236574074074074</v>
      </c>
      <c r="E1375" s="21" t="str">
        <f>IF(LEN(telefony4[[#This Row],[nr]])&gt;=10,"zagraniczny",IF(LEN(telefony4[[#This Row],[nr]])=8,"komórkowy","stacjonarny"))</f>
        <v>stacjonarny</v>
      </c>
      <c r="F1375" s="21" t="str">
        <f>LEFT('5.3'!$A1375,2)</f>
        <v>60</v>
      </c>
      <c r="G1375" s="22">
        <f>'5.3'!$D1375-'5.3'!$C1375</f>
        <v>1.4004629629629228E-3</v>
      </c>
    </row>
    <row r="1376" spans="1:7" x14ac:dyDescent="0.25">
      <c r="A1376" s="13">
        <v>8195842</v>
      </c>
      <c r="B1376" s="14">
        <v>42936</v>
      </c>
      <c r="C1376" s="15">
        <v>0.52240740740740743</v>
      </c>
      <c r="D1376" s="15">
        <v>0.53074074074074074</v>
      </c>
      <c r="E1376" s="16" t="str">
        <f>IF(LEN(telefony4[[#This Row],[nr]])&gt;=10,"zagraniczny",IF(LEN(telefony4[[#This Row],[nr]])=8,"komórkowy","stacjonarny"))</f>
        <v>stacjonarny</v>
      </c>
      <c r="F1376" s="16" t="str">
        <f>LEFT('5.3'!$A1376,2)</f>
        <v>81</v>
      </c>
      <c r="G1376" s="17">
        <f>'5.3'!$D1376-'5.3'!$C1376</f>
        <v>8.3333333333333037E-3</v>
      </c>
    </row>
    <row r="1377" spans="1:7" x14ac:dyDescent="0.25">
      <c r="A1377" s="18">
        <v>98737794</v>
      </c>
      <c r="B1377" s="19">
        <v>42936</v>
      </c>
      <c r="C1377" s="20">
        <v>0.52379629629629632</v>
      </c>
      <c r="D1377" s="20">
        <v>0.52883101851851855</v>
      </c>
      <c r="E1377" s="21" t="str">
        <f>IF(LEN(telefony4[[#This Row],[nr]])&gt;=10,"zagraniczny",IF(LEN(telefony4[[#This Row],[nr]])=8,"komórkowy","stacjonarny"))</f>
        <v>komórkowy</v>
      </c>
      <c r="F1377" s="21" t="str">
        <f>LEFT('5.3'!$A1377,2)</f>
        <v>98</v>
      </c>
      <c r="G1377" s="22">
        <f>'5.3'!$D1377-'5.3'!$C1377</f>
        <v>5.0347222222222321E-3</v>
      </c>
    </row>
    <row r="1378" spans="1:7" x14ac:dyDescent="0.25">
      <c r="A1378" s="13">
        <v>6523054</v>
      </c>
      <c r="B1378" s="14">
        <v>42936</v>
      </c>
      <c r="C1378" s="15">
        <v>0.52813657407407411</v>
      </c>
      <c r="D1378" s="15">
        <v>0.53877314814814814</v>
      </c>
      <c r="E1378" s="16" t="str">
        <f>IF(LEN(telefony4[[#This Row],[nr]])&gt;=10,"zagraniczny",IF(LEN(telefony4[[#This Row],[nr]])=8,"komórkowy","stacjonarny"))</f>
        <v>stacjonarny</v>
      </c>
      <c r="F1378" s="16" t="str">
        <f>LEFT('5.3'!$A1378,2)</f>
        <v>65</v>
      </c>
      <c r="G1378" s="17">
        <f>'5.3'!$D1378-'5.3'!$C1378</f>
        <v>1.0636574074074034E-2</v>
      </c>
    </row>
    <row r="1379" spans="1:7" x14ac:dyDescent="0.25">
      <c r="A1379" s="18">
        <v>26895957</v>
      </c>
      <c r="B1379" s="19">
        <v>42936</v>
      </c>
      <c r="C1379" s="20">
        <v>0.53083333333333338</v>
      </c>
      <c r="D1379" s="20">
        <v>0.53511574074074075</v>
      </c>
      <c r="E1379" s="21" t="str">
        <f>IF(LEN(telefony4[[#This Row],[nr]])&gt;=10,"zagraniczny",IF(LEN(telefony4[[#This Row],[nr]])=8,"komórkowy","stacjonarny"))</f>
        <v>komórkowy</v>
      </c>
      <c r="F1379" s="21" t="str">
        <f>LEFT('5.3'!$A1379,2)</f>
        <v>26</v>
      </c>
      <c r="G1379" s="22">
        <f>'5.3'!$D1379-'5.3'!$C1379</f>
        <v>4.2824074074073737E-3</v>
      </c>
    </row>
    <row r="1380" spans="1:7" x14ac:dyDescent="0.25">
      <c r="A1380" s="13">
        <v>5254694</v>
      </c>
      <c r="B1380" s="14">
        <v>42936</v>
      </c>
      <c r="C1380" s="15">
        <v>0.5330555555555555</v>
      </c>
      <c r="D1380" s="15">
        <v>0.54049768518518515</v>
      </c>
      <c r="E1380" s="16" t="str">
        <f>IF(LEN(telefony4[[#This Row],[nr]])&gt;=10,"zagraniczny",IF(LEN(telefony4[[#This Row],[nr]])=8,"komórkowy","stacjonarny"))</f>
        <v>stacjonarny</v>
      </c>
      <c r="F1380" s="16" t="str">
        <f>LEFT('5.3'!$A1380,2)</f>
        <v>52</v>
      </c>
      <c r="G1380" s="17">
        <f>'5.3'!$D1380-'5.3'!$C1380</f>
        <v>7.4421296296296457E-3</v>
      </c>
    </row>
    <row r="1381" spans="1:7" x14ac:dyDescent="0.25">
      <c r="A1381" s="18">
        <v>3979680</v>
      </c>
      <c r="B1381" s="19">
        <v>42936</v>
      </c>
      <c r="C1381" s="20">
        <v>0.53820601851851857</v>
      </c>
      <c r="D1381" s="20">
        <v>0.54369212962962965</v>
      </c>
      <c r="E1381" s="21" t="str">
        <f>IF(LEN(telefony4[[#This Row],[nr]])&gt;=10,"zagraniczny",IF(LEN(telefony4[[#This Row],[nr]])=8,"komórkowy","stacjonarny"))</f>
        <v>stacjonarny</v>
      </c>
      <c r="F1381" s="21" t="str">
        <f>LEFT('5.3'!$A1381,2)</f>
        <v>39</v>
      </c>
      <c r="G1381" s="22">
        <f>'5.3'!$D1381-'5.3'!$C1381</f>
        <v>5.4861111111110805E-3</v>
      </c>
    </row>
    <row r="1382" spans="1:7" x14ac:dyDescent="0.25">
      <c r="A1382" s="13">
        <v>96424596</v>
      </c>
      <c r="B1382" s="14">
        <v>42936</v>
      </c>
      <c r="C1382" s="15">
        <v>0.53964120370370372</v>
      </c>
      <c r="D1382" s="15">
        <v>0.54423611111111114</v>
      </c>
      <c r="E1382" s="16" t="str">
        <f>IF(LEN(telefony4[[#This Row],[nr]])&gt;=10,"zagraniczny",IF(LEN(telefony4[[#This Row],[nr]])=8,"komórkowy","stacjonarny"))</f>
        <v>komórkowy</v>
      </c>
      <c r="F1382" s="16" t="str">
        <f>LEFT('5.3'!$A1382,2)</f>
        <v>96</v>
      </c>
      <c r="G1382" s="17">
        <f>'5.3'!$D1382-'5.3'!$C1382</f>
        <v>4.5949074074074225E-3</v>
      </c>
    </row>
    <row r="1383" spans="1:7" x14ac:dyDescent="0.25">
      <c r="A1383" s="18">
        <v>4923459</v>
      </c>
      <c r="B1383" s="19">
        <v>42936</v>
      </c>
      <c r="C1383" s="20">
        <v>0.54450231481481481</v>
      </c>
      <c r="D1383" s="20">
        <v>0.55406250000000001</v>
      </c>
      <c r="E1383" s="21" t="str">
        <f>IF(LEN(telefony4[[#This Row],[nr]])&gt;=10,"zagraniczny",IF(LEN(telefony4[[#This Row],[nr]])=8,"komórkowy","stacjonarny"))</f>
        <v>stacjonarny</v>
      </c>
      <c r="F1383" s="21" t="str">
        <f>LEFT('5.3'!$A1383,2)</f>
        <v>49</v>
      </c>
      <c r="G1383" s="22">
        <f>'5.3'!$D1383-'5.3'!$C1383</f>
        <v>9.5601851851851993E-3</v>
      </c>
    </row>
    <row r="1384" spans="1:7" x14ac:dyDescent="0.25">
      <c r="A1384" s="13">
        <v>6719542</v>
      </c>
      <c r="B1384" s="14">
        <v>42936</v>
      </c>
      <c r="C1384" s="15">
        <v>0.54556712962962961</v>
      </c>
      <c r="D1384" s="15">
        <v>0.54894675925925929</v>
      </c>
      <c r="E1384" s="16" t="str">
        <f>IF(LEN(telefony4[[#This Row],[nr]])&gt;=10,"zagraniczny",IF(LEN(telefony4[[#This Row],[nr]])=8,"komórkowy","stacjonarny"))</f>
        <v>stacjonarny</v>
      </c>
      <c r="F1384" s="16" t="str">
        <f>LEFT('5.3'!$A1384,2)</f>
        <v>67</v>
      </c>
      <c r="G1384" s="17">
        <f>'5.3'!$D1384-'5.3'!$C1384</f>
        <v>3.3796296296296768E-3</v>
      </c>
    </row>
    <row r="1385" spans="1:7" x14ac:dyDescent="0.25">
      <c r="A1385" s="18">
        <v>81218024</v>
      </c>
      <c r="B1385" s="19">
        <v>42936</v>
      </c>
      <c r="C1385" s="20">
        <v>0.54946759259259259</v>
      </c>
      <c r="D1385" s="20">
        <v>0.55583333333333329</v>
      </c>
      <c r="E1385" s="21" t="str">
        <f>IF(LEN(telefony4[[#This Row],[nr]])&gt;=10,"zagraniczny",IF(LEN(telefony4[[#This Row],[nr]])=8,"komórkowy","stacjonarny"))</f>
        <v>komórkowy</v>
      </c>
      <c r="F1385" s="21" t="str">
        <f>LEFT('5.3'!$A1385,2)</f>
        <v>81</v>
      </c>
      <c r="G1385" s="22">
        <f>'5.3'!$D1385-'5.3'!$C1385</f>
        <v>6.3657407407406996E-3</v>
      </c>
    </row>
    <row r="1386" spans="1:7" x14ac:dyDescent="0.25">
      <c r="A1386" s="13">
        <v>6552755</v>
      </c>
      <c r="B1386" s="14">
        <v>42936</v>
      </c>
      <c r="C1386" s="15">
        <v>0.55306712962962967</v>
      </c>
      <c r="D1386" s="15">
        <v>0.56304398148148149</v>
      </c>
      <c r="E1386" s="16" t="str">
        <f>IF(LEN(telefony4[[#This Row],[nr]])&gt;=10,"zagraniczny",IF(LEN(telefony4[[#This Row],[nr]])=8,"komórkowy","stacjonarny"))</f>
        <v>stacjonarny</v>
      </c>
      <c r="F1386" s="16" t="str">
        <f>LEFT('5.3'!$A1386,2)</f>
        <v>65</v>
      </c>
      <c r="G1386" s="17">
        <f>'5.3'!$D1386-'5.3'!$C1386</f>
        <v>9.9768518518518201E-3</v>
      </c>
    </row>
    <row r="1387" spans="1:7" x14ac:dyDescent="0.25">
      <c r="A1387" s="18">
        <v>44017210</v>
      </c>
      <c r="B1387" s="19">
        <v>42936</v>
      </c>
      <c r="C1387" s="20">
        <v>0.55476851851851849</v>
      </c>
      <c r="D1387" s="20">
        <v>0.56596064814814817</v>
      </c>
      <c r="E1387" s="21" t="str">
        <f>IF(LEN(telefony4[[#This Row],[nr]])&gt;=10,"zagraniczny",IF(LEN(telefony4[[#This Row],[nr]])=8,"komórkowy","stacjonarny"))</f>
        <v>komórkowy</v>
      </c>
      <c r="F1387" s="21" t="str">
        <f>LEFT('5.3'!$A1387,2)</f>
        <v>44</v>
      </c>
      <c r="G1387" s="22">
        <f>'5.3'!$D1387-'5.3'!$C1387</f>
        <v>1.1192129629629677E-2</v>
      </c>
    </row>
    <row r="1388" spans="1:7" x14ac:dyDescent="0.25">
      <c r="A1388" s="13">
        <v>8679036</v>
      </c>
      <c r="B1388" s="14">
        <v>42936</v>
      </c>
      <c r="C1388" s="15">
        <v>0.55827546296296293</v>
      </c>
      <c r="D1388" s="15">
        <v>0.55864583333333329</v>
      </c>
      <c r="E1388" s="16" t="str">
        <f>IF(LEN(telefony4[[#This Row],[nr]])&gt;=10,"zagraniczny",IF(LEN(telefony4[[#This Row],[nr]])=8,"komórkowy","stacjonarny"))</f>
        <v>stacjonarny</v>
      </c>
      <c r="F1388" s="16" t="str">
        <f>LEFT('5.3'!$A1388,2)</f>
        <v>86</v>
      </c>
      <c r="G1388" s="17">
        <f>'5.3'!$D1388-'5.3'!$C1388</f>
        <v>3.7037037037035425E-4</v>
      </c>
    </row>
    <row r="1389" spans="1:7" x14ac:dyDescent="0.25">
      <c r="A1389" s="18">
        <v>64733982</v>
      </c>
      <c r="B1389" s="19">
        <v>42936</v>
      </c>
      <c r="C1389" s="20">
        <v>0.56180555555555556</v>
      </c>
      <c r="D1389" s="20">
        <v>0.56400462962962961</v>
      </c>
      <c r="E1389" s="21" t="str">
        <f>IF(LEN(telefony4[[#This Row],[nr]])&gt;=10,"zagraniczny",IF(LEN(telefony4[[#This Row],[nr]])=8,"komórkowy","stacjonarny"))</f>
        <v>komórkowy</v>
      </c>
      <c r="F1389" s="21" t="str">
        <f>LEFT('5.3'!$A1389,2)</f>
        <v>64</v>
      </c>
      <c r="G1389" s="22">
        <f>'5.3'!$D1389-'5.3'!$C1389</f>
        <v>2.1990740740740478E-3</v>
      </c>
    </row>
    <row r="1390" spans="1:7" x14ac:dyDescent="0.25">
      <c r="A1390" s="13">
        <v>2289072</v>
      </c>
      <c r="B1390" s="14">
        <v>42936</v>
      </c>
      <c r="C1390" s="15">
        <v>0.56320601851851848</v>
      </c>
      <c r="D1390" s="15">
        <v>0.57020833333333332</v>
      </c>
      <c r="E1390" s="16" t="str">
        <f>IF(LEN(telefony4[[#This Row],[nr]])&gt;=10,"zagraniczny",IF(LEN(telefony4[[#This Row],[nr]])=8,"komórkowy","stacjonarny"))</f>
        <v>stacjonarny</v>
      </c>
      <c r="F1390" s="16" t="str">
        <f>LEFT('5.3'!$A1390,2)</f>
        <v>22</v>
      </c>
      <c r="G1390" s="17">
        <f>'5.3'!$D1390-'5.3'!$C1390</f>
        <v>7.0023148148148362E-3</v>
      </c>
    </row>
    <row r="1391" spans="1:7" x14ac:dyDescent="0.25">
      <c r="A1391" s="18">
        <v>71730854</v>
      </c>
      <c r="B1391" s="19">
        <v>42936</v>
      </c>
      <c r="C1391" s="20">
        <v>0.56537037037037041</v>
      </c>
      <c r="D1391" s="20">
        <v>0.57611111111111113</v>
      </c>
      <c r="E1391" s="21" t="str">
        <f>IF(LEN(telefony4[[#This Row],[nr]])&gt;=10,"zagraniczny",IF(LEN(telefony4[[#This Row],[nr]])=8,"komórkowy","stacjonarny"))</f>
        <v>komórkowy</v>
      </c>
      <c r="F1391" s="21" t="str">
        <f>LEFT('5.3'!$A1391,2)</f>
        <v>71</v>
      </c>
      <c r="G1391" s="22">
        <f>'5.3'!$D1391-'5.3'!$C1391</f>
        <v>1.0740740740740717E-2</v>
      </c>
    </row>
    <row r="1392" spans="1:7" x14ac:dyDescent="0.25">
      <c r="A1392" s="13">
        <v>3757504</v>
      </c>
      <c r="B1392" s="14">
        <v>42936</v>
      </c>
      <c r="C1392" s="15">
        <v>0.57105324074074071</v>
      </c>
      <c r="D1392" s="15">
        <v>0.57465277777777779</v>
      </c>
      <c r="E1392" s="16" t="str">
        <f>IF(LEN(telefony4[[#This Row],[nr]])&gt;=10,"zagraniczny",IF(LEN(telefony4[[#This Row],[nr]])=8,"komórkowy","stacjonarny"))</f>
        <v>stacjonarny</v>
      </c>
      <c r="F1392" s="16" t="str">
        <f>LEFT('5.3'!$A1392,2)</f>
        <v>37</v>
      </c>
      <c r="G1392" s="17">
        <f>'5.3'!$D1392-'5.3'!$C1392</f>
        <v>3.5995370370370816E-3</v>
      </c>
    </row>
    <row r="1393" spans="1:7" x14ac:dyDescent="0.25">
      <c r="A1393" s="18">
        <v>8501225</v>
      </c>
      <c r="B1393" s="19">
        <v>42936</v>
      </c>
      <c r="C1393" s="20">
        <v>0.57517361111111109</v>
      </c>
      <c r="D1393" s="20">
        <v>0.57784722222222218</v>
      </c>
      <c r="E1393" s="21" t="str">
        <f>IF(LEN(telefony4[[#This Row],[nr]])&gt;=10,"zagraniczny",IF(LEN(telefony4[[#This Row],[nr]])=8,"komórkowy","stacjonarny"))</f>
        <v>stacjonarny</v>
      </c>
      <c r="F1393" s="21" t="str">
        <f>LEFT('5.3'!$A1393,2)</f>
        <v>85</v>
      </c>
      <c r="G1393" s="22">
        <f>'5.3'!$D1393-'5.3'!$C1393</f>
        <v>2.673611111111085E-3</v>
      </c>
    </row>
    <row r="1394" spans="1:7" x14ac:dyDescent="0.25">
      <c r="A1394" s="13">
        <v>3704193</v>
      </c>
      <c r="B1394" s="14">
        <v>42936</v>
      </c>
      <c r="C1394" s="15">
        <v>0.57671296296296293</v>
      </c>
      <c r="D1394" s="15">
        <v>0.58539351851851851</v>
      </c>
      <c r="E1394" s="16" t="str">
        <f>IF(LEN(telefony4[[#This Row],[nr]])&gt;=10,"zagraniczny",IF(LEN(telefony4[[#This Row],[nr]])=8,"komórkowy","stacjonarny"))</f>
        <v>stacjonarny</v>
      </c>
      <c r="F1394" s="16" t="str">
        <f>LEFT('5.3'!$A1394,2)</f>
        <v>37</v>
      </c>
      <c r="G1394" s="17">
        <f>'5.3'!$D1394-'5.3'!$C1394</f>
        <v>8.6805555555555802E-3</v>
      </c>
    </row>
    <row r="1395" spans="1:7" x14ac:dyDescent="0.25">
      <c r="A1395" s="18">
        <v>4577789</v>
      </c>
      <c r="B1395" s="19">
        <v>42936</v>
      </c>
      <c r="C1395" s="20">
        <v>0.57781249999999995</v>
      </c>
      <c r="D1395" s="20">
        <v>0.57953703703703707</v>
      </c>
      <c r="E1395" s="21" t="str">
        <f>IF(LEN(telefony4[[#This Row],[nr]])&gt;=10,"zagraniczny",IF(LEN(telefony4[[#This Row],[nr]])=8,"komórkowy","stacjonarny"))</f>
        <v>stacjonarny</v>
      </c>
      <c r="F1395" s="21" t="str">
        <f>LEFT('5.3'!$A1395,2)</f>
        <v>45</v>
      </c>
      <c r="G1395" s="22">
        <f>'5.3'!$D1395-'5.3'!$C1395</f>
        <v>1.7245370370371216E-3</v>
      </c>
    </row>
    <row r="1396" spans="1:7" x14ac:dyDescent="0.25">
      <c r="A1396" s="13">
        <v>5730350</v>
      </c>
      <c r="B1396" s="14">
        <v>42936</v>
      </c>
      <c r="C1396" s="15">
        <v>0.58206018518518521</v>
      </c>
      <c r="D1396" s="15">
        <v>0.59037037037037032</v>
      </c>
      <c r="E1396" s="16" t="str">
        <f>IF(LEN(telefony4[[#This Row],[nr]])&gt;=10,"zagraniczny",IF(LEN(telefony4[[#This Row],[nr]])=8,"komórkowy","stacjonarny"))</f>
        <v>stacjonarny</v>
      </c>
      <c r="F1396" s="16" t="str">
        <f>LEFT('5.3'!$A1396,2)</f>
        <v>57</v>
      </c>
      <c r="G1396" s="17">
        <f>'5.3'!$D1396-'5.3'!$C1396</f>
        <v>8.310185185185115E-3</v>
      </c>
    </row>
    <row r="1397" spans="1:7" x14ac:dyDescent="0.25">
      <c r="A1397" s="18">
        <v>8953850</v>
      </c>
      <c r="B1397" s="19">
        <v>42936</v>
      </c>
      <c r="C1397" s="20">
        <v>0.58328703703703699</v>
      </c>
      <c r="D1397" s="20">
        <v>0.5920023148148148</v>
      </c>
      <c r="E1397" s="21" t="str">
        <f>IF(LEN(telefony4[[#This Row],[nr]])&gt;=10,"zagraniczny",IF(LEN(telefony4[[#This Row],[nr]])=8,"komórkowy","stacjonarny"))</f>
        <v>stacjonarny</v>
      </c>
      <c r="F1397" s="21" t="str">
        <f>LEFT('5.3'!$A1397,2)</f>
        <v>89</v>
      </c>
      <c r="G1397" s="22">
        <f>'5.3'!$D1397-'5.3'!$C1397</f>
        <v>8.7152777777778079E-3</v>
      </c>
    </row>
    <row r="1398" spans="1:7" x14ac:dyDescent="0.25">
      <c r="A1398" s="13">
        <v>3109133</v>
      </c>
      <c r="B1398" s="14">
        <v>42936</v>
      </c>
      <c r="C1398" s="15">
        <v>0.58564814814814814</v>
      </c>
      <c r="D1398" s="15">
        <v>0.58964120370370365</v>
      </c>
      <c r="E1398" s="16" t="str">
        <f>IF(LEN(telefony4[[#This Row],[nr]])&gt;=10,"zagraniczny",IF(LEN(telefony4[[#This Row],[nr]])=8,"komórkowy","stacjonarny"))</f>
        <v>stacjonarny</v>
      </c>
      <c r="F1398" s="16" t="str">
        <f>LEFT('5.3'!$A1398,2)</f>
        <v>31</v>
      </c>
      <c r="G1398" s="17">
        <f>'5.3'!$D1398-'5.3'!$C1398</f>
        <v>3.9930555555555136E-3</v>
      </c>
    </row>
    <row r="1399" spans="1:7" x14ac:dyDescent="0.25">
      <c r="A1399" s="18">
        <v>3382699</v>
      </c>
      <c r="B1399" s="19">
        <v>42936</v>
      </c>
      <c r="C1399" s="20">
        <v>0.59053240740740742</v>
      </c>
      <c r="D1399" s="20">
        <v>0.59318287037037032</v>
      </c>
      <c r="E1399" s="21" t="str">
        <f>IF(LEN(telefony4[[#This Row],[nr]])&gt;=10,"zagraniczny",IF(LEN(telefony4[[#This Row],[nr]])=8,"komórkowy","stacjonarny"))</f>
        <v>stacjonarny</v>
      </c>
      <c r="F1399" s="21" t="str">
        <f>LEFT('5.3'!$A1399,2)</f>
        <v>33</v>
      </c>
      <c r="G1399" s="22">
        <f>'5.3'!$D1399-'5.3'!$C1399</f>
        <v>2.6504629629628962E-3</v>
      </c>
    </row>
    <row r="1400" spans="1:7" x14ac:dyDescent="0.25">
      <c r="A1400" s="13">
        <v>9132555</v>
      </c>
      <c r="B1400" s="14">
        <v>42936</v>
      </c>
      <c r="C1400" s="15">
        <v>0.59621527777777783</v>
      </c>
      <c r="D1400" s="15">
        <v>0.59906250000000005</v>
      </c>
      <c r="E1400" s="16" t="str">
        <f>IF(LEN(telefony4[[#This Row],[nr]])&gt;=10,"zagraniczny",IF(LEN(telefony4[[#This Row],[nr]])=8,"komórkowy","stacjonarny"))</f>
        <v>stacjonarny</v>
      </c>
      <c r="F1400" s="16" t="str">
        <f>LEFT('5.3'!$A1400,2)</f>
        <v>91</v>
      </c>
      <c r="G1400" s="17">
        <f>'5.3'!$D1400-'5.3'!$C1400</f>
        <v>2.8472222222222232E-3</v>
      </c>
    </row>
    <row r="1401" spans="1:7" x14ac:dyDescent="0.25">
      <c r="A1401" s="18">
        <v>5016981</v>
      </c>
      <c r="B1401" s="19">
        <v>42936</v>
      </c>
      <c r="C1401" s="20">
        <v>0.59693287037037035</v>
      </c>
      <c r="D1401" s="20">
        <v>0.59743055555555558</v>
      </c>
      <c r="E1401" s="21" t="str">
        <f>IF(LEN(telefony4[[#This Row],[nr]])&gt;=10,"zagraniczny",IF(LEN(telefony4[[#This Row],[nr]])=8,"komórkowy","stacjonarny"))</f>
        <v>stacjonarny</v>
      </c>
      <c r="F1401" s="21" t="str">
        <f>LEFT('5.3'!$A1401,2)</f>
        <v>50</v>
      </c>
      <c r="G1401" s="22">
        <f>'5.3'!$D1401-'5.3'!$C1401</f>
        <v>4.9768518518522598E-4</v>
      </c>
    </row>
    <row r="1402" spans="1:7" x14ac:dyDescent="0.25">
      <c r="A1402" s="13">
        <v>1294973</v>
      </c>
      <c r="B1402" s="14">
        <v>42936</v>
      </c>
      <c r="C1402" s="15">
        <v>0.59783564814814816</v>
      </c>
      <c r="D1402" s="15">
        <v>0.60715277777777776</v>
      </c>
      <c r="E1402" s="16" t="str">
        <f>IF(LEN(telefony4[[#This Row],[nr]])&gt;=10,"zagraniczny",IF(LEN(telefony4[[#This Row],[nr]])=8,"komórkowy","stacjonarny"))</f>
        <v>stacjonarny</v>
      </c>
      <c r="F1402" s="16" t="str">
        <f>LEFT('5.3'!$A1402,2)</f>
        <v>12</v>
      </c>
      <c r="G1402" s="17">
        <f>'5.3'!$D1402-'5.3'!$C1402</f>
        <v>9.3171296296296058E-3</v>
      </c>
    </row>
    <row r="1403" spans="1:7" x14ac:dyDescent="0.25">
      <c r="A1403" s="18">
        <v>7769531</v>
      </c>
      <c r="B1403" s="19">
        <v>42936</v>
      </c>
      <c r="C1403" s="20">
        <v>0.60048611111111116</v>
      </c>
      <c r="D1403" s="20">
        <v>0.60371527777777778</v>
      </c>
      <c r="E1403" s="21" t="str">
        <f>IF(LEN(telefony4[[#This Row],[nr]])&gt;=10,"zagraniczny",IF(LEN(telefony4[[#This Row],[nr]])=8,"komórkowy","stacjonarny"))</f>
        <v>stacjonarny</v>
      </c>
      <c r="F1403" s="21" t="str">
        <f>LEFT('5.3'!$A1403,2)</f>
        <v>77</v>
      </c>
      <c r="G1403" s="22">
        <f>'5.3'!$D1403-'5.3'!$C1403</f>
        <v>3.2291666666666163E-3</v>
      </c>
    </row>
    <row r="1404" spans="1:7" x14ac:dyDescent="0.25">
      <c r="A1404" s="13">
        <v>1068000</v>
      </c>
      <c r="B1404" s="14">
        <v>42936</v>
      </c>
      <c r="C1404" s="15">
        <v>0.60251157407407407</v>
      </c>
      <c r="D1404" s="15">
        <v>0.60608796296296297</v>
      </c>
      <c r="E1404" s="16" t="str">
        <f>IF(LEN(telefony4[[#This Row],[nr]])&gt;=10,"zagraniczny",IF(LEN(telefony4[[#This Row],[nr]])=8,"komórkowy","stacjonarny"))</f>
        <v>stacjonarny</v>
      </c>
      <c r="F1404" s="16" t="str">
        <f>LEFT('5.3'!$A1404,2)</f>
        <v>10</v>
      </c>
      <c r="G1404" s="17">
        <f>'5.3'!$D1404-'5.3'!$C1404</f>
        <v>3.5763888888888928E-3</v>
      </c>
    </row>
    <row r="1405" spans="1:7" x14ac:dyDescent="0.25">
      <c r="A1405" s="18">
        <v>1467591</v>
      </c>
      <c r="B1405" s="19">
        <v>42936</v>
      </c>
      <c r="C1405" s="20">
        <v>0.60277777777777775</v>
      </c>
      <c r="D1405" s="20">
        <v>0.61222222222222222</v>
      </c>
      <c r="E1405" s="21" t="str">
        <f>IF(LEN(telefony4[[#This Row],[nr]])&gt;=10,"zagraniczny",IF(LEN(telefony4[[#This Row],[nr]])=8,"komórkowy","stacjonarny"))</f>
        <v>stacjonarny</v>
      </c>
      <c r="F1405" s="21" t="str">
        <f>LEFT('5.3'!$A1405,2)</f>
        <v>14</v>
      </c>
      <c r="G1405" s="22">
        <f>'5.3'!$D1405-'5.3'!$C1405</f>
        <v>9.4444444444444775E-3</v>
      </c>
    </row>
    <row r="1406" spans="1:7" x14ac:dyDescent="0.25">
      <c r="A1406" s="13">
        <v>5980925</v>
      </c>
      <c r="B1406" s="14">
        <v>42936</v>
      </c>
      <c r="C1406" s="15">
        <v>0.60282407407407412</v>
      </c>
      <c r="D1406" s="15">
        <v>0.61041666666666672</v>
      </c>
      <c r="E1406" s="16" t="str">
        <f>IF(LEN(telefony4[[#This Row],[nr]])&gt;=10,"zagraniczny",IF(LEN(telefony4[[#This Row],[nr]])=8,"komórkowy","stacjonarny"))</f>
        <v>stacjonarny</v>
      </c>
      <c r="F1406" s="16" t="str">
        <f>LEFT('5.3'!$A1406,2)</f>
        <v>59</v>
      </c>
      <c r="G1406" s="17">
        <f>'5.3'!$D1406-'5.3'!$C1406</f>
        <v>7.5925925925925952E-3</v>
      </c>
    </row>
    <row r="1407" spans="1:7" x14ac:dyDescent="0.25">
      <c r="A1407" s="18">
        <v>9905075</v>
      </c>
      <c r="B1407" s="19">
        <v>42936</v>
      </c>
      <c r="C1407" s="20">
        <v>0.60693287037037036</v>
      </c>
      <c r="D1407" s="20">
        <v>0.61001157407407403</v>
      </c>
      <c r="E1407" s="21" t="str">
        <f>IF(LEN(telefony4[[#This Row],[nr]])&gt;=10,"zagraniczny",IF(LEN(telefony4[[#This Row],[nr]])=8,"komórkowy","stacjonarny"))</f>
        <v>stacjonarny</v>
      </c>
      <c r="F1407" s="21" t="str">
        <f>LEFT('5.3'!$A1407,2)</f>
        <v>99</v>
      </c>
      <c r="G1407" s="22">
        <f>'5.3'!$D1407-'5.3'!$C1407</f>
        <v>3.0787037037036669E-3</v>
      </c>
    </row>
    <row r="1408" spans="1:7" x14ac:dyDescent="0.25">
      <c r="A1408" s="13">
        <v>1043289</v>
      </c>
      <c r="B1408" s="14">
        <v>42936</v>
      </c>
      <c r="C1408" s="15">
        <v>0.60990740740740745</v>
      </c>
      <c r="D1408" s="15">
        <v>0.61383101851851851</v>
      </c>
      <c r="E1408" s="16" t="str">
        <f>IF(LEN(telefony4[[#This Row],[nr]])&gt;=10,"zagraniczny",IF(LEN(telefony4[[#This Row],[nr]])=8,"komórkowy","stacjonarny"))</f>
        <v>stacjonarny</v>
      </c>
      <c r="F1408" s="16" t="str">
        <f>LEFT('5.3'!$A1408,2)</f>
        <v>10</v>
      </c>
      <c r="G1408" s="17">
        <f>'5.3'!$D1408-'5.3'!$C1408</f>
        <v>3.9236111111110583E-3</v>
      </c>
    </row>
    <row r="1409" spans="1:7" x14ac:dyDescent="0.25">
      <c r="A1409" s="18">
        <v>8252939</v>
      </c>
      <c r="B1409" s="19">
        <v>42936</v>
      </c>
      <c r="C1409" s="20">
        <v>0.61320601851851853</v>
      </c>
      <c r="D1409" s="20">
        <v>0.62115740740740744</v>
      </c>
      <c r="E1409" s="21" t="str">
        <f>IF(LEN(telefony4[[#This Row],[nr]])&gt;=10,"zagraniczny",IF(LEN(telefony4[[#This Row],[nr]])=8,"komórkowy","stacjonarny"))</f>
        <v>stacjonarny</v>
      </c>
      <c r="F1409" s="21" t="str">
        <f>LEFT('5.3'!$A1409,2)</f>
        <v>82</v>
      </c>
      <c r="G1409" s="22">
        <f>'5.3'!$D1409-'5.3'!$C1409</f>
        <v>7.9513888888889106E-3</v>
      </c>
    </row>
    <row r="1410" spans="1:7" x14ac:dyDescent="0.25">
      <c r="A1410" s="13">
        <v>67748426</v>
      </c>
      <c r="B1410" s="14">
        <v>42936</v>
      </c>
      <c r="C1410" s="15">
        <v>0.61535879629629631</v>
      </c>
      <c r="D1410" s="15">
        <v>0.62503472222222223</v>
      </c>
      <c r="E1410" s="16" t="str">
        <f>IF(LEN(telefony4[[#This Row],[nr]])&gt;=10,"zagraniczny",IF(LEN(telefony4[[#This Row],[nr]])=8,"komórkowy","stacjonarny"))</f>
        <v>komórkowy</v>
      </c>
      <c r="F1410" s="16" t="str">
        <f>LEFT('5.3'!$A1410,2)</f>
        <v>67</v>
      </c>
      <c r="G1410" s="17">
        <f>'5.3'!$D1410-'5.3'!$C1410</f>
        <v>9.6759259259259212E-3</v>
      </c>
    </row>
    <row r="1411" spans="1:7" x14ac:dyDescent="0.25">
      <c r="A1411" s="18">
        <v>4376637</v>
      </c>
      <c r="B1411" s="19">
        <v>42936</v>
      </c>
      <c r="C1411" s="20">
        <v>0.61559027777777775</v>
      </c>
      <c r="D1411" s="20">
        <v>0.62532407407407409</v>
      </c>
      <c r="E1411" s="21" t="str">
        <f>IF(LEN(telefony4[[#This Row],[nr]])&gt;=10,"zagraniczny",IF(LEN(telefony4[[#This Row],[nr]])=8,"komórkowy","stacjonarny"))</f>
        <v>stacjonarny</v>
      </c>
      <c r="F1411" s="21" t="str">
        <f>LEFT('5.3'!$A1411,2)</f>
        <v>43</v>
      </c>
      <c r="G1411" s="22">
        <f>'5.3'!$D1411-'5.3'!$C1411</f>
        <v>9.7337962962963376E-3</v>
      </c>
    </row>
    <row r="1412" spans="1:7" x14ac:dyDescent="0.25">
      <c r="A1412" s="13">
        <v>6426011</v>
      </c>
      <c r="B1412" s="14">
        <v>42936</v>
      </c>
      <c r="C1412" s="15">
        <v>0.62078703703703708</v>
      </c>
      <c r="D1412" s="15">
        <v>0.62863425925925931</v>
      </c>
      <c r="E1412" s="16" t="str">
        <f>IF(LEN(telefony4[[#This Row],[nr]])&gt;=10,"zagraniczny",IF(LEN(telefony4[[#This Row],[nr]])=8,"komórkowy","stacjonarny"))</f>
        <v>stacjonarny</v>
      </c>
      <c r="F1412" s="16" t="str">
        <f>LEFT('5.3'!$A1412,2)</f>
        <v>64</v>
      </c>
      <c r="G1412" s="17">
        <f>'5.3'!$D1412-'5.3'!$C1412</f>
        <v>7.8472222222222276E-3</v>
      </c>
    </row>
    <row r="1413" spans="1:7" x14ac:dyDescent="0.25">
      <c r="A1413" s="18">
        <v>9137235</v>
      </c>
      <c r="B1413" s="19">
        <v>42936</v>
      </c>
      <c r="C1413" s="20">
        <v>0.62524305555555559</v>
      </c>
      <c r="D1413" s="20">
        <v>0.62846064814814817</v>
      </c>
      <c r="E1413" s="21" t="str">
        <f>IF(LEN(telefony4[[#This Row],[nr]])&gt;=10,"zagraniczny",IF(LEN(telefony4[[#This Row],[nr]])=8,"komórkowy","stacjonarny"))</f>
        <v>stacjonarny</v>
      </c>
      <c r="F1413" s="21" t="str">
        <f>LEFT('5.3'!$A1413,2)</f>
        <v>91</v>
      </c>
      <c r="G1413" s="22">
        <f>'5.3'!$D1413-'5.3'!$C1413</f>
        <v>3.2175925925925775E-3</v>
      </c>
    </row>
    <row r="1414" spans="1:7" x14ac:dyDescent="0.25">
      <c r="A1414" s="13">
        <v>6735390</v>
      </c>
      <c r="B1414" s="14">
        <v>42937</v>
      </c>
      <c r="C1414" s="15">
        <v>0.33421296296296299</v>
      </c>
      <c r="D1414" s="15">
        <v>0.33674768518518516</v>
      </c>
      <c r="E1414" s="16" t="str">
        <f>IF(LEN(telefony4[[#This Row],[nr]])&gt;=10,"zagraniczny",IF(LEN(telefony4[[#This Row],[nr]])=8,"komórkowy","stacjonarny"))</f>
        <v>stacjonarny</v>
      </c>
      <c r="F1414" s="16" t="str">
        <f>LEFT('5.3'!$A1414,2)</f>
        <v>67</v>
      </c>
      <c r="G1414" s="17">
        <f>'5.3'!$D1414-'5.3'!$C1414</f>
        <v>2.5347222222221744E-3</v>
      </c>
    </row>
    <row r="1415" spans="1:7" x14ac:dyDescent="0.25">
      <c r="A1415" s="18">
        <v>7151490</v>
      </c>
      <c r="B1415" s="19">
        <v>42937</v>
      </c>
      <c r="C1415" s="20">
        <v>0.33513888888888888</v>
      </c>
      <c r="D1415" s="20">
        <v>0.33787037037037038</v>
      </c>
      <c r="E1415" s="21" t="str">
        <f>IF(LEN(telefony4[[#This Row],[nr]])&gt;=10,"zagraniczny",IF(LEN(telefony4[[#This Row],[nr]])=8,"komórkowy","stacjonarny"))</f>
        <v>stacjonarny</v>
      </c>
      <c r="F1415" s="21" t="str">
        <f>LEFT('5.3'!$A1415,2)</f>
        <v>71</v>
      </c>
      <c r="G1415" s="22">
        <f>'5.3'!$D1415-'5.3'!$C1415</f>
        <v>2.7314814814815014E-3</v>
      </c>
    </row>
    <row r="1416" spans="1:7" x14ac:dyDescent="0.25">
      <c r="A1416" s="13">
        <v>5138547</v>
      </c>
      <c r="B1416" s="14">
        <v>42937</v>
      </c>
      <c r="C1416" s="15">
        <v>0.33642361111111113</v>
      </c>
      <c r="D1416" s="15">
        <v>0.33778935185185183</v>
      </c>
      <c r="E1416" s="16" t="str">
        <f>IF(LEN(telefony4[[#This Row],[nr]])&gt;=10,"zagraniczny",IF(LEN(telefony4[[#This Row],[nr]])=8,"komórkowy","stacjonarny"))</f>
        <v>stacjonarny</v>
      </c>
      <c r="F1416" s="16" t="str">
        <f>LEFT('5.3'!$A1416,2)</f>
        <v>51</v>
      </c>
      <c r="G1416" s="17">
        <f>'5.3'!$D1416-'5.3'!$C1416</f>
        <v>1.3657407407406952E-3</v>
      </c>
    </row>
    <row r="1417" spans="1:7" x14ac:dyDescent="0.25">
      <c r="A1417" s="18">
        <v>79212542</v>
      </c>
      <c r="B1417" s="19">
        <v>42937</v>
      </c>
      <c r="C1417" s="20">
        <v>0.34157407407407409</v>
      </c>
      <c r="D1417" s="20">
        <v>0.34684027777777776</v>
      </c>
      <c r="E1417" s="21" t="str">
        <f>IF(LEN(telefony4[[#This Row],[nr]])&gt;=10,"zagraniczny",IF(LEN(telefony4[[#This Row],[nr]])=8,"komórkowy","stacjonarny"))</f>
        <v>komórkowy</v>
      </c>
      <c r="F1417" s="21" t="str">
        <f>LEFT('5.3'!$A1417,2)</f>
        <v>79</v>
      </c>
      <c r="G1417" s="22">
        <f>'5.3'!$D1417-'5.3'!$C1417</f>
        <v>5.2662037037036757E-3</v>
      </c>
    </row>
    <row r="1418" spans="1:7" x14ac:dyDescent="0.25">
      <c r="A1418" s="13">
        <v>1507196</v>
      </c>
      <c r="B1418" s="14">
        <v>42937</v>
      </c>
      <c r="C1418" s="15">
        <v>0.34197916666666667</v>
      </c>
      <c r="D1418" s="15">
        <v>0.3460300925925926</v>
      </c>
      <c r="E1418" s="16" t="str">
        <f>IF(LEN(telefony4[[#This Row],[nr]])&gt;=10,"zagraniczny",IF(LEN(telefony4[[#This Row],[nr]])=8,"komórkowy","stacjonarny"))</f>
        <v>stacjonarny</v>
      </c>
      <c r="F1418" s="16" t="str">
        <f>LEFT('5.3'!$A1418,2)</f>
        <v>15</v>
      </c>
      <c r="G1418" s="17">
        <f>'5.3'!$D1418-'5.3'!$C1418</f>
        <v>4.05092592592593E-3</v>
      </c>
    </row>
    <row r="1419" spans="1:7" x14ac:dyDescent="0.25">
      <c r="A1419" s="18">
        <v>8362094</v>
      </c>
      <c r="B1419" s="19">
        <v>42937</v>
      </c>
      <c r="C1419" s="20">
        <v>0.34567129629629628</v>
      </c>
      <c r="D1419" s="20">
        <v>0.34745370370370371</v>
      </c>
      <c r="E1419" s="21" t="str">
        <f>IF(LEN(telefony4[[#This Row],[nr]])&gt;=10,"zagraniczny",IF(LEN(telefony4[[#This Row],[nr]])=8,"komórkowy","stacjonarny"))</f>
        <v>stacjonarny</v>
      </c>
      <c r="F1419" s="21" t="str">
        <f>LEFT('5.3'!$A1419,2)</f>
        <v>83</v>
      </c>
      <c r="G1419" s="22">
        <f>'5.3'!$D1419-'5.3'!$C1419</f>
        <v>1.782407407407427E-3</v>
      </c>
    </row>
    <row r="1420" spans="1:7" x14ac:dyDescent="0.25">
      <c r="A1420" s="13">
        <v>5379981</v>
      </c>
      <c r="B1420" s="14">
        <v>42937</v>
      </c>
      <c r="C1420" s="15">
        <v>0.34690972222222222</v>
      </c>
      <c r="D1420" s="15">
        <v>0.35206018518518517</v>
      </c>
      <c r="E1420" s="16" t="str">
        <f>IF(LEN(telefony4[[#This Row],[nr]])&gt;=10,"zagraniczny",IF(LEN(telefony4[[#This Row],[nr]])=8,"komórkowy","stacjonarny"))</f>
        <v>stacjonarny</v>
      </c>
      <c r="F1420" s="16" t="str">
        <f>LEFT('5.3'!$A1420,2)</f>
        <v>53</v>
      </c>
      <c r="G1420" s="17">
        <f>'5.3'!$D1420-'5.3'!$C1420</f>
        <v>5.1504629629629539E-3</v>
      </c>
    </row>
    <row r="1421" spans="1:7" x14ac:dyDescent="0.25">
      <c r="A1421" s="18">
        <v>4960672</v>
      </c>
      <c r="B1421" s="19">
        <v>42937</v>
      </c>
      <c r="C1421" s="20">
        <v>0.34745370370370371</v>
      </c>
      <c r="D1421" s="20">
        <v>0.3526273148148148</v>
      </c>
      <c r="E1421" s="21" t="str">
        <f>IF(LEN(telefony4[[#This Row],[nr]])&gt;=10,"zagraniczny",IF(LEN(telefony4[[#This Row],[nr]])=8,"komórkowy","stacjonarny"))</f>
        <v>stacjonarny</v>
      </c>
      <c r="F1421" s="21" t="str">
        <f>LEFT('5.3'!$A1421,2)</f>
        <v>49</v>
      </c>
      <c r="G1421" s="22">
        <f>'5.3'!$D1421-'5.3'!$C1421</f>
        <v>5.1736111111110872E-3</v>
      </c>
    </row>
    <row r="1422" spans="1:7" x14ac:dyDescent="0.25">
      <c r="A1422" s="13">
        <v>9052582</v>
      </c>
      <c r="B1422" s="14">
        <v>42937</v>
      </c>
      <c r="C1422" s="15">
        <v>0.34961805555555553</v>
      </c>
      <c r="D1422" s="15">
        <v>0.3535300925925926</v>
      </c>
      <c r="E1422" s="16" t="str">
        <f>IF(LEN(telefony4[[#This Row],[nr]])&gt;=10,"zagraniczny",IF(LEN(telefony4[[#This Row],[nr]])=8,"komórkowy","stacjonarny"))</f>
        <v>stacjonarny</v>
      </c>
      <c r="F1422" s="16" t="str">
        <f>LEFT('5.3'!$A1422,2)</f>
        <v>90</v>
      </c>
      <c r="G1422" s="17">
        <f>'5.3'!$D1422-'5.3'!$C1422</f>
        <v>3.9120370370370749E-3</v>
      </c>
    </row>
    <row r="1423" spans="1:7" x14ac:dyDescent="0.25">
      <c r="A1423" s="18">
        <v>2054346</v>
      </c>
      <c r="B1423" s="19">
        <v>42937</v>
      </c>
      <c r="C1423" s="20">
        <v>0.35003472222222221</v>
      </c>
      <c r="D1423" s="20">
        <v>0.35540509259259262</v>
      </c>
      <c r="E1423" s="21" t="str">
        <f>IF(LEN(telefony4[[#This Row],[nr]])&gt;=10,"zagraniczny",IF(LEN(telefony4[[#This Row],[nr]])=8,"komórkowy","stacjonarny"))</f>
        <v>stacjonarny</v>
      </c>
      <c r="F1423" s="21" t="str">
        <f>LEFT('5.3'!$A1423,2)</f>
        <v>20</v>
      </c>
      <c r="G1423" s="22">
        <f>'5.3'!$D1423-'5.3'!$C1423</f>
        <v>5.3703703703704142E-3</v>
      </c>
    </row>
    <row r="1424" spans="1:7" x14ac:dyDescent="0.25">
      <c r="A1424" s="13">
        <v>6070136</v>
      </c>
      <c r="B1424" s="14">
        <v>42937</v>
      </c>
      <c r="C1424" s="15">
        <v>0.3515625</v>
      </c>
      <c r="D1424" s="15">
        <v>0.35299768518518521</v>
      </c>
      <c r="E1424" s="16" t="str">
        <f>IF(LEN(telefony4[[#This Row],[nr]])&gt;=10,"zagraniczny",IF(LEN(telefony4[[#This Row],[nr]])=8,"komórkowy","stacjonarny"))</f>
        <v>stacjonarny</v>
      </c>
      <c r="F1424" s="16" t="str">
        <f>LEFT('5.3'!$A1424,2)</f>
        <v>60</v>
      </c>
      <c r="G1424" s="17">
        <f>'5.3'!$D1424-'5.3'!$C1424</f>
        <v>1.435185185185206E-3</v>
      </c>
    </row>
    <row r="1425" spans="1:7" x14ac:dyDescent="0.25">
      <c r="A1425" s="18">
        <v>3086185</v>
      </c>
      <c r="B1425" s="19">
        <v>42937</v>
      </c>
      <c r="C1425" s="20">
        <v>0.35401620370370368</v>
      </c>
      <c r="D1425" s="20">
        <v>0.35944444444444446</v>
      </c>
      <c r="E1425" s="21" t="str">
        <f>IF(LEN(telefony4[[#This Row],[nr]])&gt;=10,"zagraniczny",IF(LEN(telefony4[[#This Row],[nr]])=8,"komórkowy","stacjonarny"))</f>
        <v>stacjonarny</v>
      </c>
      <c r="F1425" s="21" t="str">
        <f>LEFT('5.3'!$A1425,2)</f>
        <v>30</v>
      </c>
      <c r="G1425" s="22">
        <f>'5.3'!$D1425-'5.3'!$C1425</f>
        <v>5.4282407407407751E-3</v>
      </c>
    </row>
    <row r="1426" spans="1:7" x14ac:dyDescent="0.25">
      <c r="A1426" s="13">
        <v>6949463</v>
      </c>
      <c r="B1426" s="14">
        <v>42937</v>
      </c>
      <c r="C1426" s="15">
        <v>0.35912037037037037</v>
      </c>
      <c r="D1426" s="15">
        <v>0.36318287037037039</v>
      </c>
      <c r="E1426" s="16" t="str">
        <f>IF(LEN(telefony4[[#This Row],[nr]])&gt;=10,"zagraniczny",IF(LEN(telefony4[[#This Row],[nr]])=8,"komórkowy","stacjonarny"))</f>
        <v>stacjonarny</v>
      </c>
      <c r="F1426" s="16" t="str">
        <f>LEFT('5.3'!$A1426,2)</f>
        <v>69</v>
      </c>
      <c r="G1426" s="17">
        <f>'5.3'!$D1426-'5.3'!$C1426</f>
        <v>4.0625000000000244E-3</v>
      </c>
    </row>
    <row r="1427" spans="1:7" x14ac:dyDescent="0.25">
      <c r="A1427" s="18">
        <v>1626862</v>
      </c>
      <c r="B1427" s="19">
        <v>42937</v>
      </c>
      <c r="C1427" s="20">
        <v>0.36155092592592591</v>
      </c>
      <c r="D1427" s="20">
        <v>0.36355324074074075</v>
      </c>
      <c r="E1427" s="21" t="str">
        <f>IF(LEN(telefony4[[#This Row],[nr]])&gt;=10,"zagraniczny",IF(LEN(telefony4[[#This Row],[nr]])=8,"komórkowy","stacjonarny"))</f>
        <v>stacjonarny</v>
      </c>
      <c r="F1427" s="21" t="str">
        <f>LEFT('5.3'!$A1427,2)</f>
        <v>16</v>
      </c>
      <c r="G1427" s="22">
        <f>'5.3'!$D1427-'5.3'!$C1427</f>
        <v>2.0023148148148318E-3</v>
      </c>
    </row>
    <row r="1428" spans="1:7" x14ac:dyDescent="0.25">
      <c r="A1428" s="13">
        <v>99905503</v>
      </c>
      <c r="B1428" s="14">
        <v>42937</v>
      </c>
      <c r="C1428" s="15">
        <v>0.36631944444444442</v>
      </c>
      <c r="D1428" s="15">
        <v>0.37376157407407407</v>
      </c>
      <c r="E1428" s="16" t="str">
        <f>IF(LEN(telefony4[[#This Row],[nr]])&gt;=10,"zagraniczny",IF(LEN(telefony4[[#This Row],[nr]])=8,"komórkowy","stacjonarny"))</f>
        <v>komórkowy</v>
      </c>
      <c r="F1428" s="16" t="str">
        <f>LEFT('5.3'!$A1428,2)</f>
        <v>99</v>
      </c>
      <c r="G1428" s="17">
        <f>'5.3'!$D1428-'5.3'!$C1428</f>
        <v>7.4421296296296457E-3</v>
      </c>
    </row>
    <row r="1429" spans="1:7" x14ac:dyDescent="0.25">
      <c r="A1429" s="18">
        <v>2753778</v>
      </c>
      <c r="B1429" s="19">
        <v>42937</v>
      </c>
      <c r="C1429" s="20">
        <v>0.37133101851851852</v>
      </c>
      <c r="D1429" s="20">
        <v>0.38075231481481481</v>
      </c>
      <c r="E1429" s="21" t="str">
        <f>IF(LEN(telefony4[[#This Row],[nr]])&gt;=10,"zagraniczny",IF(LEN(telefony4[[#This Row],[nr]])=8,"komórkowy","stacjonarny"))</f>
        <v>stacjonarny</v>
      </c>
      <c r="F1429" s="21" t="str">
        <f>LEFT('5.3'!$A1429,2)</f>
        <v>27</v>
      </c>
      <c r="G1429" s="22">
        <f>'5.3'!$D1429-'5.3'!$C1429</f>
        <v>9.4212962962962887E-3</v>
      </c>
    </row>
    <row r="1430" spans="1:7" x14ac:dyDescent="0.25">
      <c r="A1430" s="13">
        <v>3508755</v>
      </c>
      <c r="B1430" s="14">
        <v>42937</v>
      </c>
      <c r="C1430" s="15">
        <v>0.37569444444444444</v>
      </c>
      <c r="D1430" s="15">
        <v>0.38611111111111113</v>
      </c>
      <c r="E1430" s="16" t="str">
        <f>IF(LEN(telefony4[[#This Row],[nr]])&gt;=10,"zagraniczny",IF(LEN(telefony4[[#This Row],[nr]])=8,"komórkowy","stacjonarny"))</f>
        <v>stacjonarny</v>
      </c>
      <c r="F1430" s="16" t="str">
        <f>LEFT('5.3'!$A1430,2)</f>
        <v>35</v>
      </c>
      <c r="G1430" s="17">
        <f>'5.3'!$D1430-'5.3'!$C1430</f>
        <v>1.0416666666666685E-2</v>
      </c>
    </row>
    <row r="1431" spans="1:7" x14ac:dyDescent="0.25">
      <c r="A1431" s="18">
        <v>14783929</v>
      </c>
      <c r="B1431" s="19">
        <v>42937</v>
      </c>
      <c r="C1431" s="20">
        <v>0.37891203703703702</v>
      </c>
      <c r="D1431" s="20">
        <v>0.38443287037037038</v>
      </c>
      <c r="E1431" s="21" t="str">
        <f>IF(LEN(telefony4[[#This Row],[nr]])&gt;=10,"zagraniczny",IF(LEN(telefony4[[#This Row],[nr]])=8,"komórkowy","stacjonarny"))</f>
        <v>komórkowy</v>
      </c>
      <c r="F1431" s="21" t="str">
        <f>LEFT('5.3'!$A1431,2)</f>
        <v>14</v>
      </c>
      <c r="G1431" s="22">
        <f>'5.3'!$D1431-'5.3'!$C1431</f>
        <v>5.5208333333333637E-3</v>
      </c>
    </row>
    <row r="1432" spans="1:7" x14ac:dyDescent="0.25">
      <c r="A1432" s="13">
        <v>1409543</v>
      </c>
      <c r="B1432" s="14">
        <v>42937</v>
      </c>
      <c r="C1432" s="15">
        <v>0.38086805555555553</v>
      </c>
      <c r="D1432" s="15">
        <v>0.38918981481481479</v>
      </c>
      <c r="E1432" s="16" t="str">
        <f>IF(LEN(telefony4[[#This Row],[nr]])&gt;=10,"zagraniczny",IF(LEN(telefony4[[#This Row],[nr]])=8,"komórkowy","stacjonarny"))</f>
        <v>stacjonarny</v>
      </c>
      <c r="F1432" s="16" t="str">
        <f>LEFT('5.3'!$A1432,2)</f>
        <v>14</v>
      </c>
      <c r="G1432" s="17">
        <f>'5.3'!$D1432-'5.3'!$C1432</f>
        <v>8.3217592592592649E-3</v>
      </c>
    </row>
    <row r="1433" spans="1:7" x14ac:dyDescent="0.25">
      <c r="A1433" s="18">
        <v>6891636</v>
      </c>
      <c r="B1433" s="19">
        <v>42937</v>
      </c>
      <c r="C1433" s="20">
        <v>0.38633101851851853</v>
      </c>
      <c r="D1433" s="20">
        <v>0.38923611111111112</v>
      </c>
      <c r="E1433" s="21" t="str">
        <f>IF(LEN(telefony4[[#This Row],[nr]])&gt;=10,"zagraniczny",IF(LEN(telefony4[[#This Row],[nr]])=8,"komórkowy","stacjonarny"))</f>
        <v>stacjonarny</v>
      </c>
      <c r="F1433" s="21" t="str">
        <f>LEFT('5.3'!$A1433,2)</f>
        <v>68</v>
      </c>
      <c r="G1433" s="22">
        <f>'5.3'!$D1433-'5.3'!$C1433</f>
        <v>2.9050925925925841E-3</v>
      </c>
    </row>
    <row r="1434" spans="1:7" x14ac:dyDescent="0.25">
      <c r="A1434" s="13">
        <v>8541151</v>
      </c>
      <c r="B1434" s="14">
        <v>42937</v>
      </c>
      <c r="C1434" s="15">
        <v>0.38848379629629631</v>
      </c>
      <c r="D1434" s="15">
        <v>0.39874999999999999</v>
      </c>
      <c r="E1434" s="16" t="str">
        <f>IF(LEN(telefony4[[#This Row],[nr]])&gt;=10,"zagraniczny",IF(LEN(telefony4[[#This Row],[nr]])=8,"komórkowy","stacjonarny"))</f>
        <v>stacjonarny</v>
      </c>
      <c r="F1434" s="16" t="str">
        <f>LEFT('5.3'!$A1434,2)</f>
        <v>85</v>
      </c>
      <c r="G1434" s="17">
        <f>'5.3'!$D1434-'5.3'!$C1434</f>
        <v>1.026620370370368E-2</v>
      </c>
    </row>
    <row r="1435" spans="1:7" x14ac:dyDescent="0.25">
      <c r="A1435" s="18">
        <v>8322802</v>
      </c>
      <c r="B1435" s="19">
        <v>42937</v>
      </c>
      <c r="C1435" s="20">
        <v>0.39089120370370373</v>
      </c>
      <c r="D1435" s="20">
        <v>0.39620370370370372</v>
      </c>
      <c r="E1435" s="21" t="str">
        <f>IF(LEN(telefony4[[#This Row],[nr]])&gt;=10,"zagraniczny",IF(LEN(telefony4[[#This Row],[nr]])=8,"komórkowy","stacjonarny"))</f>
        <v>stacjonarny</v>
      </c>
      <c r="F1435" s="21" t="str">
        <f>LEFT('5.3'!$A1435,2)</f>
        <v>83</v>
      </c>
      <c r="G1435" s="22">
        <f>'5.3'!$D1435-'5.3'!$C1435</f>
        <v>5.3124999999999978E-3</v>
      </c>
    </row>
    <row r="1436" spans="1:7" x14ac:dyDescent="0.25">
      <c r="A1436" s="13">
        <v>30678431</v>
      </c>
      <c r="B1436" s="14">
        <v>42937</v>
      </c>
      <c r="C1436" s="15">
        <v>0.39469907407407406</v>
      </c>
      <c r="D1436" s="15">
        <v>0.40141203703703704</v>
      </c>
      <c r="E1436" s="16" t="str">
        <f>IF(LEN(telefony4[[#This Row],[nr]])&gt;=10,"zagraniczny",IF(LEN(telefony4[[#This Row],[nr]])=8,"komórkowy","stacjonarny"))</f>
        <v>komórkowy</v>
      </c>
      <c r="F1436" s="16" t="str">
        <f>LEFT('5.3'!$A1436,2)</f>
        <v>30</v>
      </c>
      <c r="G1436" s="17">
        <f>'5.3'!$D1436-'5.3'!$C1436</f>
        <v>6.7129629629629761E-3</v>
      </c>
    </row>
    <row r="1437" spans="1:7" x14ac:dyDescent="0.25">
      <c r="A1437" s="18">
        <v>41837828</v>
      </c>
      <c r="B1437" s="19">
        <v>42937</v>
      </c>
      <c r="C1437" s="20">
        <v>0.39953703703703702</v>
      </c>
      <c r="D1437" s="20">
        <v>0.40038194444444447</v>
      </c>
      <c r="E1437" s="21" t="str">
        <f>IF(LEN(telefony4[[#This Row],[nr]])&gt;=10,"zagraniczny",IF(LEN(telefony4[[#This Row],[nr]])=8,"komórkowy","stacjonarny"))</f>
        <v>komórkowy</v>
      </c>
      <c r="F1437" s="21" t="str">
        <f>LEFT('5.3'!$A1437,2)</f>
        <v>41</v>
      </c>
      <c r="G1437" s="22">
        <f>'5.3'!$D1437-'5.3'!$C1437</f>
        <v>8.4490740740744696E-4</v>
      </c>
    </row>
    <row r="1438" spans="1:7" x14ac:dyDescent="0.25">
      <c r="A1438" s="13">
        <v>13639748</v>
      </c>
      <c r="B1438" s="14">
        <v>42937</v>
      </c>
      <c r="C1438" s="15">
        <v>0.40379629629629632</v>
      </c>
      <c r="D1438" s="15">
        <v>0.40822916666666664</v>
      </c>
      <c r="E1438" s="16" t="str">
        <f>IF(LEN(telefony4[[#This Row],[nr]])&gt;=10,"zagraniczny",IF(LEN(telefony4[[#This Row],[nr]])=8,"komórkowy","stacjonarny"))</f>
        <v>komórkowy</v>
      </c>
      <c r="F1438" s="16" t="str">
        <f>LEFT('5.3'!$A1438,2)</f>
        <v>13</v>
      </c>
      <c r="G1438" s="17">
        <f>'5.3'!$D1438-'5.3'!$C1438</f>
        <v>4.4328703703703232E-3</v>
      </c>
    </row>
    <row r="1439" spans="1:7" x14ac:dyDescent="0.25">
      <c r="A1439" s="18">
        <v>8972366</v>
      </c>
      <c r="B1439" s="19">
        <v>42937</v>
      </c>
      <c r="C1439" s="20">
        <v>0.40462962962962962</v>
      </c>
      <c r="D1439" s="20">
        <v>0.40875</v>
      </c>
      <c r="E1439" s="21" t="str">
        <f>IF(LEN(telefony4[[#This Row],[nr]])&gt;=10,"zagraniczny",IF(LEN(telefony4[[#This Row],[nr]])=8,"komórkowy","stacjonarny"))</f>
        <v>stacjonarny</v>
      </c>
      <c r="F1439" s="21" t="str">
        <f>LEFT('5.3'!$A1439,2)</f>
        <v>89</v>
      </c>
      <c r="G1439" s="22">
        <f>'5.3'!$D1439-'5.3'!$C1439</f>
        <v>4.1203703703703853E-3</v>
      </c>
    </row>
    <row r="1440" spans="1:7" x14ac:dyDescent="0.25">
      <c r="A1440" s="13">
        <v>5233531</v>
      </c>
      <c r="B1440" s="14">
        <v>42937</v>
      </c>
      <c r="C1440" s="15">
        <v>0.40465277777777775</v>
      </c>
      <c r="D1440" s="15">
        <v>0.40887731481481482</v>
      </c>
      <c r="E1440" s="16" t="str">
        <f>IF(LEN(telefony4[[#This Row],[nr]])&gt;=10,"zagraniczny",IF(LEN(telefony4[[#This Row],[nr]])=8,"komórkowy","stacjonarny"))</f>
        <v>stacjonarny</v>
      </c>
      <c r="F1440" s="16" t="str">
        <f>LEFT('5.3'!$A1440,2)</f>
        <v>52</v>
      </c>
      <c r="G1440" s="17">
        <f>'5.3'!$D1440-'5.3'!$C1440</f>
        <v>4.2245370370370683E-3</v>
      </c>
    </row>
    <row r="1441" spans="1:7" x14ac:dyDescent="0.25">
      <c r="A1441" s="18">
        <v>3691176</v>
      </c>
      <c r="B1441" s="19">
        <v>42937</v>
      </c>
      <c r="C1441" s="20">
        <v>0.40505787037037039</v>
      </c>
      <c r="D1441" s="20">
        <v>0.40561342592592592</v>
      </c>
      <c r="E1441" s="21" t="str">
        <f>IF(LEN(telefony4[[#This Row],[nr]])&gt;=10,"zagraniczny",IF(LEN(telefony4[[#This Row],[nr]])=8,"komórkowy","stacjonarny"))</f>
        <v>stacjonarny</v>
      </c>
      <c r="F1441" s="21" t="str">
        <f>LEFT('5.3'!$A1441,2)</f>
        <v>36</v>
      </c>
      <c r="G1441" s="22">
        <f>'5.3'!$D1441-'5.3'!$C1441</f>
        <v>5.5555555555553138E-4</v>
      </c>
    </row>
    <row r="1442" spans="1:7" x14ac:dyDescent="0.25">
      <c r="A1442" s="13">
        <v>66377806</v>
      </c>
      <c r="B1442" s="14">
        <v>42937</v>
      </c>
      <c r="C1442" s="15">
        <v>0.40694444444444444</v>
      </c>
      <c r="D1442" s="15">
        <v>0.40991898148148148</v>
      </c>
      <c r="E1442" s="16" t="str">
        <f>IF(LEN(telefony4[[#This Row],[nr]])&gt;=10,"zagraniczny",IF(LEN(telefony4[[#This Row],[nr]])=8,"komórkowy","stacjonarny"))</f>
        <v>komórkowy</v>
      </c>
      <c r="F1442" s="16" t="str">
        <f>LEFT('5.3'!$A1442,2)</f>
        <v>66</v>
      </c>
      <c r="G1442" s="17">
        <f>'5.3'!$D1442-'5.3'!$C1442</f>
        <v>2.9745370370370394E-3</v>
      </c>
    </row>
    <row r="1443" spans="1:7" x14ac:dyDescent="0.25">
      <c r="A1443" s="18">
        <v>6357818</v>
      </c>
      <c r="B1443" s="19">
        <v>42937</v>
      </c>
      <c r="C1443" s="20">
        <v>0.41228009259259257</v>
      </c>
      <c r="D1443" s="20">
        <v>0.41648148148148151</v>
      </c>
      <c r="E1443" s="21" t="str">
        <f>IF(LEN(telefony4[[#This Row],[nr]])&gt;=10,"zagraniczny",IF(LEN(telefony4[[#This Row],[nr]])=8,"komórkowy","stacjonarny"))</f>
        <v>stacjonarny</v>
      </c>
      <c r="F1443" s="21" t="str">
        <f>LEFT('5.3'!$A1443,2)</f>
        <v>63</v>
      </c>
      <c r="G1443" s="22">
        <f>'5.3'!$D1443-'5.3'!$C1443</f>
        <v>4.201388888888935E-3</v>
      </c>
    </row>
    <row r="1444" spans="1:7" x14ac:dyDescent="0.25">
      <c r="A1444" s="13">
        <v>7123731</v>
      </c>
      <c r="B1444" s="14">
        <v>42937</v>
      </c>
      <c r="C1444" s="15">
        <v>0.41494212962962962</v>
      </c>
      <c r="D1444" s="15">
        <v>0.41641203703703705</v>
      </c>
      <c r="E1444" s="16" t="str">
        <f>IF(LEN(telefony4[[#This Row],[nr]])&gt;=10,"zagraniczny",IF(LEN(telefony4[[#This Row],[nr]])=8,"komórkowy","stacjonarny"))</f>
        <v>stacjonarny</v>
      </c>
      <c r="F1444" s="16" t="str">
        <f>LEFT('5.3'!$A1444,2)</f>
        <v>71</v>
      </c>
      <c r="G1444" s="17">
        <f>'5.3'!$D1444-'5.3'!$C1444</f>
        <v>1.4699074074074336E-3</v>
      </c>
    </row>
    <row r="1445" spans="1:7" x14ac:dyDescent="0.25">
      <c r="A1445" s="18">
        <v>91907883</v>
      </c>
      <c r="B1445" s="19">
        <v>42937</v>
      </c>
      <c r="C1445" s="20">
        <v>0.42054398148148148</v>
      </c>
      <c r="D1445" s="20">
        <v>0.42721064814814813</v>
      </c>
      <c r="E1445" s="21" t="str">
        <f>IF(LEN(telefony4[[#This Row],[nr]])&gt;=10,"zagraniczny",IF(LEN(telefony4[[#This Row],[nr]])=8,"komórkowy","stacjonarny"))</f>
        <v>komórkowy</v>
      </c>
      <c r="F1445" s="21" t="str">
        <f>LEFT('5.3'!$A1445,2)</f>
        <v>91</v>
      </c>
      <c r="G1445" s="22">
        <f>'5.3'!$D1445-'5.3'!$C1445</f>
        <v>6.6666666666666541E-3</v>
      </c>
    </row>
    <row r="1446" spans="1:7" x14ac:dyDescent="0.25">
      <c r="A1446" s="13">
        <v>69734527</v>
      </c>
      <c r="B1446" s="14">
        <v>42937</v>
      </c>
      <c r="C1446" s="15">
        <v>0.42084490740740743</v>
      </c>
      <c r="D1446" s="15">
        <v>0.43167824074074074</v>
      </c>
      <c r="E1446" s="16" t="str">
        <f>IF(LEN(telefony4[[#This Row],[nr]])&gt;=10,"zagraniczny",IF(LEN(telefony4[[#This Row],[nr]])=8,"komórkowy","stacjonarny"))</f>
        <v>komórkowy</v>
      </c>
      <c r="F1446" s="16" t="str">
        <f>LEFT('5.3'!$A1446,2)</f>
        <v>69</v>
      </c>
      <c r="G1446" s="17">
        <f>'5.3'!$D1446-'5.3'!$C1446</f>
        <v>1.0833333333333306E-2</v>
      </c>
    </row>
    <row r="1447" spans="1:7" x14ac:dyDescent="0.25">
      <c r="A1447" s="18">
        <v>7536096</v>
      </c>
      <c r="B1447" s="19">
        <v>42937</v>
      </c>
      <c r="C1447" s="20">
        <v>0.42357638888888888</v>
      </c>
      <c r="D1447" s="20">
        <v>0.4322685185185185</v>
      </c>
      <c r="E1447" s="21" t="str">
        <f>IF(LEN(telefony4[[#This Row],[nr]])&gt;=10,"zagraniczny",IF(LEN(telefony4[[#This Row],[nr]])=8,"komórkowy","stacjonarny"))</f>
        <v>stacjonarny</v>
      </c>
      <c r="F1447" s="21" t="str">
        <f>LEFT('5.3'!$A1447,2)</f>
        <v>75</v>
      </c>
      <c r="G1447" s="22">
        <f>'5.3'!$D1447-'5.3'!$C1447</f>
        <v>8.6921296296296191E-3</v>
      </c>
    </row>
    <row r="1448" spans="1:7" x14ac:dyDescent="0.25">
      <c r="A1448" s="13">
        <v>60158843</v>
      </c>
      <c r="B1448" s="14">
        <v>42937</v>
      </c>
      <c r="C1448" s="15">
        <v>0.42814814814814817</v>
      </c>
      <c r="D1448" s="15">
        <v>0.43784722222222222</v>
      </c>
      <c r="E1448" s="16" t="str">
        <f>IF(LEN(telefony4[[#This Row],[nr]])&gt;=10,"zagraniczny",IF(LEN(telefony4[[#This Row],[nr]])=8,"komórkowy","stacjonarny"))</f>
        <v>komórkowy</v>
      </c>
      <c r="F1448" s="16" t="str">
        <f>LEFT('5.3'!$A1448,2)</f>
        <v>60</v>
      </c>
      <c r="G1448" s="17">
        <f>'5.3'!$D1448-'5.3'!$C1448</f>
        <v>9.6990740740740544E-3</v>
      </c>
    </row>
    <row r="1449" spans="1:7" x14ac:dyDescent="0.25">
      <c r="A1449" s="18">
        <v>6942059</v>
      </c>
      <c r="B1449" s="19">
        <v>42937</v>
      </c>
      <c r="C1449" s="20">
        <v>0.43002314814814813</v>
      </c>
      <c r="D1449" s="20">
        <v>0.43030092592592595</v>
      </c>
      <c r="E1449" s="21" t="str">
        <f>IF(LEN(telefony4[[#This Row],[nr]])&gt;=10,"zagraniczny",IF(LEN(telefony4[[#This Row],[nr]])=8,"komórkowy","stacjonarny"))</f>
        <v>stacjonarny</v>
      </c>
      <c r="F1449" s="21" t="str">
        <f>LEFT('5.3'!$A1449,2)</f>
        <v>69</v>
      </c>
      <c r="G1449" s="22">
        <f>'5.3'!$D1449-'5.3'!$C1449</f>
        <v>2.777777777778212E-4</v>
      </c>
    </row>
    <row r="1450" spans="1:7" x14ac:dyDescent="0.25">
      <c r="A1450" s="13">
        <v>28282891</v>
      </c>
      <c r="B1450" s="14">
        <v>42937</v>
      </c>
      <c r="C1450" s="15">
        <v>0.4307523148148148</v>
      </c>
      <c r="D1450" s="15">
        <v>0.4412847222222222</v>
      </c>
      <c r="E1450" s="16" t="str">
        <f>IF(LEN(telefony4[[#This Row],[nr]])&gt;=10,"zagraniczny",IF(LEN(telefony4[[#This Row],[nr]])=8,"komórkowy","stacjonarny"))</f>
        <v>komórkowy</v>
      </c>
      <c r="F1450" s="16" t="str">
        <f>LEFT('5.3'!$A1450,2)</f>
        <v>28</v>
      </c>
      <c r="G1450" s="17">
        <f>'5.3'!$D1450-'5.3'!$C1450</f>
        <v>1.0532407407407407E-2</v>
      </c>
    </row>
    <row r="1451" spans="1:7" x14ac:dyDescent="0.25">
      <c r="A1451" s="18">
        <v>1617146</v>
      </c>
      <c r="B1451" s="19">
        <v>42937</v>
      </c>
      <c r="C1451" s="20">
        <v>0.43400462962962966</v>
      </c>
      <c r="D1451" s="20">
        <v>0.44041666666666668</v>
      </c>
      <c r="E1451" s="21" t="str">
        <f>IF(LEN(telefony4[[#This Row],[nr]])&gt;=10,"zagraniczny",IF(LEN(telefony4[[#This Row],[nr]])=8,"komórkowy","stacjonarny"))</f>
        <v>stacjonarny</v>
      </c>
      <c r="F1451" s="21" t="str">
        <f>LEFT('5.3'!$A1451,2)</f>
        <v>16</v>
      </c>
      <c r="G1451" s="22">
        <f>'5.3'!$D1451-'5.3'!$C1451</f>
        <v>6.4120370370370217E-3</v>
      </c>
    </row>
    <row r="1452" spans="1:7" x14ac:dyDescent="0.25">
      <c r="A1452" s="13">
        <v>2186880</v>
      </c>
      <c r="B1452" s="14">
        <v>42937</v>
      </c>
      <c r="C1452" s="15">
        <v>0.43582175925925926</v>
      </c>
      <c r="D1452" s="15">
        <v>0.44550925925925927</v>
      </c>
      <c r="E1452" s="16" t="str">
        <f>IF(LEN(telefony4[[#This Row],[nr]])&gt;=10,"zagraniczny",IF(LEN(telefony4[[#This Row],[nr]])=8,"komórkowy","stacjonarny"))</f>
        <v>stacjonarny</v>
      </c>
      <c r="F1452" s="16" t="str">
        <f>LEFT('5.3'!$A1452,2)</f>
        <v>21</v>
      </c>
      <c r="G1452" s="17">
        <f>'5.3'!$D1452-'5.3'!$C1452</f>
        <v>9.6875000000000155E-3</v>
      </c>
    </row>
    <row r="1453" spans="1:7" x14ac:dyDescent="0.25">
      <c r="A1453" s="18">
        <v>92461001</v>
      </c>
      <c r="B1453" s="19">
        <v>42937</v>
      </c>
      <c r="C1453" s="20">
        <v>0.43730324074074073</v>
      </c>
      <c r="D1453" s="20">
        <v>0.44869212962962962</v>
      </c>
      <c r="E1453" s="21" t="str">
        <f>IF(LEN(telefony4[[#This Row],[nr]])&gt;=10,"zagraniczny",IF(LEN(telefony4[[#This Row],[nr]])=8,"komórkowy","stacjonarny"))</f>
        <v>komórkowy</v>
      </c>
      <c r="F1453" s="21" t="str">
        <f>LEFT('5.3'!$A1453,2)</f>
        <v>92</v>
      </c>
      <c r="G1453" s="22">
        <f>'5.3'!$D1453-'5.3'!$C1453</f>
        <v>1.1388888888888893E-2</v>
      </c>
    </row>
    <row r="1454" spans="1:7" x14ac:dyDescent="0.25">
      <c r="A1454" s="13">
        <v>4657345</v>
      </c>
      <c r="B1454" s="14">
        <v>42937</v>
      </c>
      <c r="C1454" s="15">
        <v>0.44291666666666668</v>
      </c>
      <c r="D1454" s="15">
        <v>0.45256944444444447</v>
      </c>
      <c r="E1454" s="16" t="str">
        <f>IF(LEN(telefony4[[#This Row],[nr]])&gt;=10,"zagraniczny",IF(LEN(telefony4[[#This Row],[nr]])=8,"komórkowy","stacjonarny"))</f>
        <v>stacjonarny</v>
      </c>
      <c r="F1454" s="16" t="str">
        <f>LEFT('5.3'!$A1454,2)</f>
        <v>46</v>
      </c>
      <c r="G1454" s="17">
        <f>'5.3'!$D1454-'5.3'!$C1454</f>
        <v>9.6527777777777879E-3</v>
      </c>
    </row>
    <row r="1455" spans="1:7" x14ac:dyDescent="0.25">
      <c r="A1455" s="18">
        <v>16775888</v>
      </c>
      <c r="B1455" s="19">
        <v>42937</v>
      </c>
      <c r="C1455" s="20">
        <v>0.4478240740740741</v>
      </c>
      <c r="D1455" s="20">
        <v>0.45548611111111109</v>
      </c>
      <c r="E1455" s="21" t="str">
        <f>IF(LEN(telefony4[[#This Row],[nr]])&gt;=10,"zagraniczny",IF(LEN(telefony4[[#This Row],[nr]])=8,"komórkowy","stacjonarny"))</f>
        <v>komórkowy</v>
      </c>
      <c r="F1455" s="21" t="str">
        <f>LEFT('5.3'!$A1455,2)</f>
        <v>16</v>
      </c>
      <c r="G1455" s="22">
        <f>'5.3'!$D1455-'5.3'!$C1455</f>
        <v>7.662037037036995E-3</v>
      </c>
    </row>
    <row r="1456" spans="1:7" x14ac:dyDescent="0.25">
      <c r="A1456" s="13">
        <v>97953696</v>
      </c>
      <c r="B1456" s="14">
        <v>42937</v>
      </c>
      <c r="C1456" s="15">
        <v>0.45187500000000003</v>
      </c>
      <c r="D1456" s="15">
        <v>0.45925925925925926</v>
      </c>
      <c r="E1456" s="16" t="str">
        <f>IF(LEN(telefony4[[#This Row],[nr]])&gt;=10,"zagraniczny",IF(LEN(telefony4[[#This Row],[nr]])=8,"komórkowy","stacjonarny"))</f>
        <v>komórkowy</v>
      </c>
      <c r="F1456" s="16" t="str">
        <f>LEFT('5.3'!$A1456,2)</f>
        <v>97</v>
      </c>
      <c r="G1456" s="17">
        <f>'5.3'!$D1456-'5.3'!$C1456</f>
        <v>7.3842592592592293E-3</v>
      </c>
    </row>
    <row r="1457" spans="1:7" x14ac:dyDescent="0.25">
      <c r="A1457" s="18">
        <v>1166111</v>
      </c>
      <c r="B1457" s="19">
        <v>42937</v>
      </c>
      <c r="C1457" s="20">
        <v>0.45458333333333334</v>
      </c>
      <c r="D1457" s="20">
        <v>0.46295138888888887</v>
      </c>
      <c r="E1457" s="21" t="str">
        <f>IF(LEN(telefony4[[#This Row],[nr]])&gt;=10,"zagraniczny",IF(LEN(telefony4[[#This Row],[nr]])=8,"komórkowy","stacjonarny"))</f>
        <v>stacjonarny</v>
      </c>
      <c r="F1457" s="21" t="str">
        <f>LEFT('5.3'!$A1457,2)</f>
        <v>11</v>
      </c>
      <c r="G1457" s="22">
        <f>'5.3'!$D1457-'5.3'!$C1457</f>
        <v>8.3680555555555314E-3</v>
      </c>
    </row>
    <row r="1458" spans="1:7" x14ac:dyDescent="0.25">
      <c r="A1458" s="13">
        <v>91907883</v>
      </c>
      <c r="B1458" s="14">
        <v>42937</v>
      </c>
      <c r="C1458" s="15">
        <v>0.45689814814814816</v>
      </c>
      <c r="D1458" s="15">
        <v>0.4574537037037037</v>
      </c>
      <c r="E1458" s="16" t="str">
        <f>IF(LEN(telefony4[[#This Row],[nr]])&gt;=10,"zagraniczny",IF(LEN(telefony4[[#This Row],[nr]])=8,"komórkowy","stacjonarny"))</f>
        <v>komórkowy</v>
      </c>
      <c r="F1458" s="16" t="str">
        <f>LEFT('5.3'!$A1458,2)</f>
        <v>91</v>
      </c>
      <c r="G1458" s="17">
        <f>'5.3'!$D1458-'5.3'!$C1458</f>
        <v>5.5555555555553138E-4</v>
      </c>
    </row>
    <row r="1459" spans="1:7" x14ac:dyDescent="0.25">
      <c r="A1459" s="18">
        <v>9225043</v>
      </c>
      <c r="B1459" s="19">
        <v>42937</v>
      </c>
      <c r="C1459" s="20">
        <v>0.4612384259259259</v>
      </c>
      <c r="D1459" s="20">
        <v>0.46285879629629628</v>
      </c>
      <c r="E1459" s="21" t="str">
        <f>IF(LEN(telefony4[[#This Row],[nr]])&gt;=10,"zagraniczny",IF(LEN(telefony4[[#This Row],[nr]])=8,"komórkowy","stacjonarny"))</f>
        <v>stacjonarny</v>
      </c>
      <c r="F1459" s="21" t="str">
        <f>LEFT('5.3'!$A1459,2)</f>
        <v>92</v>
      </c>
      <c r="G1459" s="22">
        <f>'5.3'!$D1459-'5.3'!$C1459</f>
        <v>1.6203703703703831E-3</v>
      </c>
    </row>
    <row r="1460" spans="1:7" x14ac:dyDescent="0.25">
      <c r="A1460" s="13">
        <v>6408952</v>
      </c>
      <c r="B1460" s="14">
        <v>42937</v>
      </c>
      <c r="C1460" s="15">
        <v>0.46553240740740742</v>
      </c>
      <c r="D1460" s="15">
        <v>0.47234953703703703</v>
      </c>
      <c r="E1460" s="16" t="str">
        <f>IF(LEN(telefony4[[#This Row],[nr]])&gt;=10,"zagraniczny",IF(LEN(telefony4[[#This Row],[nr]])=8,"komórkowy","stacjonarny"))</f>
        <v>stacjonarny</v>
      </c>
      <c r="F1460" s="16" t="str">
        <f>LEFT('5.3'!$A1460,2)</f>
        <v>64</v>
      </c>
      <c r="G1460" s="17">
        <f>'5.3'!$D1460-'5.3'!$C1460</f>
        <v>6.8171296296296036E-3</v>
      </c>
    </row>
    <row r="1461" spans="1:7" x14ac:dyDescent="0.25">
      <c r="A1461" s="18">
        <v>81010250</v>
      </c>
      <c r="B1461" s="19">
        <v>42937</v>
      </c>
      <c r="C1461" s="20">
        <v>0.47075231481481483</v>
      </c>
      <c r="D1461" s="20">
        <v>0.47239583333333335</v>
      </c>
      <c r="E1461" s="21" t="str">
        <f>IF(LEN(telefony4[[#This Row],[nr]])&gt;=10,"zagraniczny",IF(LEN(telefony4[[#This Row],[nr]])=8,"komórkowy","stacjonarny"))</f>
        <v>komórkowy</v>
      </c>
      <c r="F1461" s="21" t="str">
        <f>LEFT('5.3'!$A1461,2)</f>
        <v>81</v>
      </c>
      <c r="G1461" s="22">
        <f>'5.3'!$D1461-'5.3'!$C1461</f>
        <v>1.6435185185185164E-3</v>
      </c>
    </row>
    <row r="1462" spans="1:7" x14ac:dyDescent="0.25">
      <c r="A1462" s="13">
        <v>8596442</v>
      </c>
      <c r="B1462" s="14">
        <v>42937</v>
      </c>
      <c r="C1462" s="15">
        <v>0.47105324074074073</v>
      </c>
      <c r="D1462" s="15">
        <v>0.48011574074074076</v>
      </c>
      <c r="E1462" s="16" t="str">
        <f>IF(LEN(telefony4[[#This Row],[nr]])&gt;=10,"zagraniczny",IF(LEN(telefony4[[#This Row],[nr]])=8,"komórkowy","stacjonarny"))</f>
        <v>stacjonarny</v>
      </c>
      <c r="F1462" s="16" t="str">
        <f>LEFT('5.3'!$A1462,2)</f>
        <v>85</v>
      </c>
      <c r="G1462" s="17">
        <f>'5.3'!$D1462-'5.3'!$C1462</f>
        <v>9.0625000000000289E-3</v>
      </c>
    </row>
    <row r="1463" spans="1:7" x14ac:dyDescent="0.25">
      <c r="A1463" s="18">
        <v>79890857</v>
      </c>
      <c r="B1463" s="19">
        <v>42937</v>
      </c>
      <c r="C1463" s="20">
        <v>0.47285879629629629</v>
      </c>
      <c r="D1463" s="20">
        <v>0.47846064814814815</v>
      </c>
      <c r="E1463" s="21" t="str">
        <f>IF(LEN(telefony4[[#This Row],[nr]])&gt;=10,"zagraniczny",IF(LEN(telefony4[[#This Row],[nr]])=8,"komórkowy","stacjonarny"))</f>
        <v>komórkowy</v>
      </c>
      <c r="F1463" s="21" t="str">
        <f>LEFT('5.3'!$A1463,2)</f>
        <v>79</v>
      </c>
      <c r="G1463" s="22">
        <f>'5.3'!$D1463-'5.3'!$C1463</f>
        <v>5.6018518518518579E-3</v>
      </c>
    </row>
    <row r="1464" spans="1:7" x14ac:dyDescent="0.25">
      <c r="A1464" s="13">
        <v>3804078</v>
      </c>
      <c r="B1464" s="14">
        <v>42937</v>
      </c>
      <c r="C1464" s="15">
        <v>0.4729976851851852</v>
      </c>
      <c r="D1464" s="15">
        <v>0.48243055555555553</v>
      </c>
      <c r="E1464" s="16" t="str">
        <f>IF(LEN(telefony4[[#This Row],[nr]])&gt;=10,"zagraniczny",IF(LEN(telefony4[[#This Row],[nr]])=8,"komórkowy","stacjonarny"))</f>
        <v>stacjonarny</v>
      </c>
      <c r="F1464" s="16" t="str">
        <f>LEFT('5.3'!$A1464,2)</f>
        <v>38</v>
      </c>
      <c r="G1464" s="17">
        <f>'5.3'!$D1464-'5.3'!$C1464</f>
        <v>9.4328703703703276E-3</v>
      </c>
    </row>
    <row r="1465" spans="1:7" x14ac:dyDescent="0.25">
      <c r="A1465" s="18">
        <v>6312012</v>
      </c>
      <c r="B1465" s="19">
        <v>42937</v>
      </c>
      <c r="C1465" s="20">
        <v>0.47697916666666668</v>
      </c>
      <c r="D1465" s="20">
        <v>0.48678240740740741</v>
      </c>
      <c r="E1465" s="21" t="str">
        <f>IF(LEN(telefony4[[#This Row],[nr]])&gt;=10,"zagraniczny",IF(LEN(telefony4[[#This Row],[nr]])=8,"komórkowy","stacjonarny"))</f>
        <v>stacjonarny</v>
      </c>
      <c r="F1465" s="21" t="str">
        <f>LEFT('5.3'!$A1465,2)</f>
        <v>63</v>
      </c>
      <c r="G1465" s="22">
        <f>'5.3'!$D1465-'5.3'!$C1465</f>
        <v>9.8032407407407374E-3</v>
      </c>
    </row>
    <row r="1466" spans="1:7" x14ac:dyDescent="0.25">
      <c r="A1466" s="13">
        <v>7322741</v>
      </c>
      <c r="B1466" s="14">
        <v>42937</v>
      </c>
      <c r="C1466" s="15">
        <v>0.47833333333333333</v>
      </c>
      <c r="D1466" s="15">
        <v>0.48989583333333331</v>
      </c>
      <c r="E1466" s="16" t="str">
        <f>IF(LEN(telefony4[[#This Row],[nr]])&gt;=10,"zagraniczny",IF(LEN(telefony4[[#This Row],[nr]])=8,"komórkowy","stacjonarny"))</f>
        <v>stacjonarny</v>
      </c>
      <c r="F1466" s="16" t="str">
        <f>LEFT('5.3'!$A1466,2)</f>
        <v>73</v>
      </c>
      <c r="G1466" s="17">
        <f>'5.3'!$D1466-'5.3'!$C1466</f>
        <v>1.1562499999999976E-2</v>
      </c>
    </row>
    <row r="1467" spans="1:7" x14ac:dyDescent="0.25">
      <c r="A1467" s="18">
        <v>2354992</v>
      </c>
      <c r="B1467" s="19">
        <v>42937</v>
      </c>
      <c r="C1467" s="20">
        <v>0.4828587962962963</v>
      </c>
      <c r="D1467" s="20">
        <v>0.48295138888888889</v>
      </c>
      <c r="E1467" s="21" t="str">
        <f>IF(LEN(telefony4[[#This Row],[nr]])&gt;=10,"zagraniczny",IF(LEN(telefony4[[#This Row],[nr]])=8,"komórkowy","stacjonarny"))</f>
        <v>stacjonarny</v>
      </c>
      <c r="F1467" s="21" t="str">
        <f>LEFT('5.3'!$A1467,2)</f>
        <v>23</v>
      </c>
      <c r="G1467" s="22">
        <f>'5.3'!$D1467-'5.3'!$C1467</f>
        <v>9.2592592592588563E-5</v>
      </c>
    </row>
    <row r="1468" spans="1:7" x14ac:dyDescent="0.25">
      <c r="A1468" s="13">
        <v>1766133</v>
      </c>
      <c r="B1468" s="14">
        <v>42937</v>
      </c>
      <c r="C1468" s="15">
        <v>0.48439814814814813</v>
      </c>
      <c r="D1468" s="15">
        <v>0.4878587962962963</v>
      </c>
      <c r="E1468" s="16" t="str">
        <f>IF(LEN(telefony4[[#This Row],[nr]])&gt;=10,"zagraniczny",IF(LEN(telefony4[[#This Row],[nr]])=8,"komórkowy","stacjonarny"))</f>
        <v>stacjonarny</v>
      </c>
      <c r="F1468" s="16" t="str">
        <f>LEFT('5.3'!$A1468,2)</f>
        <v>17</v>
      </c>
      <c r="G1468" s="17">
        <f>'5.3'!$D1468-'5.3'!$C1468</f>
        <v>3.460648148148171E-3</v>
      </c>
    </row>
    <row r="1469" spans="1:7" x14ac:dyDescent="0.25">
      <c r="A1469" s="18">
        <v>2922327</v>
      </c>
      <c r="B1469" s="19">
        <v>42937</v>
      </c>
      <c r="C1469" s="20">
        <v>0.48690972222222223</v>
      </c>
      <c r="D1469" s="20">
        <v>0.49665509259259261</v>
      </c>
      <c r="E1469" s="21" t="str">
        <f>IF(LEN(telefony4[[#This Row],[nr]])&gt;=10,"zagraniczny",IF(LEN(telefony4[[#This Row],[nr]])=8,"komórkowy","stacjonarny"))</f>
        <v>stacjonarny</v>
      </c>
      <c r="F1469" s="21" t="str">
        <f>LEFT('5.3'!$A1469,2)</f>
        <v>29</v>
      </c>
      <c r="G1469" s="22">
        <f>'5.3'!$D1469-'5.3'!$C1469</f>
        <v>9.7453703703703765E-3</v>
      </c>
    </row>
    <row r="1470" spans="1:7" x14ac:dyDescent="0.25">
      <c r="A1470" s="13">
        <v>8679036</v>
      </c>
      <c r="B1470" s="14">
        <v>42937</v>
      </c>
      <c r="C1470" s="15">
        <v>0.4924189814814815</v>
      </c>
      <c r="D1470" s="15">
        <v>0.49381944444444442</v>
      </c>
      <c r="E1470" s="16" t="str">
        <f>IF(LEN(telefony4[[#This Row],[nr]])&gt;=10,"zagraniczny",IF(LEN(telefony4[[#This Row],[nr]])=8,"komórkowy","stacjonarny"))</f>
        <v>stacjonarny</v>
      </c>
      <c r="F1470" s="16" t="str">
        <f>LEFT('5.3'!$A1470,2)</f>
        <v>86</v>
      </c>
      <c r="G1470" s="17">
        <f>'5.3'!$D1470-'5.3'!$C1470</f>
        <v>1.4004629629629228E-3</v>
      </c>
    </row>
    <row r="1471" spans="1:7" x14ac:dyDescent="0.25">
      <c r="A1471" s="18">
        <v>1469705</v>
      </c>
      <c r="B1471" s="19">
        <v>42937</v>
      </c>
      <c r="C1471" s="20">
        <v>0.49327546296296299</v>
      </c>
      <c r="D1471" s="20">
        <v>0.50351851851851848</v>
      </c>
      <c r="E1471" s="21" t="str">
        <f>IF(LEN(telefony4[[#This Row],[nr]])&gt;=10,"zagraniczny",IF(LEN(telefony4[[#This Row],[nr]])=8,"komórkowy","stacjonarny"))</f>
        <v>stacjonarny</v>
      </c>
      <c r="F1471" s="21" t="str">
        <f>LEFT('5.3'!$A1471,2)</f>
        <v>14</v>
      </c>
      <c r="G1471" s="22">
        <f>'5.3'!$D1471-'5.3'!$C1471</f>
        <v>1.0243055555555491E-2</v>
      </c>
    </row>
    <row r="1472" spans="1:7" x14ac:dyDescent="0.25">
      <c r="A1472" s="13">
        <v>8079505</v>
      </c>
      <c r="B1472" s="14">
        <v>42937</v>
      </c>
      <c r="C1472" s="15">
        <v>0.49811342592592595</v>
      </c>
      <c r="D1472" s="15">
        <v>0.5065277777777778</v>
      </c>
      <c r="E1472" s="16" t="str">
        <f>IF(LEN(telefony4[[#This Row],[nr]])&gt;=10,"zagraniczny",IF(LEN(telefony4[[#This Row],[nr]])=8,"komórkowy","stacjonarny"))</f>
        <v>stacjonarny</v>
      </c>
      <c r="F1472" s="16" t="str">
        <f>LEFT('5.3'!$A1472,2)</f>
        <v>80</v>
      </c>
      <c r="G1472" s="17">
        <f>'5.3'!$D1472-'5.3'!$C1472</f>
        <v>8.4143518518518534E-3</v>
      </c>
    </row>
    <row r="1473" spans="1:7" x14ac:dyDescent="0.25">
      <c r="A1473" s="18">
        <v>4661635</v>
      </c>
      <c r="B1473" s="19">
        <v>42937</v>
      </c>
      <c r="C1473" s="20">
        <v>0.50016203703703699</v>
      </c>
      <c r="D1473" s="20">
        <v>0.50506944444444446</v>
      </c>
      <c r="E1473" s="21" t="str">
        <f>IF(LEN(telefony4[[#This Row],[nr]])&gt;=10,"zagraniczny",IF(LEN(telefony4[[#This Row],[nr]])=8,"komórkowy","stacjonarny"))</f>
        <v>stacjonarny</v>
      </c>
      <c r="F1473" s="21" t="str">
        <f>LEFT('5.3'!$A1473,2)</f>
        <v>46</v>
      </c>
      <c r="G1473" s="22">
        <f>'5.3'!$D1473-'5.3'!$C1473</f>
        <v>4.9074074074074714E-3</v>
      </c>
    </row>
    <row r="1474" spans="1:7" x14ac:dyDescent="0.25">
      <c r="A1474" s="13">
        <v>4497624</v>
      </c>
      <c r="B1474" s="14">
        <v>42937</v>
      </c>
      <c r="C1474" s="15">
        <v>0.50284722222222222</v>
      </c>
      <c r="D1474" s="15">
        <v>0.51432870370370365</v>
      </c>
      <c r="E1474" s="16" t="str">
        <f>IF(LEN(telefony4[[#This Row],[nr]])&gt;=10,"zagraniczny",IF(LEN(telefony4[[#This Row],[nr]])=8,"komórkowy","stacjonarny"))</f>
        <v>stacjonarny</v>
      </c>
      <c r="F1474" s="16" t="str">
        <f>LEFT('5.3'!$A1474,2)</f>
        <v>44</v>
      </c>
      <c r="G1474" s="17">
        <f>'5.3'!$D1474-'5.3'!$C1474</f>
        <v>1.1481481481481426E-2</v>
      </c>
    </row>
    <row r="1475" spans="1:7" x14ac:dyDescent="0.25">
      <c r="A1475" s="18">
        <v>52468382</v>
      </c>
      <c r="B1475" s="19">
        <v>42937</v>
      </c>
      <c r="C1475" s="20">
        <v>0.50840277777777776</v>
      </c>
      <c r="D1475" s="20">
        <v>0.50968749999999996</v>
      </c>
      <c r="E1475" s="21" t="str">
        <f>IF(LEN(telefony4[[#This Row],[nr]])&gt;=10,"zagraniczny",IF(LEN(telefony4[[#This Row],[nr]])=8,"komórkowy","stacjonarny"))</f>
        <v>komórkowy</v>
      </c>
      <c r="F1475" s="21" t="str">
        <f>LEFT('5.3'!$A1475,2)</f>
        <v>52</v>
      </c>
      <c r="G1475" s="22">
        <f>'5.3'!$D1475-'5.3'!$C1475</f>
        <v>1.284722222222201E-3</v>
      </c>
    </row>
    <row r="1476" spans="1:7" x14ac:dyDescent="0.25">
      <c r="A1476" s="13">
        <v>5687077</v>
      </c>
      <c r="B1476" s="14">
        <v>42937</v>
      </c>
      <c r="C1476" s="15">
        <v>0.51200231481481484</v>
      </c>
      <c r="D1476" s="15">
        <v>0.52253472222222219</v>
      </c>
      <c r="E1476" s="16" t="str">
        <f>IF(LEN(telefony4[[#This Row],[nr]])&gt;=10,"zagraniczny",IF(LEN(telefony4[[#This Row],[nr]])=8,"komórkowy","stacjonarny"))</f>
        <v>stacjonarny</v>
      </c>
      <c r="F1476" s="16" t="str">
        <f>LEFT('5.3'!$A1476,2)</f>
        <v>56</v>
      </c>
      <c r="G1476" s="17">
        <f>'5.3'!$D1476-'5.3'!$C1476</f>
        <v>1.0532407407407351E-2</v>
      </c>
    </row>
    <row r="1477" spans="1:7" x14ac:dyDescent="0.25">
      <c r="A1477" s="18">
        <v>3914070</v>
      </c>
      <c r="B1477" s="19">
        <v>42937</v>
      </c>
      <c r="C1477" s="20">
        <v>0.51249999999999996</v>
      </c>
      <c r="D1477" s="20">
        <v>0.51405092592592594</v>
      </c>
      <c r="E1477" s="21" t="str">
        <f>IF(LEN(telefony4[[#This Row],[nr]])&gt;=10,"zagraniczny",IF(LEN(telefony4[[#This Row],[nr]])=8,"komórkowy","stacjonarny"))</f>
        <v>stacjonarny</v>
      </c>
      <c r="F1477" s="21" t="str">
        <f>LEFT('5.3'!$A1477,2)</f>
        <v>39</v>
      </c>
      <c r="G1477" s="22">
        <f>'5.3'!$D1477-'5.3'!$C1477</f>
        <v>1.5509259259259833E-3</v>
      </c>
    </row>
    <row r="1478" spans="1:7" x14ac:dyDescent="0.25">
      <c r="A1478" s="13">
        <v>84684423</v>
      </c>
      <c r="B1478" s="14">
        <v>42937</v>
      </c>
      <c r="C1478" s="15">
        <v>0.51520833333333338</v>
      </c>
      <c r="D1478" s="15">
        <v>0.51918981481481485</v>
      </c>
      <c r="E1478" s="16" t="str">
        <f>IF(LEN(telefony4[[#This Row],[nr]])&gt;=10,"zagraniczny",IF(LEN(telefony4[[#This Row],[nr]])=8,"komórkowy","stacjonarny"))</f>
        <v>komórkowy</v>
      </c>
      <c r="F1478" s="16" t="str">
        <f>LEFT('5.3'!$A1478,2)</f>
        <v>84</v>
      </c>
      <c r="G1478" s="17">
        <f>'5.3'!$D1478-'5.3'!$C1478</f>
        <v>3.9814814814814747E-3</v>
      </c>
    </row>
    <row r="1479" spans="1:7" x14ac:dyDescent="0.25">
      <c r="A1479" s="18">
        <v>6493406</v>
      </c>
      <c r="B1479" s="19">
        <v>42937</v>
      </c>
      <c r="C1479" s="20">
        <v>0.51936342592592588</v>
      </c>
      <c r="D1479" s="20">
        <v>0.52559027777777778</v>
      </c>
      <c r="E1479" s="21" t="str">
        <f>IF(LEN(telefony4[[#This Row],[nr]])&gt;=10,"zagraniczny",IF(LEN(telefony4[[#This Row],[nr]])=8,"komórkowy","stacjonarny"))</f>
        <v>stacjonarny</v>
      </c>
      <c r="F1479" s="21" t="str">
        <f>LEFT('5.3'!$A1479,2)</f>
        <v>64</v>
      </c>
      <c r="G1479" s="22">
        <f>'5.3'!$D1479-'5.3'!$C1479</f>
        <v>6.2268518518519E-3</v>
      </c>
    </row>
    <row r="1480" spans="1:7" x14ac:dyDescent="0.25">
      <c r="A1480" s="13">
        <v>1563816</v>
      </c>
      <c r="B1480" s="14">
        <v>42937</v>
      </c>
      <c r="C1480" s="15">
        <v>0.52243055555555551</v>
      </c>
      <c r="D1480" s="15">
        <v>0.52681712962962968</v>
      </c>
      <c r="E1480" s="16" t="str">
        <f>IF(LEN(telefony4[[#This Row],[nr]])&gt;=10,"zagraniczny",IF(LEN(telefony4[[#This Row],[nr]])=8,"komórkowy","stacjonarny"))</f>
        <v>stacjonarny</v>
      </c>
      <c r="F1480" s="16" t="str">
        <f>LEFT('5.3'!$A1480,2)</f>
        <v>15</v>
      </c>
      <c r="G1480" s="17">
        <f>'5.3'!$D1480-'5.3'!$C1480</f>
        <v>4.3865740740741677E-3</v>
      </c>
    </row>
    <row r="1481" spans="1:7" x14ac:dyDescent="0.25">
      <c r="A1481" s="18">
        <v>7779935</v>
      </c>
      <c r="B1481" s="19">
        <v>42937</v>
      </c>
      <c r="C1481" s="20">
        <v>0.52469907407407412</v>
      </c>
      <c r="D1481" s="20">
        <v>0.53218750000000004</v>
      </c>
      <c r="E1481" s="21" t="str">
        <f>IF(LEN(telefony4[[#This Row],[nr]])&gt;=10,"zagraniczny",IF(LEN(telefony4[[#This Row],[nr]])=8,"komórkowy","stacjonarny"))</f>
        <v>stacjonarny</v>
      </c>
      <c r="F1481" s="21" t="str">
        <f>LEFT('5.3'!$A1481,2)</f>
        <v>77</v>
      </c>
      <c r="G1481" s="22">
        <f>'5.3'!$D1481-'5.3'!$C1481</f>
        <v>7.4884259259259123E-3</v>
      </c>
    </row>
    <row r="1482" spans="1:7" x14ac:dyDescent="0.25">
      <c r="A1482" s="13">
        <v>4429479</v>
      </c>
      <c r="B1482" s="14">
        <v>42937</v>
      </c>
      <c r="C1482" s="15">
        <v>0.52749999999999997</v>
      </c>
      <c r="D1482" s="15">
        <v>0.53034722222222219</v>
      </c>
      <c r="E1482" s="16" t="str">
        <f>IF(LEN(telefony4[[#This Row],[nr]])&gt;=10,"zagraniczny",IF(LEN(telefony4[[#This Row],[nr]])=8,"komórkowy","stacjonarny"))</f>
        <v>stacjonarny</v>
      </c>
      <c r="F1482" s="16" t="str">
        <f>LEFT('5.3'!$A1482,2)</f>
        <v>44</v>
      </c>
      <c r="G1482" s="17">
        <f>'5.3'!$D1482-'5.3'!$C1482</f>
        <v>2.8472222222222232E-3</v>
      </c>
    </row>
    <row r="1483" spans="1:7" x14ac:dyDescent="0.25">
      <c r="A1483" s="18">
        <v>2963652</v>
      </c>
      <c r="B1483" s="19">
        <v>42937</v>
      </c>
      <c r="C1483" s="20">
        <v>0.53240740740740744</v>
      </c>
      <c r="D1483" s="20">
        <v>0.53785879629629629</v>
      </c>
      <c r="E1483" s="21" t="str">
        <f>IF(LEN(telefony4[[#This Row],[nr]])&gt;=10,"zagraniczny",IF(LEN(telefony4[[#This Row],[nr]])=8,"komórkowy","stacjonarny"))</f>
        <v>stacjonarny</v>
      </c>
      <c r="F1483" s="21" t="str">
        <f>LEFT('5.3'!$A1483,2)</f>
        <v>29</v>
      </c>
      <c r="G1483" s="22">
        <f>'5.3'!$D1483-'5.3'!$C1483</f>
        <v>5.4513888888888529E-3</v>
      </c>
    </row>
    <row r="1484" spans="1:7" x14ac:dyDescent="0.25">
      <c r="A1484" s="13">
        <v>91032395</v>
      </c>
      <c r="B1484" s="14">
        <v>42937</v>
      </c>
      <c r="C1484" s="15">
        <v>0.53811342592592593</v>
      </c>
      <c r="D1484" s="15">
        <v>0.54365740740740742</v>
      </c>
      <c r="E1484" s="16" t="str">
        <f>IF(LEN(telefony4[[#This Row],[nr]])&gt;=10,"zagraniczny",IF(LEN(telefony4[[#This Row],[nr]])=8,"komórkowy","stacjonarny"))</f>
        <v>komórkowy</v>
      </c>
      <c r="F1484" s="16" t="str">
        <f>LEFT('5.3'!$A1484,2)</f>
        <v>91</v>
      </c>
      <c r="G1484" s="17">
        <f>'5.3'!$D1484-'5.3'!$C1484</f>
        <v>5.5439814814814969E-3</v>
      </c>
    </row>
    <row r="1485" spans="1:7" x14ac:dyDescent="0.25">
      <c r="A1485" s="18">
        <v>6999348</v>
      </c>
      <c r="B1485" s="19">
        <v>42937</v>
      </c>
      <c r="C1485" s="20">
        <v>0.53831018518518514</v>
      </c>
      <c r="D1485" s="20">
        <v>0.53998842592592589</v>
      </c>
      <c r="E1485" s="21" t="str">
        <f>IF(LEN(telefony4[[#This Row],[nr]])&gt;=10,"zagraniczny",IF(LEN(telefony4[[#This Row],[nr]])=8,"komórkowy","stacjonarny"))</f>
        <v>stacjonarny</v>
      </c>
      <c r="F1485" s="21" t="str">
        <f>LEFT('5.3'!$A1485,2)</f>
        <v>69</v>
      </c>
      <c r="G1485" s="22">
        <f>'5.3'!$D1485-'5.3'!$C1485</f>
        <v>1.678240740740744E-3</v>
      </c>
    </row>
    <row r="1486" spans="1:7" x14ac:dyDescent="0.25">
      <c r="A1486" s="13">
        <v>4424322</v>
      </c>
      <c r="B1486" s="14">
        <v>42937</v>
      </c>
      <c r="C1486" s="15">
        <v>0.54233796296296299</v>
      </c>
      <c r="D1486" s="15">
        <v>0.55148148148148146</v>
      </c>
      <c r="E1486" s="16" t="str">
        <f>IF(LEN(telefony4[[#This Row],[nr]])&gt;=10,"zagraniczny",IF(LEN(telefony4[[#This Row],[nr]])=8,"komórkowy","stacjonarny"))</f>
        <v>stacjonarny</v>
      </c>
      <c r="F1486" s="16" t="str">
        <f>LEFT('5.3'!$A1486,2)</f>
        <v>44</v>
      </c>
      <c r="G1486" s="17">
        <f>'5.3'!$D1486-'5.3'!$C1486</f>
        <v>9.1435185185184675E-3</v>
      </c>
    </row>
    <row r="1487" spans="1:7" x14ac:dyDescent="0.25">
      <c r="A1487" s="18">
        <v>9500083</v>
      </c>
      <c r="B1487" s="19">
        <v>42937</v>
      </c>
      <c r="C1487" s="20">
        <v>0.54631944444444447</v>
      </c>
      <c r="D1487" s="20">
        <v>0.55652777777777773</v>
      </c>
      <c r="E1487" s="21" t="str">
        <f>IF(LEN(telefony4[[#This Row],[nr]])&gt;=10,"zagraniczny",IF(LEN(telefony4[[#This Row],[nr]])=8,"komórkowy","stacjonarny"))</f>
        <v>stacjonarny</v>
      </c>
      <c r="F1487" s="21" t="str">
        <f>LEFT('5.3'!$A1487,2)</f>
        <v>95</v>
      </c>
      <c r="G1487" s="22">
        <f>'5.3'!$D1487-'5.3'!$C1487</f>
        <v>1.0208333333333264E-2</v>
      </c>
    </row>
    <row r="1488" spans="1:7" x14ac:dyDescent="0.25">
      <c r="A1488" s="13">
        <v>2912297</v>
      </c>
      <c r="B1488" s="14">
        <v>42937</v>
      </c>
      <c r="C1488" s="15">
        <v>0.54761574074074071</v>
      </c>
      <c r="D1488" s="15">
        <v>0.55443287037037037</v>
      </c>
      <c r="E1488" s="16" t="str">
        <f>IF(LEN(telefony4[[#This Row],[nr]])&gt;=10,"zagraniczny",IF(LEN(telefony4[[#This Row],[nr]])=8,"komórkowy","stacjonarny"))</f>
        <v>stacjonarny</v>
      </c>
      <c r="F1488" s="16" t="str">
        <f>LEFT('5.3'!$A1488,2)</f>
        <v>29</v>
      </c>
      <c r="G1488" s="17">
        <f>'5.3'!$D1488-'5.3'!$C1488</f>
        <v>6.8171296296296591E-3</v>
      </c>
    </row>
    <row r="1489" spans="1:7" x14ac:dyDescent="0.25">
      <c r="A1489" s="18">
        <v>4303945</v>
      </c>
      <c r="B1489" s="19">
        <v>42937</v>
      </c>
      <c r="C1489" s="20">
        <v>0.54953703703703705</v>
      </c>
      <c r="D1489" s="20">
        <v>0.55783564814814812</v>
      </c>
      <c r="E1489" s="21" t="str">
        <f>IF(LEN(telefony4[[#This Row],[nr]])&gt;=10,"zagraniczny",IF(LEN(telefony4[[#This Row],[nr]])=8,"komórkowy","stacjonarny"))</f>
        <v>stacjonarny</v>
      </c>
      <c r="F1489" s="21" t="str">
        <f>LEFT('5.3'!$A1489,2)</f>
        <v>43</v>
      </c>
      <c r="G1489" s="22">
        <f>'5.3'!$D1489-'5.3'!$C1489</f>
        <v>8.2986111111110761E-3</v>
      </c>
    </row>
    <row r="1490" spans="1:7" x14ac:dyDescent="0.25">
      <c r="A1490" s="13">
        <v>3264546470</v>
      </c>
      <c r="B1490" s="14">
        <v>42937</v>
      </c>
      <c r="C1490" s="15">
        <v>0.55311342592592594</v>
      </c>
      <c r="D1490" s="15">
        <v>0.55469907407407404</v>
      </c>
      <c r="E1490" s="16" t="str">
        <f>IF(LEN(telefony4[[#This Row],[nr]])&gt;=10,"zagraniczny",IF(LEN(telefony4[[#This Row],[nr]])=8,"komórkowy","stacjonarny"))</f>
        <v>zagraniczny</v>
      </c>
      <c r="F1490" s="16" t="str">
        <f>LEFT('5.3'!$A1490,2)</f>
        <v>32</v>
      </c>
      <c r="G1490" s="17">
        <f>'5.3'!$D1490-'5.3'!$C1490</f>
        <v>1.5856481481481E-3</v>
      </c>
    </row>
    <row r="1491" spans="1:7" x14ac:dyDescent="0.25">
      <c r="A1491" s="18">
        <v>7275091</v>
      </c>
      <c r="B1491" s="19">
        <v>42937</v>
      </c>
      <c r="C1491" s="20">
        <v>0.55652777777777773</v>
      </c>
      <c r="D1491" s="20">
        <v>0.56657407407407412</v>
      </c>
      <c r="E1491" s="21" t="str">
        <f>IF(LEN(telefony4[[#This Row],[nr]])&gt;=10,"zagraniczny",IF(LEN(telefony4[[#This Row],[nr]])=8,"komórkowy","stacjonarny"))</f>
        <v>stacjonarny</v>
      </c>
      <c r="F1491" s="21" t="str">
        <f>LEFT('5.3'!$A1491,2)</f>
        <v>72</v>
      </c>
      <c r="G1491" s="22">
        <f>'5.3'!$D1491-'5.3'!$C1491</f>
        <v>1.0046296296296386E-2</v>
      </c>
    </row>
    <row r="1492" spans="1:7" x14ac:dyDescent="0.25">
      <c r="A1492" s="13">
        <v>9021766</v>
      </c>
      <c r="B1492" s="14">
        <v>42937</v>
      </c>
      <c r="C1492" s="15">
        <v>0.5575</v>
      </c>
      <c r="D1492" s="15">
        <v>0.56418981481481478</v>
      </c>
      <c r="E1492" s="16" t="str">
        <f>IF(LEN(telefony4[[#This Row],[nr]])&gt;=10,"zagraniczny",IF(LEN(telefony4[[#This Row],[nr]])=8,"komórkowy","stacjonarny"))</f>
        <v>stacjonarny</v>
      </c>
      <c r="F1492" s="16" t="str">
        <f>LEFT('5.3'!$A1492,2)</f>
        <v>90</v>
      </c>
      <c r="G1492" s="17">
        <f>'5.3'!$D1492-'5.3'!$C1492</f>
        <v>6.6898148148147873E-3</v>
      </c>
    </row>
    <row r="1493" spans="1:7" x14ac:dyDescent="0.25">
      <c r="A1493" s="18">
        <v>1500342</v>
      </c>
      <c r="B1493" s="19">
        <v>42937</v>
      </c>
      <c r="C1493" s="20">
        <v>0.56297453703703704</v>
      </c>
      <c r="D1493" s="20">
        <v>0.56752314814814819</v>
      </c>
      <c r="E1493" s="21" t="str">
        <f>IF(LEN(telefony4[[#This Row],[nr]])&gt;=10,"zagraniczny",IF(LEN(telefony4[[#This Row],[nr]])=8,"komórkowy","stacjonarny"))</f>
        <v>stacjonarny</v>
      </c>
      <c r="F1493" s="21" t="str">
        <f>LEFT('5.3'!$A1493,2)</f>
        <v>15</v>
      </c>
      <c r="G1493" s="22">
        <f>'5.3'!$D1493-'5.3'!$C1493</f>
        <v>4.548611111111156E-3</v>
      </c>
    </row>
    <row r="1494" spans="1:7" x14ac:dyDescent="0.25">
      <c r="A1494" s="13">
        <v>7295667</v>
      </c>
      <c r="B1494" s="14">
        <v>42937</v>
      </c>
      <c r="C1494" s="15">
        <v>0.56578703703703703</v>
      </c>
      <c r="D1494" s="15">
        <v>0.57518518518518513</v>
      </c>
      <c r="E1494" s="16" t="str">
        <f>IF(LEN(telefony4[[#This Row],[nr]])&gt;=10,"zagraniczny",IF(LEN(telefony4[[#This Row],[nr]])=8,"komórkowy","stacjonarny"))</f>
        <v>stacjonarny</v>
      </c>
      <c r="F1494" s="16" t="str">
        <f>LEFT('5.3'!$A1494,2)</f>
        <v>72</v>
      </c>
      <c r="G1494" s="17">
        <f>'5.3'!$D1494-'5.3'!$C1494</f>
        <v>9.3981481481481E-3</v>
      </c>
    </row>
    <row r="1495" spans="1:7" x14ac:dyDescent="0.25">
      <c r="A1495" s="18">
        <v>5512237</v>
      </c>
      <c r="B1495" s="19">
        <v>42937</v>
      </c>
      <c r="C1495" s="20">
        <v>0.5713773148148148</v>
      </c>
      <c r="D1495" s="20">
        <v>0.58107638888888891</v>
      </c>
      <c r="E1495" s="21" t="str">
        <f>IF(LEN(telefony4[[#This Row],[nr]])&gt;=10,"zagraniczny",IF(LEN(telefony4[[#This Row],[nr]])=8,"komórkowy","stacjonarny"))</f>
        <v>stacjonarny</v>
      </c>
      <c r="F1495" s="21" t="str">
        <f>LEFT('5.3'!$A1495,2)</f>
        <v>55</v>
      </c>
      <c r="G1495" s="22">
        <f>'5.3'!$D1495-'5.3'!$C1495</f>
        <v>9.6990740740741099E-3</v>
      </c>
    </row>
    <row r="1496" spans="1:7" x14ac:dyDescent="0.25">
      <c r="A1496" s="13">
        <v>22266436</v>
      </c>
      <c r="B1496" s="14">
        <v>42937</v>
      </c>
      <c r="C1496" s="15">
        <v>0.57549768518518518</v>
      </c>
      <c r="D1496" s="15">
        <v>0.57925925925925925</v>
      </c>
      <c r="E1496" s="16" t="str">
        <f>IF(LEN(telefony4[[#This Row],[nr]])&gt;=10,"zagraniczny",IF(LEN(telefony4[[#This Row],[nr]])=8,"komórkowy","stacjonarny"))</f>
        <v>komórkowy</v>
      </c>
      <c r="F1496" s="16" t="str">
        <f>LEFT('5.3'!$A1496,2)</f>
        <v>22</v>
      </c>
      <c r="G1496" s="17">
        <f>'5.3'!$D1496-'5.3'!$C1496</f>
        <v>3.76157407407407E-3</v>
      </c>
    </row>
    <row r="1497" spans="1:7" x14ac:dyDescent="0.25">
      <c r="A1497" s="18">
        <v>60885211</v>
      </c>
      <c r="B1497" s="19">
        <v>42937</v>
      </c>
      <c r="C1497" s="20">
        <v>0.57828703703703699</v>
      </c>
      <c r="D1497" s="20">
        <v>0.58940972222222221</v>
      </c>
      <c r="E1497" s="21" t="str">
        <f>IF(LEN(telefony4[[#This Row],[nr]])&gt;=10,"zagraniczny",IF(LEN(telefony4[[#This Row],[nr]])=8,"komórkowy","stacjonarny"))</f>
        <v>komórkowy</v>
      </c>
      <c r="F1497" s="21" t="str">
        <f>LEFT('5.3'!$A1497,2)</f>
        <v>60</v>
      </c>
      <c r="G1497" s="22">
        <f>'5.3'!$D1497-'5.3'!$C1497</f>
        <v>1.1122685185185222E-2</v>
      </c>
    </row>
    <row r="1498" spans="1:7" x14ac:dyDescent="0.25">
      <c r="A1498" s="13">
        <v>4379415</v>
      </c>
      <c r="B1498" s="14">
        <v>42937</v>
      </c>
      <c r="C1498" s="15">
        <v>0.57983796296296297</v>
      </c>
      <c r="D1498" s="15">
        <v>0.58756944444444448</v>
      </c>
      <c r="E1498" s="16" t="str">
        <f>IF(LEN(telefony4[[#This Row],[nr]])&gt;=10,"zagraniczny",IF(LEN(telefony4[[#This Row],[nr]])=8,"komórkowy","stacjonarny"))</f>
        <v>stacjonarny</v>
      </c>
      <c r="F1498" s="16" t="str">
        <f>LEFT('5.3'!$A1498,2)</f>
        <v>43</v>
      </c>
      <c r="G1498" s="17">
        <f>'5.3'!$D1498-'5.3'!$C1498</f>
        <v>7.7314814814815058E-3</v>
      </c>
    </row>
    <row r="1499" spans="1:7" x14ac:dyDescent="0.25">
      <c r="A1499" s="18">
        <v>22747425</v>
      </c>
      <c r="B1499" s="19">
        <v>42937</v>
      </c>
      <c r="C1499" s="20">
        <v>0.58520833333333333</v>
      </c>
      <c r="D1499" s="20">
        <v>0.59646990740740746</v>
      </c>
      <c r="E1499" s="21" t="str">
        <f>IF(LEN(telefony4[[#This Row],[nr]])&gt;=10,"zagraniczny",IF(LEN(telefony4[[#This Row],[nr]])=8,"komórkowy","stacjonarny"))</f>
        <v>komórkowy</v>
      </c>
      <c r="F1499" s="21" t="str">
        <f>LEFT('5.3'!$A1499,2)</f>
        <v>22</v>
      </c>
      <c r="G1499" s="22">
        <f>'5.3'!$D1499-'5.3'!$C1499</f>
        <v>1.1261574074074132E-2</v>
      </c>
    </row>
    <row r="1500" spans="1:7" x14ac:dyDescent="0.25">
      <c r="A1500" s="13">
        <v>3858766</v>
      </c>
      <c r="B1500" s="14">
        <v>42937</v>
      </c>
      <c r="C1500" s="15">
        <v>0.59026620370370375</v>
      </c>
      <c r="D1500" s="15">
        <v>0.59652777777777777</v>
      </c>
      <c r="E1500" s="16" t="str">
        <f>IF(LEN(telefony4[[#This Row],[nr]])&gt;=10,"zagraniczny",IF(LEN(telefony4[[#This Row],[nr]])=8,"komórkowy","stacjonarny"))</f>
        <v>stacjonarny</v>
      </c>
      <c r="F1500" s="16" t="str">
        <f>LEFT('5.3'!$A1500,2)</f>
        <v>38</v>
      </c>
      <c r="G1500" s="17">
        <f>'5.3'!$D1500-'5.3'!$C1500</f>
        <v>6.2615740740740167E-3</v>
      </c>
    </row>
    <row r="1501" spans="1:7" x14ac:dyDescent="0.25">
      <c r="A1501" s="18">
        <v>6231537</v>
      </c>
      <c r="B1501" s="19">
        <v>42937</v>
      </c>
      <c r="C1501" s="20">
        <v>0.59401620370370367</v>
      </c>
      <c r="D1501" s="20">
        <v>0.60012731481481485</v>
      </c>
      <c r="E1501" s="21" t="str">
        <f>IF(LEN(telefony4[[#This Row],[nr]])&gt;=10,"zagraniczny",IF(LEN(telefony4[[#This Row],[nr]])=8,"komórkowy","stacjonarny"))</f>
        <v>stacjonarny</v>
      </c>
      <c r="F1501" s="21" t="str">
        <f>LEFT('5.3'!$A1501,2)</f>
        <v>62</v>
      </c>
      <c r="G1501" s="22">
        <f>'5.3'!$D1501-'5.3'!$C1501</f>
        <v>6.1111111111111782E-3</v>
      </c>
    </row>
    <row r="1502" spans="1:7" x14ac:dyDescent="0.25">
      <c r="A1502" s="13">
        <v>1296262</v>
      </c>
      <c r="B1502" s="14">
        <v>42937</v>
      </c>
      <c r="C1502" s="15">
        <v>0.59712962962962968</v>
      </c>
      <c r="D1502" s="15">
        <v>0.6026273148148148</v>
      </c>
      <c r="E1502" s="16" t="str">
        <f>IF(LEN(telefony4[[#This Row],[nr]])&gt;=10,"zagraniczny",IF(LEN(telefony4[[#This Row],[nr]])=8,"komórkowy","stacjonarny"))</f>
        <v>stacjonarny</v>
      </c>
      <c r="F1502" s="16" t="str">
        <f>LEFT('5.3'!$A1502,2)</f>
        <v>12</v>
      </c>
      <c r="G1502" s="17">
        <f>'5.3'!$D1502-'5.3'!$C1502</f>
        <v>5.4976851851851194E-3</v>
      </c>
    </row>
    <row r="1503" spans="1:7" x14ac:dyDescent="0.25">
      <c r="A1503" s="18">
        <v>6175467</v>
      </c>
      <c r="B1503" s="19">
        <v>42937</v>
      </c>
      <c r="C1503" s="20">
        <v>0.60185185185185186</v>
      </c>
      <c r="D1503" s="20">
        <v>0.61021990740740739</v>
      </c>
      <c r="E1503" s="21" t="str">
        <f>IF(LEN(telefony4[[#This Row],[nr]])&gt;=10,"zagraniczny",IF(LEN(telefony4[[#This Row],[nr]])=8,"komórkowy","stacjonarny"))</f>
        <v>stacjonarny</v>
      </c>
      <c r="F1503" s="21" t="str">
        <f>LEFT('5.3'!$A1503,2)</f>
        <v>61</v>
      </c>
      <c r="G1503" s="22">
        <f>'5.3'!$D1503-'5.3'!$C1503</f>
        <v>8.3680555555555314E-3</v>
      </c>
    </row>
    <row r="1504" spans="1:7" x14ac:dyDescent="0.25">
      <c r="A1504" s="13">
        <v>6434255</v>
      </c>
      <c r="B1504" s="14">
        <v>42937</v>
      </c>
      <c r="C1504" s="15">
        <v>0.60196759259259258</v>
      </c>
      <c r="D1504" s="15">
        <v>0.60356481481481483</v>
      </c>
      <c r="E1504" s="16" t="str">
        <f>IF(LEN(telefony4[[#This Row],[nr]])&gt;=10,"zagraniczny",IF(LEN(telefony4[[#This Row],[nr]])=8,"komórkowy","stacjonarny"))</f>
        <v>stacjonarny</v>
      </c>
      <c r="F1504" s="16" t="str">
        <f>LEFT('5.3'!$A1504,2)</f>
        <v>64</v>
      </c>
      <c r="G1504" s="17">
        <f>'5.3'!$D1504-'5.3'!$C1504</f>
        <v>1.5972222222222499E-3</v>
      </c>
    </row>
    <row r="1505" spans="1:7" x14ac:dyDescent="0.25">
      <c r="A1505" s="18">
        <v>2723614</v>
      </c>
      <c r="B1505" s="19">
        <v>42937</v>
      </c>
      <c r="C1505" s="20">
        <v>0.60465277777777782</v>
      </c>
      <c r="D1505" s="20">
        <v>0.60886574074074074</v>
      </c>
      <c r="E1505" s="21" t="str">
        <f>IF(LEN(telefony4[[#This Row],[nr]])&gt;=10,"zagraniczny",IF(LEN(telefony4[[#This Row],[nr]])=8,"komórkowy","stacjonarny"))</f>
        <v>stacjonarny</v>
      </c>
      <c r="F1505" s="21" t="str">
        <f>LEFT('5.3'!$A1505,2)</f>
        <v>27</v>
      </c>
      <c r="G1505" s="22">
        <f>'5.3'!$D1505-'5.3'!$C1505</f>
        <v>4.2129629629629184E-3</v>
      </c>
    </row>
    <row r="1506" spans="1:7" x14ac:dyDescent="0.25">
      <c r="A1506" s="13">
        <v>92326393</v>
      </c>
      <c r="B1506" s="14">
        <v>42937</v>
      </c>
      <c r="C1506" s="15">
        <v>0.60782407407407413</v>
      </c>
      <c r="D1506" s="15">
        <v>0.61331018518518521</v>
      </c>
      <c r="E1506" s="16" t="str">
        <f>IF(LEN(telefony4[[#This Row],[nr]])&gt;=10,"zagraniczny",IF(LEN(telefony4[[#This Row],[nr]])=8,"komórkowy","stacjonarny"))</f>
        <v>komórkowy</v>
      </c>
      <c r="F1506" s="16" t="str">
        <f>LEFT('5.3'!$A1506,2)</f>
        <v>92</v>
      </c>
      <c r="G1506" s="17">
        <f>'5.3'!$D1506-'5.3'!$C1506</f>
        <v>5.4861111111110805E-3</v>
      </c>
    </row>
    <row r="1507" spans="1:7" x14ac:dyDescent="0.25">
      <c r="A1507" s="18">
        <v>5039266</v>
      </c>
      <c r="B1507" s="19">
        <v>42937</v>
      </c>
      <c r="C1507" s="20">
        <v>0.6121875</v>
      </c>
      <c r="D1507" s="20">
        <v>0.6181712962962963</v>
      </c>
      <c r="E1507" s="21" t="str">
        <f>IF(LEN(telefony4[[#This Row],[nr]])&gt;=10,"zagraniczny",IF(LEN(telefony4[[#This Row],[nr]])=8,"komórkowy","stacjonarny"))</f>
        <v>stacjonarny</v>
      </c>
      <c r="F1507" s="21" t="str">
        <f>LEFT('5.3'!$A1507,2)</f>
        <v>50</v>
      </c>
      <c r="G1507" s="22">
        <f>'5.3'!$D1507-'5.3'!$C1507</f>
        <v>5.9837962962963065E-3</v>
      </c>
    </row>
    <row r="1508" spans="1:7" x14ac:dyDescent="0.25">
      <c r="A1508" s="13">
        <v>3861280</v>
      </c>
      <c r="B1508" s="14">
        <v>42937</v>
      </c>
      <c r="C1508" s="15">
        <v>0.6147569444444444</v>
      </c>
      <c r="D1508" s="15">
        <v>0.62420138888888888</v>
      </c>
      <c r="E1508" s="16" t="str">
        <f>IF(LEN(telefony4[[#This Row],[nr]])&gt;=10,"zagraniczny",IF(LEN(telefony4[[#This Row],[nr]])=8,"komórkowy","stacjonarny"))</f>
        <v>stacjonarny</v>
      </c>
      <c r="F1508" s="16" t="str">
        <f>LEFT('5.3'!$A1508,2)</f>
        <v>38</v>
      </c>
      <c r="G1508" s="17">
        <f>'5.3'!$D1508-'5.3'!$C1508</f>
        <v>9.4444444444444775E-3</v>
      </c>
    </row>
    <row r="1509" spans="1:7" x14ac:dyDescent="0.25">
      <c r="A1509" s="18">
        <v>3982833</v>
      </c>
      <c r="B1509" s="19">
        <v>42937</v>
      </c>
      <c r="C1509" s="20">
        <v>0.61690972222222218</v>
      </c>
      <c r="D1509" s="20">
        <v>0.62290509259259264</v>
      </c>
      <c r="E1509" s="21" t="str">
        <f>IF(LEN(telefony4[[#This Row],[nr]])&gt;=10,"zagraniczny",IF(LEN(telefony4[[#This Row],[nr]])=8,"komórkowy","stacjonarny"))</f>
        <v>stacjonarny</v>
      </c>
      <c r="F1509" s="21" t="str">
        <f>LEFT('5.3'!$A1509,2)</f>
        <v>39</v>
      </c>
      <c r="G1509" s="22">
        <f>'5.3'!$D1509-'5.3'!$C1509</f>
        <v>5.9953703703704564E-3</v>
      </c>
    </row>
    <row r="1510" spans="1:7" x14ac:dyDescent="0.25">
      <c r="A1510" s="13">
        <v>5835972</v>
      </c>
      <c r="B1510" s="14">
        <v>42937</v>
      </c>
      <c r="C1510" s="15">
        <v>0.6206828703703704</v>
      </c>
      <c r="D1510" s="15">
        <v>0.62291666666666667</v>
      </c>
      <c r="E1510" s="16" t="str">
        <f>IF(LEN(telefony4[[#This Row],[nr]])&gt;=10,"zagraniczny",IF(LEN(telefony4[[#This Row],[nr]])=8,"komórkowy","stacjonarny"))</f>
        <v>stacjonarny</v>
      </c>
      <c r="F1510" s="16" t="str">
        <f>LEFT('5.3'!$A1510,2)</f>
        <v>58</v>
      </c>
      <c r="G1510" s="17">
        <f>'5.3'!$D1510-'5.3'!$C1510</f>
        <v>2.2337962962962754E-3</v>
      </c>
    </row>
    <row r="1511" spans="1:7" x14ac:dyDescent="0.25">
      <c r="A1511" s="18">
        <v>98382147</v>
      </c>
      <c r="B1511" s="19">
        <v>42937</v>
      </c>
      <c r="C1511" s="20">
        <v>0.62484953703703705</v>
      </c>
      <c r="D1511" s="20">
        <v>0.62848379629629625</v>
      </c>
      <c r="E1511" s="21" t="str">
        <f>IF(LEN(telefony4[[#This Row],[nr]])&gt;=10,"zagraniczny",IF(LEN(telefony4[[#This Row],[nr]])=8,"komórkowy","stacjonarny"))</f>
        <v>komórkowy</v>
      </c>
      <c r="F1511" s="21" t="str">
        <f>LEFT('5.3'!$A1511,2)</f>
        <v>98</v>
      </c>
      <c r="G1511" s="22">
        <f>'5.3'!$D1511-'5.3'!$C1511</f>
        <v>3.6342592592591982E-3</v>
      </c>
    </row>
    <row r="1512" spans="1:7" x14ac:dyDescent="0.25">
      <c r="A1512" s="13">
        <v>9427353</v>
      </c>
      <c r="B1512" s="14">
        <v>42937</v>
      </c>
      <c r="C1512" s="15">
        <v>0.62612268518518521</v>
      </c>
      <c r="D1512" s="15">
        <v>0.62835648148148149</v>
      </c>
      <c r="E1512" s="16" t="str">
        <f>IF(LEN(telefony4[[#This Row],[nr]])&gt;=10,"zagraniczny",IF(LEN(telefony4[[#This Row],[nr]])=8,"komórkowy","stacjonarny"))</f>
        <v>stacjonarny</v>
      </c>
      <c r="F1512" s="16" t="str">
        <f>LEFT('5.3'!$A1512,2)</f>
        <v>94</v>
      </c>
      <c r="G1512" s="17">
        <f>'5.3'!$D1512-'5.3'!$C1512</f>
        <v>2.2337962962962754E-3</v>
      </c>
    </row>
    <row r="1513" spans="1:7" x14ac:dyDescent="0.25">
      <c r="A1513" s="18">
        <v>11274735</v>
      </c>
      <c r="B1513" s="19">
        <v>42940</v>
      </c>
      <c r="C1513" s="20">
        <v>0.33624999999999999</v>
      </c>
      <c r="D1513" s="20">
        <v>0.34670138888888891</v>
      </c>
      <c r="E1513" s="21" t="str">
        <f>IF(LEN(telefony4[[#This Row],[nr]])&gt;=10,"zagraniczny",IF(LEN(telefony4[[#This Row],[nr]])=8,"komórkowy","stacjonarny"))</f>
        <v>komórkowy</v>
      </c>
      <c r="F1513" s="21" t="str">
        <f>LEFT('5.3'!$A1513,2)</f>
        <v>11</v>
      </c>
      <c r="G1513" s="22">
        <f>'5.3'!$D1513-'5.3'!$C1513</f>
        <v>1.0451388888888913E-2</v>
      </c>
    </row>
    <row r="1514" spans="1:7" x14ac:dyDescent="0.25">
      <c r="A1514" s="13">
        <v>9727873</v>
      </c>
      <c r="B1514" s="14">
        <v>42940</v>
      </c>
      <c r="C1514" s="15">
        <v>0.33728009259259262</v>
      </c>
      <c r="D1514" s="15">
        <v>0.34291666666666665</v>
      </c>
      <c r="E1514" s="16" t="str">
        <f>IF(LEN(telefony4[[#This Row],[nr]])&gt;=10,"zagraniczny",IF(LEN(telefony4[[#This Row],[nr]])=8,"komórkowy","stacjonarny"))</f>
        <v>stacjonarny</v>
      </c>
      <c r="F1514" s="16" t="str">
        <f>LEFT('5.3'!$A1514,2)</f>
        <v>97</v>
      </c>
      <c r="G1514" s="17">
        <f>'5.3'!$D1514-'5.3'!$C1514</f>
        <v>5.63657407407403E-3</v>
      </c>
    </row>
    <row r="1515" spans="1:7" x14ac:dyDescent="0.25">
      <c r="A1515" s="18">
        <v>4804872</v>
      </c>
      <c r="B1515" s="19">
        <v>42940</v>
      </c>
      <c r="C1515" s="20">
        <v>0.3402662037037037</v>
      </c>
      <c r="D1515" s="20">
        <v>0.34250000000000003</v>
      </c>
      <c r="E1515" s="21" t="str">
        <f>IF(LEN(telefony4[[#This Row],[nr]])&gt;=10,"zagraniczny",IF(LEN(telefony4[[#This Row],[nr]])=8,"komórkowy","stacjonarny"))</f>
        <v>stacjonarny</v>
      </c>
      <c r="F1515" s="21" t="str">
        <f>LEFT('5.3'!$A1515,2)</f>
        <v>48</v>
      </c>
      <c r="G1515" s="22">
        <f>'5.3'!$D1515-'5.3'!$C1515</f>
        <v>2.2337962962963309E-3</v>
      </c>
    </row>
    <row r="1516" spans="1:7" x14ac:dyDescent="0.25">
      <c r="A1516" s="13">
        <v>22583033</v>
      </c>
      <c r="B1516" s="14">
        <v>42940</v>
      </c>
      <c r="C1516" s="15">
        <v>0.34495370370370371</v>
      </c>
      <c r="D1516" s="15">
        <v>0.3467824074074074</v>
      </c>
      <c r="E1516" s="16" t="str">
        <f>IF(LEN(telefony4[[#This Row],[nr]])&gt;=10,"zagraniczny",IF(LEN(telefony4[[#This Row],[nr]])=8,"komórkowy","stacjonarny"))</f>
        <v>komórkowy</v>
      </c>
      <c r="F1516" s="16" t="str">
        <f>LEFT('5.3'!$A1516,2)</f>
        <v>22</v>
      </c>
      <c r="G1516" s="17">
        <f>'5.3'!$D1516-'5.3'!$C1516</f>
        <v>1.8287037037036935E-3</v>
      </c>
    </row>
    <row r="1517" spans="1:7" x14ac:dyDescent="0.25">
      <c r="A1517" s="18">
        <v>4056070</v>
      </c>
      <c r="B1517" s="19">
        <v>42940</v>
      </c>
      <c r="C1517" s="20">
        <v>0.3480787037037037</v>
      </c>
      <c r="D1517" s="20">
        <v>0.35413194444444446</v>
      </c>
      <c r="E1517" s="21" t="str">
        <f>IF(LEN(telefony4[[#This Row],[nr]])&gt;=10,"zagraniczny",IF(LEN(telefony4[[#This Row],[nr]])=8,"komórkowy","stacjonarny"))</f>
        <v>stacjonarny</v>
      </c>
      <c r="F1517" s="21" t="str">
        <f>LEFT('5.3'!$A1517,2)</f>
        <v>40</v>
      </c>
      <c r="G1517" s="22">
        <f>'5.3'!$D1517-'5.3'!$C1517</f>
        <v>6.0532407407407618E-3</v>
      </c>
    </row>
    <row r="1518" spans="1:7" x14ac:dyDescent="0.25">
      <c r="A1518" s="13">
        <v>2701816</v>
      </c>
      <c r="B1518" s="14">
        <v>42940</v>
      </c>
      <c r="C1518" s="15">
        <v>0.34879629629629627</v>
      </c>
      <c r="D1518" s="15">
        <v>0.35699074074074072</v>
      </c>
      <c r="E1518" s="16" t="str">
        <f>IF(LEN(telefony4[[#This Row],[nr]])&gt;=10,"zagraniczny",IF(LEN(telefony4[[#This Row],[nr]])=8,"komórkowy","stacjonarny"))</f>
        <v>stacjonarny</v>
      </c>
      <c r="F1518" s="16" t="str">
        <f>LEFT('5.3'!$A1518,2)</f>
        <v>27</v>
      </c>
      <c r="G1518" s="17">
        <f>'5.3'!$D1518-'5.3'!$C1518</f>
        <v>8.1944444444444486E-3</v>
      </c>
    </row>
    <row r="1519" spans="1:7" x14ac:dyDescent="0.25">
      <c r="A1519" s="18">
        <v>20735440</v>
      </c>
      <c r="B1519" s="19">
        <v>42940</v>
      </c>
      <c r="C1519" s="20">
        <v>0.35041666666666665</v>
      </c>
      <c r="D1519" s="20">
        <v>0.35834490740740743</v>
      </c>
      <c r="E1519" s="21" t="str">
        <f>IF(LEN(telefony4[[#This Row],[nr]])&gt;=10,"zagraniczny",IF(LEN(telefony4[[#This Row],[nr]])=8,"komórkowy","stacjonarny"))</f>
        <v>komórkowy</v>
      </c>
      <c r="F1519" s="21" t="str">
        <f>LEFT('5.3'!$A1519,2)</f>
        <v>20</v>
      </c>
      <c r="G1519" s="22">
        <f>'5.3'!$D1519-'5.3'!$C1519</f>
        <v>7.9282407407407773E-3</v>
      </c>
    </row>
    <row r="1520" spans="1:7" x14ac:dyDescent="0.25">
      <c r="A1520" s="13">
        <v>9076015</v>
      </c>
      <c r="B1520" s="14">
        <v>42940</v>
      </c>
      <c r="C1520" s="15">
        <v>0.35129629629629627</v>
      </c>
      <c r="D1520" s="15">
        <v>0.35626157407407405</v>
      </c>
      <c r="E1520" s="16" t="str">
        <f>IF(LEN(telefony4[[#This Row],[nr]])&gt;=10,"zagraniczny",IF(LEN(telefony4[[#This Row],[nr]])=8,"komórkowy","stacjonarny"))</f>
        <v>stacjonarny</v>
      </c>
      <c r="F1520" s="16" t="str">
        <f>LEFT('5.3'!$A1520,2)</f>
        <v>90</v>
      </c>
      <c r="G1520" s="17">
        <f>'5.3'!$D1520-'5.3'!$C1520</f>
        <v>4.9652777777777768E-3</v>
      </c>
    </row>
    <row r="1521" spans="1:7" x14ac:dyDescent="0.25">
      <c r="A1521" s="18">
        <v>11070759</v>
      </c>
      <c r="B1521" s="19">
        <v>42940</v>
      </c>
      <c r="C1521" s="20">
        <v>0.35653935185185187</v>
      </c>
      <c r="D1521" s="20">
        <v>0.35864583333333333</v>
      </c>
      <c r="E1521" s="21" t="str">
        <f>IF(LEN(telefony4[[#This Row],[nr]])&gt;=10,"zagraniczny",IF(LEN(telefony4[[#This Row],[nr]])=8,"komórkowy","stacjonarny"))</f>
        <v>komórkowy</v>
      </c>
      <c r="F1521" s="21" t="str">
        <f>LEFT('5.3'!$A1521,2)</f>
        <v>11</v>
      </c>
      <c r="G1521" s="22">
        <f>'5.3'!$D1521-'5.3'!$C1521</f>
        <v>2.1064814814814592E-3</v>
      </c>
    </row>
    <row r="1522" spans="1:7" x14ac:dyDescent="0.25">
      <c r="A1522" s="13">
        <v>22176115</v>
      </c>
      <c r="B1522" s="14">
        <v>42940</v>
      </c>
      <c r="C1522" s="15">
        <v>0.35991898148148149</v>
      </c>
      <c r="D1522" s="15">
        <v>0.36880787037037038</v>
      </c>
      <c r="E1522" s="16" t="str">
        <f>IF(LEN(telefony4[[#This Row],[nr]])&gt;=10,"zagraniczny",IF(LEN(telefony4[[#This Row],[nr]])=8,"komórkowy","stacjonarny"))</f>
        <v>komórkowy</v>
      </c>
      <c r="F1522" s="16" t="str">
        <f>LEFT('5.3'!$A1522,2)</f>
        <v>22</v>
      </c>
      <c r="G1522" s="17">
        <f>'5.3'!$D1522-'5.3'!$C1522</f>
        <v>8.8888888888888906E-3</v>
      </c>
    </row>
    <row r="1523" spans="1:7" x14ac:dyDescent="0.25">
      <c r="A1523" s="18">
        <v>7456918</v>
      </c>
      <c r="B1523" s="19">
        <v>42940</v>
      </c>
      <c r="C1523" s="20">
        <v>0.36061342592592593</v>
      </c>
      <c r="D1523" s="20">
        <v>0.36667824074074074</v>
      </c>
      <c r="E1523" s="21" t="str">
        <f>IF(LEN(telefony4[[#This Row],[nr]])&gt;=10,"zagraniczny",IF(LEN(telefony4[[#This Row],[nr]])=8,"komórkowy","stacjonarny"))</f>
        <v>stacjonarny</v>
      </c>
      <c r="F1523" s="21" t="str">
        <f>LEFT('5.3'!$A1523,2)</f>
        <v>74</v>
      </c>
      <c r="G1523" s="22">
        <f>'5.3'!$D1523-'5.3'!$C1523</f>
        <v>6.0648148148148007E-3</v>
      </c>
    </row>
    <row r="1524" spans="1:7" x14ac:dyDescent="0.25">
      <c r="A1524" s="13">
        <v>6896787</v>
      </c>
      <c r="B1524" s="14">
        <v>42940</v>
      </c>
      <c r="C1524" s="15">
        <v>0.36243055555555553</v>
      </c>
      <c r="D1524" s="15">
        <v>0.36993055555555554</v>
      </c>
      <c r="E1524" s="16" t="str">
        <f>IF(LEN(telefony4[[#This Row],[nr]])&gt;=10,"zagraniczny",IF(LEN(telefony4[[#This Row],[nr]])=8,"komórkowy","stacjonarny"))</f>
        <v>stacjonarny</v>
      </c>
      <c r="F1524" s="16" t="str">
        <f>LEFT('5.3'!$A1524,2)</f>
        <v>68</v>
      </c>
      <c r="G1524" s="17">
        <f>'5.3'!$D1524-'5.3'!$C1524</f>
        <v>7.5000000000000067E-3</v>
      </c>
    </row>
    <row r="1525" spans="1:7" x14ac:dyDescent="0.25">
      <c r="A1525" s="18">
        <v>6561564994</v>
      </c>
      <c r="B1525" s="19">
        <v>42940</v>
      </c>
      <c r="C1525" s="20">
        <v>0.36334490740740738</v>
      </c>
      <c r="D1525" s="20">
        <v>0.3696875</v>
      </c>
      <c r="E1525" s="21" t="str">
        <f>IF(LEN(telefony4[[#This Row],[nr]])&gt;=10,"zagraniczny",IF(LEN(telefony4[[#This Row],[nr]])=8,"komórkowy","stacjonarny"))</f>
        <v>zagraniczny</v>
      </c>
      <c r="F1525" s="21" t="str">
        <f>LEFT('5.3'!$A1525,2)</f>
        <v>65</v>
      </c>
      <c r="G1525" s="22">
        <f>'5.3'!$D1525-'5.3'!$C1525</f>
        <v>6.3425925925926219E-3</v>
      </c>
    </row>
    <row r="1526" spans="1:7" x14ac:dyDescent="0.25">
      <c r="A1526" s="13">
        <v>8414788</v>
      </c>
      <c r="B1526" s="14">
        <v>42940</v>
      </c>
      <c r="C1526" s="15">
        <v>0.36887731481481484</v>
      </c>
      <c r="D1526" s="15">
        <v>0.37443287037037037</v>
      </c>
      <c r="E1526" s="16" t="str">
        <f>IF(LEN(telefony4[[#This Row],[nr]])&gt;=10,"zagraniczny",IF(LEN(telefony4[[#This Row],[nr]])=8,"komórkowy","stacjonarny"))</f>
        <v>stacjonarny</v>
      </c>
      <c r="F1526" s="16" t="str">
        <f>LEFT('5.3'!$A1526,2)</f>
        <v>84</v>
      </c>
      <c r="G1526" s="17">
        <f>'5.3'!$D1526-'5.3'!$C1526</f>
        <v>5.5555555555555358E-3</v>
      </c>
    </row>
    <row r="1527" spans="1:7" x14ac:dyDescent="0.25">
      <c r="A1527" s="18">
        <v>7896629</v>
      </c>
      <c r="B1527" s="19">
        <v>42940</v>
      </c>
      <c r="C1527" s="20">
        <v>0.37025462962962963</v>
      </c>
      <c r="D1527" s="20">
        <v>0.3785648148148148</v>
      </c>
      <c r="E1527" s="21" t="str">
        <f>IF(LEN(telefony4[[#This Row],[nr]])&gt;=10,"zagraniczny",IF(LEN(telefony4[[#This Row],[nr]])=8,"komórkowy","stacjonarny"))</f>
        <v>stacjonarny</v>
      </c>
      <c r="F1527" s="21" t="str">
        <f>LEFT('5.3'!$A1527,2)</f>
        <v>78</v>
      </c>
      <c r="G1527" s="22">
        <f>'5.3'!$D1527-'5.3'!$C1527</f>
        <v>8.3101851851851705E-3</v>
      </c>
    </row>
    <row r="1528" spans="1:7" x14ac:dyDescent="0.25">
      <c r="A1528" s="13">
        <v>5970183</v>
      </c>
      <c r="B1528" s="14">
        <v>42940</v>
      </c>
      <c r="C1528" s="15">
        <v>0.37150462962962966</v>
      </c>
      <c r="D1528" s="15">
        <v>0.37246527777777777</v>
      </c>
      <c r="E1528" s="16" t="str">
        <f>IF(LEN(telefony4[[#This Row],[nr]])&gt;=10,"zagraniczny",IF(LEN(telefony4[[#This Row],[nr]])=8,"komórkowy","stacjonarny"))</f>
        <v>stacjonarny</v>
      </c>
      <c r="F1528" s="16" t="str">
        <f>LEFT('5.3'!$A1528,2)</f>
        <v>59</v>
      </c>
      <c r="G1528" s="17">
        <f>'5.3'!$D1528-'5.3'!$C1528</f>
        <v>9.6064814814811328E-4</v>
      </c>
    </row>
    <row r="1529" spans="1:7" x14ac:dyDescent="0.25">
      <c r="A1529" s="18">
        <v>57891628</v>
      </c>
      <c r="B1529" s="19">
        <v>42940</v>
      </c>
      <c r="C1529" s="20">
        <v>0.37296296296296294</v>
      </c>
      <c r="D1529" s="20">
        <v>0.38413194444444443</v>
      </c>
      <c r="E1529" s="21" t="str">
        <f>IF(LEN(telefony4[[#This Row],[nr]])&gt;=10,"zagraniczny",IF(LEN(telefony4[[#This Row],[nr]])=8,"komórkowy","stacjonarny"))</f>
        <v>komórkowy</v>
      </c>
      <c r="F1529" s="21" t="str">
        <f>LEFT('5.3'!$A1529,2)</f>
        <v>57</v>
      </c>
      <c r="G1529" s="22">
        <f>'5.3'!$D1529-'5.3'!$C1529</f>
        <v>1.1168981481481488E-2</v>
      </c>
    </row>
    <row r="1530" spans="1:7" x14ac:dyDescent="0.25">
      <c r="A1530" s="13">
        <v>53378457</v>
      </c>
      <c r="B1530" s="14">
        <v>42940</v>
      </c>
      <c r="C1530" s="15">
        <v>0.3777314814814815</v>
      </c>
      <c r="D1530" s="15">
        <v>0.38680555555555557</v>
      </c>
      <c r="E1530" s="16" t="str">
        <f>IF(LEN(telefony4[[#This Row],[nr]])&gt;=10,"zagraniczny",IF(LEN(telefony4[[#This Row],[nr]])=8,"komórkowy","stacjonarny"))</f>
        <v>komórkowy</v>
      </c>
      <c r="F1530" s="16" t="str">
        <f>LEFT('5.3'!$A1530,2)</f>
        <v>53</v>
      </c>
      <c r="G1530" s="17">
        <f>'5.3'!$D1530-'5.3'!$C1530</f>
        <v>9.0740740740740677E-3</v>
      </c>
    </row>
    <row r="1531" spans="1:7" x14ac:dyDescent="0.25">
      <c r="A1531" s="18">
        <v>88666908</v>
      </c>
      <c r="B1531" s="19">
        <v>42940</v>
      </c>
      <c r="C1531" s="20">
        <v>0.37983796296296296</v>
      </c>
      <c r="D1531" s="20">
        <v>0.38929398148148148</v>
      </c>
      <c r="E1531" s="21" t="str">
        <f>IF(LEN(telefony4[[#This Row],[nr]])&gt;=10,"zagraniczny",IF(LEN(telefony4[[#This Row],[nr]])=8,"komórkowy","stacjonarny"))</f>
        <v>komórkowy</v>
      </c>
      <c r="F1531" s="21" t="str">
        <f>LEFT('5.3'!$A1531,2)</f>
        <v>88</v>
      </c>
      <c r="G1531" s="22">
        <f>'5.3'!$D1531-'5.3'!$C1531</f>
        <v>9.4560185185185164E-3</v>
      </c>
    </row>
    <row r="1532" spans="1:7" x14ac:dyDescent="0.25">
      <c r="A1532" s="13">
        <v>9279730</v>
      </c>
      <c r="B1532" s="14">
        <v>42940</v>
      </c>
      <c r="C1532" s="15">
        <v>0.38046296296296295</v>
      </c>
      <c r="D1532" s="15">
        <v>0.38836805555555554</v>
      </c>
      <c r="E1532" s="16" t="str">
        <f>IF(LEN(telefony4[[#This Row],[nr]])&gt;=10,"zagraniczny",IF(LEN(telefony4[[#This Row],[nr]])=8,"komórkowy","stacjonarny"))</f>
        <v>stacjonarny</v>
      </c>
      <c r="F1532" s="16" t="str">
        <f>LEFT('5.3'!$A1532,2)</f>
        <v>92</v>
      </c>
      <c r="G1532" s="17">
        <f>'5.3'!$D1532-'5.3'!$C1532</f>
        <v>7.9050925925925886E-3</v>
      </c>
    </row>
    <row r="1533" spans="1:7" x14ac:dyDescent="0.25">
      <c r="A1533" s="18">
        <v>2928766</v>
      </c>
      <c r="B1533" s="19">
        <v>42940</v>
      </c>
      <c r="C1533" s="20">
        <v>0.38156250000000003</v>
      </c>
      <c r="D1533" s="20">
        <v>0.3893402777777778</v>
      </c>
      <c r="E1533" s="21" t="str">
        <f>IF(LEN(telefony4[[#This Row],[nr]])&gt;=10,"zagraniczny",IF(LEN(telefony4[[#This Row],[nr]])=8,"komórkowy","stacjonarny"))</f>
        <v>stacjonarny</v>
      </c>
      <c r="F1533" s="21" t="str">
        <f>LEFT('5.3'!$A1533,2)</f>
        <v>29</v>
      </c>
      <c r="G1533" s="22">
        <f>'5.3'!$D1533-'5.3'!$C1533</f>
        <v>7.7777777777777724E-3</v>
      </c>
    </row>
    <row r="1534" spans="1:7" x14ac:dyDescent="0.25">
      <c r="A1534" s="13">
        <v>4334364</v>
      </c>
      <c r="B1534" s="14">
        <v>42940</v>
      </c>
      <c r="C1534" s="15">
        <v>0.3837962962962963</v>
      </c>
      <c r="D1534" s="15">
        <v>0.39385416666666667</v>
      </c>
      <c r="E1534" s="16" t="str">
        <f>IF(LEN(telefony4[[#This Row],[nr]])&gt;=10,"zagraniczny",IF(LEN(telefony4[[#This Row],[nr]])=8,"komórkowy","stacjonarny"))</f>
        <v>stacjonarny</v>
      </c>
      <c r="F1534" s="16" t="str">
        <f>LEFT('5.3'!$A1534,2)</f>
        <v>43</v>
      </c>
      <c r="G1534" s="17">
        <f>'5.3'!$D1534-'5.3'!$C1534</f>
        <v>1.005787037037037E-2</v>
      </c>
    </row>
    <row r="1535" spans="1:7" x14ac:dyDescent="0.25">
      <c r="A1535" s="18">
        <v>8405292</v>
      </c>
      <c r="B1535" s="19">
        <v>42940</v>
      </c>
      <c r="C1535" s="20">
        <v>0.38635416666666667</v>
      </c>
      <c r="D1535" s="20">
        <v>0.39378472222222222</v>
      </c>
      <c r="E1535" s="21" t="str">
        <f>IF(LEN(telefony4[[#This Row],[nr]])&gt;=10,"zagraniczny",IF(LEN(telefony4[[#This Row],[nr]])=8,"komórkowy","stacjonarny"))</f>
        <v>stacjonarny</v>
      </c>
      <c r="F1535" s="21" t="str">
        <f>LEFT('5.3'!$A1535,2)</f>
        <v>84</v>
      </c>
      <c r="G1535" s="22">
        <f>'5.3'!$D1535-'5.3'!$C1535</f>
        <v>7.4305555555555514E-3</v>
      </c>
    </row>
    <row r="1536" spans="1:7" x14ac:dyDescent="0.25">
      <c r="A1536" s="13">
        <v>9870841</v>
      </c>
      <c r="B1536" s="14">
        <v>42940</v>
      </c>
      <c r="C1536" s="15">
        <v>0.39209490740740743</v>
      </c>
      <c r="D1536" s="15">
        <v>0.39672453703703703</v>
      </c>
      <c r="E1536" s="16" t="str">
        <f>IF(LEN(telefony4[[#This Row],[nr]])&gt;=10,"zagraniczny",IF(LEN(telefony4[[#This Row],[nr]])=8,"komórkowy","stacjonarny"))</f>
        <v>stacjonarny</v>
      </c>
      <c r="F1536" s="16" t="str">
        <f>LEFT('5.3'!$A1536,2)</f>
        <v>98</v>
      </c>
      <c r="G1536" s="17">
        <f>'5.3'!$D1536-'5.3'!$C1536</f>
        <v>4.6296296296295947E-3</v>
      </c>
    </row>
    <row r="1537" spans="1:7" x14ac:dyDescent="0.25">
      <c r="A1537" s="18">
        <v>9722484</v>
      </c>
      <c r="B1537" s="19">
        <v>42940</v>
      </c>
      <c r="C1537" s="20">
        <v>0.39383101851851854</v>
      </c>
      <c r="D1537" s="20">
        <v>0.39630787037037035</v>
      </c>
      <c r="E1537" s="21" t="str">
        <f>IF(LEN(telefony4[[#This Row],[nr]])&gt;=10,"zagraniczny",IF(LEN(telefony4[[#This Row],[nr]])=8,"komórkowy","stacjonarny"))</f>
        <v>stacjonarny</v>
      </c>
      <c r="F1537" s="21" t="str">
        <f>LEFT('5.3'!$A1537,2)</f>
        <v>97</v>
      </c>
      <c r="G1537" s="22">
        <f>'5.3'!$D1537-'5.3'!$C1537</f>
        <v>2.4768518518518134E-3</v>
      </c>
    </row>
    <row r="1538" spans="1:7" x14ac:dyDescent="0.25">
      <c r="A1538" s="13">
        <v>1159432</v>
      </c>
      <c r="B1538" s="14">
        <v>42940</v>
      </c>
      <c r="C1538" s="15">
        <v>0.39391203703703703</v>
      </c>
      <c r="D1538" s="15">
        <v>0.39478009259259261</v>
      </c>
      <c r="E1538" s="16" t="str">
        <f>IF(LEN(telefony4[[#This Row],[nr]])&gt;=10,"zagraniczny",IF(LEN(telefony4[[#This Row],[nr]])=8,"komórkowy","stacjonarny"))</f>
        <v>stacjonarny</v>
      </c>
      <c r="F1538" s="16" t="str">
        <f>LEFT('5.3'!$A1538,2)</f>
        <v>11</v>
      </c>
      <c r="G1538" s="17">
        <f>'5.3'!$D1538-'5.3'!$C1538</f>
        <v>8.6805555555558023E-4</v>
      </c>
    </row>
    <row r="1539" spans="1:7" x14ac:dyDescent="0.25">
      <c r="A1539" s="18">
        <v>25194612</v>
      </c>
      <c r="B1539" s="19">
        <v>42940</v>
      </c>
      <c r="C1539" s="20">
        <v>0.39516203703703706</v>
      </c>
      <c r="D1539" s="20">
        <v>0.4057986111111111</v>
      </c>
      <c r="E1539" s="21" t="str">
        <f>IF(LEN(telefony4[[#This Row],[nr]])&gt;=10,"zagraniczny",IF(LEN(telefony4[[#This Row],[nr]])=8,"komórkowy","stacjonarny"))</f>
        <v>komórkowy</v>
      </c>
      <c r="F1539" s="21" t="str">
        <f>LEFT('5.3'!$A1539,2)</f>
        <v>25</v>
      </c>
      <c r="G1539" s="22">
        <f>'5.3'!$D1539-'5.3'!$C1539</f>
        <v>1.0636574074074034E-2</v>
      </c>
    </row>
    <row r="1540" spans="1:7" x14ac:dyDescent="0.25">
      <c r="A1540" s="13">
        <v>1117628</v>
      </c>
      <c r="B1540" s="14">
        <v>42940</v>
      </c>
      <c r="C1540" s="15">
        <v>0.39614583333333331</v>
      </c>
      <c r="D1540" s="15">
        <v>0.39976851851851852</v>
      </c>
      <c r="E1540" s="16" t="str">
        <f>IF(LEN(telefony4[[#This Row],[nr]])&gt;=10,"zagraniczny",IF(LEN(telefony4[[#This Row],[nr]])=8,"komórkowy","stacjonarny"))</f>
        <v>stacjonarny</v>
      </c>
      <c r="F1540" s="16" t="str">
        <f>LEFT('5.3'!$A1540,2)</f>
        <v>11</v>
      </c>
      <c r="G1540" s="17">
        <f>'5.3'!$D1540-'5.3'!$C1540</f>
        <v>3.6226851851852149E-3</v>
      </c>
    </row>
    <row r="1541" spans="1:7" x14ac:dyDescent="0.25">
      <c r="A1541" s="18">
        <v>3624713</v>
      </c>
      <c r="B1541" s="19">
        <v>42940</v>
      </c>
      <c r="C1541" s="20">
        <v>0.39864583333333331</v>
      </c>
      <c r="D1541" s="20">
        <v>0.40440972222222221</v>
      </c>
      <c r="E1541" s="21" t="str">
        <f>IF(LEN(telefony4[[#This Row],[nr]])&gt;=10,"zagraniczny",IF(LEN(telefony4[[#This Row],[nr]])=8,"komórkowy","stacjonarny"))</f>
        <v>stacjonarny</v>
      </c>
      <c r="F1541" s="21" t="str">
        <f>LEFT('5.3'!$A1541,2)</f>
        <v>36</v>
      </c>
      <c r="G1541" s="22">
        <f>'5.3'!$D1541-'5.3'!$C1541</f>
        <v>5.7638888888889017E-3</v>
      </c>
    </row>
    <row r="1542" spans="1:7" x14ac:dyDescent="0.25">
      <c r="A1542" s="13">
        <v>5616210</v>
      </c>
      <c r="B1542" s="14">
        <v>42940</v>
      </c>
      <c r="C1542" s="15">
        <v>0.39956018518518521</v>
      </c>
      <c r="D1542" s="15">
        <v>0.40803240740740743</v>
      </c>
      <c r="E1542" s="16" t="str">
        <f>IF(LEN(telefony4[[#This Row],[nr]])&gt;=10,"zagraniczny",IF(LEN(telefony4[[#This Row],[nr]])=8,"komórkowy","stacjonarny"))</f>
        <v>stacjonarny</v>
      </c>
      <c r="F1542" s="16" t="str">
        <f>LEFT('5.3'!$A1542,2)</f>
        <v>56</v>
      </c>
      <c r="G1542" s="17">
        <f>'5.3'!$D1542-'5.3'!$C1542</f>
        <v>8.4722222222222143E-3</v>
      </c>
    </row>
    <row r="1543" spans="1:7" x14ac:dyDescent="0.25">
      <c r="A1543" s="18">
        <v>6772052</v>
      </c>
      <c r="B1543" s="19">
        <v>42940</v>
      </c>
      <c r="C1543" s="20">
        <v>0.40263888888888888</v>
      </c>
      <c r="D1543" s="20">
        <v>0.40825231481481483</v>
      </c>
      <c r="E1543" s="21" t="str">
        <f>IF(LEN(telefony4[[#This Row],[nr]])&gt;=10,"zagraniczny",IF(LEN(telefony4[[#This Row],[nr]])=8,"komórkowy","stacjonarny"))</f>
        <v>stacjonarny</v>
      </c>
      <c r="F1543" s="21" t="str">
        <f>LEFT('5.3'!$A1543,2)</f>
        <v>67</v>
      </c>
      <c r="G1543" s="22">
        <f>'5.3'!$D1543-'5.3'!$C1543</f>
        <v>5.6134259259259522E-3</v>
      </c>
    </row>
    <row r="1544" spans="1:7" x14ac:dyDescent="0.25">
      <c r="A1544" s="13">
        <v>3305212</v>
      </c>
      <c r="B1544" s="14">
        <v>42940</v>
      </c>
      <c r="C1544" s="15">
        <v>0.40641203703703704</v>
      </c>
      <c r="D1544" s="15">
        <v>0.41187499999999999</v>
      </c>
      <c r="E1544" s="16" t="str">
        <f>IF(LEN(telefony4[[#This Row],[nr]])&gt;=10,"zagraniczny",IF(LEN(telefony4[[#This Row],[nr]])=8,"komórkowy","stacjonarny"))</f>
        <v>stacjonarny</v>
      </c>
      <c r="F1544" s="16" t="str">
        <f>LEFT('5.3'!$A1544,2)</f>
        <v>33</v>
      </c>
      <c r="G1544" s="17">
        <f>'5.3'!$D1544-'5.3'!$C1544</f>
        <v>5.4629629629629473E-3</v>
      </c>
    </row>
    <row r="1545" spans="1:7" x14ac:dyDescent="0.25">
      <c r="A1545" s="18">
        <v>72701808</v>
      </c>
      <c r="B1545" s="19">
        <v>42940</v>
      </c>
      <c r="C1545" s="20">
        <v>0.40930555555555553</v>
      </c>
      <c r="D1545" s="20">
        <v>0.41968749999999999</v>
      </c>
      <c r="E1545" s="21" t="str">
        <f>IF(LEN(telefony4[[#This Row],[nr]])&gt;=10,"zagraniczny",IF(LEN(telefony4[[#This Row],[nr]])=8,"komórkowy","stacjonarny"))</f>
        <v>komórkowy</v>
      </c>
      <c r="F1545" s="21" t="str">
        <f>LEFT('5.3'!$A1545,2)</f>
        <v>72</v>
      </c>
      <c r="G1545" s="22">
        <f>'5.3'!$D1545-'5.3'!$C1545</f>
        <v>1.0381944444444458E-2</v>
      </c>
    </row>
    <row r="1546" spans="1:7" x14ac:dyDescent="0.25">
      <c r="A1546" s="13">
        <v>4285095</v>
      </c>
      <c r="B1546" s="14">
        <v>42940</v>
      </c>
      <c r="C1546" s="15">
        <v>0.41351851851851851</v>
      </c>
      <c r="D1546" s="15">
        <v>0.41790509259259262</v>
      </c>
      <c r="E1546" s="16" t="str">
        <f>IF(LEN(telefony4[[#This Row],[nr]])&gt;=10,"zagraniczny",IF(LEN(telefony4[[#This Row],[nr]])=8,"komórkowy","stacjonarny"))</f>
        <v>stacjonarny</v>
      </c>
      <c r="F1546" s="16" t="str">
        <f>LEFT('5.3'!$A1546,2)</f>
        <v>42</v>
      </c>
      <c r="G1546" s="17">
        <f>'5.3'!$D1546-'5.3'!$C1546</f>
        <v>4.3865740740741122E-3</v>
      </c>
    </row>
    <row r="1547" spans="1:7" x14ac:dyDescent="0.25">
      <c r="A1547" s="18">
        <v>2585298</v>
      </c>
      <c r="B1547" s="19">
        <v>42940</v>
      </c>
      <c r="C1547" s="20">
        <v>0.41853009259259261</v>
      </c>
      <c r="D1547" s="20">
        <v>0.42252314814814818</v>
      </c>
      <c r="E1547" s="21" t="str">
        <f>IF(LEN(telefony4[[#This Row],[nr]])&gt;=10,"zagraniczny",IF(LEN(telefony4[[#This Row],[nr]])=8,"komórkowy","stacjonarny"))</f>
        <v>stacjonarny</v>
      </c>
      <c r="F1547" s="21" t="str">
        <f>LEFT('5.3'!$A1547,2)</f>
        <v>25</v>
      </c>
      <c r="G1547" s="22">
        <f>'5.3'!$D1547-'5.3'!$C1547</f>
        <v>3.9930555555555691E-3</v>
      </c>
    </row>
    <row r="1548" spans="1:7" x14ac:dyDescent="0.25">
      <c r="A1548" s="13">
        <v>2947035</v>
      </c>
      <c r="B1548" s="14">
        <v>42940</v>
      </c>
      <c r="C1548" s="15">
        <v>0.42241898148148149</v>
      </c>
      <c r="D1548" s="15">
        <v>0.42863425925925924</v>
      </c>
      <c r="E1548" s="16" t="str">
        <f>IF(LEN(telefony4[[#This Row],[nr]])&gt;=10,"zagraniczny",IF(LEN(telefony4[[#This Row],[nr]])=8,"komórkowy","stacjonarny"))</f>
        <v>stacjonarny</v>
      </c>
      <c r="F1548" s="16" t="str">
        <f>LEFT('5.3'!$A1548,2)</f>
        <v>29</v>
      </c>
      <c r="G1548" s="17">
        <f>'5.3'!$D1548-'5.3'!$C1548</f>
        <v>6.2152777777777501E-3</v>
      </c>
    </row>
    <row r="1549" spans="1:7" x14ac:dyDescent="0.25">
      <c r="A1549" s="18">
        <v>6615729</v>
      </c>
      <c r="B1549" s="19">
        <v>42940</v>
      </c>
      <c r="C1549" s="20">
        <v>0.42561342592592594</v>
      </c>
      <c r="D1549" s="20">
        <v>0.42799768518518516</v>
      </c>
      <c r="E1549" s="21" t="str">
        <f>IF(LEN(telefony4[[#This Row],[nr]])&gt;=10,"zagraniczny",IF(LEN(telefony4[[#This Row],[nr]])=8,"komórkowy","stacjonarny"))</f>
        <v>stacjonarny</v>
      </c>
      <c r="F1549" s="21" t="str">
        <f>LEFT('5.3'!$A1549,2)</f>
        <v>66</v>
      </c>
      <c r="G1549" s="22">
        <f>'5.3'!$D1549-'5.3'!$C1549</f>
        <v>2.3842592592592249E-3</v>
      </c>
    </row>
    <row r="1550" spans="1:7" x14ac:dyDescent="0.25">
      <c r="A1550" s="13">
        <v>2135609</v>
      </c>
      <c r="B1550" s="14">
        <v>42940</v>
      </c>
      <c r="C1550" s="15">
        <v>0.42563657407407407</v>
      </c>
      <c r="D1550" s="15">
        <v>0.42670138888888887</v>
      </c>
      <c r="E1550" s="16" t="str">
        <f>IF(LEN(telefony4[[#This Row],[nr]])&gt;=10,"zagraniczny",IF(LEN(telefony4[[#This Row],[nr]])=8,"komórkowy","stacjonarny"))</f>
        <v>stacjonarny</v>
      </c>
      <c r="F1550" s="16" t="str">
        <f>LEFT('5.3'!$A1550,2)</f>
        <v>21</v>
      </c>
      <c r="G1550" s="17">
        <f>'5.3'!$D1550-'5.3'!$C1550</f>
        <v>1.0648148148147962E-3</v>
      </c>
    </row>
    <row r="1551" spans="1:7" x14ac:dyDescent="0.25">
      <c r="A1551" s="18">
        <v>2697566</v>
      </c>
      <c r="B1551" s="19">
        <v>42940</v>
      </c>
      <c r="C1551" s="20">
        <v>0.42951388888888886</v>
      </c>
      <c r="D1551" s="20">
        <v>0.44059027777777776</v>
      </c>
      <c r="E1551" s="21" t="str">
        <f>IF(LEN(telefony4[[#This Row],[nr]])&gt;=10,"zagraniczny",IF(LEN(telefony4[[#This Row],[nr]])=8,"komórkowy","stacjonarny"))</f>
        <v>stacjonarny</v>
      </c>
      <c r="F1551" s="21" t="str">
        <f>LEFT('5.3'!$A1551,2)</f>
        <v>26</v>
      </c>
      <c r="G1551" s="22">
        <f>'5.3'!$D1551-'5.3'!$C1551</f>
        <v>1.1076388888888899E-2</v>
      </c>
    </row>
    <row r="1552" spans="1:7" x14ac:dyDescent="0.25">
      <c r="A1552" s="13">
        <v>2569721</v>
      </c>
      <c r="B1552" s="14">
        <v>42940</v>
      </c>
      <c r="C1552" s="15">
        <v>0.43133101851851852</v>
      </c>
      <c r="D1552" s="15">
        <v>0.43762731481481482</v>
      </c>
      <c r="E1552" s="16" t="str">
        <f>IF(LEN(telefony4[[#This Row],[nr]])&gt;=10,"zagraniczny",IF(LEN(telefony4[[#This Row],[nr]])=8,"komórkowy","stacjonarny"))</f>
        <v>stacjonarny</v>
      </c>
      <c r="F1552" s="16" t="str">
        <f>LEFT('5.3'!$A1552,2)</f>
        <v>25</v>
      </c>
      <c r="G1552" s="17">
        <f>'5.3'!$D1552-'5.3'!$C1552</f>
        <v>6.2962962962962998E-3</v>
      </c>
    </row>
    <row r="1553" spans="1:7" x14ac:dyDescent="0.25">
      <c r="A1553" s="18">
        <v>96375379</v>
      </c>
      <c r="B1553" s="19">
        <v>42940</v>
      </c>
      <c r="C1553" s="20">
        <v>0.43637731481481479</v>
      </c>
      <c r="D1553" s="20">
        <v>0.44526620370370368</v>
      </c>
      <c r="E1553" s="21" t="str">
        <f>IF(LEN(telefony4[[#This Row],[nr]])&gt;=10,"zagraniczny",IF(LEN(telefony4[[#This Row],[nr]])=8,"komórkowy","stacjonarny"))</f>
        <v>komórkowy</v>
      </c>
      <c r="F1553" s="21" t="str">
        <f>LEFT('5.3'!$A1553,2)</f>
        <v>96</v>
      </c>
      <c r="G1553" s="22">
        <f>'5.3'!$D1553-'5.3'!$C1553</f>
        <v>8.8888888888888906E-3</v>
      </c>
    </row>
    <row r="1554" spans="1:7" x14ac:dyDescent="0.25">
      <c r="A1554" s="13">
        <v>3968528766</v>
      </c>
      <c r="B1554" s="14">
        <v>42940</v>
      </c>
      <c r="C1554" s="15">
        <v>0.44081018518518517</v>
      </c>
      <c r="D1554" s="15">
        <v>0.44767361111111109</v>
      </c>
      <c r="E1554" s="16" t="str">
        <f>IF(LEN(telefony4[[#This Row],[nr]])&gt;=10,"zagraniczny",IF(LEN(telefony4[[#This Row],[nr]])=8,"komórkowy","stacjonarny"))</f>
        <v>zagraniczny</v>
      </c>
      <c r="F1554" s="16" t="str">
        <f>LEFT('5.3'!$A1554,2)</f>
        <v>39</v>
      </c>
      <c r="G1554" s="17">
        <f>'5.3'!$D1554-'5.3'!$C1554</f>
        <v>6.8634259259259256E-3</v>
      </c>
    </row>
    <row r="1555" spans="1:7" x14ac:dyDescent="0.25">
      <c r="A1555" s="18">
        <v>8133585</v>
      </c>
      <c r="B1555" s="19">
        <v>42940</v>
      </c>
      <c r="C1555" s="20">
        <v>0.44185185185185183</v>
      </c>
      <c r="D1555" s="20">
        <v>0.44634259259259257</v>
      </c>
      <c r="E1555" s="21" t="str">
        <f>IF(LEN(telefony4[[#This Row],[nr]])&gt;=10,"zagraniczny",IF(LEN(telefony4[[#This Row],[nr]])=8,"komórkowy","stacjonarny"))</f>
        <v>stacjonarny</v>
      </c>
      <c r="F1555" s="21" t="str">
        <f>LEFT('5.3'!$A1555,2)</f>
        <v>81</v>
      </c>
      <c r="G1555" s="22">
        <f>'5.3'!$D1555-'5.3'!$C1555</f>
        <v>4.4907407407407396E-3</v>
      </c>
    </row>
    <row r="1556" spans="1:7" x14ac:dyDescent="0.25">
      <c r="A1556" s="13">
        <v>45232967</v>
      </c>
      <c r="B1556" s="14">
        <v>42940</v>
      </c>
      <c r="C1556" s="15">
        <v>0.4462962962962963</v>
      </c>
      <c r="D1556" s="15">
        <v>0.44753472222222224</v>
      </c>
      <c r="E1556" s="16" t="str">
        <f>IF(LEN(telefony4[[#This Row],[nr]])&gt;=10,"zagraniczny",IF(LEN(telefony4[[#This Row],[nr]])=8,"komórkowy","stacjonarny"))</f>
        <v>komórkowy</v>
      </c>
      <c r="F1556" s="16" t="str">
        <f>LEFT('5.3'!$A1556,2)</f>
        <v>45</v>
      </c>
      <c r="G1556" s="17">
        <f>'5.3'!$D1556-'5.3'!$C1556</f>
        <v>1.2384259259259345E-3</v>
      </c>
    </row>
    <row r="1557" spans="1:7" x14ac:dyDescent="0.25">
      <c r="A1557" s="18">
        <v>8900603</v>
      </c>
      <c r="B1557" s="19">
        <v>42940</v>
      </c>
      <c r="C1557" s="20">
        <v>0.44680555555555557</v>
      </c>
      <c r="D1557" s="20">
        <v>0.45518518518518519</v>
      </c>
      <c r="E1557" s="21" t="str">
        <f>IF(LEN(telefony4[[#This Row],[nr]])&gt;=10,"zagraniczny",IF(LEN(telefony4[[#This Row],[nr]])=8,"komórkowy","stacjonarny"))</f>
        <v>stacjonarny</v>
      </c>
      <c r="F1557" s="21" t="str">
        <f>LEFT('5.3'!$A1557,2)</f>
        <v>89</v>
      </c>
      <c r="G1557" s="22">
        <f>'5.3'!$D1557-'5.3'!$C1557</f>
        <v>8.3796296296296258E-3</v>
      </c>
    </row>
    <row r="1558" spans="1:7" x14ac:dyDescent="0.25">
      <c r="A1558" s="13">
        <v>9413315</v>
      </c>
      <c r="B1558" s="14">
        <v>42940</v>
      </c>
      <c r="C1558" s="15">
        <v>0.4490277777777778</v>
      </c>
      <c r="D1558" s="15">
        <v>0.45984953703703701</v>
      </c>
      <c r="E1558" s="16" t="str">
        <f>IF(LEN(telefony4[[#This Row],[nr]])&gt;=10,"zagraniczny",IF(LEN(telefony4[[#This Row],[nr]])=8,"komórkowy","stacjonarny"))</f>
        <v>stacjonarny</v>
      </c>
      <c r="F1558" s="16" t="str">
        <f>LEFT('5.3'!$A1558,2)</f>
        <v>94</v>
      </c>
      <c r="G1558" s="17">
        <f>'5.3'!$D1558-'5.3'!$C1558</f>
        <v>1.0821759259259212E-2</v>
      </c>
    </row>
    <row r="1559" spans="1:7" x14ac:dyDescent="0.25">
      <c r="A1559" s="18">
        <v>9781981</v>
      </c>
      <c r="B1559" s="19">
        <v>42940</v>
      </c>
      <c r="C1559" s="20">
        <v>0.45392361111111112</v>
      </c>
      <c r="D1559" s="20">
        <v>0.4582060185185185</v>
      </c>
      <c r="E1559" s="21" t="str">
        <f>IF(LEN(telefony4[[#This Row],[nr]])&gt;=10,"zagraniczny",IF(LEN(telefony4[[#This Row],[nr]])=8,"komórkowy","stacjonarny"))</f>
        <v>stacjonarny</v>
      </c>
      <c r="F1559" s="21" t="str">
        <f>LEFT('5.3'!$A1559,2)</f>
        <v>97</v>
      </c>
      <c r="G1559" s="22">
        <f>'5.3'!$D1559-'5.3'!$C1559</f>
        <v>4.2824074074073737E-3</v>
      </c>
    </row>
    <row r="1560" spans="1:7" x14ac:dyDescent="0.25">
      <c r="A1560" s="13">
        <v>9527543</v>
      </c>
      <c r="B1560" s="14">
        <v>42940</v>
      </c>
      <c r="C1560" s="15">
        <v>0.45481481481481484</v>
      </c>
      <c r="D1560" s="15">
        <v>0.45863425925925927</v>
      </c>
      <c r="E1560" s="16" t="str">
        <f>IF(LEN(telefony4[[#This Row],[nr]])&gt;=10,"zagraniczny",IF(LEN(telefony4[[#This Row],[nr]])=8,"komórkowy","stacjonarny"))</f>
        <v>stacjonarny</v>
      </c>
      <c r="F1560" s="16" t="str">
        <f>LEFT('5.3'!$A1560,2)</f>
        <v>95</v>
      </c>
      <c r="G1560" s="17">
        <f>'5.3'!$D1560-'5.3'!$C1560</f>
        <v>3.8194444444444309E-3</v>
      </c>
    </row>
    <row r="1561" spans="1:7" x14ac:dyDescent="0.25">
      <c r="A1561" s="18">
        <v>91626903</v>
      </c>
      <c r="B1561" s="19">
        <v>42940</v>
      </c>
      <c r="C1561" s="20">
        <v>0.45930555555555558</v>
      </c>
      <c r="D1561" s="20">
        <v>0.46885416666666668</v>
      </c>
      <c r="E1561" s="21" t="str">
        <f>IF(LEN(telefony4[[#This Row],[nr]])&gt;=10,"zagraniczny",IF(LEN(telefony4[[#This Row],[nr]])=8,"komórkowy","stacjonarny"))</f>
        <v>komórkowy</v>
      </c>
      <c r="F1561" s="21" t="str">
        <f>LEFT('5.3'!$A1561,2)</f>
        <v>91</v>
      </c>
      <c r="G1561" s="22">
        <f>'5.3'!$D1561-'5.3'!$C1561</f>
        <v>9.5486111111111049E-3</v>
      </c>
    </row>
    <row r="1562" spans="1:7" x14ac:dyDescent="0.25">
      <c r="A1562" s="13">
        <v>1475008</v>
      </c>
      <c r="B1562" s="14">
        <v>42940</v>
      </c>
      <c r="C1562" s="15">
        <v>0.46489583333333334</v>
      </c>
      <c r="D1562" s="15">
        <v>0.47530092592592593</v>
      </c>
      <c r="E1562" s="16" t="str">
        <f>IF(LEN(telefony4[[#This Row],[nr]])&gt;=10,"zagraniczny",IF(LEN(telefony4[[#This Row],[nr]])=8,"komórkowy","stacjonarny"))</f>
        <v>stacjonarny</v>
      </c>
      <c r="F1562" s="16" t="str">
        <f>LEFT('5.3'!$A1562,2)</f>
        <v>14</v>
      </c>
      <c r="G1562" s="17">
        <f>'5.3'!$D1562-'5.3'!$C1562</f>
        <v>1.0405092592592591E-2</v>
      </c>
    </row>
    <row r="1563" spans="1:7" x14ac:dyDescent="0.25">
      <c r="A1563" s="18">
        <v>4767842</v>
      </c>
      <c r="B1563" s="19">
        <v>42940</v>
      </c>
      <c r="C1563" s="20">
        <v>0.46971064814814817</v>
      </c>
      <c r="D1563" s="20">
        <v>0.47116898148148151</v>
      </c>
      <c r="E1563" s="21" t="str">
        <f>IF(LEN(telefony4[[#This Row],[nr]])&gt;=10,"zagraniczny",IF(LEN(telefony4[[#This Row],[nr]])=8,"komórkowy","stacjonarny"))</f>
        <v>stacjonarny</v>
      </c>
      <c r="F1563" s="21" t="str">
        <f>LEFT('5.3'!$A1563,2)</f>
        <v>47</v>
      </c>
      <c r="G1563" s="22">
        <f>'5.3'!$D1563-'5.3'!$C1563</f>
        <v>1.4583333333333393E-3</v>
      </c>
    </row>
    <row r="1564" spans="1:7" x14ac:dyDescent="0.25">
      <c r="A1564" s="13">
        <v>64586869</v>
      </c>
      <c r="B1564" s="14">
        <v>42940</v>
      </c>
      <c r="C1564" s="15">
        <v>0.47188657407407408</v>
      </c>
      <c r="D1564" s="15">
        <v>0.47260416666666666</v>
      </c>
      <c r="E1564" s="16" t="str">
        <f>IF(LEN(telefony4[[#This Row],[nr]])&gt;=10,"zagraniczny",IF(LEN(telefony4[[#This Row],[nr]])=8,"komórkowy","stacjonarny"))</f>
        <v>komórkowy</v>
      </c>
      <c r="F1564" s="16" t="str">
        <f>LEFT('5.3'!$A1564,2)</f>
        <v>64</v>
      </c>
      <c r="G1564" s="17">
        <f>'5.3'!$D1564-'5.3'!$C1564</f>
        <v>7.1759259259257524E-4</v>
      </c>
    </row>
    <row r="1565" spans="1:7" x14ac:dyDescent="0.25">
      <c r="A1565" s="18">
        <v>7066389</v>
      </c>
      <c r="B1565" s="19">
        <v>42940</v>
      </c>
      <c r="C1565" s="20">
        <v>0.47590277777777779</v>
      </c>
      <c r="D1565" s="20">
        <v>0.47621527777777778</v>
      </c>
      <c r="E1565" s="21" t="str">
        <f>IF(LEN(telefony4[[#This Row],[nr]])&gt;=10,"zagraniczny",IF(LEN(telefony4[[#This Row],[nr]])=8,"komórkowy","stacjonarny"))</f>
        <v>stacjonarny</v>
      </c>
      <c r="F1565" s="21" t="str">
        <f>LEFT('5.3'!$A1565,2)</f>
        <v>70</v>
      </c>
      <c r="G1565" s="22">
        <f>'5.3'!$D1565-'5.3'!$C1565</f>
        <v>3.1249999999999334E-4</v>
      </c>
    </row>
    <row r="1566" spans="1:7" x14ac:dyDescent="0.25">
      <c r="A1566" s="13">
        <v>28791070</v>
      </c>
      <c r="B1566" s="14">
        <v>42940</v>
      </c>
      <c r="C1566" s="15">
        <v>0.48082175925925924</v>
      </c>
      <c r="D1566" s="15">
        <v>0.49135416666666665</v>
      </c>
      <c r="E1566" s="16" t="str">
        <f>IF(LEN(telefony4[[#This Row],[nr]])&gt;=10,"zagraniczny",IF(LEN(telefony4[[#This Row],[nr]])=8,"komórkowy","stacjonarny"))</f>
        <v>komórkowy</v>
      </c>
      <c r="F1566" s="16" t="str">
        <f>LEFT('5.3'!$A1566,2)</f>
        <v>28</v>
      </c>
      <c r="G1566" s="17">
        <f>'5.3'!$D1566-'5.3'!$C1566</f>
        <v>1.0532407407407407E-2</v>
      </c>
    </row>
    <row r="1567" spans="1:7" x14ac:dyDescent="0.25">
      <c r="A1567" s="18">
        <v>5094248</v>
      </c>
      <c r="B1567" s="19">
        <v>42940</v>
      </c>
      <c r="C1567" s="20">
        <v>0.48358796296296297</v>
      </c>
      <c r="D1567" s="20">
        <v>0.48965277777777777</v>
      </c>
      <c r="E1567" s="21" t="str">
        <f>IF(LEN(telefony4[[#This Row],[nr]])&gt;=10,"zagraniczny",IF(LEN(telefony4[[#This Row],[nr]])=8,"komórkowy","stacjonarny"))</f>
        <v>stacjonarny</v>
      </c>
      <c r="F1567" s="21" t="str">
        <f>LEFT('5.3'!$A1567,2)</f>
        <v>50</v>
      </c>
      <c r="G1567" s="22">
        <f>'5.3'!$D1567-'5.3'!$C1567</f>
        <v>6.0648148148148007E-3</v>
      </c>
    </row>
    <row r="1568" spans="1:7" x14ac:dyDescent="0.25">
      <c r="A1568" s="13">
        <v>44882393</v>
      </c>
      <c r="B1568" s="14">
        <v>42940</v>
      </c>
      <c r="C1568" s="15">
        <v>0.4866550925925926</v>
      </c>
      <c r="D1568" s="15">
        <v>0.49528935185185186</v>
      </c>
      <c r="E1568" s="16" t="str">
        <f>IF(LEN(telefony4[[#This Row],[nr]])&gt;=10,"zagraniczny",IF(LEN(telefony4[[#This Row],[nr]])=8,"komórkowy","stacjonarny"))</f>
        <v>komórkowy</v>
      </c>
      <c r="F1568" s="16" t="str">
        <f>LEFT('5.3'!$A1568,2)</f>
        <v>44</v>
      </c>
      <c r="G1568" s="17">
        <f>'5.3'!$D1568-'5.3'!$C1568</f>
        <v>8.6342592592592582E-3</v>
      </c>
    </row>
    <row r="1569" spans="1:7" x14ac:dyDescent="0.25">
      <c r="A1569" s="18">
        <v>29391132</v>
      </c>
      <c r="B1569" s="19">
        <v>42940</v>
      </c>
      <c r="C1569" s="20">
        <v>0.48770833333333335</v>
      </c>
      <c r="D1569" s="20">
        <v>0.49613425925925925</v>
      </c>
      <c r="E1569" s="21" t="str">
        <f>IF(LEN(telefony4[[#This Row],[nr]])&gt;=10,"zagraniczny",IF(LEN(telefony4[[#This Row],[nr]])=8,"komórkowy","stacjonarny"))</f>
        <v>komórkowy</v>
      </c>
      <c r="F1569" s="21" t="str">
        <f>LEFT('5.3'!$A1569,2)</f>
        <v>29</v>
      </c>
      <c r="G1569" s="22">
        <f>'5.3'!$D1569-'5.3'!$C1569</f>
        <v>8.4259259259258923E-3</v>
      </c>
    </row>
    <row r="1570" spans="1:7" x14ac:dyDescent="0.25">
      <c r="A1570" s="13">
        <v>9892639</v>
      </c>
      <c r="B1570" s="14">
        <v>42940</v>
      </c>
      <c r="C1570" s="15">
        <v>0.48836805555555557</v>
      </c>
      <c r="D1570" s="15">
        <v>0.48893518518518519</v>
      </c>
      <c r="E1570" s="16" t="str">
        <f>IF(LEN(telefony4[[#This Row],[nr]])&gt;=10,"zagraniczny",IF(LEN(telefony4[[#This Row],[nr]])=8,"komórkowy","stacjonarny"))</f>
        <v>stacjonarny</v>
      </c>
      <c r="F1570" s="16" t="str">
        <f>LEFT('5.3'!$A1570,2)</f>
        <v>98</v>
      </c>
      <c r="G1570" s="17">
        <f>'5.3'!$D1570-'5.3'!$C1570</f>
        <v>5.6712962962962576E-4</v>
      </c>
    </row>
    <row r="1571" spans="1:7" x14ac:dyDescent="0.25">
      <c r="A1571" s="18">
        <v>3979295</v>
      </c>
      <c r="B1571" s="19">
        <v>42940</v>
      </c>
      <c r="C1571" s="20">
        <v>0.49062499999999998</v>
      </c>
      <c r="D1571" s="20">
        <v>0.49767361111111114</v>
      </c>
      <c r="E1571" s="21" t="str">
        <f>IF(LEN(telefony4[[#This Row],[nr]])&gt;=10,"zagraniczny",IF(LEN(telefony4[[#This Row],[nr]])=8,"komórkowy","stacjonarny"))</f>
        <v>stacjonarny</v>
      </c>
      <c r="F1571" s="21" t="str">
        <f>LEFT('5.3'!$A1571,2)</f>
        <v>39</v>
      </c>
      <c r="G1571" s="22">
        <f>'5.3'!$D1571-'5.3'!$C1571</f>
        <v>7.0486111111111582E-3</v>
      </c>
    </row>
    <row r="1572" spans="1:7" x14ac:dyDescent="0.25">
      <c r="A1572" s="13">
        <v>8471219</v>
      </c>
      <c r="B1572" s="14">
        <v>42940</v>
      </c>
      <c r="C1572" s="15">
        <v>0.49229166666666668</v>
      </c>
      <c r="D1572" s="15">
        <v>0.49554398148148149</v>
      </c>
      <c r="E1572" s="16" t="str">
        <f>IF(LEN(telefony4[[#This Row],[nr]])&gt;=10,"zagraniczny",IF(LEN(telefony4[[#This Row],[nr]])=8,"komórkowy","stacjonarny"))</f>
        <v>stacjonarny</v>
      </c>
      <c r="F1572" s="16" t="str">
        <f>LEFT('5.3'!$A1572,2)</f>
        <v>84</v>
      </c>
      <c r="G1572" s="17">
        <f>'5.3'!$D1572-'5.3'!$C1572</f>
        <v>3.2523148148148051E-3</v>
      </c>
    </row>
    <row r="1573" spans="1:7" x14ac:dyDescent="0.25">
      <c r="A1573" s="18">
        <v>5631380</v>
      </c>
      <c r="B1573" s="19">
        <v>42940</v>
      </c>
      <c r="C1573" s="20">
        <v>0.49274305555555553</v>
      </c>
      <c r="D1573" s="20">
        <v>0.50315972222222227</v>
      </c>
      <c r="E1573" s="21" t="str">
        <f>IF(LEN(telefony4[[#This Row],[nr]])&gt;=10,"zagraniczny",IF(LEN(telefony4[[#This Row],[nr]])=8,"komórkowy","stacjonarny"))</f>
        <v>stacjonarny</v>
      </c>
      <c r="F1573" s="21" t="str">
        <f>LEFT('5.3'!$A1573,2)</f>
        <v>56</v>
      </c>
      <c r="G1573" s="22">
        <f>'5.3'!$D1573-'5.3'!$C1573</f>
        <v>1.0416666666666741E-2</v>
      </c>
    </row>
    <row r="1574" spans="1:7" x14ac:dyDescent="0.25">
      <c r="A1574" s="13">
        <v>6309138</v>
      </c>
      <c r="B1574" s="14">
        <v>42940</v>
      </c>
      <c r="C1574" s="15">
        <v>0.49416666666666664</v>
      </c>
      <c r="D1574" s="15">
        <v>0.49465277777777777</v>
      </c>
      <c r="E1574" s="16" t="str">
        <f>IF(LEN(telefony4[[#This Row],[nr]])&gt;=10,"zagraniczny",IF(LEN(telefony4[[#This Row],[nr]])=8,"komórkowy","stacjonarny"))</f>
        <v>stacjonarny</v>
      </c>
      <c r="F1574" s="16" t="str">
        <f>LEFT('5.3'!$A1574,2)</f>
        <v>63</v>
      </c>
      <c r="G1574" s="17">
        <f>'5.3'!$D1574-'5.3'!$C1574</f>
        <v>4.8611111111113159E-4</v>
      </c>
    </row>
    <row r="1575" spans="1:7" x14ac:dyDescent="0.25">
      <c r="A1575" s="18">
        <v>72287838</v>
      </c>
      <c r="B1575" s="19">
        <v>42940</v>
      </c>
      <c r="C1575" s="20">
        <v>0.49633101851851852</v>
      </c>
      <c r="D1575" s="20">
        <v>0.50209490740740736</v>
      </c>
      <c r="E1575" s="21" t="str">
        <f>IF(LEN(telefony4[[#This Row],[nr]])&gt;=10,"zagraniczny",IF(LEN(telefony4[[#This Row],[nr]])=8,"komórkowy","stacjonarny"))</f>
        <v>komórkowy</v>
      </c>
      <c r="F1575" s="21" t="str">
        <f>LEFT('5.3'!$A1575,2)</f>
        <v>72</v>
      </c>
      <c r="G1575" s="22">
        <f>'5.3'!$D1575-'5.3'!$C1575</f>
        <v>5.7638888888888462E-3</v>
      </c>
    </row>
    <row r="1576" spans="1:7" x14ac:dyDescent="0.25">
      <c r="A1576" s="13">
        <v>2515441</v>
      </c>
      <c r="B1576" s="14">
        <v>42940</v>
      </c>
      <c r="C1576" s="15">
        <v>0.49857638888888889</v>
      </c>
      <c r="D1576" s="15">
        <v>0.50195601851851857</v>
      </c>
      <c r="E1576" s="16" t="str">
        <f>IF(LEN(telefony4[[#This Row],[nr]])&gt;=10,"zagraniczny",IF(LEN(telefony4[[#This Row],[nr]])=8,"komórkowy","stacjonarny"))</f>
        <v>stacjonarny</v>
      </c>
      <c r="F1576" s="16" t="str">
        <f>LEFT('5.3'!$A1576,2)</f>
        <v>25</v>
      </c>
      <c r="G1576" s="17">
        <f>'5.3'!$D1576-'5.3'!$C1576</f>
        <v>3.3796296296296768E-3</v>
      </c>
    </row>
    <row r="1577" spans="1:7" x14ac:dyDescent="0.25">
      <c r="A1577" s="18">
        <v>8056387</v>
      </c>
      <c r="B1577" s="19">
        <v>42940</v>
      </c>
      <c r="C1577" s="20">
        <v>0.50306712962962963</v>
      </c>
      <c r="D1577" s="20">
        <v>0.51333333333333331</v>
      </c>
      <c r="E1577" s="21" t="str">
        <f>IF(LEN(telefony4[[#This Row],[nr]])&gt;=10,"zagraniczny",IF(LEN(telefony4[[#This Row],[nr]])=8,"komórkowy","stacjonarny"))</f>
        <v>stacjonarny</v>
      </c>
      <c r="F1577" s="21" t="str">
        <f>LEFT('5.3'!$A1577,2)</f>
        <v>80</v>
      </c>
      <c r="G1577" s="22">
        <f>'5.3'!$D1577-'5.3'!$C1577</f>
        <v>1.026620370370368E-2</v>
      </c>
    </row>
    <row r="1578" spans="1:7" x14ac:dyDescent="0.25">
      <c r="A1578" s="13">
        <v>5489867</v>
      </c>
      <c r="B1578" s="14">
        <v>42940</v>
      </c>
      <c r="C1578" s="15">
        <v>0.50583333333333336</v>
      </c>
      <c r="D1578" s="15">
        <v>0.51407407407407413</v>
      </c>
      <c r="E1578" s="16" t="str">
        <f>IF(LEN(telefony4[[#This Row],[nr]])&gt;=10,"zagraniczny",IF(LEN(telefony4[[#This Row],[nr]])=8,"komórkowy","stacjonarny"))</f>
        <v>stacjonarny</v>
      </c>
      <c r="F1578" s="16" t="str">
        <f>LEFT('5.3'!$A1578,2)</f>
        <v>54</v>
      </c>
      <c r="G1578" s="17">
        <f>'5.3'!$D1578-'5.3'!$C1578</f>
        <v>8.2407407407407707E-3</v>
      </c>
    </row>
    <row r="1579" spans="1:7" x14ac:dyDescent="0.25">
      <c r="A1579" s="18">
        <v>5528648</v>
      </c>
      <c r="B1579" s="19">
        <v>42940</v>
      </c>
      <c r="C1579" s="20">
        <v>0.50611111111111107</v>
      </c>
      <c r="D1579" s="20">
        <v>0.51354166666666667</v>
      </c>
      <c r="E1579" s="21" t="str">
        <f>IF(LEN(telefony4[[#This Row],[nr]])&gt;=10,"zagraniczny",IF(LEN(telefony4[[#This Row],[nr]])=8,"komórkowy","stacjonarny"))</f>
        <v>stacjonarny</v>
      </c>
      <c r="F1579" s="21" t="str">
        <f>LEFT('5.3'!$A1579,2)</f>
        <v>55</v>
      </c>
      <c r="G1579" s="22">
        <f>'5.3'!$D1579-'5.3'!$C1579</f>
        <v>7.4305555555556069E-3</v>
      </c>
    </row>
    <row r="1580" spans="1:7" x14ac:dyDescent="0.25">
      <c r="A1580" s="13">
        <v>4293872</v>
      </c>
      <c r="B1580" s="14">
        <v>42940</v>
      </c>
      <c r="C1580" s="15">
        <v>0.50714120370370375</v>
      </c>
      <c r="D1580" s="15">
        <v>0.51232638888888893</v>
      </c>
      <c r="E1580" s="16" t="str">
        <f>IF(LEN(telefony4[[#This Row],[nr]])&gt;=10,"zagraniczny",IF(LEN(telefony4[[#This Row],[nr]])=8,"komórkowy","stacjonarny"))</f>
        <v>stacjonarny</v>
      </c>
      <c r="F1580" s="16" t="str">
        <f>LEFT('5.3'!$A1580,2)</f>
        <v>42</v>
      </c>
      <c r="G1580" s="17">
        <f>'5.3'!$D1580-'5.3'!$C1580</f>
        <v>5.1851851851851816E-3</v>
      </c>
    </row>
    <row r="1581" spans="1:7" x14ac:dyDescent="0.25">
      <c r="A1581" s="18">
        <v>99625946</v>
      </c>
      <c r="B1581" s="19">
        <v>42940</v>
      </c>
      <c r="C1581" s="20">
        <v>0.51270833333333332</v>
      </c>
      <c r="D1581" s="20">
        <v>0.52407407407407403</v>
      </c>
      <c r="E1581" s="21" t="str">
        <f>IF(LEN(telefony4[[#This Row],[nr]])&gt;=10,"zagraniczny",IF(LEN(telefony4[[#This Row],[nr]])=8,"komórkowy","stacjonarny"))</f>
        <v>komórkowy</v>
      </c>
      <c r="F1581" s="21" t="str">
        <f>LEFT('5.3'!$A1581,2)</f>
        <v>99</v>
      </c>
      <c r="G1581" s="22">
        <f>'5.3'!$D1581-'5.3'!$C1581</f>
        <v>1.1365740740740704E-2</v>
      </c>
    </row>
    <row r="1582" spans="1:7" x14ac:dyDescent="0.25">
      <c r="A1582" s="13">
        <v>9827875</v>
      </c>
      <c r="B1582" s="14">
        <v>42940</v>
      </c>
      <c r="C1582" s="15">
        <v>0.51512731481481477</v>
      </c>
      <c r="D1582" s="15">
        <v>0.51954861111111106</v>
      </c>
      <c r="E1582" s="16" t="str">
        <f>IF(LEN(telefony4[[#This Row],[nr]])&gt;=10,"zagraniczny",IF(LEN(telefony4[[#This Row],[nr]])=8,"komórkowy","stacjonarny"))</f>
        <v>stacjonarny</v>
      </c>
      <c r="F1582" s="16" t="str">
        <f>LEFT('5.3'!$A1582,2)</f>
        <v>98</v>
      </c>
      <c r="G1582" s="17">
        <f>'5.3'!$D1582-'5.3'!$C1582</f>
        <v>4.4212962962962843E-3</v>
      </c>
    </row>
    <row r="1583" spans="1:7" x14ac:dyDescent="0.25">
      <c r="A1583" s="18">
        <v>40120881</v>
      </c>
      <c r="B1583" s="19">
        <v>42940</v>
      </c>
      <c r="C1583" s="20">
        <v>0.51746527777777773</v>
      </c>
      <c r="D1583" s="20">
        <v>0.52686342592592594</v>
      </c>
      <c r="E1583" s="21" t="str">
        <f>IF(LEN(telefony4[[#This Row],[nr]])&gt;=10,"zagraniczny",IF(LEN(telefony4[[#This Row],[nr]])=8,"komórkowy","stacjonarny"))</f>
        <v>komórkowy</v>
      </c>
      <c r="F1583" s="21" t="str">
        <f>LEFT('5.3'!$A1583,2)</f>
        <v>40</v>
      </c>
      <c r="G1583" s="22">
        <f>'5.3'!$D1583-'5.3'!$C1583</f>
        <v>9.398148148148211E-3</v>
      </c>
    </row>
    <row r="1584" spans="1:7" x14ac:dyDescent="0.25">
      <c r="A1584" s="13">
        <v>42373338</v>
      </c>
      <c r="B1584" s="14">
        <v>42940</v>
      </c>
      <c r="C1584" s="15">
        <v>0.51962962962962966</v>
      </c>
      <c r="D1584" s="15">
        <v>0.53030092592592593</v>
      </c>
      <c r="E1584" s="16" t="str">
        <f>IF(LEN(telefony4[[#This Row],[nr]])&gt;=10,"zagraniczny",IF(LEN(telefony4[[#This Row],[nr]])=8,"komórkowy","stacjonarny"))</f>
        <v>komórkowy</v>
      </c>
      <c r="F1584" s="16" t="str">
        <f>LEFT('5.3'!$A1584,2)</f>
        <v>42</v>
      </c>
      <c r="G1584" s="17">
        <f>'5.3'!$D1584-'5.3'!$C1584</f>
        <v>1.0671296296296262E-2</v>
      </c>
    </row>
    <row r="1585" spans="1:7" x14ac:dyDescent="0.25">
      <c r="A1585" s="18">
        <v>39697250</v>
      </c>
      <c r="B1585" s="19">
        <v>42940</v>
      </c>
      <c r="C1585" s="20">
        <v>0.52520833333333339</v>
      </c>
      <c r="D1585" s="20">
        <v>0.52866898148148145</v>
      </c>
      <c r="E1585" s="21" t="str">
        <f>IF(LEN(telefony4[[#This Row],[nr]])&gt;=10,"zagraniczny",IF(LEN(telefony4[[#This Row],[nr]])=8,"komórkowy","stacjonarny"))</f>
        <v>komórkowy</v>
      </c>
      <c r="F1585" s="21" t="str">
        <f>LEFT('5.3'!$A1585,2)</f>
        <v>39</v>
      </c>
      <c r="G1585" s="22">
        <f>'5.3'!$D1585-'5.3'!$C1585</f>
        <v>3.46064814814806E-3</v>
      </c>
    </row>
    <row r="1586" spans="1:7" x14ac:dyDescent="0.25">
      <c r="A1586" s="13">
        <v>55464931</v>
      </c>
      <c r="B1586" s="14">
        <v>42940</v>
      </c>
      <c r="C1586" s="15">
        <v>0.5285185185185185</v>
      </c>
      <c r="D1586" s="15">
        <v>0.53349537037037043</v>
      </c>
      <c r="E1586" s="16" t="str">
        <f>IF(LEN(telefony4[[#This Row],[nr]])&gt;=10,"zagraniczny",IF(LEN(telefony4[[#This Row],[nr]])=8,"komórkowy","stacjonarny"))</f>
        <v>komórkowy</v>
      </c>
      <c r="F1586" s="16" t="str">
        <f>LEFT('5.3'!$A1586,2)</f>
        <v>55</v>
      </c>
      <c r="G1586" s="17">
        <f>'5.3'!$D1586-'5.3'!$C1586</f>
        <v>4.9768518518519267E-3</v>
      </c>
    </row>
    <row r="1587" spans="1:7" x14ac:dyDescent="0.25">
      <c r="A1587" s="18">
        <v>3616291</v>
      </c>
      <c r="B1587" s="19">
        <v>42940</v>
      </c>
      <c r="C1587" s="20">
        <v>0.53403935185185181</v>
      </c>
      <c r="D1587" s="20">
        <v>0.54538194444444443</v>
      </c>
      <c r="E1587" s="21" t="str">
        <f>IF(LEN(telefony4[[#This Row],[nr]])&gt;=10,"zagraniczny",IF(LEN(telefony4[[#This Row],[nr]])=8,"komórkowy","stacjonarny"))</f>
        <v>stacjonarny</v>
      </c>
      <c r="F1587" s="21" t="str">
        <f>LEFT('5.3'!$A1587,2)</f>
        <v>36</v>
      </c>
      <c r="G1587" s="22">
        <f>'5.3'!$D1587-'5.3'!$C1587</f>
        <v>1.1342592592592626E-2</v>
      </c>
    </row>
    <row r="1588" spans="1:7" x14ac:dyDescent="0.25">
      <c r="A1588" s="13">
        <v>3473734</v>
      </c>
      <c r="B1588" s="14">
        <v>42940</v>
      </c>
      <c r="C1588" s="15">
        <v>0.53949074074074077</v>
      </c>
      <c r="D1588" s="15">
        <v>0.54844907407407406</v>
      </c>
      <c r="E1588" s="16" t="str">
        <f>IF(LEN(telefony4[[#This Row],[nr]])&gt;=10,"zagraniczny",IF(LEN(telefony4[[#This Row],[nr]])=8,"komórkowy","stacjonarny"))</f>
        <v>stacjonarny</v>
      </c>
      <c r="F1588" s="16" t="str">
        <f>LEFT('5.3'!$A1588,2)</f>
        <v>34</v>
      </c>
      <c r="G1588" s="17">
        <f>'5.3'!$D1588-'5.3'!$C1588</f>
        <v>8.9583333333332904E-3</v>
      </c>
    </row>
    <row r="1589" spans="1:7" x14ac:dyDescent="0.25">
      <c r="A1589" s="18">
        <v>63492662</v>
      </c>
      <c r="B1589" s="19">
        <v>42940</v>
      </c>
      <c r="C1589" s="20">
        <v>0.54060185185185183</v>
      </c>
      <c r="D1589" s="20">
        <v>0.54240740740740745</v>
      </c>
      <c r="E1589" s="21" t="str">
        <f>IF(LEN(telefony4[[#This Row],[nr]])&gt;=10,"zagraniczny",IF(LEN(telefony4[[#This Row],[nr]])=8,"komórkowy","stacjonarny"))</f>
        <v>komórkowy</v>
      </c>
      <c r="F1589" s="21" t="str">
        <f>LEFT('5.3'!$A1589,2)</f>
        <v>63</v>
      </c>
      <c r="G1589" s="22">
        <f>'5.3'!$D1589-'5.3'!$C1589</f>
        <v>1.8055555555556158E-3</v>
      </c>
    </row>
    <row r="1590" spans="1:7" x14ac:dyDescent="0.25">
      <c r="A1590" s="13">
        <v>2104331</v>
      </c>
      <c r="B1590" s="14">
        <v>42940</v>
      </c>
      <c r="C1590" s="15">
        <v>0.54410879629629627</v>
      </c>
      <c r="D1590" s="15">
        <v>0.55207175925925922</v>
      </c>
      <c r="E1590" s="16" t="str">
        <f>IF(LEN(telefony4[[#This Row],[nr]])&gt;=10,"zagraniczny",IF(LEN(telefony4[[#This Row],[nr]])=8,"komórkowy","stacjonarny"))</f>
        <v>stacjonarny</v>
      </c>
      <c r="F1590" s="16" t="str">
        <f>LEFT('5.3'!$A1590,2)</f>
        <v>21</v>
      </c>
      <c r="G1590" s="17">
        <f>'5.3'!$D1590-'5.3'!$C1590</f>
        <v>7.9629629629629495E-3</v>
      </c>
    </row>
    <row r="1591" spans="1:7" x14ac:dyDescent="0.25">
      <c r="A1591" s="18">
        <v>9555643</v>
      </c>
      <c r="B1591" s="19">
        <v>42940</v>
      </c>
      <c r="C1591" s="20">
        <v>0.54478009259259264</v>
      </c>
      <c r="D1591" s="20">
        <v>0.55106481481481484</v>
      </c>
      <c r="E1591" s="21" t="str">
        <f>IF(LEN(telefony4[[#This Row],[nr]])&gt;=10,"zagraniczny",IF(LEN(telefony4[[#This Row],[nr]])=8,"komórkowy","stacjonarny"))</f>
        <v>stacjonarny</v>
      </c>
      <c r="F1591" s="21" t="str">
        <f>LEFT('5.3'!$A1591,2)</f>
        <v>95</v>
      </c>
      <c r="G1591" s="22">
        <f>'5.3'!$D1591-'5.3'!$C1591</f>
        <v>6.2847222222222054E-3</v>
      </c>
    </row>
    <row r="1592" spans="1:7" x14ac:dyDescent="0.25">
      <c r="A1592" s="13">
        <v>5220235</v>
      </c>
      <c r="B1592" s="14">
        <v>42940</v>
      </c>
      <c r="C1592" s="15">
        <v>0.54741898148148149</v>
      </c>
      <c r="D1592" s="15">
        <v>0.54915509259259254</v>
      </c>
      <c r="E1592" s="16" t="str">
        <f>IF(LEN(telefony4[[#This Row],[nr]])&gt;=10,"zagraniczny",IF(LEN(telefony4[[#This Row],[nr]])=8,"komórkowy","stacjonarny"))</f>
        <v>stacjonarny</v>
      </c>
      <c r="F1592" s="16" t="str">
        <f>LEFT('5.3'!$A1592,2)</f>
        <v>52</v>
      </c>
      <c r="G1592" s="17">
        <f>'5.3'!$D1592-'5.3'!$C1592</f>
        <v>1.7361111111110494E-3</v>
      </c>
    </row>
    <row r="1593" spans="1:7" x14ac:dyDescent="0.25">
      <c r="A1593" s="18">
        <v>26254490</v>
      </c>
      <c r="B1593" s="19">
        <v>42940</v>
      </c>
      <c r="C1593" s="20">
        <v>0.54773148148148143</v>
      </c>
      <c r="D1593" s="20">
        <v>0.55074074074074075</v>
      </c>
      <c r="E1593" s="21" t="str">
        <f>IF(LEN(telefony4[[#This Row],[nr]])&gt;=10,"zagraniczny",IF(LEN(telefony4[[#This Row],[nr]])=8,"komórkowy","stacjonarny"))</f>
        <v>komórkowy</v>
      </c>
      <c r="F1593" s="21" t="str">
        <f>LEFT('5.3'!$A1593,2)</f>
        <v>26</v>
      </c>
      <c r="G1593" s="22">
        <f>'5.3'!$D1593-'5.3'!$C1593</f>
        <v>3.0092592592593226E-3</v>
      </c>
    </row>
    <row r="1594" spans="1:7" x14ac:dyDescent="0.25">
      <c r="A1594" s="13">
        <v>26463662</v>
      </c>
      <c r="B1594" s="14">
        <v>42940</v>
      </c>
      <c r="C1594" s="15">
        <v>0.55153935185185188</v>
      </c>
      <c r="D1594" s="15">
        <v>0.56090277777777775</v>
      </c>
      <c r="E1594" s="16" t="str">
        <f>IF(LEN(telefony4[[#This Row],[nr]])&gt;=10,"zagraniczny",IF(LEN(telefony4[[#This Row],[nr]])=8,"komórkowy","stacjonarny"))</f>
        <v>komórkowy</v>
      </c>
      <c r="F1594" s="16" t="str">
        <f>LEFT('5.3'!$A1594,2)</f>
        <v>26</v>
      </c>
      <c r="G1594" s="17">
        <f>'5.3'!$D1594-'5.3'!$C1594</f>
        <v>9.3634259259258723E-3</v>
      </c>
    </row>
    <row r="1595" spans="1:7" x14ac:dyDescent="0.25">
      <c r="A1595" s="18">
        <v>2853860</v>
      </c>
      <c r="B1595" s="19">
        <v>42940</v>
      </c>
      <c r="C1595" s="20">
        <v>0.55491898148148144</v>
      </c>
      <c r="D1595" s="20">
        <v>0.55787037037037035</v>
      </c>
      <c r="E1595" s="21" t="str">
        <f>IF(LEN(telefony4[[#This Row],[nr]])&gt;=10,"zagraniczny",IF(LEN(telefony4[[#This Row],[nr]])=8,"komórkowy","stacjonarny"))</f>
        <v>stacjonarny</v>
      </c>
      <c r="F1595" s="21" t="str">
        <f>LEFT('5.3'!$A1595,2)</f>
        <v>28</v>
      </c>
      <c r="G1595" s="22">
        <f>'5.3'!$D1595-'5.3'!$C1595</f>
        <v>2.9513888888889062E-3</v>
      </c>
    </row>
    <row r="1596" spans="1:7" x14ac:dyDescent="0.25">
      <c r="A1596" s="13">
        <v>1829028</v>
      </c>
      <c r="B1596" s="14">
        <v>42940</v>
      </c>
      <c r="C1596" s="15">
        <v>0.5602893518518518</v>
      </c>
      <c r="D1596" s="15">
        <v>0.57128472222222226</v>
      </c>
      <c r="E1596" s="16" t="str">
        <f>IF(LEN(telefony4[[#This Row],[nr]])&gt;=10,"zagraniczny",IF(LEN(telefony4[[#This Row],[nr]])=8,"komórkowy","stacjonarny"))</f>
        <v>stacjonarny</v>
      </c>
      <c r="F1596" s="16" t="str">
        <f>LEFT('5.3'!$A1596,2)</f>
        <v>18</v>
      </c>
      <c r="G1596" s="17">
        <f>'5.3'!$D1596-'5.3'!$C1596</f>
        <v>1.0995370370370461E-2</v>
      </c>
    </row>
    <row r="1597" spans="1:7" x14ac:dyDescent="0.25">
      <c r="A1597" s="18">
        <v>1365581</v>
      </c>
      <c r="B1597" s="19">
        <v>42940</v>
      </c>
      <c r="C1597" s="20">
        <v>0.56196759259259255</v>
      </c>
      <c r="D1597" s="20">
        <v>0.57019675925925928</v>
      </c>
      <c r="E1597" s="21" t="str">
        <f>IF(LEN(telefony4[[#This Row],[nr]])&gt;=10,"zagraniczny",IF(LEN(telefony4[[#This Row],[nr]])=8,"komórkowy","stacjonarny"))</f>
        <v>stacjonarny</v>
      </c>
      <c r="F1597" s="21" t="str">
        <f>LEFT('5.3'!$A1597,2)</f>
        <v>13</v>
      </c>
      <c r="G1597" s="22">
        <f>'5.3'!$D1597-'5.3'!$C1597</f>
        <v>8.2291666666667318E-3</v>
      </c>
    </row>
    <row r="1598" spans="1:7" x14ac:dyDescent="0.25">
      <c r="A1598" s="13">
        <v>66800387</v>
      </c>
      <c r="B1598" s="14">
        <v>42940</v>
      </c>
      <c r="C1598" s="15">
        <v>0.5634837962962963</v>
      </c>
      <c r="D1598" s="15">
        <v>0.56763888888888892</v>
      </c>
      <c r="E1598" s="16" t="str">
        <f>IF(LEN(telefony4[[#This Row],[nr]])&gt;=10,"zagraniczny",IF(LEN(telefony4[[#This Row],[nr]])=8,"komórkowy","stacjonarny"))</f>
        <v>komórkowy</v>
      </c>
      <c r="F1598" s="16" t="str">
        <f>LEFT('5.3'!$A1598,2)</f>
        <v>66</v>
      </c>
      <c r="G1598" s="17">
        <f>'5.3'!$D1598-'5.3'!$C1598</f>
        <v>4.155092592592613E-3</v>
      </c>
    </row>
    <row r="1599" spans="1:7" x14ac:dyDescent="0.25">
      <c r="A1599" s="18">
        <v>9282666</v>
      </c>
      <c r="B1599" s="19">
        <v>42940</v>
      </c>
      <c r="C1599" s="20">
        <v>0.56879629629629624</v>
      </c>
      <c r="D1599" s="20">
        <v>0.56934027777777774</v>
      </c>
      <c r="E1599" s="21" t="str">
        <f>IF(LEN(telefony4[[#This Row],[nr]])&gt;=10,"zagraniczny",IF(LEN(telefony4[[#This Row],[nr]])=8,"komórkowy","stacjonarny"))</f>
        <v>stacjonarny</v>
      </c>
      <c r="F1599" s="21" t="str">
        <f>LEFT('5.3'!$A1599,2)</f>
        <v>92</v>
      </c>
      <c r="G1599" s="22">
        <f>'5.3'!$D1599-'5.3'!$C1599</f>
        <v>5.439814814814925E-4</v>
      </c>
    </row>
    <row r="1600" spans="1:7" x14ac:dyDescent="0.25">
      <c r="A1600" s="13">
        <v>7994769</v>
      </c>
      <c r="B1600" s="14">
        <v>42940</v>
      </c>
      <c r="C1600" s="15">
        <v>0.56980324074074074</v>
      </c>
      <c r="D1600" s="15">
        <v>0.57826388888888891</v>
      </c>
      <c r="E1600" s="16" t="str">
        <f>IF(LEN(telefony4[[#This Row],[nr]])&gt;=10,"zagraniczny",IF(LEN(telefony4[[#This Row],[nr]])=8,"komórkowy","stacjonarny"))</f>
        <v>stacjonarny</v>
      </c>
      <c r="F1600" s="16" t="str">
        <f>LEFT('5.3'!$A1600,2)</f>
        <v>79</v>
      </c>
      <c r="G1600" s="17">
        <f>'5.3'!$D1600-'5.3'!$C1600</f>
        <v>8.4606481481481755E-3</v>
      </c>
    </row>
    <row r="1601" spans="1:7" x14ac:dyDescent="0.25">
      <c r="A1601" s="18">
        <v>3638038</v>
      </c>
      <c r="B1601" s="19">
        <v>42940</v>
      </c>
      <c r="C1601" s="20">
        <v>0.57262731481481477</v>
      </c>
      <c r="D1601" s="20">
        <v>0.57846064814814813</v>
      </c>
      <c r="E1601" s="21" t="str">
        <f>IF(LEN(telefony4[[#This Row],[nr]])&gt;=10,"zagraniczny",IF(LEN(telefony4[[#This Row],[nr]])=8,"komórkowy","stacjonarny"))</f>
        <v>stacjonarny</v>
      </c>
      <c r="F1601" s="21" t="str">
        <f>LEFT('5.3'!$A1601,2)</f>
        <v>36</v>
      </c>
      <c r="G1601" s="22">
        <f>'5.3'!$D1601-'5.3'!$C1601</f>
        <v>5.833333333333357E-3</v>
      </c>
    </row>
    <row r="1602" spans="1:7" x14ac:dyDescent="0.25">
      <c r="A1602" s="13">
        <v>5221005</v>
      </c>
      <c r="B1602" s="14">
        <v>42940</v>
      </c>
      <c r="C1602" s="15">
        <v>0.57321759259259264</v>
      </c>
      <c r="D1602" s="15">
        <v>0.57461805555555556</v>
      </c>
      <c r="E1602" s="16" t="str">
        <f>IF(LEN(telefony4[[#This Row],[nr]])&gt;=10,"zagraniczny",IF(LEN(telefony4[[#This Row],[nr]])=8,"komórkowy","stacjonarny"))</f>
        <v>stacjonarny</v>
      </c>
      <c r="F1602" s="16" t="str">
        <f>LEFT('5.3'!$A1602,2)</f>
        <v>52</v>
      </c>
      <c r="G1602" s="17">
        <f>'5.3'!$D1602-'5.3'!$C1602</f>
        <v>1.4004629629629228E-3</v>
      </c>
    </row>
    <row r="1603" spans="1:7" x14ac:dyDescent="0.25">
      <c r="A1603" s="18">
        <v>3150344</v>
      </c>
      <c r="B1603" s="19">
        <v>42940</v>
      </c>
      <c r="C1603" s="20">
        <v>0.57322916666666668</v>
      </c>
      <c r="D1603" s="20">
        <v>0.58089120370370373</v>
      </c>
      <c r="E1603" s="21" t="str">
        <f>IF(LEN(telefony4[[#This Row],[nr]])&gt;=10,"zagraniczny",IF(LEN(telefony4[[#This Row],[nr]])=8,"komórkowy","stacjonarny"))</f>
        <v>stacjonarny</v>
      </c>
      <c r="F1603" s="21" t="str">
        <f>LEFT('5.3'!$A1603,2)</f>
        <v>31</v>
      </c>
      <c r="G1603" s="22">
        <f>'5.3'!$D1603-'5.3'!$C1603</f>
        <v>7.6620370370370505E-3</v>
      </c>
    </row>
    <row r="1604" spans="1:7" x14ac:dyDescent="0.25">
      <c r="A1604" s="13">
        <v>2780765</v>
      </c>
      <c r="B1604" s="14">
        <v>42940</v>
      </c>
      <c r="C1604" s="15">
        <v>0.57582175925925927</v>
      </c>
      <c r="D1604" s="15">
        <v>0.57693287037037033</v>
      </c>
      <c r="E1604" s="16" t="str">
        <f>IF(LEN(telefony4[[#This Row],[nr]])&gt;=10,"zagraniczny",IF(LEN(telefony4[[#This Row],[nr]])=8,"komórkowy","stacjonarny"))</f>
        <v>stacjonarny</v>
      </c>
      <c r="F1604" s="16" t="str">
        <f>LEFT('5.3'!$A1604,2)</f>
        <v>27</v>
      </c>
      <c r="G1604" s="17">
        <f>'5.3'!$D1604-'5.3'!$C1604</f>
        <v>1.1111111111110628E-3</v>
      </c>
    </row>
    <row r="1605" spans="1:7" x14ac:dyDescent="0.25">
      <c r="A1605" s="18">
        <v>3720500</v>
      </c>
      <c r="B1605" s="19">
        <v>42940</v>
      </c>
      <c r="C1605" s="20">
        <v>0.57660879629629624</v>
      </c>
      <c r="D1605" s="20">
        <v>0.58250000000000002</v>
      </c>
      <c r="E1605" s="21" t="str">
        <f>IF(LEN(telefony4[[#This Row],[nr]])&gt;=10,"zagraniczny",IF(LEN(telefony4[[#This Row],[nr]])=8,"komórkowy","stacjonarny"))</f>
        <v>stacjonarny</v>
      </c>
      <c r="F1605" s="21" t="str">
        <f>LEFT('5.3'!$A1605,2)</f>
        <v>37</v>
      </c>
      <c r="G1605" s="22">
        <f>'5.3'!$D1605-'5.3'!$C1605</f>
        <v>5.8912037037037734E-3</v>
      </c>
    </row>
    <row r="1606" spans="1:7" x14ac:dyDescent="0.25">
      <c r="A1606" s="13">
        <v>89419064</v>
      </c>
      <c r="B1606" s="14">
        <v>42940</v>
      </c>
      <c r="C1606" s="15">
        <v>0.57850694444444439</v>
      </c>
      <c r="D1606" s="15">
        <v>0.58456018518518515</v>
      </c>
      <c r="E1606" s="16" t="str">
        <f>IF(LEN(telefony4[[#This Row],[nr]])&gt;=10,"zagraniczny",IF(LEN(telefony4[[#This Row],[nr]])=8,"komórkowy","stacjonarny"))</f>
        <v>komórkowy</v>
      </c>
      <c r="F1606" s="16" t="str">
        <f>LEFT('5.3'!$A1606,2)</f>
        <v>89</v>
      </c>
      <c r="G1606" s="17">
        <f>'5.3'!$D1606-'5.3'!$C1606</f>
        <v>6.0532407407407618E-3</v>
      </c>
    </row>
    <row r="1607" spans="1:7" x14ac:dyDescent="0.25">
      <c r="A1607" s="18">
        <v>9961121</v>
      </c>
      <c r="B1607" s="19">
        <v>42940</v>
      </c>
      <c r="C1607" s="20">
        <v>0.58304398148148151</v>
      </c>
      <c r="D1607" s="20">
        <v>0.58518518518518514</v>
      </c>
      <c r="E1607" s="21" t="str">
        <f>IF(LEN(telefony4[[#This Row],[nr]])&gt;=10,"zagraniczny",IF(LEN(telefony4[[#This Row],[nr]])=8,"komórkowy","stacjonarny"))</f>
        <v>stacjonarny</v>
      </c>
      <c r="F1607" s="21" t="str">
        <f>LEFT('5.3'!$A1607,2)</f>
        <v>99</v>
      </c>
      <c r="G1607" s="22">
        <f>'5.3'!$D1607-'5.3'!$C1607</f>
        <v>2.1412037037036313E-3</v>
      </c>
    </row>
    <row r="1608" spans="1:7" x14ac:dyDescent="0.25">
      <c r="A1608" s="13">
        <v>5303411</v>
      </c>
      <c r="B1608" s="14">
        <v>42940</v>
      </c>
      <c r="C1608" s="15">
        <v>0.58652777777777776</v>
      </c>
      <c r="D1608" s="15">
        <v>0.5917824074074074</v>
      </c>
      <c r="E1608" s="16" t="str">
        <f>IF(LEN(telefony4[[#This Row],[nr]])&gt;=10,"zagraniczny",IF(LEN(telefony4[[#This Row],[nr]])=8,"komórkowy","stacjonarny"))</f>
        <v>stacjonarny</v>
      </c>
      <c r="F1608" s="16" t="str">
        <f>LEFT('5.3'!$A1608,2)</f>
        <v>53</v>
      </c>
      <c r="G1608" s="17">
        <f>'5.3'!$D1608-'5.3'!$C1608</f>
        <v>5.2546296296296369E-3</v>
      </c>
    </row>
    <row r="1609" spans="1:7" x14ac:dyDescent="0.25">
      <c r="A1609" s="18">
        <v>4657345</v>
      </c>
      <c r="B1609" s="19">
        <v>42940</v>
      </c>
      <c r="C1609" s="20">
        <v>0.58981481481481479</v>
      </c>
      <c r="D1609" s="20">
        <v>0.59037037037037032</v>
      </c>
      <c r="E1609" s="21" t="str">
        <f>IF(LEN(telefony4[[#This Row],[nr]])&gt;=10,"zagraniczny",IF(LEN(telefony4[[#This Row],[nr]])=8,"komórkowy","stacjonarny"))</f>
        <v>stacjonarny</v>
      </c>
      <c r="F1609" s="21" t="str">
        <f>LEFT('5.3'!$A1609,2)</f>
        <v>46</v>
      </c>
      <c r="G1609" s="22">
        <f>'5.3'!$D1609-'5.3'!$C1609</f>
        <v>5.5555555555553138E-4</v>
      </c>
    </row>
    <row r="1610" spans="1:7" x14ac:dyDescent="0.25">
      <c r="A1610" s="13">
        <v>5850216</v>
      </c>
      <c r="B1610" s="14">
        <v>42940</v>
      </c>
      <c r="C1610" s="15">
        <v>0.59325231481481477</v>
      </c>
      <c r="D1610" s="15">
        <v>0.59866898148148151</v>
      </c>
      <c r="E1610" s="16" t="str">
        <f>IF(LEN(telefony4[[#This Row],[nr]])&gt;=10,"zagraniczny",IF(LEN(telefony4[[#This Row],[nr]])=8,"komórkowy","stacjonarny"))</f>
        <v>stacjonarny</v>
      </c>
      <c r="F1610" s="16" t="str">
        <f>LEFT('5.3'!$A1610,2)</f>
        <v>58</v>
      </c>
      <c r="G1610" s="17">
        <f>'5.3'!$D1610-'5.3'!$C1610</f>
        <v>5.4166666666667362E-3</v>
      </c>
    </row>
    <row r="1611" spans="1:7" x14ac:dyDescent="0.25">
      <c r="A1611" s="18">
        <v>4927402</v>
      </c>
      <c r="B1611" s="19">
        <v>42940</v>
      </c>
      <c r="C1611" s="20">
        <v>0.59351851851851856</v>
      </c>
      <c r="D1611" s="20">
        <v>0.60163194444444446</v>
      </c>
      <c r="E1611" s="21" t="str">
        <f>IF(LEN(telefony4[[#This Row],[nr]])&gt;=10,"zagraniczny",IF(LEN(telefony4[[#This Row],[nr]])=8,"komórkowy","stacjonarny"))</f>
        <v>stacjonarny</v>
      </c>
      <c r="F1611" s="21" t="str">
        <f>LEFT('5.3'!$A1611,2)</f>
        <v>49</v>
      </c>
      <c r="G1611" s="22">
        <f>'5.3'!$D1611-'5.3'!$C1611</f>
        <v>8.113425925925899E-3</v>
      </c>
    </row>
    <row r="1612" spans="1:7" x14ac:dyDescent="0.25">
      <c r="A1612" s="13">
        <v>60113139</v>
      </c>
      <c r="B1612" s="14">
        <v>42940</v>
      </c>
      <c r="C1612" s="15">
        <v>0.59663194444444445</v>
      </c>
      <c r="D1612" s="15">
        <v>0.60359953703703706</v>
      </c>
      <c r="E1612" s="16" t="str">
        <f>IF(LEN(telefony4[[#This Row],[nr]])&gt;=10,"zagraniczny",IF(LEN(telefony4[[#This Row],[nr]])=8,"komórkowy","stacjonarny"))</f>
        <v>komórkowy</v>
      </c>
      <c r="F1612" s="16" t="str">
        <f>LEFT('5.3'!$A1612,2)</f>
        <v>60</v>
      </c>
      <c r="G1612" s="17">
        <f>'5.3'!$D1612-'5.3'!$C1612</f>
        <v>6.9675925925926085E-3</v>
      </c>
    </row>
    <row r="1613" spans="1:7" x14ac:dyDescent="0.25">
      <c r="A1613" s="18">
        <v>2644526</v>
      </c>
      <c r="B1613" s="19">
        <v>42940</v>
      </c>
      <c r="C1613" s="20">
        <v>0.59864583333333332</v>
      </c>
      <c r="D1613" s="20">
        <v>0.6056597222222222</v>
      </c>
      <c r="E1613" s="21" t="str">
        <f>IF(LEN(telefony4[[#This Row],[nr]])&gt;=10,"zagraniczny",IF(LEN(telefony4[[#This Row],[nr]])=8,"komórkowy","stacjonarny"))</f>
        <v>stacjonarny</v>
      </c>
      <c r="F1613" s="21" t="str">
        <f>LEFT('5.3'!$A1613,2)</f>
        <v>26</v>
      </c>
      <c r="G1613" s="22">
        <f>'5.3'!$D1613-'5.3'!$C1613</f>
        <v>7.0138888888888751E-3</v>
      </c>
    </row>
    <row r="1614" spans="1:7" x14ac:dyDescent="0.25">
      <c r="A1614" s="13">
        <v>7226610</v>
      </c>
      <c r="B1614" s="14">
        <v>42940</v>
      </c>
      <c r="C1614" s="15">
        <v>0.6005787037037037</v>
      </c>
      <c r="D1614" s="15">
        <v>0.6107407407407407</v>
      </c>
      <c r="E1614" s="16" t="str">
        <f>IF(LEN(telefony4[[#This Row],[nr]])&gt;=10,"zagraniczny",IF(LEN(telefony4[[#This Row],[nr]])=8,"komórkowy","stacjonarny"))</f>
        <v>stacjonarny</v>
      </c>
      <c r="F1614" s="16" t="str">
        <f>LEFT('5.3'!$A1614,2)</f>
        <v>72</v>
      </c>
      <c r="G1614" s="17">
        <f>'5.3'!$D1614-'5.3'!$C1614</f>
        <v>1.0162037037036997E-2</v>
      </c>
    </row>
    <row r="1615" spans="1:7" x14ac:dyDescent="0.25">
      <c r="A1615" s="18">
        <v>9328179</v>
      </c>
      <c r="B1615" s="19">
        <v>42940</v>
      </c>
      <c r="C1615" s="20">
        <v>0.60211805555555553</v>
      </c>
      <c r="D1615" s="20">
        <v>0.60282407407407412</v>
      </c>
      <c r="E1615" s="21" t="str">
        <f>IF(LEN(telefony4[[#This Row],[nr]])&gt;=10,"zagraniczny",IF(LEN(telefony4[[#This Row],[nr]])=8,"komórkowy","stacjonarny"))</f>
        <v>stacjonarny</v>
      </c>
      <c r="F1615" s="21" t="str">
        <f>LEFT('5.3'!$A1615,2)</f>
        <v>93</v>
      </c>
      <c r="G1615" s="22">
        <f>'5.3'!$D1615-'5.3'!$C1615</f>
        <v>7.0601851851859188E-4</v>
      </c>
    </row>
    <row r="1616" spans="1:7" x14ac:dyDescent="0.25">
      <c r="A1616" s="13">
        <v>7457716</v>
      </c>
      <c r="B1616" s="14">
        <v>42940</v>
      </c>
      <c r="C1616" s="15">
        <v>0.6068634259259259</v>
      </c>
      <c r="D1616" s="15">
        <v>0.61152777777777778</v>
      </c>
      <c r="E1616" s="16" t="str">
        <f>IF(LEN(telefony4[[#This Row],[nr]])&gt;=10,"zagraniczny",IF(LEN(telefony4[[#This Row],[nr]])=8,"komórkowy","stacjonarny"))</f>
        <v>stacjonarny</v>
      </c>
      <c r="F1616" s="16" t="str">
        <f>LEFT('5.3'!$A1616,2)</f>
        <v>74</v>
      </c>
      <c r="G1616" s="17">
        <f>'5.3'!$D1616-'5.3'!$C1616</f>
        <v>4.6643518518518778E-3</v>
      </c>
    </row>
    <row r="1617" spans="1:7" x14ac:dyDescent="0.25">
      <c r="A1617" s="18">
        <v>1739364</v>
      </c>
      <c r="B1617" s="19">
        <v>42940</v>
      </c>
      <c r="C1617" s="20">
        <v>0.61100694444444448</v>
      </c>
      <c r="D1617" s="20">
        <v>0.62071759259259263</v>
      </c>
      <c r="E1617" s="21" t="str">
        <f>IF(LEN(telefony4[[#This Row],[nr]])&gt;=10,"zagraniczny",IF(LEN(telefony4[[#This Row],[nr]])=8,"komórkowy","stacjonarny"))</f>
        <v>stacjonarny</v>
      </c>
      <c r="F1617" s="21" t="str">
        <f>LEFT('5.3'!$A1617,2)</f>
        <v>17</v>
      </c>
      <c r="G1617" s="22">
        <f>'5.3'!$D1617-'5.3'!$C1617</f>
        <v>9.7106481481481488E-3</v>
      </c>
    </row>
    <row r="1618" spans="1:7" x14ac:dyDescent="0.25">
      <c r="A1618" s="13">
        <v>1677537</v>
      </c>
      <c r="B1618" s="14">
        <v>42940</v>
      </c>
      <c r="C1618" s="15">
        <v>0.61471064814814813</v>
      </c>
      <c r="D1618" s="15">
        <v>0.62232638888888892</v>
      </c>
      <c r="E1618" s="16" t="str">
        <f>IF(LEN(telefony4[[#This Row],[nr]])&gt;=10,"zagraniczny",IF(LEN(telefony4[[#This Row],[nr]])=8,"komórkowy","stacjonarny"))</f>
        <v>stacjonarny</v>
      </c>
      <c r="F1618" s="16" t="str">
        <f>LEFT('5.3'!$A1618,2)</f>
        <v>16</v>
      </c>
      <c r="G1618" s="17">
        <f>'5.3'!$D1618-'5.3'!$C1618</f>
        <v>7.615740740740784E-3</v>
      </c>
    </row>
    <row r="1619" spans="1:7" x14ac:dyDescent="0.25">
      <c r="A1619" s="18">
        <v>55614678</v>
      </c>
      <c r="B1619" s="19">
        <v>42940</v>
      </c>
      <c r="C1619" s="20">
        <v>0.61826388888888884</v>
      </c>
      <c r="D1619" s="20">
        <v>0.62091435185185184</v>
      </c>
      <c r="E1619" s="21" t="str">
        <f>IF(LEN(telefony4[[#This Row],[nr]])&gt;=10,"zagraniczny",IF(LEN(telefony4[[#This Row],[nr]])=8,"komórkowy","stacjonarny"))</f>
        <v>komórkowy</v>
      </c>
      <c r="F1619" s="21" t="str">
        <f>LEFT('5.3'!$A1619,2)</f>
        <v>55</v>
      </c>
      <c r="G1619" s="22">
        <f>'5.3'!$D1619-'5.3'!$C1619</f>
        <v>2.6504629629630072E-3</v>
      </c>
    </row>
    <row r="1620" spans="1:7" x14ac:dyDescent="0.25">
      <c r="A1620" s="13">
        <v>4272221</v>
      </c>
      <c r="B1620" s="14">
        <v>42940</v>
      </c>
      <c r="C1620" s="15">
        <v>0.62152777777777779</v>
      </c>
      <c r="D1620" s="15">
        <v>0.62572916666666667</v>
      </c>
      <c r="E1620" s="16" t="str">
        <f>IF(LEN(telefony4[[#This Row],[nr]])&gt;=10,"zagraniczny",IF(LEN(telefony4[[#This Row],[nr]])=8,"komórkowy","stacjonarny"))</f>
        <v>stacjonarny</v>
      </c>
      <c r="F1620" s="16" t="str">
        <f>LEFT('5.3'!$A1620,2)</f>
        <v>42</v>
      </c>
      <c r="G1620" s="17">
        <f>'5.3'!$D1620-'5.3'!$C1620</f>
        <v>4.2013888888888795E-3</v>
      </c>
    </row>
    <row r="1621" spans="1:7" x14ac:dyDescent="0.25">
      <c r="A1621" s="18">
        <v>1740380</v>
      </c>
      <c r="B1621" s="19">
        <v>42940</v>
      </c>
      <c r="C1621" s="20">
        <v>0.62605324074074076</v>
      </c>
      <c r="D1621" s="20">
        <v>0.63655092592592588</v>
      </c>
      <c r="E1621" s="21" t="str">
        <f>IF(LEN(telefony4[[#This Row],[nr]])&gt;=10,"zagraniczny",IF(LEN(telefony4[[#This Row],[nr]])=8,"komórkowy","stacjonarny"))</f>
        <v>stacjonarny</v>
      </c>
      <c r="F1621" s="21" t="str">
        <f>LEFT('5.3'!$A1621,2)</f>
        <v>17</v>
      </c>
      <c r="G1621" s="22">
        <f>'5.3'!$D1621-'5.3'!$C1621</f>
        <v>1.0497685185185124E-2</v>
      </c>
    </row>
    <row r="1622" spans="1:7" x14ac:dyDescent="0.25">
      <c r="A1622" s="13">
        <v>6005355</v>
      </c>
      <c r="B1622" s="14">
        <v>42941</v>
      </c>
      <c r="C1622" s="15">
        <v>0.33688657407407407</v>
      </c>
      <c r="D1622" s="15">
        <v>0.34452546296296294</v>
      </c>
      <c r="E1622" s="16" t="str">
        <f>IF(LEN(telefony4[[#This Row],[nr]])&gt;=10,"zagraniczny",IF(LEN(telefony4[[#This Row],[nr]])=8,"komórkowy","stacjonarny"))</f>
        <v>stacjonarny</v>
      </c>
      <c r="F1622" s="16" t="str">
        <f>LEFT('5.3'!$A1622,2)</f>
        <v>60</v>
      </c>
      <c r="G1622" s="17">
        <f>'5.3'!$D1622-'5.3'!$C1622</f>
        <v>7.6388888888888618E-3</v>
      </c>
    </row>
    <row r="1623" spans="1:7" x14ac:dyDescent="0.25">
      <c r="A1623" s="18">
        <v>2400590</v>
      </c>
      <c r="B1623" s="19">
        <v>42941</v>
      </c>
      <c r="C1623" s="20">
        <v>0.34145833333333331</v>
      </c>
      <c r="D1623" s="20">
        <v>0.34645833333333331</v>
      </c>
      <c r="E1623" s="21" t="str">
        <f>IF(LEN(telefony4[[#This Row],[nr]])&gt;=10,"zagraniczny",IF(LEN(telefony4[[#This Row],[nr]])=8,"komórkowy","stacjonarny"))</f>
        <v>stacjonarny</v>
      </c>
      <c r="F1623" s="21" t="str">
        <f>LEFT('5.3'!$A1623,2)</f>
        <v>24</v>
      </c>
      <c r="G1623" s="22">
        <f>'5.3'!$D1623-'5.3'!$C1623</f>
        <v>5.0000000000000044E-3</v>
      </c>
    </row>
    <row r="1624" spans="1:7" x14ac:dyDescent="0.25">
      <c r="A1624" s="13">
        <v>7918038</v>
      </c>
      <c r="B1624" s="14">
        <v>42941</v>
      </c>
      <c r="C1624" s="15">
        <v>0.34278935185185183</v>
      </c>
      <c r="D1624" s="15">
        <v>0.34370370370370368</v>
      </c>
      <c r="E1624" s="16" t="str">
        <f>IF(LEN(telefony4[[#This Row],[nr]])&gt;=10,"zagraniczny",IF(LEN(telefony4[[#This Row],[nr]])=8,"komórkowy","stacjonarny"))</f>
        <v>stacjonarny</v>
      </c>
      <c r="F1624" s="16" t="str">
        <f>LEFT('5.3'!$A1624,2)</f>
        <v>79</v>
      </c>
      <c r="G1624" s="17">
        <f>'5.3'!$D1624-'5.3'!$C1624</f>
        <v>9.1435185185184675E-4</v>
      </c>
    </row>
    <row r="1625" spans="1:7" x14ac:dyDescent="0.25">
      <c r="A1625" s="18">
        <v>7969038</v>
      </c>
      <c r="B1625" s="19">
        <v>42941</v>
      </c>
      <c r="C1625" s="20">
        <v>0.34605324074074073</v>
      </c>
      <c r="D1625" s="20">
        <v>0.35744212962962962</v>
      </c>
      <c r="E1625" s="21" t="str">
        <f>IF(LEN(telefony4[[#This Row],[nr]])&gt;=10,"zagraniczny",IF(LEN(telefony4[[#This Row],[nr]])=8,"komórkowy","stacjonarny"))</f>
        <v>stacjonarny</v>
      </c>
      <c r="F1625" s="21" t="str">
        <f>LEFT('5.3'!$A1625,2)</f>
        <v>79</v>
      </c>
      <c r="G1625" s="22">
        <f>'5.3'!$D1625-'5.3'!$C1625</f>
        <v>1.1388888888888893E-2</v>
      </c>
    </row>
    <row r="1626" spans="1:7" x14ac:dyDescent="0.25">
      <c r="A1626" s="13">
        <v>5833452</v>
      </c>
      <c r="B1626" s="14">
        <v>42941</v>
      </c>
      <c r="C1626" s="15">
        <v>0.34989583333333335</v>
      </c>
      <c r="D1626" s="15">
        <v>0.35214120370370372</v>
      </c>
      <c r="E1626" s="16" t="str">
        <f>IF(LEN(telefony4[[#This Row],[nr]])&gt;=10,"zagraniczny",IF(LEN(telefony4[[#This Row],[nr]])=8,"komórkowy","stacjonarny"))</f>
        <v>stacjonarny</v>
      </c>
      <c r="F1626" s="16" t="str">
        <f>LEFT('5.3'!$A1626,2)</f>
        <v>58</v>
      </c>
      <c r="G1626" s="17">
        <f>'5.3'!$D1626-'5.3'!$C1626</f>
        <v>2.2453703703703698E-3</v>
      </c>
    </row>
    <row r="1627" spans="1:7" x14ac:dyDescent="0.25">
      <c r="A1627" s="18">
        <v>11425383</v>
      </c>
      <c r="B1627" s="19">
        <v>42941</v>
      </c>
      <c r="C1627" s="20">
        <v>0.35267361111111112</v>
      </c>
      <c r="D1627" s="20">
        <v>0.36171296296296296</v>
      </c>
      <c r="E1627" s="21" t="str">
        <f>IF(LEN(telefony4[[#This Row],[nr]])&gt;=10,"zagraniczny",IF(LEN(telefony4[[#This Row],[nr]])=8,"komórkowy","stacjonarny"))</f>
        <v>komórkowy</v>
      </c>
      <c r="F1627" s="21" t="str">
        <f>LEFT('5.3'!$A1627,2)</f>
        <v>11</v>
      </c>
      <c r="G1627" s="22">
        <f>'5.3'!$D1627-'5.3'!$C1627</f>
        <v>9.0393518518518401E-3</v>
      </c>
    </row>
    <row r="1628" spans="1:7" x14ac:dyDescent="0.25">
      <c r="A1628" s="13">
        <v>2900584</v>
      </c>
      <c r="B1628" s="14">
        <v>42941</v>
      </c>
      <c r="C1628" s="15">
        <v>0.35335648148148147</v>
      </c>
      <c r="D1628" s="15">
        <v>0.36329861111111111</v>
      </c>
      <c r="E1628" s="16" t="str">
        <f>IF(LEN(telefony4[[#This Row],[nr]])&gt;=10,"zagraniczny",IF(LEN(telefony4[[#This Row],[nr]])=8,"komórkowy","stacjonarny"))</f>
        <v>stacjonarny</v>
      </c>
      <c r="F1628" s="16" t="str">
        <f>LEFT('5.3'!$A1628,2)</f>
        <v>29</v>
      </c>
      <c r="G1628" s="17">
        <f>'5.3'!$D1628-'5.3'!$C1628</f>
        <v>9.942129629629648E-3</v>
      </c>
    </row>
    <row r="1629" spans="1:7" x14ac:dyDescent="0.25">
      <c r="A1629" s="18">
        <v>77705897</v>
      </c>
      <c r="B1629" s="19">
        <v>42941</v>
      </c>
      <c r="C1629" s="20">
        <v>0.35603009259259261</v>
      </c>
      <c r="D1629" s="20">
        <v>0.35928240740740741</v>
      </c>
      <c r="E1629" s="21" t="str">
        <f>IF(LEN(telefony4[[#This Row],[nr]])&gt;=10,"zagraniczny",IF(LEN(telefony4[[#This Row],[nr]])=8,"komórkowy","stacjonarny"))</f>
        <v>komórkowy</v>
      </c>
      <c r="F1629" s="21" t="str">
        <f>LEFT('5.3'!$A1629,2)</f>
        <v>77</v>
      </c>
      <c r="G1629" s="22">
        <f>'5.3'!$D1629-'5.3'!$C1629</f>
        <v>3.2523148148148051E-3</v>
      </c>
    </row>
    <row r="1630" spans="1:7" x14ac:dyDescent="0.25">
      <c r="A1630" s="13">
        <v>48497496</v>
      </c>
      <c r="B1630" s="14">
        <v>42941</v>
      </c>
      <c r="C1630" s="15">
        <v>0.35881944444444447</v>
      </c>
      <c r="D1630" s="15">
        <v>0.36379629629629628</v>
      </c>
      <c r="E1630" s="16" t="str">
        <f>IF(LEN(telefony4[[#This Row],[nr]])&gt;=10,"zagraniczny",IF(LEN(telefony4[[#This Row],[nr]])=8,"komórkowy","stacjonarny"))</f>
        <v>komórkowy</v>
      </c>
      <c r="F1630" s="16" t="str">
        <f>LEFT('5.3'!$A1630,2)</f>
        <v>48</v>
      </c>
      <c r="G1630" s="17">
        <f>'5.3'!$D1630-'5.3'!$C1630</f>
        <v>4.9768518518518157E-3</v>
      </c>
    </row>
    <row r="1631" spans="1:7" x14ac:dyDescent="0.25">
      <c r="A1631" s="18">
        <v>98695684</v>
      </c>
      <c r="B1631" s="19">
        <v>42941</v>
      </c>
      <c r="C1631" s="20">
        <v>0.3634722222222222</v>
      </c>
      <c r="D1631" s="20">
        <v>0.37498842592592591</v>
      </c>
      <c r="E1631" s="21" t="str">
        <f>IF(LEN(telefony4[[#This Row],[nr]])&gt;=10,"zagraniczny",IF(LEN(telefony4[[#This Row],[nr]])=8,"komórkowy","stacjonarny"))</f>
        <v>komórkowy</v>
      </c>
      <c r="F1631" s="21" t="str">
        <f>LEFT('5.3'!$A1631,2)</f>
        <v>98</v>
      </c>
      <c r="G1631" s="22">
        <f>'5.3'!$D1631-'5.3'!$C1631</f>
        <v>1.1516203703703709E-2</v>
      </c>
    </row>
    <row r="1632" spans="1:7" x14ac:dyDescent="0.25">
      <c r="A1632" s="13">
        <v>7712618</v>
      </c>
      <c r="B1632" s="14">
        <v>42941</v>
      </c>
      <c r="C1632" s="15">
        <v>0.36773148148148149</v>
      </c>
      <c r="D1632" s="15">
        <v>0.37118055555555557</v>
      </c>
      <c r="E1632" s="16" t="str">
        <f>IF(LEN(telefony4[[#This Row],[nr]])&gt;=10,"zagraniczny",IF(LEN(telefony4[[#This Row],[nr]])=8,"komórkowy","stacjonarny"))</f>
        <v>stacjonarny</v>
      </c>
      <c r="F1632" s="16" t="str">
        <f>LEFT('5.3'!$A1632,2)</f>
        <v>77</v>
      </c>
      <c r="G1632" s="17">
        <f>'5.3'!$D1632-'5.3'!$C1632</f>
        <v>3.4490740740740766E-3</v>
      </c>
    </row>
    <row r="1633" spans="1:7" x14ac:dyDescent="0.25">
      <c r="A1633" s="18">
        <v>8872311</v>
      </c>
      <c r="B1633" s="19">
        <v>42941</v>
      </c>
      <c r="C1633" s="20">
        <v>0.36854166666666666</v>
      </c>
      <c r="D1633" s="20">
        <v>0.37072916666666667</v>
      </c>
      <c r="E1633" s="21" t="str">
        <f>IF(LEN(telefony4[[#This Row],[nr]])&gt;=10,"zagraniczny",IF(LEN(telefony4[[#This Row],[nr]])=8,"komórkowy","stacjonarny"))</f>
        <v>stacjonarny</v>
      </c>
      <c r="F1633" s="21" t="str">
        <f>LEFT('5.3'!$A1633,2)</f>
        <v>88</v>
      </c>
      <c r="G1633" s="22">
        <f>'5.3'!$D1633-'5.3'!$C1633</f>
        <v>2.1875000000000089E-3</v>
      </c>
    </row>
    <row r="1634" spans="1:7" x14ac:dyDescent="0.25">
      <c r="A1634" s="13">
        <v>6056372</v>
      </c>
      <c r="B1634" s="14">
        <v>42941</v>
      </c>
      <c r="C1634" s="15">
        <v>0.36930555555555555</v>
      </c>
      <c r="D1634" s="15">
        <v>0.37615740740740738</v>
      </c>
      <c r="E1634" s="16" t="str">
        <f>IF(LEN(telefony4[[#This Row],[nr]])&gt;=10,"zagraniczny",IF(LEN(telefony4[[#This Row],[nr]])=8,"komórkowy","stacjonarny"))</f>
        <v>stacjonarny</v>
      </c>
      <c r="F1634" s="16" t="str">
        <f>LEFT('5.3'!$A1634,2)</f>
        <v>60</v>
      </c>
      <c r="G1634" s="17">
        <f>'5.3'!$D1634-'5.3'!$C1634</f>
        <v>6.8518518518518312E-3</v>
      </c>
    </row>
    <row r="1635" spans="1:7" x14ac:dyDescent="0.25">
      <c r="A1635" s="18">
        <v>8936656</v>
      </c>
      <c r="B1635" s="19">
        <v>42941</v>
      </c>
      <c r="C1635" s="20">
        <v>0.37222222222222223</v>
      </c>
      <c r="D1635" s="20">
        <v>0.37883101851851853</v>
      </c>
      <c r="E1635" s="21" t="str">
        <f>IF(LEN(telefony4[[#This Row],[nr]])&gt;=10,"zagraniczny",IF(LEN(telefony4[[#This Row],[nr]])=8,"komórkowy","stacjonarny"))</f>
        <v>stacjonarny</v>
      </c>
      <c r="F1635" s="21" t="str">
        <f>LEFT('5.3'!$A1635,2)</f>
        <v>89</v>
      </c>
      <c r="G1635" s="22">
        <f>'5.3'!$D1635-'5.3'!$C1635</f>
        <v>6.6087962962962932E-3</v>
      </c>
    </row>
    <row r="1636" spans="1:7" x14ac:dyDescent="0.25">
      <c r="A1636" s="13">
        <v>22966872</v>
      </c>
      <c r="B1636" s="14">
        <v>42941</v>
      </c>
      <c r="C1636" s="15">
        <v>0.37277777777777776</v>
      </c>
      <c r="D1636" s="15">
        <v>0.37791666666666668</v>
      </c>
      <c r="E1636" s="16" t="str">
        <f>IF(LEN(telefony4[[#This Row],[nr]])&gt;=10,"zagraniczny",IF(LEN(telefony4[[#This Row],[nr]])=8,"komórkowy","stacjonarny"))</f>
        <v>komórkowy</v>
      </c>
      <c r="F1636" s="16" t="str">
        <f>LEFT('5.3'!$A1636,2)</f>
        <v>22</v>
      </c>
      <c r="G1636" s="17">
        <f>'5.3'!$D1636-'5.3'!$C1636</f>
        <v>5.138888888888915E-3</v>
      </c>
    </row>
    <row r="1637" spans="1:7" x14ac:dyDescent="0.25">
      <c r="A1637" s="18">
        <v>3908162</v>
      </c>
      <c r="B1637" s="19">
        <v>42941</v>
      </c>
      <c r="C1637" s="20">
        <v>0.37805555555555553</v>
      </c>
      <c r="D1637" s="20">
        <v>0.38770833333333332</v>
      </c>
      <c r="E1637" s="21" t="str">
        <f>IF(LEN(telefony4[[#This Row],[nr]])&gt;=10,"zagraniczny",IF(LEN(telefony4[[#This Row],[nr]])=8,"komórkowy","stacjonarny"))</f>
        <v>stacjonarny</v>
      </c>
      <c r="F1637" s="21" t="str">
        <f>LEFT('5.3'!$A1637,2)</f>
        <v>39</v>
      </c>
      <c r="G1637" s="22">
        <f>'5.3'!$D1637-'5.3'!$C1637</f>
        <v>9.6527777777777879E-3</v>
      </c>
    </row>
    <row r="1638" spans="1:7" x14ac:dyDescent="0.25">
      <c r="A1638" s="13">
        <v>20485333</v>
      </c>
      <c r="B1638" s="14">
        <v>42941</v>
      </c>
      <c r="C1638" s="15">
        <v>0.38230324074074074</v>
      </c>
      <c r="D1638" s="15">
        <v>0.39293981481481483</v>
      </c>
      <c r="E1638" s="16" t="str">
        <f>IF(LEN(telefony4[[#This Row],[nr]])&gt;=10,"zagraniczny",IF(LEN(telefony4[[#This Row],[nr]])=8,"komórkowy","stacjonarny"))</f>
        <v>komórkowy</v>
      </c>
      <c r="F1638" s="16" t="str">
        <f>LEFT('5.3'!$A1638,2)</f>
        <v>20</v>
      </c>
      <c r="G1638" s="17">
        <f>'5.3'!$D1638-'5.3'!$C1638</f>
        <v>1.063657407407409E-2</v>
      </c>
    </row>
    <row r="1639" spans="1:7" x14ac:dyDescent="0.25">
      <c r="A1639" s="18">
        <v>78709747</v>
      </c>
      <c r="B1639" s="19">
        <v>42941</v>
      </c>
      <c r="C1639" s="20">
        <v>0.38638888888888889</v>
      </c>
      <c r="D1639" s="20">
        <v>0.38983796296296297</v>
      </c>
      <c r="E1639" s="21" t="str">
        <f>IF(LEN(telefony4[[#This Row],[nr]])&gt;=10,"zagraniczny",IF(LEN(telefony4[[#This Row],[nr]])=8,"komórkowy","stacjonarny"))</f>
        <v>komórkowy</v>
      </c>
      <c r="F1639" s="21" t="str">
        <f>LEFT('5.3'!$A1639,2)</f>
        <v>78</v>
      </c>
      <c r="G1639" s="22">
        <f>'5.3'!$D1639-'5.3'!$C1639</f>
        <v>3.4490740740740766E-3</v>
      </c>
    </row>
    <row r="1640" spans="1:7" x14ac:dyDescent="0.25">
      <c r="A1640" s="13">
        <v>1859884</v>
      </c>
      <c r="B1640" s="14">
        <v>42941</v>
      </c>
      <c r="C1640" s="15">
        <v>0.38668981481481479</v>
      </c>
      <c r="D1640" s="15">
        <v>0.3913773148148148</v>
      </c>
      <c r="E1640" s="16" t="str">
        <f>IF(LEN(telefony4[[#This Row],[nr]])&gt;=10,"zagraniczny",IF(LEN(telefony4[[#This Row],[nr]])=8,"komórkowy","stacjonarny"))</f>
        <v>stacjonarny</v>
      </c>
      <c r="F1640" s="16" t="str">
        <f>LEFT('5.3'!$A1640,2)</f>
        <v>18</v>
      </c>
      <c r="G1640" s="17">
        <f>'5.3'!$D1640-'5.3'!$C1640</f>
        <v>4.6875000000000111E-3</v>
      </c>
    </row>
    <row r="1641" spans="1:7" x14ac:dyDescent="0.25">
      <c r="A1641" s="18">
        <v>2866546</v>
      </c>
      <c r="B1641" s="19">
        <v>42941</v>
      </c>
      <c r="C1641" s="20">
        <v>0.39038194444444446</v>
      </c>
      <c r="D1641" s="20">
        <v>0.39797453703703706</v>
      </c>
      <c r="E1641" s="21" t="str">
        <f>IF(LEN(telefony4[[#This Row],[nr]])&gt;=10,"zagraniczny",IF(LEN(telefony4[[#This Row],[nr]])=8,"komórkowy","stacjonarny"))</f>
        <v>stacjonarny</v>
      </c>
      <c r="F1641" s="21" t="str">
        <f>LEFT('5.3'!$A1641,2)</f>
        <v>28</v>
      </c>
      <c r="G1641" s="22">
        <f>'5.3'!$D1641-'5.3'!$C1641</f>
        <v>7.5925925925925952E-3</v>
      </c>
    </row>
    <row r="1642" spans="1:7" x14ac:dyDescent="0.25">
      <c r="A1642" s="13">
        <v>23715237</v>
      </c>
      <c r="B1642" s="14">
        <v>42941</v>
      </c>
      <c r="C1642" s="15">
        <v>0.39152777777777775</v>
      </c>
      <c r="D1642" s="15">
        <v>0.39559027777777778</v>
      </c>
      <c r="E1642" s="16" t="str">
        <f>IF(LEN(telefony4[[#This Row],[nr]])&gt;=10,"zagraniczny",IF(LEN(telefony4[[#This Row],[nr]])=8,"komórkowy","stacjonarny"))</f>
        <v>komórkowy</v>
      </c>
      <c r="F1642" s="16" t="str">
        <f>LEFT('5.3'!$A1642,2)</f>
        <v>23</v>
      </c>
      <c r="G1642" s="17">
        <f>'5.3'!$D1642-'5.3'!$C1642</f>
        <v>4.0625000000000244E-3</v>
      </c>
    </row>
    <row r="1643" spans="1:7" x14ac:dyDescent="0.25">
      <c r="A1643" s="18">
        <v>6013508</v>
      </c>
      <c r="B1643" s="19">
        <v>42941</v>
      </c>
      <c r="C1643" s="20">
        <v>0.39195601851851852</v>
      </c>
      <c r="D1643" s="20">
        <v>0.39401620370370372</v>
      </c>
      <c r="E1643" s="21" t="str">
        <f>IF(LEN(telefony4[[#This Row],[nr]])&gt;=10,"zagraniczny",IF(LEN(telefony4[[#This Row],[nr]])=8,"komórkowy","stacjonarny"))</f>
        <v>stacjonarny</v>
      </c>
      <c r="F1643" s="21" t="str">
        <f>LEFT('5.3'!$A1643,2)</f>
        <v>60</v>
      </c>
      <c r="G1643" s="22">
        <f>'5.3'!$D1643-'5.3'!$C1643</f>
        <v>2.0601851851851927E-3</v>
      </c>
    </row>
    <row r="1644" spans="1:7" x14ac:dyDescent="0.25">
      <c r="A1644" s="13">
        <v>6175467</v>
      </c>
      <c r="B1644" s="14">
        <v>42941</v>
      </c>
      <c r="C1644" s="15">
        <v>0.39753472222222225</v>
      </c>
      <c r="D1644" s="15">
        <v>0.40424768518518517</v>
      </c>
      <c r="E1644" s="16" t="str">
        <f>IF(LEN(telefony4[[#This Row],[nr]])&gt;=10,"zagraniczny",IF(LEN(telefony4[[#This Row],[nr]])=8,"komórkowy","stacjonarny"))</f>
        <v>stacjonarny</v>
      </c>
      <c r="F1644" s="16" t="str">
        <f>LEFT('5.3'!$A1644,2)</f>
        <v>61</v>
      </c>
      <c r="G1644" s="17">
        <f>'5.3'!$D1644-'5.3'!$C1644</f>
        <v>6.7129629629629206E-3</v>
      </c>
    </row>
    <row r="1645" spans="1:7" x14ac:dyDescent="0.25">
      <c r="A1645" s="18">
        <v>22416837</v>
      </c>
      <c r="B1645" s="19">
        <v>42941</v>
      </c>
      <c r="C1645" s="20">
        <v>0.39881944444444445</v>
      </c>
      <c r="D1645" s="20">
        <v>0.40244212962962961</v>
      </c>
      <c r="E1645" s="21" t="str">
        <f>IF(LEN(telefony4[[#This Row],[nr]])&gt;=10,"zagraniczny",IF(LEN(telefony4[[#This Row],[nr]])=8,"komórkowy","stacjonarny"))</f>
        <v>komórkowy</v>
      </c>
      <c r="F1645" s="21" t="str">
        <f>LEFT('5.3'!$A1645,2)</f>
        <v>22</v>
      </c>
      <c r="G1645" s="22">
        <f>'5.3'!$D1645-'5.3'!$C1645</f>
        <v>3.6226851851851594E-3</v>
      </c>
    </row>
    <row r="1646" spans="1:7" x14ac:dyDescent="0.25">
      <c r="A1646" s="13">
        <v>9065927</v>
      </c>
      <c r="B1646" s="14">
        <v>42941</v>
      </c>
      <c r="C1646" s="15">
        <v>0.3991898148148148</v>
      </c>
      <c r="D1646" s="15">
        <v>0.40934027777777776</v>
      </c>
      <c r="E1646" s="16" t="str">
        <f>IF(LEN(telefony4[[#This Row],[nr]])&gt;=10,"zagraniczny",IF(LEN(telefony4[[#This Row],[nr]])=8,"komórkowy","stacjonarny"))</f>
        <v>stacjonarny</v>
      </c>
      <c r="F1646" s="16" t="str">
        <f>LEFT('5.3'!$A1646,2)</f>
        <v>90</v>
      </c>
      <c r="G1646" s="17">
        <f>'5.3'!$D1646-'5.3'!$C1646</f>
        <v>1.0150462962962958E-2</v>
      </c>
    </row>
    <row r="1647" spans="1:7" x14ac:dyDescent="0.25">
      <c r="A1647" s="18">
        <v>8849918</v>
      </c>
      <c r="B1647" s="19">
        <v>42941</v>
      </c>
      <c r="C1647" s="20">
        <v>0.40263888888888888</v>
      </c>
      <c r="D1647" s="20">
        <v>0.40636574074074072</v>
      </c>
      <c r="E1647" s="21" t="str">
        <f>IF(LEN(telefony4[[#This Row],[nr]])&gt;=10,"zagraniczny",IF(LEN(telefony4[[#This Row],[nr]])=8,"komórkowy","stacjonarny"))</f>
        <v>stacjonarny</v>
      </c>
      <c r="F1647" s="21" t="str">
        <f>LEFT('5.3'!$A1647,2)</f>
        <v>88</v>
      </c>
      <c r="G1647" s="22">
        <f>'5.3'!$D1647-'5.3'!$C1647</f>
        <v>3.7268518518518423E-3</v>
      </c>
    </row>
    <row r="1648" spans="1:7" x14ac:dyDescent="0.25">
      <c r="A1648" s="13">
        <v>8250018</v>
      </c>
      <c r="B1648" s="14">
        <v>42941</v>
      </c>
      <c r="C1648" s="15">
        <v>0.40552083333333333</v>
      </c>
      <c r="D1648" s="15">
        <v>0.41104166666666669</v>
      </c>
      <c r="E1648" s="16" t="str">
        <f>IF(LEN(telefony4[[#This Row],[nr]])&gt;=10,"zagraniczny",IF(LEN(telefony4[[#This Row],[nr]])=8,"komórkowy","stacjonarny"))</f>
        <v>stacjonarny</v>
      </c>
      <c r="F1648" s="16" t="str">
        <f>LEFT('5.3'!$A1648,2)</f>
        <v>82</v>
      </c>
      <c r="G1648" s="17">
        <f>'5.3'!$D1648-'5.3'!$C1648</f>
        <v>5.5208333333333637E-3</v>
      </c>
    </row>
    <row r="1649" spans="1:7" x14ac:dyDescent="0.25">
      <c r="A1649" s="18">
        <v>20349502</v>
      </c>
      <c r="B1649" s="19">
        <v>42941</v>
      </c>
      <c r="C1649" s="20">
        <v>0.40979166666666667</v>
      </c>
      <c r="D1649" s="20">
        <v>0.41252314814814817</v>
      </c>
      <c r="E1649" s="21" t="str">
        <f>IF(LEN(telefony4[[#This Row],[nr]])&gt;=10,"zagraniczny",IF(LEN(telefony4[[#This Row],[nr]])=8,"komórkowy","stacjonarny"))</f>
        <v>komórkowy</v>
      </c>
      <c r="F1649" s="21" t="str">
        <f>LEFT('5.3'!$A1649,2)</f>
        <v>20</v>
      </c>
      <c r="G1649" s="22">
        <f>'5.3'!$D1649-'5.3'!$C1649</f>
        <v>2.7314814814815014E-3</v>
      </c>
    </row>
    <row r="1650" spans="1:7" x14ac:dyDescent="0.25">
      <c r="A1650" s="13">
        <v>9894723</v>
      </c>
      <c r="B1650" s="14">
        <v>42941</v>
      </c>
      <c r="C1650" s="15">
        <v>0.40988425925925925</v>
      </c>
      <c r="D1650" s="15">
        <v>0.41157407407407409</v>
      </c>
      <c r="E1650" s="16" t="str">
        <f>IF(LEN(telefony4[[#This Row],[nr]])&gt;=10,"zagraniczny",IF(LEN(telefony4[[#This Row],[nr]])=8,"komórkowy","stacjonarny"))</f>
        <v>stacjonarny</v>
      </c>
      <c r="F1650" s="16" t="str">
        <f>LEFT('5.3'!$A1650,2)</f>
        <v>98</v>
      </c>
      <c r="G1650" s="17">
        <f>'5.3'!$D1650-'5.3'!$C1650</f>
        <v>1.6898148148148384E-3</v>
      </c>
    </row>
    <row r="1651" spans="1:7" x14ac:dyDescent="0.25">
      <c r="A1651" s="18">
        <v>9458504</v>
      </c>
      <c r="B1651" s="19">
        <v>42941</v>
      </c>
      <c r="C1651" s="20">
        <v>0.41054398148148147</v>
      </c>
      <c r="D1651" s="20">
        <v>0.41620370370370369</v>
      </c>
      <c r="E1651" s="21" t="str">
        <f>IF(LEN(telefony4[[#This Row],[nr]])&gt;=10,"zagraniczny",IF(LEN(telefony4[[#This Row],[nr]])=8,"komórkowy","stacjonarny"))</f>
        <v>stacjonarny</v>
      </c>
      <c r="F1651" s="21" t="str">
        <f>LEFT('5.3'!$A1651,2)</f>
        <v>94</v>
      </c>
      <c r="G1651" s="22">
        <f>'5.3'!$D1651-'5.3'!$C1651</f>
        <v>5.6597222222222188E-3</v>
      </c>
    </row>
    <row r="1652" spans="1:7" x14ac:dyDescent="0.25">
      <c r="A1652" s="13">
        <v>6741642</v>
      </c>
      <c r="B1652" s="14">
        <v>42941</v>
      </c>
      <c r="C1652" s="15">
        <v>0.41449074074074072</v>
      </c>
      <c r="D1652" s="15">
        <v>0.42371527777777779</v>
      </c>
      <c r="E1652" s="16" t="str">
        <f>IF(LEN(telefony4[[#This Row],[nr]])&gt;=10,"zagraniczny",IF(LEN(telefony4[[#This Row],[nr]])=8,"komórkowy","stacjonarny"))</f>
        <v>stacjonarny</v>
      </c>
      <c r="F1652" s="16" t="str">
        <f>LEFT('5.3'!$A1652,2)</f>
        <v>67</v>
      </c>
      <c r="G1652" s="17">
        <f>'5.3'!$D1652-'5.3'!$C1652</f>
        <v>9.2245370370370727E-3</v>
      </c>
    </row>
    <row r="1653" spans="1:7" x14ac:dyDescent="0.25">
      <c r="A1653" s="18">
        <v>4824710</v>
      </c>
      <c r="B1653" s="19">
        <v>42941</v>
      </c>
      <c r="C1653" s="20">
        <v>0.42008101851851853</v>
      </c>
      <c r="D1653" s="20">
        <v>0.4206597222222222</v>
      </c>
      <c r="E1653" s="21" t="str">
        <f>IF(LEN(telefony4[[#This Row],[nr]])&gt;=10,"zagraniczny",IF(LEN(telefony4[[#This Row],[nr]])=8,"komórkowy","stacjonarny"))</f>
        <v>stacjonarny</v>
      </c>
      <c r="F1653" s="21" t="str">
        <f>LEFT('5.3'!$A1653,2)</f>
        <v>48</v>
      </c>
      <c r="G1653" s="22">
        <f>'5.3'!$D1653-'5.3'!$C1653</f>
        <v>5.7870370370366464E-4</v>
      </c>
    </row>
    <row r="1654" spans="1:7" x14ac:dyDescent="0.25">
      <c r="A1654" s="13">
        <v>6465122</v>
      </c>
      <c r="B1654" s="14">
        <v>42941</v>
      </c>
      <c r="C1654" s="15">
        <v>0.42188657407407409</v>
      </c>
      <c r="D1654" s="15">
        <v>0.43138888888888888</v>
      </c>
      <c r="E1654" s="16" t="str">
        <f>IF(LEN(telefony4[[#This Row],[nr]])&gt;=10,"zagraniczny",IF(LEN(telefony4[[#This Row],[nr]])=8,"komórkowy","stacjonarny"))</f>
        <v>stacjonarny</v>
      </c>
      <c r="F1654" s="16" t="str">
        <f>LEFT('5.3'!$A1654,2)</f>
        <v>64</v>
      </c>
      <c r="G1654" s="17">
        <f>'5.3'!$D1654-'5.3'!$C1654</f>
        <v>9.5023148148147829E-3</v>
      </c>
    </row>
    <row r="1655" spans="1:7" x14ac:dyDescent="0.25">
      <c r="A1655" s="18">
        <v>6940373</v>
      </c>
      <c r="B1655" s="19">
        <v>42941</v>
      </c>
      <c r="C1655" s="20">
        <v>0.42711805555555554</v>
      </c>
      <c r="D1655" s="20">
        <v>0.43450231481481483</v>
      </c>
      <c r="E1655" s="21" t="str">
        <f>IF(LEN(telefony4[[#This Row],[nr]])&gt;=10,"zagraniczny",IF(LEN(telefony4[[#This Row],[nr]])=8,"komórkowy","stacjonarny"))</f>
        <v>stacjonarny</v>
      </c>
      <c r="F1655" s="21" t="str">
        <f>LEFT('5.3'!$A1655,2)</f>
        <v>69</v>
      </c>
      <c r="G1655" s="22">
        <f>'5.3'!$D1655-'5.3'!$C1655</f>
        <v>7.3842592592592848E-3</v>
      </c>
    </row>
    <row r="1656" spans="1:7" x14ac:dyDescent="0.25">
      <c r="A1656" s="13">
        <v>81613163</v>
      </c>
      <c r="B1656" s="14">
        <v>42941</v>
      </c>
      <c r="C1656" s="15">
        <v>0.43004629629629632</v>
      </c>
      <c r="D1656" s="15">
        <v>0.43855324074074076</v>
      </c>
      <c r="E1656" s="16" t="str">
        <f>IF(LEN(telefony4[[#This Row],[nr]])&gt;=10,"zagraniczny",IF(LEN(telefony4[[#This Row],[nr]])=8,"komórkowy","stacjonarny"))</f>
        <v>komórkowy</v>
      </c>
      <c r="F1656" s="16" t="str">
        <f>LEFT('5.3'!$A1656,2)</f>
        <v>81</v>
      </c>
      <c r="G1656" s="17">
        <f>'5.3'!$D1656-'5.3'!$C1656</f>
        <v>8.506944444444442E-3</v>
      </c>
    </row>
    <row r="1657" spans="1:7" x14ac:dyDescent="0.25">
      <c r="A1657" s="18">
        <v>9894998</v>
      </c>
      <c r="B1657" s="19">
        <v>42941</v>
      </c>
      <c r="C1657" s="20">
        <v>0.4344675925925926</v>
      </c>
      <c r="D1657" s="20">
        <v>0.44442129629629629</v>
      </c>
      <c r="E1657" s="21" t="str">
        <f>IF(LEN(telefony4[[#This Row],[nr]])&gt;=10,"zagraniczny",IF(LEN(telefony4[[#This Row],[nr]])=8,"komórkowy","stacjonarny"))</f>
        <v>stacjonarny</v>
      </c>
      <c r="F1657" s="21" t="str">
        <f>LEFT('5.3'!$A1657,2)</f>
        <v>98</v>
      </c>
      <c r="G1657" s="22">
        <f>'5.3'!$D1657-'5.3'!$C1657</f>
        <v>9.9537037037036868E-3</v>
      </c>
    </row>
    <row r="1658" spans="1:7" x14ac:dyDescent="0.25">
      <c r="A1658" s="13">
        <v>7663988</v>
      </c>
      <c r="B1658" s="14">
        <v>42941</v>
      </c>
      <c r="C1658" s="15">
        <v>0.43884259259259262</v>
      </c>
      <c r="D1658" s="15">
        <v>0.44464120370370369</v>
      </c>
      <c r="E1658" s="16" t="str">
        <f>IF(LEN(telefony4[[#This Row],[nr]])&gt;=10,"zagraniczny",IF(LEN(telefony4[[#This Row],[nr]])=8,"komórkowy","stacjonarny"))</f>
        <v>stacjonarny</v>
      </c>
      <c r="F1658" s="16" t="str">
        <f>LEFT('5.3'!$A1658,2)</f>
        <v>76</v>
      </c>
      <c r="G1658" s="17">
        <f>'5.3'!$D1658-'5.3'!$C1658</f>
        <v>5.7986111111110739E-3</v>
      </c>
    </row>
    <row r="1659" spans="1:7" x14ac:dyDescent="0.25">
      <c r="A1659" s="18">
        <v>29555837</v>
      </c>
      <c r="B1659" s="19">
        <v>42941</v>
      </c>
      <c r="C1659" s="20">
        <v>0.44231481481481483</v>
      </c>
      <c r="D1659" s="20">
        <v>0.45185185185185184</v>
      </c>
      <c r="E1659" s="21" t="str">
        <f>IF(LEN(telefony4[[#This Row],[nr]])&gt;=10,"zagraniczny",IF(LEN(telefony4[[#This Row],[nr]])=8,"komórkowy","stacjonarny"))</f>
        <v>komórkowy</v>
      </c>
      <c r="F1659" s="21" t="str">
        <f>LEFT('5.3'!$A1659,2)</f>
        <v>29</v>
      </c>
      <c r="G1659" s="22">
        <f>'5.3'!$D1659-'5.3'!$C1659</f>
        <v>9.5370370370370106E-3</v>
      </c>
    </row>
    <row r="1660" spans="1:7" x14ac:dyDescent="0.25">
      <c r="A1660" s="13">
        <v>6890486</v>
      </c>
      <c r="B1660" s="14">
        <v>42941</v>
      </c>
      <c r="C1660" s="15">
        <v>0.44594907407407408</v>
      </c>
      <c r="D1660" s="15">
        <v>0.45099537037037035</v>
      </c>
      <c r="E1660" s="16" t="str">
        <f>IF(LEN(telefony4[[#This Row],[nr]])&gt;=10,"zagraniczny",IF(LEN(telefony4[[#This Row],[nr]])=8,"komórkowy","stacjonarny"))</f>
        <v>stacjonarny</v>
      </c>
      <c r="F1660" s="16" t="str">
        <f>LEFT('5.3'!$A1660,2)</f>
        <v>68</v>
      </c>
      <c r="G1660" s="17">
        <f>'5.3'!$D1660-'5.3'!$C1660</f>
        <v>5.046296296296271E-3</v>
      </c>
    </row>
    <row r="1661" spans="1:7" x14ac:dyDescent="0.25">
      <c r="A1661" s="18">
        <v>1992079</v>
      </c>
      <c r="B1661" s="19">
        <v>42941</v>
      </c>
      <c r="C1661" s="20">
        <v>0.45004629629629628</v>
      </c>
      <c r="D1661" s="20">
        <v>0.45568287037037036</v>
      </c>
      <c r="E1661" s="21" t="str">
        <f>IF(LEN(telefony4[[#This Row],[nr]])&gt;=10,"zagraniczny",IF(LEN(telefony4[[#This Row],[nr]])=8,"komórkowy","stacjonarny"))</f>
        <v>stacjonarny</v>
      </c>
      <c r="F1661" s="21" t="str">
        <f>LEFT('5.3'!$A1661,2)</f>
        <v>19</v>
      </c>
      <c r="G1661" s="22">
        <f>'5.3'!$D1661-'5.3'!$C1661</f>
        <v>5.6365740740740855E-3</v>
      </c>
    </row>
    <row r="1662" spans="1:7" x14ac:dyDescent="0.25">
      <c r="A1662" s="13">
        <v>7599611</v>
      </c>
      <c r="B1662" s="14">
        <v>42941</v>
      </c>
      <c r="C1662" s="15">
        <v>0.45217592592592593</v>
      </c>
      <c r="D1662" s="15">
        <v>0.4568402777777778</v>
      </c>
      <c r="E1662" s="16" t="str">
        <f>IF(LEN(telefony4[[#This Row],[nr]])&gt;=10,"zagraniczny",IF(LEN(telefony4[[#This Row],[nr]])=8,"komórkowy","stacjonarny"))</f>
        <v>stacjonarny</v>
      </c>
      <c r="F1662" s="16" t="str">
        <f>LEFT('5.3'!$A1662,2)</f>
        <v>75</v>
      </c>
      <c r="G1662" s="17">
        <f>'5.3'!$D1662-'5.3'!$C1662</f>
        <v>4.6643518518518778E-3</v>
      </c>
    </row>
    <row r="1663" spans="1:7" x14ac:dyDescent="0.25">
      <c r="A1663" s="18">
        <v>1418351</v>
      </c>
      <c r="B1663" s="19">
        <v>42941</v>
      </c>
      <c r="C1663" s="20">
        <v>0.45377314814814818</v>
      </c>
      <c r="D1663" s="20">
        <v>0.45409722222222221</v>
      </c>
      <c r="E1663" s="21" t="str">
        <f>IF(LEN(telefony4[[#This Row],[nr]])&gt;=10,"zagraniczny",IF(LEN(telefony4[[#This Row],[nr]])=8,"komórkowy","stacjonarny"))</f>
        <v>stacjonarny</v>
      </c>
      <c r="F1663" s="21" t="str">
        <f>LEFT('5.3'!$A1663,2)</f>
        <v>14</v>
      </c>
      <c r="G1663" s="22">
        <f>'5.3'!$D1663-'5.3'!$C1663</f>
        <v>3.2407407407403221E-4</v>
      </c>
    </row>
    <row r="1664" spans="1:7" x14ac:dyDescent="0.25">
      <c r="A1664" s="13">
        <v>5883714</v>
      </c>
      <c r="B1664" s="14">
        <v>42941</v>
      </c>
      <c r="C1664" s="15">
        <v>0.45886574074074077</v>
      </c>
      <c r="D1664" s="15">
        <v>0.46630787037037036</v>
      </c>
      <c r="E1664" s="16" t="str">
        <f>IF(LEN(telefony4[[#This Row],[nr]])&gt;=10,"zagraniczny",IF(LEN(telefony4[[#This Row],[nr]])=8,"komórkowy","stacjonarny"))</f>
        <v>stacjonarny</v>
      </c>
      <c r="F1664" s="16" t="str">
        <f>LEFT('5.3'!$A1664,2)</f>
        <v>58</v>
      </c>
      <c r="G1664" s="17">
        <f>'5.3'!$D1664-'5.3'!$C1664</f>
        <v>7.4421296296295902E-3</v>
      </c>
    </row>
    <row r="1665" spans="1:7" x14ac:dyDescent="0.25">
      <c r="A1665" s="18">
        <v>1457083</v>
      </c>
      <c r="B1665" s="19">
        <v>42941</v>
      </c>
      <c r="C1665" s="20">
        <v>0.46381944444444445</v>
      </c>
      <c r="D1665" s="20">
        <v>0.47520833333333334</v>
      </c>
      <c r="E1665" s="21" t="str">
        <f>IF(LEN(telefony4[[#This Row],[nr]])&gt;=10,"zagraniczny",IF(LEN(telefony4[[#This Row],[nr]])=8,"komórkowy","stacjonarny"))</f>
        <v>stacjonarny</v>
      </c>
      <c r="F1665" s="21" t="str">
        <f>LEFT('5.3'!$A1665,2)</f>
        <v>14</v>
      </c>
      <c r="G1665" s="22">
        <f>'5.3'!$D1665-'5.3'!$C1665</f>
        <v>1.1388888888888893E-2</v>
      </c>
    </row>
    <row r="1666" spans="1:7" x14ac:dyDescent="0.25">
      <c r="A1666" s="13">
        <v>9948096</v>
      </c>
      <c r="B1666" s="14">
        <v>42941</v>
      </c>
      <c r="C1666" s="15">
        <v>0.46564814814814814</v>
      </c>
      <c r="D1666" s="15">
        <v>0.47028935185185183</v>
      </c>
      <c r="E1666" s="16" t="str">
        <f>IF(LEN(telefony4[[#This Row],[nr]])&gt;=10,"zagraniczny",IF(LEN(telefony4[[#This Row],[nr]])=8,"komórkowy","stacjonarny"))</f>
        <v>stacjonarny</v>
      </c>
      <c r="F1666" s="16" t="str">
        <f>LEFT('5.3'!$A1666,2)</f>
        <v>99</v>
      </c>
      <c r="G1666" s="17">
        <f>'5.3'!$D1666-'5.3'!$C1666</f>
        <v>4.6412037037036891E-3</v>
      </c>
    </row>
    <row r="1667" spans="1:7" x14ac:dyDescent="0.25">
      <c r="A1667" s="18">
        <v>2567031</v>
      </c>
      <c r="B1667" s="19">
        <v>42941</v>
      </c>
      <c r="C1667" s="20">
        <v>0.47077546296296297</v>
      </c>
      <c r="D1667" s="20">
        <v>0.47538194444444443</v>
      </c>
      <c r="E1667" s="21" t="str">
        <f>IF(LEN(telefony4[[#This Row],[nr]])&gt;=10,"zagraniczny",IF(LEN(telefony4[[#This Row],[nr]])=8,"komórkowy","stacjonarny"))</f>
        <v>stacjonarny</v>
      </c>
      <c r="F1667" s="21" t="str">
        <f>LEFT('5.3'!$A1667,2)</f>
        <v>25</v>
      </c>
      <c r="G1667" s="22">
        <f>'5.3'!$D1667-'5.3'!$C1667</f>
        <v>4.6064814814814614E-3</v>
      </c>
    </row>
    <row r="1668" spans="1:7" x14ac:dyDescent="0.25">
      <c r="A1668" s="13">
        <v>5952625</v>
      </c>
      <c r="B1668" s="14">
        <v>42941</v>
      </c>
      <c r="C1668" s="15">
        <v>0.4729976851851852</v>
      </c>
      <c r="D1668" s="15">
        <v>0.47553240740740743</v>
      </c>
      <c r="E1668" s="16" t="str">
        <f>IF(LEN(telefony4[[#This Row],[nr]])&gt;=10,"zagraniczny",IF(LEN(telefony4[[#This Row],[nr]])=8,"komórkowy","stacjonarny"))</f>
        <v>stacjonarny</v>
      </c>
      <c r="F1668" s="16" t="str">
        <f>LEFT('5.3'!$A1668,2)</f>
        <v>59</v>
      </c>
      <c r="G1668" s="17">
        <f>'5.3'!$D1668-'5.3'!$C1668</f>
        <v>2.5347222222222299E-3</v>
      </c>
    </row>
    <row r="1669" spans="1:7" x14ac:dyDescent="0.25">
      <c r="A1669" s="18">
        <v>8284495</v>
      </c>
      <c r="B1669" s="19">
        <v>42941</v>
      </c>
      <c r="C1669" s="20">
        <v>0.47385416666666669</v>
      </c>
      <c r="D1669" s="20">
        <v>0.47505787037037039</v>
      </c>
      <c r="E1669" s="21" t="str">
        <f>IF(LEN(telefony4[[#This Row],[nr]])&gt;=10,"zagraniczny",IF(LEN(telefony4[[#This Row],[nr]])=8,"komórkowy","stacjonarny"))</f>
        <v>stacjonarny</v>
      </c>
      <c r="F1669" s="21" t="str">
        <f>LEFT('5.3'!$A1669,2)</f>
        <v>82</v>
      </c>
      <c r="G1669" s="22">
        <f>'5.3'!$D1669-'5.3'!$C1669</f>
        <v>1.2037037037037068E-3</v>
      </c>
    </row>
    <row r="1670" spans="1:7" x14ac:dyDescent="0.25">
      <c r="A1670" s="13">
        <v>5354141</v>
      </c>
      <c r="B1670" s="14">
        <v>42941</v>
      </c>
      <c r="C1670" s="15">
        <v>0.47591435185185182</v>
      </c>
      <c r="D1670" s="15">
        <v>0.47734953703703703</v>
      </c>
      <c r="E1670" s="16" t="str">
        <f>IF(LEN(telefony4[[#This Row],[nr]])&gt;=10,"zagraniczny",IF(LEN(telefony4[[#This Row],[nr]])=8,"komórkowy","stacjonarny"))</f>
        <v>stacjonarny</v>
      </c>
      <c r="F1670" s="16" t="str">
        <f>LEFT('5.3'!$A1670,2)</f>
        <v>53</v>
      </c>
      <c r="G1670" s="17">
        <f>'5.3'!$D1670-'5.3'!$C1670</f>
        <v>1.435185185185206E-3</v>
      </c>
    </row>
    <row r="1671" spans="1:7" x14ac:dyDescent="0.25">
      <c r="A1671" s="18">
        <v>5713477</v>
      </c>
      <c r="B1671" s="19">
        <v>42941</v>
      </c>
      <c r="C1671" s="20">
        <v>0.4770138888888889</v>
      </c>
      <c r="D1671" s="20">
        <v>0.48685185185185187</v>
      </c>
      <c r="E1671" s="21" t="str">
        <f>IF(LEN(telefony4[[#This Row],[nr]])&gt;=10,"zagraniczny",IF(LEN(telefony4[[#This Row],[nr]])=8,"komórkowy","stacjonarny"))</f>
        <v>stacjonarny</v>
      </c>
      <c r="F1671" s="21" t="str">
        <f>LEFT('5.3'!$A1671,2)</f>
        <v>57</v>
      </c>
      <c r="G1671" s="22">
        <f>'5.3'!$D1671-'5.3'!$C1671</f>
        <v>9.837962962962965E-3</v>
      </c>
    </row>
    <row r="1672" spans="1:7" x14ac:dyDescent="0.25">
      <c r="A1672" s="13">
        <v>6865322</v>
      </c>
      <c r="B1672" s="14">
        <v>42941</v>
      </c>
      <c r="C1672" s="15">
        <v>0.47781249999999997</v>
      </c>
      <c r="D1672" s="15">
        <v>0.48425925925925928</v>
      </c>
      <c r="E1672" s="16" t="str">
        <f>IF(LEN(telefony4[[#This Row],[nr]])&gt;=10,"zagraniczny",IF(LEN(telefony4[[#This Row],[nr]])=8,"komórkowy","stacjonarny"))</f>
        <v>stacjonarny</v>
      </c>
      <c r="F1672" s="16" t="str">
        <f>LEFT('5.3'!$A1672,2)</f>
        <v>68</v>
      </c>
      <c r="G1672" s="17">
        <f>'5.3'!$D1672-'5.3'!$C1672</f>
        <v>6.4467592592593048E-3</v>
      </c>
    </row>
    <row r="1673" spans="1:7" x14ac:dyDescent="0.25">
      <c r="A1673" s="18">
        <v>9007177570</v>
      </c>
      <c r="B1673" s="19">
        <v>42941</v>
      </c>
      <c r="C1673" s="20">
        <v>0.47957175925925927</v>
      </c>
      <c r="D1673" s="20">
        <v>0.48254629629629631</v>
      </c>
      <c r="E1673" s="21" t="str">
        <f>IF(LEN(telefony4[[#This Row],[nr]])&gt;=10,"zagraniczny",IF(LEN(telefony4[[#This Row],[nr]])=8,"komórkowy","stacjonarny"))</f>
        <v>zagraniczny</v>
      </c>
      <c r="F1673" s="21" t="str">
        <f>LEFT('5.3'!$A1673,2)</f>
        <v>90</v>
      </c>
      <c r="G1673" s="22">
        <f>'5.3'!$D1673-'5.3'!$C1673</f>
        <v>2.9745370370370394E-3</v>
      </c>
    </row>
    <row r="1674" spans="1:7" x14ac:dyDescent="0.25">
      <c r="A1674" s="13">
        <v>49920930</v>
      </c>
      <c r="B1674" s="14">
        <v>42941</v>
      </c>
      <c r="C1674" s="15">
        <v>0.48457175925925927</v>
      </c>
      <c r="D1674" s="15">
        <v>0.48851851851851852</v>
      </c>
      <c r="E1674" s="16" t="str">
        <f>IF(LEN(telefony4[[#This Row],[nr]])&gt;=10,"zagraniczny",IF(LEN(telefony4[[#This Row],[nr]])=8,"komórkowy","stacjonarny"))</f>
        <v>komórkowy</v>
      </c>
      <c r="F1674" s="16" t="str">
        <f>LEFT('5.3'!$A1674,2)</f>
        <v>49</v>
      </c>
      <c r="G1674" s="17">
        <f>'5.3'!$D1674-'5.3'!$C1674</f>
        <v>3.9467592592592471E-3</v>
      </c>
    </row>
    <row r="1675" spans="1:7" x14ac:dyDescent="0.25">
      <c r="A1675" s="18">
        <v>3624713</v>
      </c>
      <c r="B1675" s="19">
        <v>42941</v>
      </c>
      <c r="C1675" s="20">
        <v>0.48563657407407407</v>
      </c>
      <c r="D1675" s="20">
        <v>0.49687500000000001</v>
      </c>
      <c r="E1675" s="21" t="str">
        <f>IF(LEN(telefony4[[#This Row],[nr]])&gt;=10,"zagraniczny",IF(LEN(telefony4[[#This Row],[nr]])=8,"komórkowy","stacjonarny"))</f>
        <v>stacjonarny</v>
      </c>
      <c r="F1675" s="21" t="str">
        <f>LEFT('5.3'!$A1675,2)</f>
        <v>36</v>
      </c>
      <c r="G1675" s="22">
        <f>'5.3'!$D1675-'5.3'!$C1675</f>
        <v>1.1238425925925943E-2</v>
      </c>
    </row>
    <row r="1676" spans="1:7" x14ac:dyDescent="0.25">
      <c r="A1676" s="13">
        <v>39848401</v>
      </c>
      <c r="B1676" s="14">
        <v>42941</v>
      </c>
      <c r="C1676" s="15">
        <v>0.48615740740740743</v>
      </c>
      <c r="D1676" s="15">
        <v>0.49478009259259259</v>
      </c>
      <c r="E1676" s="16" t="str">
        <f>IF(LEN(telefony4[[#This Row],[nr]])&gt;=10,"zagraniczny",IF(LEN(telefony4[[#This Row],[nr]])=8,"komórkowy","stacjonarny"))</f>
        <v>komórkowy</v>
      </c>
      <c r="F1676" s="16" t="str">
        <f>LEFT('5.3'!$A1676,2)</f>
        <v>39</v>
      </c>
      <c r="G1676" s="17">
        <f>'5.3'!$D1676-'5.3'!$C1676</f>
        <v>8.6226851851851638E-3</v>
      </c>
    </row>
    <row r="1677" spans="1:7" x14ac:dyDescent="0.25">
      <c r="A1677" s="18">
        <v>4131448</v>
      </c>
      <c r="B1677" s="19">
        <v>42941</v>
      </c>
      <c r="C1677" s="20">
        <v>0.48975694444444445</v>
      </c>
      <c r="D1677" s="20">
        <v>0.49530092592592595</v>
      </c>
      <c r="E1677" s="21" t="str">
        <f>IF(LEN(telefony4[[#This Row],[nr]])&gt;=10,"zagraniczny",IF(LEN(telefony4[[#This Row],[nr]])=8,"komórkowy","stacjonarny"))</f>
        <v>stacjonarny</v>
      </c>
      <c r="F1677" s="21" t="str">
        <f>LEFT('5.3'!$A1677,2)</f>
        <v>41</v>
      </c>
      <c r="G1677" s="22">
        <f>'5.3'!$D1677-'5.3'!$C1677</f>
        <v>5.5439814814814969E-3</v>
      </c>
    </row>
    <row r="1678" spans="1:7" x14ac:dyDescent="0.25">
      <c r="A1678" s="13">
        <v>2239958</v>
      </c>
      <c r="B1678" s="14">
        <v>42941</v>
      </c>
      <c r="C1678" s="15">
        <v>0.49523148148148149</v>
      </c>
      <c r="D1678" s="15">
        <v>0.49962962962962965</v>
      </c>
      <c r="E1678" s="16" t="str">
        <f>IF(LEN(telefony4[[#This Row],[nr]])&gt;=10,"zagraniczny",IF(LEN(telefony4[[#This Row],[nr]])=8,"komórkowy","stacjonarny"))</f>
        <v>stacjonarny</v>
      </c>
      <c r="F1678" s="16" t="str">
        <f>LEFT('5.3'!$A1678,2)</f>
        <v>22</v>
      </c>
      <c r="G1678" s="17">
        <f>'5.3'!$D1678-'5.3'!$C1678</f>
        <v>4.398148148148151E-3</v>
      </c>
    </row>
    <row r="1679" spans="1:7" x14ac:dyDescent="0.25">
      <c r="A1679" s="18">
        <v>3680149</v>
      </c>
      <c r="B1679" s="19">
        <v>42941</v>
      </c>
      <c r="C1679" s="20">
        <v>0.49556712962962962</v>
      </c>
      <c r="D1679" s="20">
        <v>0.49927083333333333</v>
      </c>
      <c r="E1679" s="21" t="str">
        <f>IF(LEN(telefony4[[#This Row],[nr]])&gt;=10,"zagraniczny",IF(LEN(telefony4[[#This Row],[nr]])=8,"komórkowy","stacjonarny"))</f>
        <v>stacjonarny</v>
      </c>
      <c r="F1679" s="21" t="str">
        <f>LEFT('5.3'!$A1679,2)</f>
        <v>36</v>
      </c>
      <c r="G1679" s="22">
        <f>'5.3'!$D1679-'5.3'!$C1679</f>
        <v>3.703703703703709E-3</v>
      </c>
    </row>
    <row r="1680" spans="1:7" x14ac:dyDescent="0.25">
      <c r="A1680" s="13">
        <v>3654212</v>
      </c>
      <c r="B1680" s="14">
        <v>42941</v>
      </c>
      <c r="C1680" s="15">
        <v>0.49739583333333331</v>
      </c>
      <c r="D1680" s="15">
        <v>0.49787037037037035</v>
      </c>
      <c r="E1680" s="16" t="str">
        <f>IF(LEN(telefony4[[#This Row],[nr]])&gt;=10,"zagraniczny",IF(LEN(telefony4[[#This Row],[nr]])=8,"komórkowy","stacjonarny"))</f>
        <v>stacjonarny</v>
      </c>
      <c r="F1680" s="16" t="str">
        <f>LEFT('5.3'!$A1680,2)</f>
        <v>36</v>
      </c>
      <c r="G1680" s="17">
        <f>'5.3'!$D1680-'5.3'!$C1680</f>
        <v>4.745370370370372E-4</v>
      </c>
    </row>
    <row r="1681" spans="1:7" x14ac:dyDescent="0.25">
      <c r="A1681" s="18">
        <v>3192053</v>
      </c>
      <c r="B1681" s="19">
        <v>42941</v>
      </c>
      <c r="C1681" s="20">
        <v>0.49796296296296294</v>
      </c>
      <c r="D1681" s="20">
        <v>0.5053009259259259</v>
      </c>
      <c r="E1681" s="21" t="str">
        <f>IF(LEN(telefony4[[#This Row],[nr]])&gt;=10,"zagraniczny",IF(LEN(telefony4[[#This Row],[nr]])=8,"komórkowy","stacjonarny"))</f>
        <v>stacjonarny</v>
      </c>
      <c r="F1681" s="21" t="str">
        <f>LEFT('5.3'!$A1681,2)</f>
        <v>31</v>
      </c>
      <c r="G1681" s="22">
        <f>'5.3'!$D1681-'5.3'!$C1681</f>
        <v>7.3379629629629628E-3</v>
      </c>
    </row>
    <row r="1682" spans="1:7" x14ac:dyDescent="0.25">
      <c r="A1682" s="13">
        <v>2355456</v>
      </c>
      <c r="B1682" s="14">
        <v>42941</v>
      </c>
      <c r="C1682" s="15">
        <v>0.50027777777777782</v>
      </c>
      <c r="D1682" s="15">
        <v>0.50983796296296291</v>
      </c>
      <c r="E1682" s="16" t="str">
        <f>IF(LEN(telefony4[[#This Row],[nr]])&gt;=10,"zagraniczny",IF(LEN(telefony4[[#This Row],[nr]])=8,"komórkowy","stacjonarny"))</f>
        <v>stacjonarny</v>
      </c>
      <c r="F1682" s="16" t="str">
        <f>LEFT('5.3'!$A1682,2)</f>
        <v>23</v>
      </c>
      <c r="G1682" s="17">
        <f>'5.3'!$D1682-'5.3'!$C1682</f>
        <v>9.5601851851850883E-3</v>
      </c>
    </row>
    <row r="1683" spans="1:7" x14ac:dyDescent="0.25">
      <c r="A1683" s="18">
        <v>64932677</v>
      </c>
      <c r="B1683" s="19">
        <v>42941</v>
      </c>
      <c r="C1683" s="20">
        <v>0.50436342592592598</v>
      </c>
      <c r="D1683" s="20">
        <v>0.51339120370370372</v>
      </c>
      <c r="E1683" s="21" t="str">
        <f>IF(LEN(telefony4[[#This Row],[nr]])&gt;=10,"zagraniczny",IF(LEN(telefony4[[#This Row],[nr]])=8,"komórkowy","stacjonarny"))</f>
        <v>komórkowy</v>
      </c>
      <c r="F1683" s="21" t="str">
        <f>LEFT('5.3'!$A1683,2)</f>
        <v>64</v>
      </c>
      <c r="G1683" s="22">
        <f>'5.3'!$D1683-'5.3'!$C1683</f>
        <v>9.0277777777777457E-3</v>
      </c>
    </row>
    <row r="1684" spans="1:7" x14ac:dyDescent="0.25">
      <c r="A1684" s="13">
        <v>9419117</v>
      </c>
      <c r="B1684" s="14">
        <v>42941</v>
      </c>
      <c r="C1684" s="15">
        <v>0.50545138888888885</v>
      </c>
      <c r="D1684" s="15">
        <v>0.50761574074074078</v>
      </c>
      <c r="E1684" s="16" t="str">
        <f>IF(LEN(telefony4[[#This Row],[nr]])&gt;=10,"zagraniczny",IF(LEN(telefony4[[#This Row],[nr]])=8,"komórkowy","stacjonarny"))</f>
        <v>stacjonarny</v>
      </c>
      <c r="F1684" s="16" t="str">
        <f>LEFT('5.3'!$A1684,2)</f>
        <v>94</v>
      </c>
      <c r="G1684" s="17">
        <f>'5.3'!$D1684-'5.3'!$C1684</f>
        <v>2.1643518518519311E-3</v>
      </c>
    </row>
    <row r="1685" spans="1:7" x14ac:dyDescent="0.25">
      <c r="A1685" s="18">
        <v>2509631</v>
      </c>
      <c r="B1685" s="19">
        <v>42941</v>
      </c>
      <c r="C1685" s="20">
        <v>0.51025462962962964</v>
      </c>
      <c r="D1685" s="20">
        <v>0.52134259259259264</v>
      </c>
      <c r="E1685" s="21" t="str">
        <f>IF(LEN(telefony4[[#This Row],[nr]])&gt;=10,"zagraniczny",IF(LEN(telefony4[[#This Row],[nr]])=8,"komórkowy","stacjonarny"))</f>
        <v>stacjonarny</v>
      </c>
      <c r="F1685" s="21" t="str">
        <f>LEFT('5.3'!$A1685,2)</f>
        <v>25</v>
      </c>
      <c r="G1685" s="22">
        <f>'5.3'!$D1685-'5.3'!$C1685</f>
        <v>1.1087962962962994E-2</v>
      </c>
    </row>
    <row r="1686" spans="1:7" x14ac:dyDescent="0.25">
      <c r="A1686" s="13">
        <v>4505950</v>
      </c>
      <c r="B1686" s="14">
        <v>42941</v>
      </c>
      <c r="C1686" s="15">
        <v>0.51373842592592589</v>
      </c>
      <c r="D1686" s="15">
        <v>0.52304398148148146</v>
      </c>
      <c r="E1686" s="16" t="str">
        <f>IF(LEN(telefony4[[#This Row],[nr]])&gt;=10,"zagraniczny",IF(LEN(telefony4[[#This Row],[nr]])=8,"komórkowy","stacjonarny"))</f>
        <v>stacjonarny</v>
      </c>
      <c r="F1686" s="16" t="str">
        <f>LEFT('5.3'!$A1686,2)</f>
        <v>45</v>
      </c>
      <c r="G1686" s="17">
        <f>'5.3'!$D1686-'5.3'!$C1686</f>
        <v>9.3055555555555669E-3</v>
      </c>
    </row>
    <row r="1687" spans="1:7" x14ac:dyDescent="0.25">
      <c r="A1687" s="18">
        <v>39663331</v>
      </c>
      <c r="B1687" s="19">
        <v>42941</v>
      </c>
      <c r="C1687" s="20">
        <v>0.51447916666666671</v>
      </c>
      <c r="D1687" s="20">
        <v>0.51800925925925922</v>
      </c>
      <c r="E1687" s="21" t="str">
        <f>IF(LEN(telefony4[[#This Row],[nr]])&gt;=10,"zagraniczny",IF(LEN(telefony4[[#This Row],[nr]])=8,"komórkowy","stacjonarny"))</f>
        <v>komórkowy</v>
      </c>
      <c r="F1687" s="21" t="str">
        <f>LEFT('5.3'!$A1687,2)</f>
        <v>39</v>
      </c>
      <c r="G1687" s="22">
        <f>'5.3'!$D1687-'5.3'!$C1687</f>
        <v>3.5300925925925153E-3</v>
      </c>
    </row>
    <row r="1688" spans="1:7" x14ac:dyDescent="0.25">
      <c r="A1688" s="13">
        <v>73350537</v>
      </c>
      <c r="B1688" s="14">
        <v>42941</v>
      </c>
      <c r="C1688" s="15">
        <v>0.51847222222222222</v>
      </c>
      <c r="D1688" s="15">
        <v>0.5267708333333333</v>
      </c>
      <c r="E1688" s="16" t="str">
        <f>IF(LEN(telefony4[[#This Row],[nr]])&gt;=10,"zagraniczny",IF(LEN(telefony4[[#This Row],[nr]])=8,"komórkowy","stacjonarny"))</f>
        <v>komórkowy</v>
      </c>
      <c r="F1688" s="16" t="str">
        <f>LEFT('5.3'!$A1688,2)</f>
        <v>73</v>
      </c>
      <c r="G1688" s="17">
        <f>'5.3'!$D1688-'5.3'!$C1688</f>
        <v>8.2986111111110761E-3</v>
      </c>
    </row>
    <row r="1689" spans="1:7" x14ac:dyDescent="0.25">
      <c r="A1689" s="18">
        <v>36929553</v>
      </c>
      <c r="B1689" s="19">
        <v>42941</v>
      </c>
      <c r="C1689" s="20">
        <v>0.52155092592592589</v>
      </c>
      <c r="D1689" s="20">
        <v>0.52667824074074077</v>
      </c>
      <c r="E1689" s="21" t="str">
        <f>IF(LEN(telefony4[[#This Row],[nr]])&gt;=10,"zagraniczny",IF(LEN(telefony4[[#This Row],[nr]])=8,"komórkowy","stacjonarny"))</f>
        <v>komórkowy</v>
      </c>
      <c r="F1689" s="21" t="str">
        <f>LEFT('5.3'!$A1689,2)</f>
        <v>36</v>
      </c>
      <c r="G1689" s="22">
        <f>'5.3'!$D1689-'5.3'!$C1689</f>
        <v>5.1273148148148762E-3</v>
      </c>
    </row>
    <row r="1690" spans="1:7" x14ac:dyDescent="0.25">
      <c r="A1690" s="13">
        <v>74135093</v>
      </c>
      <c r="B1690" s="14">
        <v>42941</v>
      </c>
      <c r="C1690" s="15">
        <v>0.52232638888888894</v>
      </c>
      <c r="D1690" s="15">
        <v>0.52666666666666662</v>
      </c>
      <c r="E1690" s="16" t="str">
        <f>IF(LEN(telefony4[[#This Row],[nr]])&gt;=10,"zagraniczny",IF(LEN(telefony4[[#This Row],[nr]])=8,"komórkowy","stacjonarny"))</f>
        <v>komórkowy</v>
      </c>
      <c r="F1690" s="16" t="str">
        <f>LEFT('5.3'!$A1690,2)</f>
        <v>74</v>
      </c>
      <c r="G1690" s="17">
        <f>'5.3'!$D1690-'5.3'!$C1690</f>
        <v>4.3402777777776791E-3</v>
      </c>
    </row>
    <row r="1691" spans="1:7" x14ac:dyDescent="0.25">
      <c r="A1691" s="18">
        <v>3505978</v>
      </c>
      <c r="B1691" s="19">
        <v>42941</v>
      </c>
      <c r="C1691" s="20">
        <v>0.52393518518518523</v>
      </c>
      <c r="D1691" s="20">
        <v>0.53479166666666667</v>
      </c>
      <c r="E1691" s="21" t="str">
        <f>IF(LEN(telefony4[[#This Row],[nr]])&gt;=10,"zagraniczny",IF(LEN(telefony4[[#This Row],[nr]])=8,"komórkowy","stacjonarny"))</f>
        <v>stacjonarny</v>
      </c>
      <c r="F1691" s="21" t="str">
        <f>LEFT('5.3'!$A1691,2)</f>
        <v>35</v>
      </c>
      <c r="G1691" s="22">
        <f>'5.3'!$D1691-'5.3'!$C1691</f>
        <v>1.0856481481481439E-2</v>
      </c>
    </row>
    <row r="1692" spans="1:7" x14ac:dyDescent="0.25">
      <c r="A1692" s="13">
        <v>4483996</v>
      </c>
      <c r="B1692" s="14">
        <v>42941</v>
      </c>
      <c r="C1692" s="15">
        <v>0.52584490740740741</v>
      </c>
      <c r="D1692" s="15">
        <v>0.53660879629629632</v>
      </c>
      <c r="E1692" s="16" t="str">
        <f>IF(LEN(telefony4[[#This Row],[nr]])&gt;=10,"zagraniczny",IF(LEN(telefony4[[#This Row],[nr]])=8,"komórkowy","stacjonarny"))</f>
        <v>stacjonarny</v>
      </c>
      <c r="F1692" s="16" t="str">
        <f>LEFT('5.3'!$A1692,2)</f>
        <v>44</v>
      </c>
      <c r="G1692" s="17">
        <f>'5.3'!$D1692-'5.3'!$C1692</f>
        <v>1.0763888888888906E-2</v>
      </c>
    </row>
    <row r="1693" spans="1:7" x14ac:dyDescent="0.25">
      <c r="A1693" s="18">
        <v>6264844</v>
      </c>
      <c r="B1693" s="19">
        <v>42941</v>
      </c>
      <c r="C1693" s="20">
        <v>0.52655092592592589</v>
      </c>
      <c r="D1693" s="20">
        <v>0.52703703703703708</v>
      </c>
      <c r="E1693" s="21" t="str">
        <f>IF(LEN(telefony4[[#This Row],[nr]])&gt;=10,"zagraniczny",IF(LEN(telefony4[[#This Row],[nr]])=8,"komórkowy","stacjonarny"))</f>
        <v>stacjonarny</v>
      </c>
      <c r="F1693" s="21" t="str">
        <f>LEFT('5.3'!$A1693,2)</f>
        <v>62</v>
      </c>
      <c r="G1693" s="22">
        <f>'5.3'!$D1693-'5.3'!$C1693</f>
        <v>4.861111111111871E-4</v>
      </c>
    </row>
    <row r="1694" spans="1:7" x14ac:dyDescent="0.25">
      <c r="A1694" s="13">
        <v>92127966</v>
      </c>
      <c r="B1694" s="14">
        <v>42941</v>
      </c>
      <c r="C1694" s="15">
        <v>0.5317708333333333</v>
      </c>
      <c r="D1694" s="15">
        <v>0.53724537037037035</v>
      </c>
      <c r="E1694" s="16" t="str">
        <f>IF(LEN(telefony4[[#This Row],[nr]])&gt;=10,"zagraniczny",IF(LEN(telefony4[[#This Row],[nr]])=8,"komórkowy","stacjonarny"))</f>
        <v>komórkowy</v>
      </c>
      <c r="F1694" s="16" t="str">
        <f>LEFT('5.3'!$A1694,2)</f>
        <v>92</v>
      </c>
      <c r="G1694" s="17">
        <f>'5.3'!$D1694-'5.3'!$C1694</f>
        <v>5.4745370370370416E-3</v>
      </c>
    </row>
    <row r="1695" spans="1:7" x14ac:dyDescent="0.25">
      <c r="A1695" s="18">
        <v>7353916</v>
      </c>
      <c r="B1695" s="19">
        <v>42941</v>
      </c>
      <c r="C1695" s="20">
        <v>0.53456018518518522</v>
      </c>
      <c r="D1695" s="20">
        <v>0.53718750000000004</v>
      </c>
      <c r="E1695" s="21" t="str">
        <f>IF(LEN(telefony4[[#This Row],[nr]])&gt;=10,"zagraniczny",IF(LEN(telefony4[[#This Row],[nr]])=8,"komórkowy","stacjonarny"))</f>
        <v>stacjonarny</v>
      </c>
      <c r="F1695" s="21" t="str">
        <f>LEFT('5.3'!$A1695,2)</f>
        <v>73</v>
      </c>
      <c r="G1695" s="22">
        <f>'5.3'!$D1695-'5.3'!$C1695</f>
        <v>2.6273148148148184E-3</v>
      </c>
    </row>
    <row r="1696" spans="1:7" x14ac:dyDescent="0.25">
      <c r="A1696" s="13">
        <v>5440420</v>
      </c>
      <c r="B1696" s="14">
        <v>42941</v>
      </c>
      <c r="C1696" s="15">
        <v>0.53535879629629635</v>
      </c>
      <c r="D1696" s="15">
        <v>0.54219907407407408</v>
      </c>
      <c r="E1696" s="16" t="str">
        <f>IF(LEN(telefony4[[#This Row],[nr]])&gt;=10,"zagraniczny",IF(LEN(telefony4[[#This Row],[nr]])=8,"komórkowy","stacjonarny"))</f>
        <v>stacjonarny</v>
      </c>
      <c r="F1696" s="16" t="str">
        <f>LEFT('5.3'!$A1696,2)</f>
        <v>54</v>
      </c>
      <c r="G1696" s="17">
        <f>'5.3'!$D1696-'5.3'!$C1696</f>
        <v>6.8402777777777368E-3</v>
      </c>
    </row>
    <row r="1697" spans="1:7" x14ac:dyDescent="0.25">
      <c r="A1697" s="18">
        <v>8840288</v>
      </c>
      <c r="B1697" s="19">
        <v>42941</v>
      </c>
      <c r="C1697" s="20">
        <v>0.53964120370370372</v>
      </c>
      <c r="D1697" s="20">
        <v>0.54101851851851857</v>
      </c>
      <c r="E1697" s="21" t="str">
        <f>IF(LEN(telefony4[[#This Row],[nr]])&gt;=10,"zagraniczny",IF(LEN(telefony4[[#This Row],[nr]])=8,"komórkowy","stacjonarny"))</f>
        <v>stacjonarny</v>
      </c>
      <c r="F1697" s="21" t="str">
        <f>LEFT('5.3'!$A1697,2)</f>
        <v>88</v>
      </c>
      <c r="G1697" s="22">
        <f>'5.3'!$D1697-'5.3'!$C1697</f>
        <v>1.3773148148148451E-3</v>
      </c>
    </row>
    <row r="1698" spans="1:7" x14ac:dyDescent="0.25">
      <c r="A1698" s="13">
        <v>9007177570</v>
      </c>
      <c r="B1698" s="14">
        <v>42941</v>
      </c>
      <c r="C1698" s="15">
        <v>0.54324074074074069</v>
      </c>
      <c r="D1698" s="15">
        <v>0.54956018518518523</v>
      </c>
      <c r="E1698" s="16" t="str">
        <f>IF(LEN(telefony4[[#This Row],[nr]])&gt;=10,"zagraniczny",IF(LEN(telefony4[[#This Row],[nr]])=8,"komórkowy","stacjonarny"))</f>
        <v>zagraniczny</v>
      </c>
      <c r="F1698" s="16" t="str">
        <f>LEFT('5.3'!$A1698,2)</f>
        <v>90</v>
      </c>
      <c r="G1698" s="17">
        <f>'5.3'!$D1698-'5.3'!$C1698</f>
        <v>6.3194444444445441E-3</v>
      </c>
    </row>
    <row r="1699" spans="1:7" x14ac:dyDescent="0.25">
      <c r="A1699" s="18">
        <v>24850212</v>
      </c>
      <c r="B1699" s="19">
        <v>42941</v>
      </c>
      <c r="C1699" s="20">
        <v>0.54350694444444447</v>
      </c>
      <c r="D1699" s="20">
        <v>0.54767361111111112</v>
      </c>
      <c r="E1699" s="21" t="str">
        <f>IF(LEN(telefony4[[#This Row],[nr]])&gt;=10,"zagraniczny",IF(LEN(telefony4[[#This Row],[nr]])=8,"komórkowy","stacjonarny"))</f>
        <v>komórkowy</v>
      </c>
      <c r="F1699" s="21" t="str">
        <f>LEFT('5.3'!$A1699,2)</f>
        <v>24</v>
      </c>
      <c r="G1699" s="22">
        <f>'5.3'!$D1699-'5.3'!$C1699</f>
        <v>4.1666666666666519E-3</v>
      </c>
    </row>
    <row r="1700" spans="1:7" x14ac:dyDescent="0.25">
      <c r="A1700" s="13">
        <v>7857206</v>
      </c>
      <c r="B1700" s="14">
        <v>42941</v>
      </c>
      <c r="C1700" s="15">
        <v>0.54858796296296297</v>
      </c>
      <c r="D1700" s="15">
        <v>0.55077546296296298</v>
      </c>
      <c r="E1700" s="16" t="str">
        <f>IF(LEN(telefony4[[#This Row],[nr]])&gt;=10,"zagraniczny",IF(LEN(telefony4[[#This Row],[nr]])=8,"komórkowy","stacjonarny"))</f>
        <v>stacjonarny</v>
      </c>
      <c r="F1700" s="16" t="str">
        <f>LEFT('5.3'!$A1700,2)</f>
        <v>78</v>
      </c>
      <c r="G1700" s="17">
        <f>'5.3'!$D1700-'5.3'!$C1700</f>
        <v>2.1875000000000089E-3</v>
      </c>
    </row>
    <row r="1701" spans="1:7" x14ac:dyDescent="0.25">
      <c r="A1701" s="18">
        <v>9007177570</v>
      </c>
      <c r="B1701" s="19">
        <v>42941</v>
      </c>
      <c r="C1701" s="20">
        <v>0.5519560185185185</v>
      </c>
      <c r="D1701" s="20">
        <v>0.55625000000000002</v>
      </c>
      <c r="E1701" s="21" t="str">
        <f>IF(LEN(telefony4[[#This Row],[nr]])&gt;=10,"zagraniczny",IF(LEN(telefony4[[#This Row],[nr]])=8,"komórkowy","stacjonarny"))</f>
        <v>zagraniczny</v>
      </c>
      <c r="F1701" s="21" t="str">
        <f>LEFT('5.3'!$A1701,2)</f>
        <v>90</v>
      </c>
      <c r="G1701" s="22">
        <f>'5.3'!$D1701-'5.3'!$C1701</f>
        <v>4.2939814814815236E-3</v>
      </c>
    </row>
    <row r="1702" spans="1:7" x14ac:dyDescent="0.25">
      <c r="A1702" s="13">
        <v>96375379</v>
      </c>
      <c r="B1702" s="14">
        <v>42941</v>
      </c>
      <c r="C1702" s="15">
        <v>0.55320601851851847</v>
      </c>
      <c r="D1702" s="15">
        <v>0.55569444444444449</v>
      </c>
      <c r="E1702" s="16" t="str">
        <f>IF(LEN(telefony4[[#This Row],[nr]])&gt;=10,"zagraniczny",IF(LEN(telefony4[[#This Row],[nr]])=8,"komórkowy","stacjonarny"))</f>
        <v>komórkowy</v>
      </c>
      <c r="F1702" s="16" t="str">
        <f>LEFT('5.3'!$A1702,2)</f>
        <v>96</v>
      </c>
      <c r="G1702" s="17">
        <f>'5.3'!$D1702-'5.3'!$C1702</f>
        <v>2.4884259259260189E-3</v>
      </c>
    </row>
    <row r="1703" spans="1:7" x14ac:dyDescent="0.25">
      <c r="A1703" s="18">
        <v>6146223</v>
      </c>
      <c r="B1703" s="19">
        <v>42941</v>
      </c>
      <c r="C1703" s="20">
        <v>0.55517361111111108</v>
      </c>
      <c r="D1703" s="20">
        <v>0.56013888888888885</v>
      </c>
      <c r="E1703" s="21" t="str">
        <f>IF(LEN(telefony4[[#This Row],[nr]])&gt;=10,"zagraniczny",IF(LEN(telefony4[[#This Row],[nr]])=8,"komórkowy","stacjonarny"))</f>
        <v>stacjonarny</v>
      </c>
      <c r="F1703" s="21" t="str">
        <f>LEFT('5.3'!$A1703,2)</f>
        <v>61</v>
      </c>
      <c r="G1703" s="22">
        <f>'5.3'!$D1703-'5.3'!$C1703</f>
        <v>4.9652777777777768E-3</v>
      </c>
    </row>
    <row r="1704" spans="1:7" x14ac:dyDescent="0.25">
      <c r="A1704" s="13">
        <v>7119239917</v>
      </c>
      <c r="B1704" s="14">
        <v>42941</v>
      </c>
      <c r="C1704" s="15">
        <v>0.56033564814814818</v>
      </c>
      <c r="D1704" s="15">
        <v>0.56570601851851854</v>
      </c>
      <c r="E1704" s="16" t="str">
        <f>IF(LEN(telefony4[[#This Row],[nr]])&gt;=10,"zagraniczny",IF(LEN(telefony4[[#This Row],[nr]])=8,"komórkowy","stacjonarny"))</f>
        <v>zagraniczny</v>
      </c>
      <c r="F1704" s="16" t="str">
        <f>LEFT('5.3'!$A1704,2)</f>
        <v>71</v>
      </c>
      <c r="G1704" s="17">
        <f>'5.3'!$D1704-'5.3'!$C1704</f>
        <v>5.3703703703703587E-3</v>
      </c>
    </row>
    <row r="1705" spans="1:7" x14ac:dyDescent="0.25">
      <c r="A1705" s="18">
        <v>8622421</v>
      </c>
      <c r="B1705" s="19">
        <v>42941</v>
      </c>
      <c r="C1705" s="20">
        <v>0.56459490740740736</v>
      </c>
      <c r="D1705" s="20">
        <v>0.56638888888888894</v>
      </c>
      <c r="E1705" s="21" t="str">
        <f>IF(LEN(telefony4[[#This Row],[nr]])&gt;=10,"zagraniczny",IF(LEN(telefony4[[#This Row],[nr]])=8,"komórkowy","stacjonarny"))</f>
        <v>stacjonarny</v>
      </c>
      <c r="F1705" s="21" t="str">
        <f>LEFT('5.3'!$A1705,2)</f>
        <v>86</v>
      </c>
      <c r="G1705" s="22">
        <f>'5.3'!$D1705-'5.3'!$C1705</f>
        <v>1.7939814814815769E-3</v>
      </c>
    </row>
    <row r="1706" spans="1:7" x14ac:dyDescent="0.25">
      <c r="A1706" s="13">
        <v>2304726</v>
      </c>
      <c r="B1706" s="14">
        <v>42941</v>
      </c>
      <c r="C1706" s="15">
        <v>0.56620370370370365</v>
      </c>
      <c r="D1706" s="15">
        <v>0.57226851851851857</v>
      </c>
      <c r="E1706" s="16" t="str">
        <f>IF(LEN(telefony4[[#This Row],[nr]])&gt;=10,"zagraniczny",IF(LEN(telefony4[[#This Row],[nr]])=8,"komórkowy","stacjonarny"))</f>
        <v>stacjonarny</v>
      </c>
      <c r="F1706" s="16" t="str">
        <f>LEFT('5.3'!$A1706,2)</f>
        <v>23</v>
      </c>
      <c r="G1706" s="17">
        <f>'5.3'!$D1706-'5.3'!$C1706</f>
        <v>6.0648148148149117E-3</v>
      </c>
    </row>
    <row r="1707" spans="1:7" x14ac:dyDescent="0.25">
      <c r="A1707" s="18">
        <v>9183185</v>
      </c>
      <c r="B1707" s="19">
        <v>42941</v>
      </c>
      <c r="C1707" s="20">
        <v>0.56643518518518521</v>
      </c>
      <c r="D1707" s="20">
        <v>0.5687268518518519</v>
      </c>
      <c r="E1707" s="21" t="str">
        <f>IF(LEN(telefony4[[#This Row],[nr]])&gt;=10,"zagraniczny",IF(LEN(telefony4[[#This Row],[nr]])=8,"komórkowy","stacjonarny"))</f>
        <v>stacjonarny</v>
      </c>
      <c r="F1707" s="21" t="str">
        <f>LEFT('5.3'!$A1707,2)</f>
        <v>91</v>
      </c>
      <c r="G1707" s="22">
        <f>'5.3'!$D1707-'5.3'!$C1707</f>
        <v>2.2916666666666918E-3</v>
      </c>
    </row>
    <row r="1708" spans="1:7" x14ac:dyDescent="0.25">
      <c r="A1708" s="13">
        <v>2185216</v>
      </c>
      <c r="B1708" s="14">
        <v>42941</v>
      </c>
      <c r="C1708" s="15">
        <v>0.56959490740740737</v>
      </c>
      <c r="D1708" s="15">
        <v>0.57927083333333329</v>
      </c>
      <c r="E1708" s="16" t="str">
        <f>IF(LEN(telefony4[[#This Row],[nr]])&gt;=10,"zagraniczny",IF(LEN(telefony4[[#This Row],[nr]])=8,"komórkowy","stacjonarny"))</f>
        <v>stacjonarny</v>
      </c>
      <c r="F1708" s="16" t="str">
        <f>LEFT('5.3'!$A1708,2)</f>
        <v>21</v>
      </c>
      <c r="G1708" s="17">
        <f>'5.3'!$D1708-'5.3'!$C1708</f>
        <v>9.6759259259259212E-3</v>
      </c>
    </row>
    <row r="1709" spans="1:7" x14ac:dyDescent="0.25">
      <c r="A1709" s="18">
        <v>9664191</v>
      </c>
      <c r="B1709" s="19">
        <v>42941</v>
      </c>
      <c r="C1709" s="20">
        <v>0.56974537037037032</v>
      </c>
      <c r="D1709" s="20">
        <v>0.57015046296296301</v>
      </c>
      <c r="E1709" s="21" t="str">
        <f>IF(LEN(telefony4[[#This Row],[nr]])&gt;=10,"zagraniczny",IF(LEN(telefony4[[#This Row],[nr]])=8,"komórkowy","stacjonarny"))</f>
        <v>stacjonarny</v>
      </c>
      <c r="F1709" s="21" t="str">
        <f>LEFT('5.3'!$A1709,2)</f>
        <v>96</v>
      </c>
      <c r="G1709" s="22">
        <f>'5.3'!$D1709-'5.3'!$C1709</f>
        <v>4.0509259259269292E-4</v>
      </c>
    </row>
    <row r="1710" spans="1:7" x14ac:dyDescent="0.25">
      <c r="A1710" s="13">
        <v>8743781</v>
      </c>
      <c r="B1710" s="14">
        <v>42941</v>
      </c>
      <c r="C1710" s="15">
        <v>0.57284722222222217</v>
      </c>
      <c r="D1710" s="15">
        <v>0.58149305555555553</v>
      </c>
      <c r="E1710" s="16" t="str">
        <f>IF(LEN(telefony4[[#This Row],[nr]])&gt;=10,"zagraniczny",IF(LEN(telefony4[[#This Row],[nr]])=8,"komórkowy","stacjonarny"))</f>
        <v>stacjonarny</v>
      </c>
      <c r="F1710" s="16" t="str">
        <f>LEFT('5.3'!$A1710,2)</f>
        <v>87</v>
      </c>
      <c r="G1710" s="17">
        <f>'5.3'!$D1710-'5.3'!$C1710</f>
        <v>8.6458333333333526E-3</v>
      </c>
    </row>
    <row r="1711" spans="1:7" x14ac:dyDescent="0.25">
      <c r="A1711" s="18">
        <v>97997759</v>
      </c>
      <c r="B1711" s="19">
        <v>42941</v>
      </c>
      <c r="C1711" s="20">
        <v>0.57335648148148144</v>
      </c>
      <c r="D1711" s="20">
        <v>0.5735069444444445</v>
      </c>
      <c r="E1711" s="21" t="str">
        <f>IF(LEN(telefony4[[#This Row],[nr]])&gt;=10,"zagraniczny",IF(LEN(telefony4[[#This Row],[nr]])=8,"komórkowy","stacjonarny"))</f>
        <v>komórkowy</v>
      </c>
      <c r="F1711" s="21" t="str">
        <f>LEFT('5.3'!$A1711,2)</f>
        <v>97</v>
      </c>
      <c r="G1711" s="22">
        <f>'5.3'!$D1711-'5.3'!$C1711</f>
        <v>1.504629629630605E-4</v>
      </c>
    </row>
    <row r="1712" spans="1:7" x14ac:dyDescent="0.25">
      <c r="A1712" s="13">
        <v>4100331</v>
      </c>
      <c r="B1712" s="14">
        <v>42941</v>
      </c>
      <c r="C1712" s="15">
        <v>0.57863425925925926</v>
      </c>
      <c r="D1712" s="15">
        <v>0.58030092592592597</v>
      </c>
      <c r="E1712" s="16" t="str">
        <f>IF(LEN(telefony4[[#This Row],[nr]])&gt;=10,"zagraniczny",IF(LEN(telefony4[[#This Row],[nr]])=8,"komórkowy","stacjonarny"))</f>
        <v>stacjonarny</v>
      </c>
      <c r="F1712" s="16" t="str">
        <f>LEFT('5.3'!$A1712,2)</f>
        <v>41</v>
      </c>
      <c r="G1712" s="17">
        <f>'5.3'!$D1712-'5.3'!$C1712</f>
        <v>1.6666666666667052E-3</v>
      </c>
    </row>
    <row r="1713" spans="1:7" x14ac:dyDescent="0.25">
      <c r="A1713" s="18">
        <v>7215284</v>
      </c>
      <c r="B1713" s="19">
        <v>42941</v>
      </c>
      <c r="C1713" s="20">
        <v>0.57974537037037033</v>
      </c>
      <c r="D1713" s="20">
        <v>0.59083333333333332</v>
      </c>
      <c r="E1713" s="21" t="str">
        <f>IF(LEN(telefony4[[#This Row],[nr]])&gt;=10,"zagraniczny",IF(LEN(telefony4[[#This Row],[nr]])=8,"komórkowy","stacjonarny"))</f>
        <v>stacjonarny</v>
      </c>
      <c r="F1713" s="21" t="str">
        <f>LEFT('5.3'!$A1713,2)</f>
        <v>72</v>
      </c>
      <c r="G1713" s="22">
        <f>'5.3'!$D1713-'5.3'!$C1713</f>
        <v>1.1087962962962994E-2</v>
      </c>
    </row>
    <row r="1714" spans="1:7" x14ac:dyDescent="0.25">
      <c r="A1714" s="13">
        <v>9474267</v>
      </c>
      <c r="B1714" s="14">
        <v>42941</v>
      </c>
      <c r="C1714" s="15">
        <v>0.58423611111111107</v>
      </c>
      <c r="D1714" s="15">
        <v>0.59392361111111114</v>
      </c>
      <c r="E1714" s="16" t="str">
        <f>IF(LEN(telefony4[[#This Row],[nr]])&gt;=10,"zagraniczny",IF(LEN(telefony4[[#This Row],[nr]])=8,"komórkowy","stacjonarny"))</f>
        <v>stacjonarny</v>
      </c>
      <c r="F1714" s="16" t="str">
        <f>LEFT('5.3'!$A1714,2)</f>
        <v>94</v>
      </c>
      <c r="G1714" s="17">
        <f>'5.3'!$D1714-'5.3'!$C1714</f>
        <v>9.6875000000000711E-3</v>
      </c>
    </row>
    <row r="1715" spans="1:7" x14ac:dyDescent="0.25">
      <c r="A1715" s="18">
        <v>3200206</v>
      </c>
      <c r="B1715" s="19">
        <v>42941</v>
      </c>
      <c r="C1715" s="20">
        <v>0.58784722222222219</v>
      </c>
      <c r="D1715" s="20">
        <v>0.59894675925925922</v>
      </c>
      <c r="E1715" s="21" t="str">
        <f>IF(LEN(telefony4[[#This Row],[nr]])&gt;=10,"zagraniczny",IF(LEN(telefony4[[#This Row],[nr]])=8,"komórkowy","stacjonarny"))</f>
        <v>stacjonarny</v>
      </c>
      <c r="F1715" s="21" t="str">
        <f>LEFT('5.3'!$A1715,2)</f>
        <v>32</v>
      </c>
      <c r="G1715" s="22">
        <f>'5.3'!$D1715-'5.3'!$C1715</f>
        <v>1.1099537037037033E-2</v>
      </c>
    </row>
    <row r="1716" spans="1:7" x14ac:dyDescent="0.25">
      <c r="A1716" s="13">
        <v>72014227</v>
      </c>
      <c r="B1716" s="14">
        <v>42941</v>
      </c>
      <c r="C1716" s="15">
        <v>0.58899305555555559</v>
      </c>
      <c r="D1716" s="15">
        <v>0.59116898148148145</v>
      </c>
      <c r="E1716" s="16" t="str">
        <f>IF(LEN(telefony4[[#This Row],[nr]])&gt;=10,"zagraniczny",IF(LEN(telefony4[[#This Row],[nr]])=8,"komórkowy","stacjonarny"))</f>
        <v>komórkowy</v>
      </c>
      <c r="F1716" s="16" t="str">
        <f>LEFT('5.3'!$A1716,2)</f>
        <v>72</v>
      </c>
      <c r="G1716" s="17">
        <f>'5.3'!$D1716-'5.3'!$C1716</f>
        <v>2.175925925925859E-3</v>
      </c>
    </row>
    <row r="1717" spans="1:7" x14ac:dyDescent="0.25">
      <c r="A1717" s="18">
        <v>3976931</v>
      </c>
      <c r="B1717" s="19">
        <v>42941</v>
      </c>
      <c r="C1717" s="20">
        <v>0.59350694444444441</v>
      </c>
      <c r="D1717" s="20">
        <v>0.59811342592592598</v>
      </c>
      <c r="E1717" s="21" t="str">
        <f>IF(LEN(telefony4[[#This Row],[nr]])&gt;=10,"zagraniczny",IF(LEN(telefony4[[#This Row],[nr]])=8,"komórkowy","stacjonarny"))</f>
        <v>stacjonarny</v>
      </c>
      <c r="F1717" s="21" t="str">
        <f>LEFT('5.3'!$A1717,2)</f>
        <v>39</v>
      </c>
      <c r="G1717" s="22">
        <f>'5.3'!$D1717-'5.3'!$C1717</f>
        <v>4.6064814814815724E-3</v>
      </c>
    </row>
    <row r="1718" spans="1:7" x14ac:dyDescent="0.25">
      <c r="A1718" s="13">
        <v>6717763</v>
      </c>
      <c r="B1718" s="14">
        <v>42941</v>
      </c>
      <c r="C1718" s="15">
        <v>0.596099537037037</v>
      </c>
      <c r="D1718" s="15">
        <v>0.60069444444444442</v>
      </c>
      <c r="E1718" s="16" t="str">
        <f>IF(LEN(telefony4[[#This Row],[nr]])&gt;=10,"zagraniczny",IF(LEN(telefony4[[#This Row],[nr]])=8,"komórkowy","stacjonarny"))</f>
        <v>stacjonarny</v>
      </c>
      <c r="F1718" s="16" t="str">
        <f>LEFT('5.3'!$A1718,2)</f>
        <v>67</v>
      </c>
      <c r="G1718" s="17">
        <f>'5.3'!$D1718-'5.3'!$C1718</f>
        <v>4.5949074074074225E-3</v>
      </c>
    </row>
    <row r="1719" spans="1:7" x14ac:dyDescent="0.25">
      <c r="A1719" s="18">
        <v>2117176</v>
      </c>
      <c r="B1719" s="19">
        <v>42941</v>
      </c>
      <c r="C1719" s="20">
        <v>0.5995138888888889</v>
      </c>
      <c r="D1719" s="20">
        <v>0.60322916666666671</v>
      </c>
      <c r="E1719" s="21" t="str">
        <f>IF(LEN(telefony4[[#This Row],[nr]])&gt;=10,"zagraniczny",IF(LEN(telefony4[[#This Row],[nr]])=8,"komórkowy","stacjonarny"))</f>
        <v>stacjonarny</v>
      </c>
      <c r="F1719" s="21" t="str">
        <f>LEFT('5.3'!$A1719,2)</f>
        <v>21</v>
      </c>
      <c r="G1719" s="22">
        <f>'5.3'!$D1719-'5.3'!$C1719</f>
        <v>3.7152777777778034E-3</v>
      </c>
    </row>
    <row r="1720" spans="1:7" x14ac:dyDescent="0.25">
      <c r="A1720" s="13">
        <v>67688044</v>
      </c>
      <c r="B1720" s="14">
        <v>42941</v>
      </c>
      <c r="C1720" s="15">
        <v>0.60341435185185188</v>
      </c>
      <c r="D1720" s="15">
        <v>0.60423611111111108</v>
      </c>
      <c r="E1720" s="16" t="str">
        <f>IF(LEN(telefony4[[#This Row],[nr]])&gt;=10,"zagraniczny",IF(LEN(telefony4[[#This Row],[nr]])=8,"komórkowy","stacjonarny"))</f>
        <v>komórkowy</v>
      </c>
      <c r="F1720" s="16" t="str">
        <f>LEFT('5.3'!$A1720,2)</f>
        <v>67</v>
      </c>
      <c r="G1720" s="17">
        <f>'5.3'!$D1720-'5.3'!$C1720</f>
        <v>8.2175925925920268E-4</v>
      </c>
    </row>
    <row r="1721" spans="1:7" x14ac:dyDescent="0.25">
      <c r="A1721" s="18">
        <v>3824371</v>
      </c>
      <c r="B1721" s="19">
        <v>42941</v>
      </c>
      <c r="C1721" s="20">
        <v>0.60442129629629626</v>
      </c>
      <c r="D1721" s="20">
        <v>0.61266203703703703</v>
      </c>
      <c r="E1721" s="21" t="str">
        <f>IF(LEN(telefony4[[#This Row],[nr]])&gt;=10,"zagraniczny",IF(LEN(telefony4[[#This Row],[nr]])=8,"komórkowy","stacjonarny"))</f>
        <v>stacjonarny</v>
      </c>
      <c r="F1721" s="21" t="str">
        <f>LEFT('5.3'!$A1721,2)</f>
        <v>38</v>
      </c>
      <c r="G1721" s="22">
        <f>'5.3'!$D1721-'5.3'!$C1721</f>
        <v>8.2407407407407707E-3</v>
      </c>
    </row>
    <row r="1722" spans="1:7" x14ac:dyDescent="0.25">
      <c r="A1722" s="13">
        <v>3025855</v>
      </c>
      <c r="B1722" s="14">
        <v>42941</v>
      </c>
      <c r="C1722" s="15">
        <v>0.60601851851851851</v>
      </c>
      <c r="D1722" s="15">
        <v>0.60782407407407413</v>
      </c>
      <c r="E1722" s="16" t="str">
        <f>IF(LEN(telefony4[[#This Row],[nr]])&gt;=10,"zagraniczny",IF(LEN(telefony4[[#This Row],[nr]])=8,"komórkowy","stacjonarny"))</f>
        <v>stacjonarny</v>
      </c>
      <c r="F1722" s="16" t="str">
        <f>LEFT('5.3'!$A1722,2)</f>
        <v>30</v>
      </c>
      <c r="G1722" s="17">
        <f>'5.3'!$D1722-'5.3'!$C1722</f>
        <v>1.8055555555556158E-3</v>
      </c>
    </row>
    <row r="1723" spans="1:7" x14ac:dyDescent="0.25">
      <c r="A1723" s="18">
        <v>8773356</v>
      </c>
      <c r="B1723" s="19">
        <v>42941</v>
      </c>
      <c r="C1723" s="20">
        <v>0.60879629629629628</v>
      </c>
      <c r="D1723" s="20">
        <v>0.61106481481481478</v>
      </c>
      <c r="E1723" s="21" t="str">
        <f>IF(LEN(telefony4[[#This Row],[nr]])&gt;=10,"zagraniczny",IF(LEN(telefony4[[#This Row],[nr]])=8,"komórkowy","stacjonarny"))</f>
        <v>stacjonarny</v>
      </c>
      <c r="F1723" s="21" t="str">
        <f>LEFT('5.3'!$A1723,2)</f>
        <v>87</v>
      </c>
      <c r="G1723" s="22">
        <f>'5.3'!$D1723-'5.3'!$C1723</f>
        <v>2.2685185185185031E-3</v>
      </c>
    </row>
    <row r="1724" spans="1:7" x14ac:dyDescent="0.25">
      <c r="A1724" s="13">
        <v>1211446</v>
      </c>
      <c r="B1724" s="14">
        <v>42941</v>
      </c>
      <c r="C1724" s="15">
        <v>0.61202546296296301</v>
      </c>
      <c r="D1724" s="15">
        <v>0.62135416666666665</v>
      </c>
      <c r="E1724" s="16" t="str">
        <f>IF(LEN(telefony4[[#This Row],[nr]])&gt;=10,"zagraniczny",IF(LEN(telefony4[[#This Row],[nr]])=8,"komórkowy","stacjonarny"))</f>
        <v>stacjonarny</v>
      </c>
      <c r="F1724" s="16" t="str">
        <f>LEFT('5.3'!$A1724,2)</f>
        <v>12</v>
      </c>
      <c r="G1724" s="17">
        <f>'5.3'!$D1724-'5.3'!$C1724</f>
        <v>9.3287037037036447E-3</v>
      </c>
    </row>
    <row r="1725" spans="1:7" x14ac:dyDescent="0.25">
      <c r="A1725" s="18">
        <v>3607585</v>
      </c>
      <c r="B1725" s="19">
        <v>42941</v>
      </c>
      <c r="C1725" s="20">
        <v>0.61460648148148145</v>
      </c>
      <c r="D1725" s="20">
        <v>0.62116898148148147</v>
      </c>
      <c r="E1725" s="21" t="str">
        <f>IF(LEN(telefony4[[#This Row],[nr]])&gt;=10,"zagraniczny",IF(LEN(telefony4[[#This Row],[nr]])=8,"komórkowy","stacjonarny"))</f>
        <v>stacjonarny</v>
      </c>
      <c r="F1725" s="21" t="str">
        <f>LEFT('5.3'!$A1725,2)</f>
        <v>36</v>
      </c>
      <c r="G1725" s="22">
        <f>'5.3'!$D1725-'5.3'!$C1725</f>
        <v>6.5625000000000266E-3</v>
      </c>
    </row>
    <row r="1726" spans="1:7" x14ac:dyDescent="0.25">
      <c r="A1726" s="13">
        <v>5492379</v>
      </c>
      <c r="B1726" s="14">
        <v>42941</v>
      </c>
      <c r="C1726" s="15">
        <v>0.61895833333333339</v>
      </c>
      <c r="D1726" s="15">
        <v>0.61971064814814814</v>
      </c>
      <c r="E1726" s="16" t="str">
        <f>IF(LEN(telefony4[[#This Row],[nr]])&gt;=10,"zagraniczny",IF(LEN(telefony4[[#This Row],[nr]])=8,"komórkowy","stacjonarny"))</f>
        <v>stacjonarny</v>
      </c>
      <c r="F1726" s="16" t="str">
        <f>LEFT('5.3'!$A1726,2)</f>
        <v>54</v>
      </c>
      <c r="G1726" s="17">
        <f>'5.3'!$D1726-'5.3'!$C1726</f>
        <v>7.5231481481474738E-4</v>
      </c>
    </row>
    <row r="1727" spans="1:7" x14ac:dyDescent="0.25">
      <c r="A1727" s="18">
        <v>84589848</v>
      </c>
      <c r="B1727" s="19">
        <v>42941</v>
      </c>
      <c r="C1727" s="20">
        <v>0.61971064814814814</v>
      </c>
      <c r="D1727" s="20">
        <v>0.62334490740740744</v>
      </c>
      <c r="E1727" s="21" t="str">
        <f>IF(LEN(telefony4[[#This Row],[nr]])&gt;=10,"zagraniczny",IF(LEN(telefony4[[#This Row],[nr]])=8,"komórkowy","stacjonarny"))</f>
        <v>komórkowy</v>
      </c>
      <c r="F1727" s="21" t="str">
        <f>LEFT('5.3'!$A1727,2)</f>
        <v>84</v>
      </c>
      <c r="G1727" s="22">
        <f>'5.3'!$D1727-'5.3'!$C1727</f>
        <v>3.6342592592593093E-3</v>
      </c>
    </row>
    <row r="1728" spans="1:7" x14ac:dyDescent="0.25">
      <c r="A1728" s="13">
        <v>7622848</v>
      </c>
      <c r="B1728" s="14">
        <v>42941</v>
      </c>
      <c r="C1728" s="15">
        <v>0.62008101851851849</v>
      </c>
      <c r="D1728" s="15">
        <v>0.62776620370370373</v>
      </c>
      <c r="E1728" s="16" t="str">
        <f>IF(LEN(telefony4[[#This Row],[nr]])&gt;=10,"zagraniczny",IF(LEN(telefony4[[#This Row],[nr]])=8,"komórkowy","stacjonarny"))</f>
        <v>stacjonarny</v>
      </c>
      <c r="F1728" s="16" t="str">
        <f>LEFT('5.3'!$A1728,2)</f>
        <v>76</v>
      </c>
      <c r="G1728" s="17">
        <f>'5.3'!$D1728-'5.3'!$C1728</f>
        <v>7.6851851851852393E-3</v>
      </c>
    </row>
    <row r="1729" spans="1:7" x14ac:dyDescent="0.25">
      <c r="A1729" s="18">
        <v>7883595</v>
      </c>
      <c r="B1729" s="19">
        <v>42941</v>
      </c>
      <c r="C1729" s="20">
        <v>0.62149305555555556</v>
      </c>
      <c r="D1729" s="20">
        <v>0.624537037037037</v>
      </c>
      <c r="E1729" s="21" t="str">
        <f>IF(LEN(telefony4[[#This Row],[nr]])&gt;=10,"zagraniczny",IF(LEN(telefony4[[#This Row],[nr]])=8,"komórkowy","stacjonarny"))</f>
        <v>stacjonarny</v>
      </c>
      <c r="F1729" s="21" t="str">
        <f>LEFT('5.3'!$A1729,2)</f>
        <v>78</v>
      </c>
      <c r="G1729" s="22">
        <f>'5.3'!$D1729-'5.3'!$C1729</f>
        <v>3.0439814814814392E-3</v>
      </c>
    </row>
    <row r="1730" spans="1:7" x14ac:dyDescent="0.25">
      <c r="A1730" s="13">
        <v>4804872</v>
      </c>
      <c r="B1730" s="14">
        <v>42941</v>
      </c>
      <c r="C1730" s="15">
        <v>0.62472222222222218</v>
      </c>
      <c r="D1730" s="15">
        <v>0.6360069444444445</v>
      </c>
      <c r="E1730" s="16" t="str">
        <f>IF(LEN(telefony4[[#This Row],[nr]])&gt;=10,"zagraniczny",IF(LEN(telefony4[[#This Row],[nr]])=8,"komórkowy","stacjonarny"))</f>
        <v>stacjonarny</v>
      </c>
      <c r="F1730" s="16" t="str">
        <f>LEFT('5.3'!$A1730,2)</f>
        <v>48</v>
      </c>
      <c r="G1730" s="17">
        <f>'5.3'!$D1730-'5.3'!$C1730</f>
        <v>1.1284722222222321E-2</v>
      </c>
    </row>
    <row r="1731" spans="1:7" x14ac:dyDescent="0.25">
      <c r="A1731" s="18">
        <v>61812355</v>
      </c>
      <c r="B1731" s="19">
        <v>42941</v>
      </c>
      <c r="C1731" s="20">
        <v>0.6292592592592593</v>
      </c>
      <c r="D1731" s="20">
        <v>0.63806712962962964</v>
      </c>
      <c r="E1731" s="21" t="str">
        <f>IF(LEN(telefony4[[#This Row],[nr]])&gt;=10,"zagraniczny",IF(LEN(telefony4[[#This Row],[nr]])=8,"komórkowy","stacjonarny"))</f>
        <v>komórkowy</v>
      </c>
      <c r="F1731" s="21" t="str">
        <f>LEFT('5.3'!$A1731,2)</f>
        <v>61</v>
      </c>
      <c r="G1731" s="22">
        <f>'5.3'!$D1731-'5.3'!$C1731</f>
        <v>8.8078703703703409E-3</v>
      </c>
    </row>
    <row r="1732" spans="1:7" x14ac:dyDescent="0.25">
      <c r="A1732" s="13">
        <v>6493766</v>
      </c>
      <c r="B1732" s="14">
        <v>42942</v>
      </c>
      <c r="C1732" s="15">
        <v>0.33584490740740741</v>
      </c>
      <c r="D1732" s="15">
        <v>0.33677083333333335</v>
      </c>
      <c r="E1732" s="16" t="str">
        <f>IF(LEN(telefony4[[#This Row],[nr]])&gt;=10,"zagraniczny",IF(LEN(telefony4[[#This Row],[nr]])=8,"komórkowy","stacjonarny"))</f>
        <v>stacjonarny</v>
      </c>
      <c r="F1732" s="16" t="str">
        <f>LEFT('5.3'!$A1732,2)</f>
        <v>64</v>
      </c>
      <c r="G1732" s="17">
        <f>'5.3'!$D1732-'5.3'!$C1732</f>
        <v>9.2592592592594114E-4</v>
      </c>
    </row>
    <row r="1733" spans="1:7" x14ac:dyDescent="0.25">
      <c r="A1733" s="18">
        <v>4965118</v>
      </c>
      <c r="B1733" s="19">
        <v>42942</v>
      </c>
      <c r="C1733" s="20">
        <v>0.33710648148148148</v>
      </c>
      <c r="D1733" s="20">
        <v>0.34759259259259262</v>
      </c>
      <c r="E1733" s="21" t="str">
        <f>IF(LEN(telefony4[[#This Row],[nr]])&gt;=10,"zagraniczny",IF(LEN(telefony4[[#This Row],[nr]])=8,"komórkowy","stacjonarny"))</f>
        <v>stacjonarny</v>
      </c>
      <c r="F1733" s="21" t="str">
        <f>LEFT('5.3'!$A1733,2)</f>
        <v>49</v>
      </c>
      <c r="G1733" s="22">
        <f>'5.3'!$D1733-'5.3'!$C1733</f>
        <v>1.048611111111114E-2</v>
      </c>
    </row>
    <row r="1734" spans="1:7" x14ac:dyDescent="0.25">
      <c r="A1734" s="13">
        <v>7973476</v>
      </c>
      <c r="B1734" s="14">
        <v>42942</v>
      </c>
      <c r="C1734" s="15">
        <v>0.34250000000000003</v>
      </c>
      <c r="D1734" s="15">
        <v>0.35003472222222221</v>
      </c>
      <c r="E1734" s="16" t="str">
        <f>IF(LEN(telefony4[[#This Row],[nr]])&gt;=10,"zagraniczny",IF(LEN(telefony4[[#This Row],[nr]])=8,"komórkowy","stacjonarny"))</f>
        <v>stacjonarny</v>
      </c>
      <c r="F1734" s="16" t="str">
        <f>LEFT('5.3'!$A1734,2)</f>
        <v>79</v>
      </c>
      <c r="G1734" s="17">
        <f>'5.3'!$D1734-'5.3'!$C1734</f>
        <v>7.5347222222221788E-3</v>
      </c>
    </row>
    <row r="1735" spans="1:7" x14ac:dyDescent="0.25">
      <c r="A1735" s="18">
        <v>6642574</v>
      </c>
      <c r="B1735" s="19">
        <v>42942</v>
      </c>
      <c r="C1735" s="20">
        <v>0.34575231481481483</v>
      </c>
      <c r="D1735" s="20">
        <v>0.35645833333333332</v>
      </c>
      <c r="E1735" s="21" t="str">
        <f>IF(LEN(telefony4[[#This Row],[nr]])&gt;=10,"zagraniczny",IF(LEN(telefony4[[#This Row],[nr]])=8,"komórkowy","stacjonarny"))</f>
        <v>stacjonarny</v>
      </c>
      <c r="F1735" s="21" t="str">
        <f>LEFT('5.3'!$A1735,2)</f>
        <v>66</v>
      </c>
      <c r="G1735" s="22">
        <f>'5.3'!$D1735-'5.3'!$C1735</f>
        <v>1.070601851851849E-2</v>
      </c>
    </row>
    <row r="1736" spans="1:7" x14ac:dyDescent="0.25">
      <c r="A1736" s="13">
        <v>2325155</v>
      </c>
      <c r="B1736" s="14">
        <v>42942</v>
      </c>
      <c r="C1736" s="15">
        <v>0.34759259259259262</v>
      </c>
      <c r="D1736" s="15">
        <v>0.35511574074074076</v>
      </c>
      <c r="E1736" s="16" t="str">
        <f>IF(LEN(telefony4[[#This Row],[nr]])&gt;=10,"zagraniczny",IF(LEN(telefony4[[#This Row],[nr]])=8,"komórkowy","stacjonarny"))</f>
        <v>stacjonarny</v>
      </c>
      <c r="F1736" s="16" t="str">
        <f>LEFT('5.3'!$A1736,2)</f>
        <v>23</v>
      </c>
      <c r="G1736" s="17">
        <f>'5.3'!$D1736-'5.3'!$C1736</f>
        <v>7.5231481481481399E-3</v>
      </c>
    </row>
    <row r="1737" spans="1:7" x14ac:dyDescent="0.25">
      <c r="A1737" s="18">
        <v>1340323</v>
      </c>
      <c r="B1737" s="19">
        <v>42942</v>
      </c>
      <c r="C1737" s="20">
        <v>0.34994212962962962</v>
      </c>
      <c r="D1737" s="20">
        <v>0.35781249999999998</v>
      </c>
      <c r="E1737" s="21" t="str">
        <f>IF(LEN(telefony4[[#This Row],[nr]])&gt;=10,"zagraniczny",IF(LEN(telefony4[[#This Row],[nr]])=8,"komórkowy","stacjonarny"))</f>
        <v>stacjonarny</v>
      </c>
      <c r="F1737" s="21" t="str">
        <f>LEFT('5.3'!$A1737,2)</f>
        <v>13</v>
      </c>
      <c r="G1737" s="22">
        <f>'5.3'!$D1737-'5.3'!$C1737</f>
        <v>7.8703703703703609E-3</v>
      </c>
    </row>
    <row r="1738" spans="1:7" x14ac:dyDescent="0.25">
      <c r="A1738" s="13">
        <v>8957203</v>
      </c>
      <c r="B1738" s="14">
        <v>42942</v>
      </c>
      <c r="C1738" s="15">
        <v>0.35454861111111113</v>
      </c>
      <c r="D1738" s="15">
        <v>0.3629398148148148</v>
      </c>
      <c r="E1738" s="16" t="str">
        <f>IF(LEN(telefony4[[#This Row],[nr]])&gt;=10,"zagraniczny",IF(LEN(telefony4[[#This Row],[nr]])=8,"komórkowy","stacjonarny"))</f>
        <v>stacjonarny</v>
      </c>
      <c r="F1738" s="16" t="str">
        <f>LEFT('5.3'!$A1738,2)</f>
        <v>89</v>
      </c>
      <c r="G1738" s="17">
        <f>'5.3'!$D1738-'5.3'!$C1738</f>
        <v>8.3912037037036646E-3</v>
      </c>
    </row>
    <row r="1739" spans="1:7" x14ac:dyDescent="0.25">
      <c r="A1739" s="18">
        <v>8276893</v>
      </c>
      <c r="B1739" s="19">
        <v>42942</v>
      </c>
      <c r="C1739" s="20">
        <v>0.3590740740740741</v>
      </c>
      <c r="D1739" s="20">
        <v>0.36600694444444443</v>
      </c>
      <c r="E1739" s="21" t="str">
        <f>IF(LEN(telefony4[[#This Row],[nr]])&gt;=10,"zagraniczny",IF(LEN(telefony4[[#This Row],[nr]])=8,"komórkowy","stacjonarny"))</f>
        <v>stacjonarny</v>
      </c>
      <c r="F1739" s="21" t="str">
        <f>LEFT('5.3'!$A1739,2)</f>
        <v>82</v>
      </c>
      <c r="G1739" s="22">
        <f>'5.3'!$D1739-'5.3'!$C1739</f>
        <v>6.9328703703703254E-3</v>
      </c>
    </row>
    <row r="1740" spans="1:7" x14ac:dyDescent="0.25">
      <c r="A1740" s="13">
        <v>7894591002</v>
      </c>
      <c r="B1740" s="14">
        <v>42942</v>
      </c>
      <c r="C1740" s="15">
        <v>0.36476851851851849</v>
      </c>
      <c r="D1740" s="15">
        <v>0.37505787037037036</v>
      </c>
      <c r="E1740" s="16" t="str">
        <f>IF(LEN(telefony4[[#This Row],[nr]])&gt;=10,"zagraniczny",IF(LEN(telefony4[[#This Row],[nr]])=8,"komórkowy","stacjonarny"))</f>
        <v>zagraniczny</v>
      </c>
      <c r="F1740" s="16" t="str">
        <f>LEFT('5.3'!$A1740,2)</f>
        <v>78</v>
      </c>
      <c r="G1740" s="17">
        <f>'5.3'!$D1740-'5.3'!$C1740</f>
        <v>1.0289351851851869E-2</v>
      </c>
    </row>
    <row r="1741" spans="1:7" x14ac:dyDescent="0.25">
      <c r="A1741" s="18">
        <v>26891502</v>
      </c>
      <c r="B1741" s="19">
        <v>42942</v>
      </c>
      <c r="C1741" s="20">
        <v>0.3697685185185185</v>
      </c>
      <c r="D1741" s="20">
        <v>0.37656250000000002</v>
      </c>
      <c r="E1741" s="21" t="str">
        <f>IF(LEN(telefony4[[#This Row],[nr]])&gt;=10,"zagraniczny",IF(LEN(telefony4[[#This Row],[nr]])=8,"komórkowy","stacjonarny"))</f>
        <v>komórkowy</v>
      </c>
      <c r="F1741" s="21" t="str">
        <f>LEFT('5.3'!$A1741,2)</f>
        <v>26</v>
      </c>
      <c r="G1741" s="22">
        <f>'5.3'!$D1741-'5.3'!$C1741</f>
        <v>6.7939814814815258E-3</v>
      </c>
    </row>
    <row r="1742" spans="1:7" x14ac:dyDescent="0.25">
      <c r="A1742" s="13">
        <v>71021004</v>
      </c>
      <c r="B1742" s="14">
        <v>42942</v>
      </c>
      <c r="C1742" s="15">
        <v>0.37305555555555553</v>
      </c>
      <c r="D1742" s="15">
        <v>0.38090277777777776</v>
      </c>
      <c r="E1742" s="16" t="str">
        <f>IF(LEN(telefony4[[#This Row],[nr]])&gt;=10,"zagraniczny",IF(LEN(telefony4[[#This Row],[nr]])=8,"komórkowy","stacjonarny"))</f>
        <v>komórkowy</v>
      </c>
      <c r="F1742" s="16" t="str">
        <f>LEFT('5.3'!$A1742,2)</f>
        <v>71</v>
      </c>
      <c r="G1742" s="17">
        <f>'5.3'!$D1742-'5.3'!$C1742</f>
        <v>7.8472222222222276E-3</v>
      </c>
    </row>
    <row r="1743" spans="1:7" x14ac:dyDescent="0.25">
      <c r="A1743" s="18">
        <v>17314583</v>
      </c>
      <c r="B1743" s="19">
        <v>42942</v>
      </c>
      <c r="C1743" s="20">
        <v>0.37843749999999998</v>
      </c>
      <c r="D1743" s="20">
        <v>0.38879629629629631</v>
      </c>
      <c r="E1743" s="21" t="str">
        <f>IF(LEN(telefony4[[#This Row],[nr]])&gt;=10,"zagraniczny",IF(LEN(telefony4[[#This Row],[nr]])=8,"komórkowy","stacjonarny"))</f>
        <v>komórkowy</v>
      </c>
      <c r="F1743" s="21" t="str">
        <f>LEFT('5.3'!$A1743,2)</f>
        <v>17</v>
      </c>
      <c r="G1743" s="22">
        <f>'5.3'!$D1743-'5.3'!$C1743</f>
        <v>1.0358796296296324E-2</v>
      </c>
    </row>
    <row r="1744" spans="1:7" x14ac:dyDescent="0.25">
      <c r="A1744" s="13">
        <v>3972159</v>
      </c>
      <c r="B1744" s="14">
        <v>42942</v>
      </c>
      <c r="C1744" s="15">
        <v>0.37895833333333334</v>
      </c>
      <c r="D1744" s="15">
        <v>0.38263888888888886</v>
      </c>
      <c r="E1744" s="16" t="str">
        <f>IF(LEN(telefony4[[#This Row],[nr]])&gt;=10,"zagraniczny",IF(LEN(telefony4[[#This Row],[nr]])=8,"komórkowy","stacjonarny"))</f>
        <v>stacjonarny</v>
      </c>
      <c r="F1744" s="16" t="str">
        <f>LEFT('5.3'!$A1744,2)</f>
        <v>39</v>
      </c>
      <c r="G1744" s="17">
        <f>'5.3'!$D1744-'5.3'!$C1744</f>
        <v>3.6805555555555203E-3</v>
      </c>
    </row>
    <row r="1745" spans="1:7" x14ac:dyDescent="0.25">
      <c r="A1745" s="18">
        <v>94989369</v>
      </c>
      <c r="B1745" s="19">
        <v>42942</v>
      </c>
      <c r="C1745" s="20">
        <v>0.37965277777777778</v>
      </c>
      <c r="D1745" s="20">
        <v>0.39068287037037036</v>
      </c>
      <c r="E1745" s="21" t="str">
        <f>IF(LEN(telefony4[[#This Row],[nr]])&gt;=10,"zagraniczny",IF(LEN(telefony4[[#This Row],[nr]])=8,"komórkowy","stacjonarny"))</f>
        <v>komórkowy</v>
      </c>
      <c r="F1745" s="21" t="str">
        <f>LEFT('5.3'!$A1745,2)</f>
        <v>94</v>
      </c>
      <c r="G1745" s="22">
        <f>'5.3'!$D1745-'5.3'!$C1745</f>
        <v>1.1030092592592577E-2</v>
      </c>
    </row>
    <row r="1746" spans="1:7" x14ac:dyDescent="0.25">
      <c r="A1746" s="13">
        <v>4857453</v>
      </c>
      <c r="B1746" s="14">
        <v>42942</v>
      </c>
      <c r="C1746" s="15">
        <v>0.38013888888888892</v>
      </c>
      <c r="D1746" s="15">
        <v>0.385625</v>
      </c>
      <c r="E1746" s="16" t="str">
        <f>IF(LEN(telefony4[[#This Row],[nr]])&gt;=10,"zagraniczny",IF(LEN(telefony4[[#This Row],[nr]])=8,"komórkowy","stacjonarny"))</f>
        <v>stacjonarny</v>
      </c>
      <c r="F1746" s="16" t="str">
        <f>LEFT('5.3'!$A1746,2)</f>
        <v>48</v>
      </c>
      <c r="G1746" s="17">
        <f>'5.3'!$D1746-'5.3'!$C1746</f>
        <v>5.4861111111110805E-3</v>
      </c>
    </row>
    <row r="1747" spans="1:7" x14ac:dyDescent="0.25">
      <c r="A1747" s="18">
        <v>7980513</v>
      </c>
      <c r="B1747" s="19">
        <v>42942</v>
      </c>
      <c r="C1747" s="20">
        <v>0.38197916666666665</v>
      </c>
      <c r="D1747" s="20">
        <v>0.38288194444444446</v>
      </c>
      <c r="E1747" s="21" t="str">
        <f>IF(LEN(telefony4[[#This Row],[nr]])&gt;=10,"zagraniczny",IF(LEN(telefony4[[#This Row],[nr]])=8,"komórkowy","stacjonarny"))</f>
        <v>stacjonarny</v>
      </c>
      <c r="F1747" s="21" t="str">
        <f>LEFT('5.3'!$A1747,2)</f>
        <v>79</v>
      </c>
      <c r="G1747" s="22">
        <f>'5.3'!$D1747-'5.3'!$C1747</f>
        <v>9.0277777777780788E-4</v>
      </c>
    </row>
    <row r="1748" spans="1:7" x14ac:dyDescent="0.25">
      <c r="A1748" s="13">
        <v>6896175</v>
      </c>
      <c r="B1748" s="14">
        <v>42942</v>
      </c>
      <c r="C1748" s="15">
        <v>0.38309027777777777</v>
      </c>
      <c r="D1748" s="15">
        <v>0.38425925925925924</v>
      </c>
      <c r="E1748" s="16" t="str">
        <f>IF(LEN(telefony4[[#This Row],[nr]])&gt;=10,"zagraniczny",IF(LEN(telefony4[[#This Row],[nr]])=8,"komórkowy","stacjonarny"))</f>
        <v>stacjonarny</v>
      </c>
      <c r="F1748" s="16" t="str">
        <f>LEFT('5.3'!$A1748,2)</f>
        <v>68</v>
      </c>
      <c r="G1748" s="17">
        <f>'5.3'!$D1748-'5.3'!$C1748</f>
        <v>1.1689814814814792E-3</v>
      </c>
    </row>
    <row r="1749" spans="1:7" x14ac:dyDescent="0.25">
      <c r="A1749" s="18">
        <v>1689993</v>
      </c>
      <c r="B1749" s="19">
        <v>42942</v>
      </c>
      <c r="C1749" s="20">
        <v>0.38337962962962963</v>
      </c>
      <c r="D1749" s="20">
        <v>0.38748842592592592</v>
      </c>
      <c r="E1749" s="21" t="str">
        <f>IF(LEN(telefony4[[#This Row],[nr]])&gt;=10,"zagraniczny",IF(LEN(telefony4[[#This Row],[nr]])=8,"komórkowy","stacjonarny"))</f>
        <v>stacjonarny</v>
      </c>
      <c r="F1749" s="21" t="str">
        <f>LEFT('5.3'!$A1749,2)</f>
        <v>16</v>
      </c>
      <c r="G1749" s="22">
        <f>'5.3'!$D1749-'5.3'!$C1749</f>
        <v>4.108796296296291E-3</v>
      </c>
    </row>
    <row r="1750" spans="1:7" x14ac:dyDescent="0.25">
      <c r="A1750" s="13">
        <v>1183006</v>
      </c>
      <c r="B1750" s="14">
        <v>42942</v>
      </c>
      <c r="C1750" s="15">
        <v>0.38601851851851854</v>
      </c>
      <c r="D1750" s="15">
        <v>0.39283564814814814</v>
      </c>
      <c r="E1750" s="16" t="str">
        <f>IF(LEN(telefony4[[#This Row],[nr]])&gt;=10,"zagraniczny",IF(LEN(telefony4[[#This Row],[nr]])=8,"komórkowy","stacjonarny"))</f>
        <v>stacjonarny</v>
      </c>
      <c r="F1750" s="16" t="str">
        <f>LEFT('5.3'!$A1750,2)</f>
        <v>11</v>
      </c>
      <c r="G1750" s="17">
        <f>'5.3'!$D1750-'5.3'!$C1750</f>
        <v>6.8171296296296036E-3</v>
      </c>
    </row>
    <row r="1751" spans="1:7" x14ac:dyDescent="0.25">
      <c r="A1751" s="18">
        <v>9446278</v>
      </c>
      <c r="B1751" s="19">
        <v>42942</v>
      </c>
      <c r="C1751" s="20">
        <v>0.38871527777777776</v>
      </c>
      <c r="D1751" s="20">
        <v>0.38982638888888888</v>
      </c>
      <c r="E1751" s="21" t="str">
        <f>IF(LEN(telefony4[[#This Row],[nr]])&gt;=10,"zagraniczny",IF(LEN(telefony4[[#This Row],[nr]])=8,"komórkowy","stacjonarny"))</f>
        <v>stacjonarny</v>
      </c>
      <c r="F1751" s="21" t="str">
        <f>LEFT('5.3'!$A1751,2)</f>
        <v>94</v>
      </c>
      <c r="G1751" s="22">
        <f>'5.3'!$D1751-'5.3'!$C1751</f>
        <v>1.1111111111111183E-3</v>
      </c>
    </row>
    <row r="1752" spans="1:7" x14ac:dyDescent="0.25">
      <c r="A1752" s="13">
        <v>2445944</v>
      </c>
      <c r="B1752" s="14">
        <v>42942</v>
      </c>
      <c r="C1752" s="15">
        <v>0.3895601851851852</v>
      </c>
      <c r="D1752" s="15">
        <v>0.39548611111111109</v>
      </c>
      <c r="E1752" s="16" t="str">
        <f>IF(LEN(telefony4[[#This Row],[nr]])&gt;=10,"zagraniczny",IF(LEN(telefony4[[#This Row],[nr]])=8,"komórkowy","stacjonarny"))</f>
        <v>stacjonarny</v>
      </c>
      <c r="F1752" s="16" t="str">
        <f>LEFT('5.3'!$A1752,2)</f>
        <v>24</v>
      </c>
      <c r="G1752" s="17">
        <f>'5.3'!$D1752-'5.3'!$C1752</f>
        <v>5.9259259259258901E-3</v>
      </c>
    </row>
    <row r="1753" spans="1:7" x14ac:dyDescent="0.25">
      <c r="A1753" s="18">
        <v>4404713</v>
      </c>
      <c r="B1753" s="19">
        <v>42942</v>
      </c>
      <c r="C1753" s="20">
        <v>0.39533564814814814</v>
      </c>
      <c r="D1753" s="20">
        <v>0.39599537037037036</v>
      </c>
      <c r="E1753" s="21" t="str">
        <f>IF(LEN(telefony4[[#This Row],[nr]])&gt;=10,"zagraniczny",IF(LEN(telefony4[[#This Row],[nr]])=8,"komórkowy","stacjonarny"))</f>
        <v>stacjonarny</v>
      </c>
      <c r="F1753" s="21" t="str">
        <f>LEFT('5.3'!$A1753,2)</f>
        <v>44</v>
      </c>
      <c r="G1753" s="22">
        <f>'5.3'!$D1753-'5.3'!$C1753</f>
        <v>6.5972222222221433E-4</v>
      </c>
    </row>
    <row r="1754" spans="1:7" x14ac:dyDescent="0.25">
      <c r="A1754" s="13">
        <v>6495153</v>
      </c>
      <c r="B1754" s="14">
        <v>42942</v>
      </c>
      <c r="C1754" s="15">
        <v>0.4001736111111111</v>
      </c>
      <c r="D1754" s="15">
        <v>0.40406249999999999</v>
      </c>
      <c r="E1754" s="16" t="str">
        <f>IF(LEN(telefony4[[#This Row],[nr]])&gt;=10,"zagraniczny",IF(LEN(telefony4[[#This Row],[nr]])=8,"komórkowy","stacjonarny"))</f>
        <v>stacjonarny</v>
      </c>
      <c r="F1754" s="16" t="str">
        <f>LEFT('5.3'!$A1754,2)</f>
        <v>64</v>
      </c>
      <c r="G1754" s="17">
        <f>'5.3'!$D1754-'5.3'!$C1754</f>
        <v>3.8888888888888862E-3</v>
      </c>
    </row>
    <row r="1755" spans="1:7" x14ac:dyDescent="0.25">
      <c r="A1755" s="18">
        <v>2684831</v>
      </c>
      <c r="B1755" s="19">
        <v>42942</v>
      </c>
      <c r="C1755" s="20">
        <v>0.40130787037037036</v>
      </c>
      <c r="D1755" s="20">
        <v>0.40658564814814813</v>
      </c>
      <c r="E1755" s="21" t="str">
        <f>IF(LEN(telefony4[[#This Row],[nr]])&gt;=10,"zagraniczny",IF(LEN(telefony4[[#This Row],[nr]])=8,"komórkowy","stacjonarny"))</f>
        <v>stacjonarny</v>
      </c>
      <c r="F1755" s="21" t="str">
        <f>LEFT('5.3'!$A1755,2)</f>
        <v>26</v>
      </c>
      <c r="G1755" s="22">
        <f>'5.3'!$D1755-'5.3'!$C1755</f>
        <v>5.2777777777777701E-3</v>
      </c>
    </row>
    <row r="1756" spans="1:7" x14ac:dyDescent="0.25">
      <c r="A1756" s="13">
        <v>8748493</v>
      </c>
      <c r="B1756" s="14">
        <v>42942</v>
      </c>
      <c r="C1756" s="15">
        <v>0.40415509259259258</v>
      </c>
      <c r="D1756" s="15">
        <v>0.40443287037037035</v>
      </c>
      <c r="E1756" s="16" t="str">
        <f>IF(LEN(telefony4[[#This Row],[nr]])&gt;=10,"zagraniczny",IF(LEN(telefony4[[#This Row],[nr]])=8,"komórkowy","stacjonarny"))</f>
        <v>stacjonarny</v>
      </c>
      <c r="F1756" s="16" t="str">
        <f>LEFT('5.3'!$A1756,2)</f>
        <v>87</v>
      </c>
      <c r="G1756" s="17">
        <f>'5.3'!$D1756-'5.3'!$C1756</f>
        <v>2.7777777777776569E-4</v>
      </c>
    </row>
    <row r="1757" spans="1:7" x14ac:dyDescent="0.25">
      <c r="A1757" s="18">
        <v>7230252</v>
      </c>
      <c r="B1757" s="19">
        <v>42942</v>
      </c>
      <c r="C1757" s="20">
        <v>0.40771990740740743</v>
      </c>
      <c r="D1757" s="20">
        <v>0.41290509259259262</v>
      </c>
      <c r="E1757" s="21" t="str">
        <f>IF(LEN(telefony4[[#This Row],[nr]])&gt;=10,"zagraniczny",IF(LEN(telefony4[[#This Row],[nr]])=8,"komórkowy","stacjonarny"))</f>
        <v>stacjonarny</v>
      </c>
      <c r="F1757" s="21" t="str">
        <f>LEFT('5.3'!$A1757,2)</f>
        <v>72</v>
      </c>
      <c r="G1757" s="22">
        <f>'5.3'!$D1757-'5.3'!$C1757</f>
        <v>5.1851851851851816E-3</v>
      </c>
    </row>
    <row r="1758" spans="1:7" x14ac:dyDescent="0.25">
      <c r="A1758" s="13">
        <v>5082463</v>
      </c>
      <c r="B1758" s="14">
        <v>42942</v>
      </c>
      <c r="C1758" s="15">
        <v>0.41269675925925925</v>
      </c>
      <c r="D1758" s="15">
        <v>0.42046296296296298</v>
      </c>
      <c r="E1758" s="16" t="str">
        <f>IF(LEN(telefony4[[#This Row],[nr]])&gt;=10,"zagraniczny",IF(LEN(telefony4[[#This Row],[nr]])=8,"komórkowy","stacjonarny"))</f>
        <v>stacjonarny</v>
      </c>
      <c r="F1758" s="16" t="str">
        <f>LEFT('5.3'!$A1758,2)</f>
        <v>50</v>
      </c>
      <c r="G1758" s="17">
        <f>'5.3'!$D1758-'5.3'!$C1758</f>
        <v>7.7662037037037335E-3</v>
      </c>
    </row>
    <row r="1759" spans="1:7" x14ac:dyDescent="0.25">
      <c r="A1759" s="18">
        <v>1830054</v>
      </c>
      <c r="B1759" s="19">
        <v>42942</v>
      </c>
      <c r="C1759" s="20">
        <v>0.41390046296296296</v>
      </c>
      <c r="D1759" s="20">
        <v>0.42016203703703703</v>
      </c>
      <c r="E1759" s="21" t="str">
        <f>IF(LEN(telefony4[[#This Row],[nr]])&gt;=10,"zagraniczny",IF(LEN(telefony4[[#This Row],[nr]])=8,"komórkowy","stacjonarny"))</f>
        <v>stacjonarny</v>
      </c>
      <c r="F1759" s="21" t="str">
        <f>LEFT('5.3'!$A1759,2)</f>
        <v>18</v>
      </c>
      <c r="G1759" s="22">
        <f>'5.3'!$D1759-'5.3'!$C1759</f>
        <v>6.2615740740740722E-3</v>
      </c>
    </row>
    <row r="1760" spans="1:7" x14ac:dyDescent="0.25">
      <c r="A1760" s="13">
        <v>5223970</v>
      </c>
      <c r="B1760" s="14">
        <v>42942</v>
      </c>
      <c r="C1760" s="15">
        <v>0.41413194444444446</v>
      </c>
      <c r="D1760" s="15">
        <v>0.41684027777777777</v>
      </c>
      <c r="E1760" s="16" t="str">
        <f>IF(LEN(telefony4[[#This Row],[nr]])&gt;=10,"zagraniczny",IF(LEN(telefony4[[#This Row],[nr]])=8,"komórkowy","stacjonarny"))</f>
        <v>stacjonarny</v>
      </c>
      <c r="F1760" s="16" t="str">
        <f>LEFT('5.3'!$A1760,2)</f>
        <v>52</v>
      </c>
      <c r="G1760" s="17">
        <f>'5.3'!$D1760-'5.3'!$C1760</f>
        <v>2.7083333333333126E-3</v>
      </c>
    </row>
    <row r="1761" spans="1:7" x14ac:dyDescent="0.25">
      <c r="A1761" s="18">
        <v>8369071681</v>
      </c>
      <c r="B1761" s="19">
        <v>42942</v>
      </c>
      <c r="C1761" s="20">
        <v>0.41935185185185186</v>
      </c>
      <c r="D1761" s="20">
        <v>0.42133101851851851</v>
      </c>
      <c r="E1761" s="21" t="str">
        <f>IF(LEN(telefony4[[#This Row],[nr]])&gt;=10,"zagraniczny",IF(LEN(telefony4[[#This Row],[nr]])=8,"komórkowy","stacjonarny"))</f>
        <v>zagraniczny</v>
      </c>
      <c r="F1761" s="21" t="str">
        <f>LEFT('5.3'!$A1761,2)</f>
        <v>83</v>
      </c>
      <c r="G1761" s="22">
        <f>'5.3'!$D1761-'5.3'!$C1761</f>
        <v>1.979166666666643E-3</v>
      </c>
    </row>
    <row r="1762" spans="1:7" x14ac:dyDescent="0.25">
      <c r="A1762" s="13">
        <v>5582631</v>
      </c>
      <c r="B1762" s="14">
        <v>42942</v>
      </c>
      <c r="C1762" s="15">
        <v>0.42229166666666668</v>
      </c>
      <c r="D1762" s="15">
        <v>0.42271990740740739</v>
      </c>
      <c r="E1762" s="16" t="str">
        <f>IF(LEN(telefony4[[#This Row],[nr]])&gt;=10,"zagraniczny",IF(LEN(telefony4[[#This Row],[nr]])=8,"komórkowy","stacjonarny"))</f>
        <v>stacjonarny</v>
      </c>
      <c r="F1762" s="16" t="str">
        <f>LEFT('5.3'!$A1762,2)</f>
        <v>55</v>
      </c>
      <c r="G1762" s="17">
        <f>'5.3'!$D1762-'5.3'!$C1762</f>
        <v>4.2824074074071516E-4</v>
      </c>
    </row>
    <row r="1763" spans="1:7" x14ac:dyDescent="0.25">
      <c r="A1763" s="18">
        <v>68043713</v>
      </c>
      <c r="B1763" s="19">
        <v>42942</v>
      </c>
      <c r="C1763" s="20">
        <v>0.42366898148148147</v>
      </c>
      <c r="D1763" s="20">
        <v>0.42792824074074076</v>
      </c>
      <c r="E1763" s="21" t="str">
        <f>IF(LEN(telefony4[[#This Row],[nr]])&gt;=10,"zagraniczny",IF(LEN(telefony4[[#This Row],[nr]])=8,"komórkowy","stacjonarny"))</f>
        <v>komórkowy</v>
      </c>
      <c r="F1763" s="21" t="str">
        <f>LEFT('5.3'!$A1763,2)</f>
        <v>68</v>
      </c>
      <c r="G1763" s="22">
        <f>'5.3'!$D1763-'5.3'!$C1763</f>
        <v>4.2592592592592959E-3</v>
      </c>
    </row>
    <row r="1764" spans="1:7" x14ac:dyDescent="0.25">
      <c r="A1764" s="13">
        <v>89263578</v>
      </c>
      <c r="B1764" s="14">
        <v>42942</v>
      </c>
      <c r="C1764" s="15">
        <v>0.42912037037037037</v>
      </c>
      <c r="D1764" s="15">
        <v>0.43753472222222223</v>
      </c>
      <c r="E1764" s="16" t="str">
        <f>IF(LEN(telefony4[[#This Row],[nr]])&gt;=10,"zagraniczny",IF(LEN(telefony4[[#This Row],[nr]])=8,"komórkowy","stacjonarny"))</f>
        <v>komórkowy</v>
      </c>
      <c r="F1764" s="16" t="str">
        <f>LEFT('5.3'!$A1764,2)</f>
        <v>89</v>
      </c>
      <c r="G1764" s="17">
        <f>'5.3'!$D1764-'5.3'!$C1764</f>
        <v>8.4143518518518534E-3</v>
      </c>
    </row>
    <row r="1765" spans="1:7" x14ac:dyDescent="0.25">
      <c r="A1765" s="18">
        <v>7511410</v>
      </c>
      <c r="B1765" s="19">
        <v>42942</v>
      </c>
      <c r="C1765" s="20">
        <v>0.43304398148148149</v>
      </c>
      <c r="D1765" s="20">
        <v>0.43761574074074072</v>
      </c>
      <c r="E1765" s="21" t="str">
        <f>IF(LEN(telefony4[[#This Row],[nr]])&gt;=10,"zagraniczny",IF(LEN(telefony4[[#This Row],[nr]])=8,"komórkowy","stacjonarny"))</f>
        <v>stacjonarny</v>
      </c>
      <c r="F1765" s="21" t="str">
        <f>LEFT('5.3'!$A1765,2)</f>
        <v>75</v>
      </c>
      <c r="G1765" s="22">
        <f>'5.3'!$D1765-'5.3'!$C1765</f>
        <v>4.5717592592592338E-3</v>
      </c>
    </row>
    <row r="1766" spans="1:7" x14ac:dyDescent="0.25">
      <c r="A1766" s="13">
        <v>2128803</v>
      </c>
      <c r="B1766" s="14">
        <v>42942</v>
      </c>
      <c r="C1766" s="15">
        <v>0.43815972222222221</v>
      </c>
      <c r="D1766" s="15">
        <v>0.44572916666666668</v>
      </c>
      <c r="E1766" s="16" t="str">
        <f>IF(LEN(telefony4[[#This Row],[nr]])&gt;=10,"zagraniczny",IF(LEN(telefony4[[#This Row],[nr]])=8,"komórkowy","stacjonarny"))</f>
        <v>stacjonarny</v>
      </c>
      <c r="F1766" s="16" t="str">
        <f>LEFT('5.3'!$A1766,2)</f>
        <v>21</v>
      </c>
      <c r="G1766" s="17">
        <f>'5.3'!$D1766-'5.3'!$C1766</f>
        <v>7.569444444444462E-3</v>
      </c>
    </row>
    <row r="1767" spans="1:7" x14ac:dyDescent="0.25">
      <c r="A1767" s="18">
        <v>3135285</v>
      </c>
      <c r="B1767" s="19">
        <v>42942</v>
      </c>
      <c r="C1767" s="20">
        <v>0.43896990740740743</v>
      </c>
      <c r="D1767" s="20">
        <v>0.44863425925925926</v>
      </c>
      <c r="E1767" s="21" t="str">
        <f>IF(LEN(telefony4[[#This Row],[nr]])&gt;=10,"zagraniczny",IF(LEN(telefony4[[#This Row],[nr]])=8,"komórkowy","stacjonarny"))</f>
        <v>stacjonarny</v>
      </c>
      <c r="F1767" s="21" t="str">
        <f>LEFT('5.3'!$A1767,2)</f>
        <v>31</v>
      </c>
      <c r="G1767" s="22">
        <f>'5.3'!$D1767-'5.3'!$C1767</f>
        <v>9.6643518518518268E-3</v>
      </c>
    </row>
    <row r="1768" spans="1:7" x14ac:dyDescent="0.25">
      <c r="A1768" s="13">
        <v>5231877</v>
      </c>
      <c r="B1768" s="14">
        <v>42942</v>
      </c>
      <c r="C1768" s="15">
        <v>0.44265046296296295</v>
      </c>
      <c r="D1768" s="15">
        <v>0.45337962962962963</v>
      </c>
      <c r="E1768" s="16" t="str">
        <f>IF(LEN(telefony4[[#This Row],[nr]])&gt;=10,"zagraniczny",IF(LEN(telefony4[[#This Row],[nr]])=8,"komórkowy","stacjonarny"))</f>
        <v>stacjonarny</v>
      </c>
      <c r="F1768" s="16" t="str">
        <f>LEFT('5.3'!$A1768,2)</f>
        <v>52</v>
      </c>
      <c r="G1768" s="17">
        <f>'5.3'!$D1768-'5.3'!$C1768</f>
        <v>1.0729166666666679E-2</v>
      </c>
    </row>
    <row r="1769" spans="1:7" x14ac:dyDescent="0.25">
      <c r="A1769" s="18">
        <v>98391891</v>
      </c>
      <c r="B1769" s="19">
        <v>42942</v>
      </c>
      <c r="C1769" s="20">
        <v>0.44289351851851849</v>
      </c>
      <c r="D1769" s="20">
        <v>0.44364583333333335</v>
      </c>
      <c r="E1769" s="21" t="str">
        <f>IF(LEN(telefony4[[#This Row],[nr]])&gt;=10,"zagraniczny",IF(LEN(telefony4[[#This Row],[nr]])=8,"komórkowy","stacjonarny"))</f>
        <v>komórkowy</v>
      </c>
      <c r="F1769" s="21" t="str">
        <f>LEFT('5.3'!$A1769,2)</f>
        <v>98</v>
      </c>
      <c r="G1769" s="22">
        <f>'5.3'!$D1769-'5.3'!$C1769</f>
        <v>7.523148148148584E-4</v>
      </c>
    </row>
    <row r="1770" spans="1:7" x14ac:dyDescent="0.25">
      <c r="A1770" s="13">
        <v>9865524</v>
      </c>
      <c r="B1770" s="14">
        <v>42942</v>
      </c>
      <c r="C1770" s="15">
        <v>0.44298611111111114</v>
      </c>
      <c r="D1770" s="15">
        <v>0.45023148148148145</v>
      </c>
      <c r="E1770" s="16" t="str">
        <f>IF(LEN(telefony4[[#This Row],[nr]])&gt;=10,"zagraniczny",IF(LEN(telefony4[[#This Row],[nr]])=8,"komórkowy","stacjonarny"))</f>
        <v>stacjonarny</v>
      </c>
      <c r="F1770" s="16" t="str">
        <f>LEFT('5.3'!$A1770,2)</f>
        <v>98</v>
      </c>
      <c r="G1770" s="17">
        <f>'5.3'!$D1770-'5.3'!$C1770</f>
        <v>7.2453703703703187E-3</v>
      </c>
    </row>
    <row r="1771" spans="1:7" x14ac:dyDescent="0.25">
      <c r="A1771" s="18">
        <v>7988607</v>
      </c>
      <c r="B1771" s="19">
        <v>42942</v>
      </c>
      <c r="C1771" s="20">
        <v>0.44300925925925927</v>
      </c>
      <c r="D1771" s="20">
        <v>0.4513773148148148</v>
      </c>
      <c r="E1771" s="21" t="str">
        <f>IF(LEN(telefony4[[#This Row],[nr]])&gt;=10,"zagraniczny",IF(LEN(telefony4[[#This Row],[nr]])=8,"komórkowy","stacjonarny"))</f>
        <v>stacjonarny</v>
      </c>
      <c r="F1771" s="21" t="str">
        <f>LEFT('5.3'!$A1771,2)</f>
        <v>79</v>
      </c>
      <c r="G1771" s="22">
        <f>'5.3'!$D1771-'5.3'!$C1771</f>
        <v>8.3680555555555314E-3</v>
      </c>
    </row>
    <row r="1772" spans="1:7" x14ac:dyDescent="0.25">
      <c r="A1772" s="13">
        <v>4599598</v>
      </c>
      <c r="B1772" s="14">
        <v>42942</v>
      </c>
      <c r="C1772" s="15">
        <v>0.44710648148148147</v>
      </c>
      <c r="D1772" s="15">
        <v>0.45658564814814817</v>
      </c>
      <c r="E1772" s="16" t="str">
        <f>IF(LEN(telefony4[[#This Row],[nr]])&gt;=10,"zagraniczny",IF(LEN(telefony4[[#This Row],[nr]])=8,"komórkowy","stacjonarny"))</f>
        <v>stacjonarny</v>
      </c>
      <c r="F1772" s="16" t="str">
        <f>LEFT('5.3'!$A1772,2)</f>
        <v>45</v>
      </c>
      <c r="G1772" s="17">
        <f>'5.3'!$D1772-'5.3'!$C1772</f>
        <v>9.4791666666667052E-3</v>
      </c>
    </row>
    <row r="1773" spans="1:7" x14ac:dyDescent="0.25">
      <c r="A1773" s="18">
        <v>59984179</v>
      </c>
      <c r="B1773" s="19">
        <v>42942</v>
      </c>
      <c r="C1773" s="20">
        <v>0.44815972222222222</v>
      </c>
      <c r="D1773" s="20">
        <v>0.45435185185185184</v>
      </c>
      <c r="E1773" s="21" t="str">
        <f>IF(LEN(telefony4[[#This Row],[nr]])&gt;=10,"zagraniczny",IF(LEN(telefony4[[#This Row],[nr]])=8,"komórkowy","stacjonarny"))</f>
        <v>komórkowy</v>
      </c>
      <c r="F1773" s="21" t="str">
        <f>LEFT('5.3'!$A1773,2)</f>
        <v>59</v>
      </c>
      <c r="G1773" s="22">
        <f>'5.3'!$D1773-'5.3'!$C1773</f>
        <v>6.1921296296296169E-3</v>
      </c>
    </row>
    <row r="1774" spans="1:7" x14ac:dyDescent="0.25">
      <c r="A1774" s="13">
        <v>9763924</v>
      </c>
      <c r="B1774" s="14">
        <v>42942</v>
      </c>
      <c r="C1774" s="15">
        <v>0.44972222222222225</v>
      </c>
      <c r="D1774" s="15">
        <v>0.45559027777777777</v>
      </c>
      <c r="E1774" s="16" t="str">
        <f>IF(LEN(telefony4[[#This Row],[nr]])&gt;=10,"zagraniczny",IF(LEN(telefony4[[#This Row],[nr]])=8,"komórkowy","stacjonarny"))</f>
        <v>stacjonarny</v>
      </c>
      <c r="F1774" s="16" t="str">
        <f>LEFT('5.3'!$A1774,2)</f>
        <v>97</v>
      </c>
      <c r="G1774" s="17">
        <f>'5.3'!$D1774-'5.3'!$C1774</f>
        <v>5.8680555555555292E-3</v>
      </c>
    </row>
    <row r="1775" spans="1:7" x14ac:dyDescent="0.25">
      <c r="A1775" s="18">
        <v>1531672</v>
      </c>
      <c r="B1775" s="19">
        <v>42942</v>
      </c>
      <c r="C1775" s="20">
        <v>0.45021990740740742</v>
      </c>
      <c r="D1775" s="20">
        <v>0.46079861111111109</v>
      </c>
      <c r="E1775" s="21" t="str">
        <f>IF(LEN(telefony4[[#This Row],[nr]])&gt;=10,"zagraniczny",IF(LEN(telefony4[[#This Row],[nr]])=8,"komórkowy","stacjonarny"))</f>
        <v>stacjonarny</v>
      </c>
      <c r="F1775" s="21" t="str">
        <f>LEFT('5.3'!$A1775,2)</f>
        <v>15</v>
      </c>
      <c r="G1775" s="22">
        <f>'5.3'!$D1775-'5.3'!$C1775</f>
        <v>1.0578703703703674E-2</v>
      </c>
    </row>
    <row r="1776" spans="1:7" x14ac:dyDescent="0.25">
      <c r="A1776" s="13">
        <v>59723258</v>
      </c>
      <c r="B1776" s="14">
        <v>42942</v>
      </c>
      <c r="C1776" s="15">
        <v>0.4503125</v>
      </c>
      <c r="D1776" s="15">
        <v>0.4601736111111111</v>
      </c>
      <c r="E1776" s="16" t="str">
        <f>IF(LEN(telefony4[[#This Row],[nr]])&gt;=10,"zagraniczny",IF(LEN(telefony4[[#This Row],[nr]])=8,"komórkowy","stacjonarny"))</f>
        <v>komórkowy</v>
      </c>
      <c r="F1776" s="16" t="str">
        <f>LEFT('5.3'!$A1776,2)</f>
        <v>59</v>
      </c>
      <c r="G1776" s="17">
        <f>'5.3'!$D1776-'5.3'!$C1776</f>
        <v>9.8611111111110983E-3</v>
      </c>
    </row>
    <row r="1777" spans="1:7" x14ac:dyDescent="0.25">
      <c r="A1777" s="18">
        <v>6878722</v>
      </c>
      <c r="B1777" s="19">
        <v>42942</v>
      </c>
      <c r="C1777" s="20">
        <v>0.45333333333333331</v>
      </c>
      <c r="D1777" s="20">
        <v>0.45443287037037039</v>
      </c>
      <c r="E1777" s="21" t="str">
        <f>IF(LEN(telefony4[[#This Row],[nr]])&gt;=10,"zagraniczny",IF(LEN(telefony4[[#This Row],[nr]])=8,"komórkowy","stacjonarny"))</f>
        <v>stacjonarny</v>
      </c>
      <c r="F1777" s="21" t="str">
        <f>LEFT('5.3'!$A1777,2)</f>
        <v>68</v>
      </c>
      <c r="G1777" s="22">
        <f>'5.3'!$D1777-'5.3'!$C1777</f>
        <v>1.0995370370370794E-3</v>
      </c>
    </row>
    <row r="1778" spans="1:7" x14ac:dyDescent="0.25">
      <c r="A1778" s="13">
        <v>49278984</v>
      </c>
      <c r="B1778" s="14">
        <v>42942</v>
      </c>
      <c r="C1778" s="15">
        <v>0.45531250000000001</v>
      </c>
      <c r="D1778" s="15">
        <v>0.45717592592592593</v>
      </c>
      <c r="E1778" s="16" t="str">
        <f>IF(LEN(telefony4[[#This Row],[nr]])&gt;=10,"zagraniczny",IF(LEN(telefony4[[#This Row],[nr]])=8,"komórkowy","stacjonarny"))</f>
        <v>komórkowy</v>
      </c>
      <c r="F1778" s="16" t="str">
        <f>LEFT('5.3'!$A1778,2)</f>
        <v>49</v>
      </c>
      <c r="G1778" s="17">
        <f>'5.3'!$D1778-'5.3'!$C1778</f>
        <v>1.8634259259259212E-3</v>
      </c>
    </row>
    <row r="1779" spans="1:7" x14ac:dyDescent="0.25">
      <c r="A1779" s="18">
        <v>5672312</v>
      </c>
      <c r="B1779" s="19">
        <v>42942</v>
      </c>
      <c r="C1779" s="20">
        <v>0.45554398148148151</v>
      </c>
      <c r="D1779" s="20">
        <v>0.45913194444444444</v>
      </c>
      <c r="E1779" s="21" t="str">
        <f>IF(LEN(telefony4[[#This Row],[nr]])&gt;=10,"zagraniczny",IF(LEN(telefony4[[#This Row],[nr]])=8,"komórkowy","stacjonarny"))</f>
        <v>stacjonarny</v>
      </c>
      <c r="F1779" s="21" t="str">
        <f>LEFT('5.3'!$A1779,2)</f>
        <v>56</v>
      </c>
      <c r="G1779" s="22">
        <f>'5.3'!$D1779-'5.3'!$C1779</f>
        <v>3.5879629629629317E-3</v>
      </c>
    </row>
    <row r="1780" spans="1:7" x14ac:dyDescent="0.25">
      <c r="A1780" s="13">
        <v>9716545</v>
      </c>
      <c r="B1780" s="14">
        <v>42942</v>
      </c>
      <c r="C1780" s="15">
        <v>0.45726851851851852</v>
      </c>
      <c r="D1780" s="15">
        <v>0.46751157407407407</v>
      </c>
      <c r="E1780" s="16" t="str">
        <f>IF(LEN(telefony4[[#This Row],[nr]])&gt;=10,"zagraniczny",IF(LEN(telefony4[[#This Row],[nr]])=8,"komórkowy","stacjonarny"))</f>
        <v>stacjonarny</v>
      </c>
      <c r="F1780" s="16" t="str">
        <f>LEFT('5.3'!$A1780,2)</f>
        <v>97</v>
      </c>
      <c r="G1780" s="17">
        <f>'5.3'!$D1780-'5.3'!$C1780</f>
        <v>1.0243055555555547E-2</v>
      </c>
    </row>
    <row r="1781" spans="1:7" x14ac:dyDescent="0.25">
      <c r="A1781" s="18">
        <v>97953696</v>
      </c>
      <c r="B1781" s="19">
        <v>42942</v>
      </c>
      <c r="C1781" s="20">
        <v>0.46297453703703706</v>
      </c>
      <c r="D1781" s="20">
        <v>0.47129629629629627</v>
      </c>
      <c r="E1781" s="21" t="str">
        <f>IF(LEN(telefony4[[#This Row],[nr]])&gt;=10,"zagraniczny",IF(LEN(telefony4[[#This Row],[nr]])=8,"komórkowy","stacjonarny"))</f>
        <v>komórkowy</v>
      </c>
      <c r="F1781" s="21" t="str">
        <f>LEFT('5.3'!$A1781,2)</f>
        <v>97</v>
      </c>
      <c r="G1781" s="22">
        <f>'5.3'!$D1781-'5.3'!$C1781</f>
        <v>8.3217592592592093E-3</v>
      </c>
    </row>
    <row r="1782" spans="1:7" x14ac:dyDescent="0.25">
      <c r="A1782" s="13">
        <v>18636086</v>
      </c>
      <c r="B1782" s="14">
        <v>42942</v>
      </c>
      <c r="C1782" s="15">
        <v>0.46431712962962962</v>
      </c>
      <c r="D1782" s="15">
        <v>0.47060185185185183</v>
      </c>
      <c r="E1782" s="16" t="str">
        <f>IF(LEN(telefony4[[#This Row],[nr]])&gt;=10,"zagraniczny",IF(LEN(telefony4[[#This Row],[nr]])=8,"komórkowy","stacjonarny"))</f>
        <v>komórkowy</v>
      </c>
      <c r="F1782" s="16" t="str">
        <f>LEFT('5.3'!$A1782,2)</f>
        <v>18</v>
      </c>
      <c r="G1782" s="17">
        <f>'5.3'!$D1782-'5.3'!$C1782</f>
        <v>6.2847222222222054E-3</v>
      </c>
    </row>
    <row r="1783" spans="1:7" x14ac:dyDescent="0.25">
      <c r="A1783" s="18">
        <v>2071691</v>
      </c>
      <c r="B1783" s="19">
        <v>42942</v>
      </c>
      <c r="C1783" s="20">
        <v>0.46703703703703703</v>
      </c>
      <c r="D1783" s="20">
        <v>0.47262731481481479</v>
      </c>
      <c r="E1783" s="21" t="str">
        <f>IF(LEN(telefony4[[#This Row],[nr]])&gt;=10,"zagraniczny",IF(LEN(telefony4[[#This Row],[nr]])=8,"komórkowy","stacjonarny"))</f>
        <v>stacjonarny</v>
      </c>
      <c r="F1783" s="21" t="str">
        <f>LEFT('5.3'!$A1783,2)</f>
        <v>20</v>
      </c>
      <c r="G1783" s="22">
        <f>'5.3'!$D1783-'5.3'!$C1783</f>
        <v>5.5902777777777635E-3</v>
      </c>
    </row>
    <row r="1784" spans="1:7" x14ac:dyDescent="0.25">
      <c r="A1784" s="13">
        <v>8023179</v>
      </c>
      <c r="B1784" s="14">
        <v>42942</v>
      </c>
      <c r="C1784" s="15">
        <v>0.46703703703703703</v>
      </c>
      <c r="D1784" s="15">
        <v>0.47568287037037038</v>
      </c>
      <c r="E1784" s="16" t="str">
        <f>IF(LEN(telefony4[[#This Row],[nr]])&gt;=10,"zagraniczny",IF(LEN(telefony4[[#This Row],[nr]])=8,"komórkowy","stacjonarny"))</f>
        <v>stacjonarny</v>
      </c>
      <c r="F1784" s="16" t="str">
        <f>LEFT('5.3'!$A1784,2)</f>
        <v>80</v>
      </c>
      <c r="G1784" s="17">
        <f>'5.3'!$D1784-'5.3'!$C1784</f>
        <v>8.6458333333333526E-3</v>
      </c>
    </row>
    <row r="1785" spans="1:7" x14ac:dyDescent="0.25">
      <c r="A1785" s="18">
        <v>3533421</v>
      </c>
      <c r="B1785" s="19">
        <v>42942</v>
      </c>
      <c r="C1785" s="20">
        <v>0.47266203703703702</v>
      </c>
      <c r="D1785" s="20">
        <v>0.48297453703703702</v>
      </c>
      <c r="E1785" s="21" t="str">
        <f>IF(LEN(telefony4[[#This Row],[nr]])&gt;=10,"zagraniczny",IF(LEN(telefony4[[#This Row],[nr]])=8,"komórkowy","stacjonarny"))</f>
        <v>stacjonarny</v>
      </c>
      <c r="F1785" s="21" t="str">
        <f>LEFT('5.3'!$A1785,2)</f>
        <v>35</v>
      </c>
      <c r="G1785" s="22">
        <f>'5.3'!$D1785-'5.3'!$C1785</f>
        <v>1.0312500000000002E-2</v>
      </c>
    </row>
    <row r="1786" spans="1:7" x14ac:dyDescent="0.25">
      <c r="A1786" s="13">
        <v>1160932</v>
      </c>
      <c r="B1786" s="14">
        <v>42942</v>
      </c>
      <c r="C1786" s="15">
        <v>0.47515046296296298</v>
      </c>
      <c r="D1786" s="15">
        <v>0.47552083333333334</v>
      </c>
      <c r="E1786" s="16" t="str">
        <f>IF(LEN(telefony4[[#This Row],[nr]])&gt;=10,"zagraniczny",IF(LEN(telefony4[[#This Row],[nr]])=8,"komórkowy","stacjonarny"))</f>
        <v>stacjonarny</v>
      </c>
      <c r="F1786" s="16" t="str">
        <f>LEFT('5.3'!$A1786,2)</f>
        <v>11</v>
      </c>
      <c r="G1786" s="17">
        <f>'5.3'!$D1786-'5.3'!$C1786</f>
        <v>3.7037037037035425E-4</v>
      </c>
    </row>
    <row r="1787" spans="1:7" x14ac:dyDescent="0.25">
      <c r="A1787" s="18">
        <v>6320579</v>
      </c>
      <c r="B1787" s="19">
        <v>42942</v>
      </c>
      <c r="C1787" s="20">
        <v>0.48082175925925924</v>
      </c>
      <c r="D1787" s="20">
        <v>0.48585648148148147</v>
      </c>
      <c r="E1787" s="21" t="str">
        <f>IF(LEN(telefony4[[#This Row],[nr]])&gt;=10,"zagraniczny",IF(LEN(telefony4[[#This Row],[nr]])=8,"komórkowy","stacjonarny"))</f>
        <v>stacjonarny</v>
      </c>
      <c r="F1787" s="21" t="str">
        <f>LEFT('5.3'!$A1787,2)</f>
        <v>63</v>
      </c>
      <c r="G1787" s="22">
        <f>'5.3'!$D1787-'5.3'!$C1787</f>
        <v>5.0347222222222321E-3</v>
      </c>
    </row>
    <row r="1788" spans="1:7" x14ac:dyDescent="0.25">
      <c r="A1788" s="13">
        <v>6021417</v>
      </c>
      <c r="B1788" s="14">
        <v>42942</v>
      </c>
      <c r="C1788" s="15">
        <v>0.48534722222222221</v>
      </c>
      <c r="D1788" s="15">
        <v>0.48814814814814816</v>
      </c>
      <c r="E1788" s="16" t="str">
        <f>IF(LEN(telefony4[[#This Row],[nr]])&gt;=10,"zagraniczny",IF(LEN(telefony4[[#This Row],[nr]])=8,"komórkowy","stacjonarny"))</f>
        <v>stacjonarny</v>
      </c>
      <c r="F1788" s="16" t="str">
        <f>LEFT('5.3'!$A1788,2)</f>
        <v>60</v>
      </c>
      <c r="G1788" s="17">
        <f>'5.3'!$D1788-'5.3'!$C1788</f>
        <v>2.8009259259259567E-3</v>
      </c>
    </row>
    <row r="1789" spans="1:7" x14ac:dyDescent="0.25">
      <c r="A1789" s="18">
        <v>3638658</v>
      </c>
      <c r="B1789" s="19">
        <v>42942</v>
      </c>
      <c r="C1789" s="20">
        <v>0.48700231481481482</v>
      </c>
      <c r="D1789" s="20">
        <v>0.49305555555555558</v>
      </c>
      <c r="E1789" s="21" t="str">
        <f>IF(LEN(telefony4[[#This Row],[nr]])&gt;=10,"zagraniczny",IF(LEN(telefony4[[#This Row],[nr]])=8,"komórkowy","stacjonarny"))</f>
        <v>stacjonarny</v>
      </c>
      <c r="F1789" s="21" t="str">
        <f>LEFT('5.3'!$A1789,2)</f>
        <v>36</v>
      </c>
      <c r="G1789" s="22">
        <f>'5.3'!$D1789-'5.3'!$C1789</f>
        <v>6.0532407407407618E-3</v>
      </c>
    </row>
    <row r="1790" spans="1:7" x14ac:dyDescent="0.25">
      <c r="A1790" s="13">
        <v>7595348</v>
      </c>
      <c r="B1790" s="14">
        <v>42942</v>
      </c>
      <c r="C1790" s="15">
        <v>0.48849537037037039</v>
      </c>
      <c r="D1790" s="15">
        <v>0.49665509259259261</v>
      </c>
      <c r="E1790" s="16" t="str">
        <f>IF(LEN(telefony4[[#This Row],[nr]])&gt;=10,"zagraniczny",IF(LEN(telefony4[[#This Row],[nr]])=8,"komórkowy","stacjonarny"))</f>
        <v>stacjonarny</v>
      </c>
      <c r="F1790" s="16" t="str">
        <f>LEFT('5.3'!$A1790,2)</f>
        <v>75</v>
      </c>
      <c r="G1790" s="17">
        <f>'5.3'!$D1790-'5.3'!$C1790</f>
        <v>8.159722222222221E-3</v>
      </c>
    </row>
    <row r="1791" spans="1:7" x14ac:dyDescent="0.25">
      <c r="A1791" s="18">
        <v>6637746981</v>
      </c>
      <c r="B1791" s="19">
        <v>42942</v>
      </c>
      <c r="C1791" s="20">
        <v>0.49020833333333336</v>
      </c>
      <c r="D1791" s="20">
        <v>0.49932870370370369</v>
      </c>
      <c r="E1791" s="21" t="str">
        <f>IF(LEN(telefony4[[#This Row],[nr]])&gt;=10,"zagraniczny",IF(LEN(telefony4[[#This Row],[nr]])=8,"komórkowy","stacjonarny"))</f>
        <v>zagraniczny</v>
      </c>
      <c r="F1791" s="21" t="str">
        <f>LEFT('5.3'!$A1791,2)</f>
        <v>66</v>
      </c>
      <c r="G1791" s="22">
        <f>'5.3'!$D1791-'5.3'!$C1791</f>
        <v>9.1203703703703343E-3</v>
      </c>
    </row>
    <row r="1792" spans="1:7" x14ac:dyDescent="0.25">
      <c r="A1792" s="13">
        <v>8501947</v>
      </c>
      <c r="B1792" s="14">
        <v>42942</v>
      </c>
      <c r="C1792" s="15">
        <v>0.49135416666666665</v>
      </c>
      <c r="D1792" s="15">
        <v>0.49472222222222223</v>
      </c>
      <c r="E1792" s="16" t="str">
        <f>IF(LEN(telefony4[[#This Row],[nr]])&gt;=10,"zagraniczny",IF(LEN(telefony4[[#This Row],[nr]])=8,"komórkowy","stacjonarny"))</f>
        <v>stacjonarny</v>
      </c>
      <c r="F1792" s="16" t="str">
        <f>LEFT('5.3'!$A1792,2)</f>
        <v>85</v>
      </c>
      <c r="G1792" s="17">
        <f>'5.3'!$D1792-'5.3'!$C1792</f>
        <v>3.3680555555555824E-3</v>
      </c>
    </row>
    <row r="1793" spans="1:7" x14ac:dyDescent="0.25">
      <c r="A1793" s="18">
        <v>85666950</v>
      </c>
      <c r="B1793" s="19">
        <v>42942</v>
      </c>
      <c r="C1793" s="20">
        <v>0.49417824074074074</v>
      </c>
      <c r="D1793" s="20">
        <v>0.50312500000000004</v>
      </c>
      <c r="E1793" s="21" t="str">
        <f>IF(LEN(telefony4[[#This Row],[nr]])&gt;=10,"zagraniczny",IF(LEN(telefony4[[#This Row],[nr]])=8,"komórkowy","stacjonarny"))</f>
        <v>komórkowy</v>
      </c>
      <c r="F1793" s="21" t="str">
        <f>LEFT('5.3'!$A1793,2)</f>
        <v>85</v>
      </c>
      <c r="G1793" s="22">
        <f>'5.3'!$D1793-'5.3'!$C1793</f>
        <v>8.946759259259307E-3</v>
      </c>
    </row>
    <row r="1794" spans="1:7" x14ac:dyDescent="0.25">
      <c r="A1794" s="13">
        <v>72289518</v>
      </c>
      <c r="B1794" s="14">
        <v>42942</v>
      </c>
      <c r="C1794" s="15">
        <v>0.49541666666666667</v>
      </c>
      <c r="D1794" s="15">
        <v>0.49947916666666664</v>
      </c>
      <c r="E1794" s="16" t="str">
        <f>IF(LEN(telefony4[[#This Row],[nr]])&gt;=10,"zagraniczny",IF(LEN(telefony4[[#This Row],[nr]])=8,"komórkowy","stacjonarny"))</f>
        <v>komórkowy</v>
      </c>
      <c r="F1794" s="16" t="str">
        <f>LEFT('5.3'!$A1794,2)</f>
        <v>72</v>
      </c>
      <c r="G1794" s="17">
        <f>'5.3'!$D1794-'5.3'!$C1794</f>
        <v>4.0624999999999689E-3</v>
      </c>
    </row>
    <row r="1795" spans="1:7" x14ac:dyDescent="0.25">
      <c r="A1795" s="18">
        <v>4419123</v>
      </c>
      <c r="B1795" s="19">
        <v>42942</v>
      </c>
      <c r="C1795" s="20">
        <v>0.49952546296296296</v>
      </c>
      <c r="D1795" s="20">
        <v>0.50207175925925929</v>
      </c>
      <c r="E1795" s="21" t="str">
        <f>IF(LEN(telefony4[[#This Row],[nr]])&gt;=10,"zagraniczny",IF(LEN(telefony4[[#This Row],[nr]])=8,"komórkowy","stacjonarny"))</f>
        <v>stacjonarny</v>
      </c>
      <c r="F1795" s="21" t="str">
        <f>LEFT('5.3'!$A1795,2)</f>
        <v>44</v>
      </c>
      <c r="G1795" s="22">
        <f>'5.3'!$D1795-'5.3'!$C1795</f>
        <v>2.5462962962963243E-3</v>
      </c>
    </row>
    <row r="1796" spans="1:7" x14ac:dyDescent="0.25">
      <c r="A1796" s="13">
        <v>75645195</v>
      </c>
      <c r="B1796" s="14">
        <v>42942</v>
      </c>
      <c r="C1796" s="15">
        <v>0.5046180555555555</v>
      </c>
      <c r="D1796" s="15">
        <v>0.50491898148148151</v>
      </c>
      <c r="E1796" s="16" t="str">
        <f>IF(LEN(telefony4[[#This Row],[nr]])&gt;=10,"zagraniczny",IF(LEN(telefony4[[#This Row],[nr]])=8,"komórkowy","stacjonarny"))</f>
        <v>komórkowy</v>
      </c>
      <c r="F1796" s="16" t="str">
        <f>LEFT('5.3'!$A1796,2)</f>
        <v>75</v>
      </c>
      <c r="G1796" s="17">
        <f>'5.3'!$D1796-'5.3'!$C1796</f>
        <v>3.0092592592600997E-4</v>
      </c>
    </row>
    <row r="1797" spans="1:7" x14ac:dyDescent="0.25">
      <c r="A1797" s="18">
        <v>4305960</v>
      </c>
      <c r="B1797" s="19">
        <v>42942</v>
      </c>
      <c r="C1797" s="20">
        <v>0.50671296296296298</v>
      </c>
      <c r="D1797" s="20">
        <v>0.51233796296296297</v>
      </c>
      <c r="E1797" s="21" t="str">
        <f>IF(LEN(telefony4[[#This Row],[nr]])&gt;=10,"zagraniczny",IF(LEN(telefony4[[#This Row],[nr]])=8,"komórkowy","stacjonarny"))</f>
        <v>stacjonarny</v>
      </c>
      <c r="F1797" s="21" t="str">
        <f>LEFT('5.3'!$A1797,2)</f>
        <v>43</v>
      </c>
      <c r="G1797" s="22">
        <f>'5.3'!$D1797-'5.3'!$C1797</f>
        <v>5.6249999999999911E-3</v>
      </c>
    </row>
    <row r="1798" spans="1:7" x14ac:dyDescent="0.25">
      <c r="A1798" s="13">
        <v>21681406</v>
      </c>
      <c r="B1798" s="14">
        <v>42942</v>
      </c>
      <c r="C1798" s="15">
        <v>0.50876157407407407</v>
      </c>
      <c r="D1798" s="15">
        <v>0.51472222222222219</v>
      </c>
      <c r="E1798" s="16" t="str">
        <f>IF(LEN(telefony4[[#This Row],[nr]])&gt;=10,"zagraniczny",IF(LEN(telefony4[[#This Row],[nr]])=8,"komórkowy","stacjonarny"))</f>
        <v>komórkowy</v>
      </c>
      <c r="F1798" s="16" t="str">
        <f>LEFT('5.3'!$A1798,2)</f>
        <v>21</v>
      </c>
      <c r="G1798" s="17">
        <f>'5.3'!$D1798-'5.3'!$C1798</f>
        <v>5.9606481481481177E-3</v>
      </c>
    </row>
    <row r="1799" spans="1:7" x14ac:dyDescent="0.25">
      <c r="A1799" s="18">
        <v>6401011</v>
      </c>
      <c r="B1799" s="19">
        <v>42942</v>
      </c>
      <c r="C1799" s="20">
        <v>0.51140046296296293</v>
      </c>
      <c r="D1799" s="20">
        <v>0.5186574074074074</v>
      </c>
      <c r="E1799" s="21" t="str">
        <f>IF(LEN(telefony4[[#This Row],[nr]])&gt;=10,"zagraniczny",IF(LEN(telefony4[[#This Row],[nr]])=8,"komórkowy","stacjonarny"))</f>
        <v>stacjonarny</v>
      </c>
      <c r="F1799" s="21" t="str">
        <f>LEFT('5.3'!$A1799,2)</f>
        <v>64</v>
      </c>
      <c r="G1799" s="22">
        <f>'5.3'!$D1799-'5.3'!$C1799</f>
        <v>7.2569444444444686E-3</v>
      </c>
    </row>
    <row r="1800" spans="1:7" x14ac:dyDescent="0.25">
      <c r="A1800" s="13">
        <v>1879412</v>
      </c>
      <c r="B1800" s="14">
        <v>42942</v>
      </c>
      <c r="C1800" s="15">
        <v>0.51546296296296301</v>
      </c>
      <c r="D1800" s="15">
        <v>0.52481481481481485</v>
      </c>
      <c r="E1800" s="16" t="str">
        <f>IF(LEN(telefony4[[#This Row],[nr]])&gt;=10,"zagraniczny",IF(LEN(telefony4[[#This Row],[nr]])=8,"komórkowy","stacjonarny"))</f>
        <v>stacjonarny</v>
      </c>
      <c r="F1800" s="16" t="str">
        <f>LEFT('5.3'!$A1800,2)</f>
        <v>18</v>
      </c>
      <c r="G1800" s="17">
        <f>'5.3'!$D1800-'5.3'!$C1800</f>
        <v>9.3518518518518334E-3</v>
      </c>
    </row>
    <row r="1801" spans="1:7" x14ac:dyDescent="0.25">
      <c r="A1801" s="18">
        <v>6218089</v>
      </c>
      <c r="B1801" s="19">
        <v>42942</v>
      </c>
      <c r="C1801" s="20">
        <v>0.51712962962962961</v>
      </c>
      <c r="D1801" s="20">
        <v>0.52177083333333329</v>
      </c>
      <c r="E1801" s="21" t="str">
        <f>IF(LEN(telefony4[[#This Row],[nr]])&gt;=10,"zagraniczny",IF(LEN(telefony4[[#This Row],[nr]])=8,"komórkowy","stacjonarny"))</f>
        <v>stacjonarny</v>
      </c>
      <c r="F1801" s="21" t="str">
        <f>LEFT('5.3'!$A1801,2)</f>
        <v>62</v>
      </c>
      <c r="G1801" s="22">
        <f>'5.3'!$D1801-'5.3'!$C1801</f>
        <v>4.6412037037036891E-3</v>
      </c>
    </row>
    <row r="1802" spans="1:7" x14ac:dyDescent="0.25">
      <c r="A1802" s="13">
        <v>3408462348</v>
      </c>
      <c r="B1802" s="14">
        <v>42942</v>
      </c>
      <c r="C1802" s="15">
        <v>0.52173611111111107</v>
      </c>
      <c r="D1802" s="15">
        <v>0.52998842592592588</v>
      </c>
      <c r="E1802" s="16" t="str">
        <f>IF(LEN(telefony4[[#This Row],[nr]])&gt;=10,"zagraniczny",IF(LEN(telefony4[[#This Row],[nr]])=8,"komórkowy","stacjonarny"))</f>
        <v>zagraniczny</v>
      </c>
      <c r="F1802" s="16" t="str">
        <f>LEFT('5.3'!$A1802,2)</f>
        <v>34</v>
      </c>
      <c r="G1802" s="17">
        <f>'5.3'!$D1802-'5.3'!$C1802</f>
        <v>8.2523148148148096E-3</v>
      </c>
    </row>
    <row r="1803" spans="1:7" x14ac:dyDescent="0.25">
      <c r="A1803" s="18">
        <v>9535780</v>
      </c>
      <c r="B1803" s="19">
        <v>42942</v>
      </c>
      <c r="C1803" s="20">
        <v>0.52265046296296291</v>
      </c>
      <c r="D1803" s="20">
        <v>0.53091435185185187</v>
      </c>
      <c r="E1803" s="21" t="str">
        <f>IF(LEN(telefony4[[#This Row],[nr]])&gt;=10,"zagraniczny",IF(LEN(telefony4[[#This Row],[nr]])=8,"komórkowy","stacjonarny"))</f>
        <v>stacjonarny</v>
      </c>
      <c r="F1803" s="21" t="str">
        <f>LEFT('5.3'!$A1803,2)</f>
        <v>95</v>
      </c>
      <c r="G1803" s="22">
        <f>'5.3'!$D1803-'5.3'!$C1803</f>
        <v>8.2638888888889594E-3</v>
      </c>
    </row>
    <row r="1804" spans="1:7" x14ac:dyDescent="0.25">
      <c r="A1804" s="13">
        <v>4945889</v>
      </c>
      <c r="B1804" s="14">
        <v>42942</v>
      </c>
      <c r="C1804" s="15">
        <v>0.52790509259259255</v>
      </c>
      <c r="D1804" s="15">
        <v>0.53581018518518519</v>
      </c>
      <c r="E1804" s="16" t="str">
        <f>IF(LEN(telefony4[[#This Row],[nr]])&gt;=10,"zagraniczny",IF(LEN(telefony4[[#This Row],[nr]])=8,"komórkowy","stacjonarny"))</f>
        <v>stacjonarny</v>
      </c>
      <c r="F1804" s="16" t="str">
        <f>LEFT('5.3'!$A1804,2)</f>
        <v>49</v>
      </c>
      <c r="G1804" s="17">
        <f>'5.3'!$D1804-'5.3'!$C1804</f>
        <v>7.9050925925926441E-3</v>
      </c>
    </row>
    <row r="1805" spans="1:7" x14ac:dyDescent="0.25">
      <c r="A1805" s="18">
        <v>8985437</v>
      </c>
      <c r="B1805" s="19">
        <v>42942</v>
      </c>
      <c r="C1805" s="20">
        <v>0.52937500000000004</v>
      </c>
      <c r="D1805" s="20">
        <v>0.53609953703703705</v>
      </c>
      <c r="E1805" s="21" t="str">
        <f>IF(LEN(telefony4[[#This Row],[nr]])&gt;=10,"zagraniczny",IF(LEN(telefony4[[#This Row],[nr]])=8,"komórkowy","stacjonarny"))</f>
        <v>stacjonarny</v>
      </c>
      <c r="F1805" s="21" t="str">
        <f>LEFT('5.3'!$A1805,2)</f>
        <v>89</v>
      </c>
      <c r="G1805" s="22">
        <f>'5.3'!$D1805-'5.3'!$C1805</f>
        <v>6.724537037037015E-3</v>
      </c>
    </row>
    <row r="1806" spans="1:7" x14ac:dyDescent="0.25">
      <c r="A1806" s="13">
        <v>57891628</v>
      </c>
      <c r="B1806" s="14">
        <v>42942</v>
      </c>
      <c r="C1806" s="15">
        <v>0.53282407407407406</v>
      </c>
      <c r="D1806" s="15">
        <v>0.53501157407407407</v>
      </c>
      <c r="E1806" s="16" t="str">
        <f>IF(LEN(telefony4[[#This Row],[nr]])&gt;=10,"zagraniczny",IF(LEN(telefony4[[#This Row],[nr]])=8,"komórkowy","stacjonarny"))</f>
        <v>komórkowy</v>
      </c>
      <c r="F1806" s="16" t="str">
        <f>LEFT('5.3'!$A1806,2)</f>
        <v>57</v>
      </c>
      <c r="G1806" s="17">
        <f>'5.3'!$D1806-'5.3'!$C1806</f>
        <v>2.1875000000000089E-3</v>
      </c>
    </row>
    <row r="1807" spans="1:7" x14ac:dyDescent="0.25">
      <c r="A1807" s="18">
        <v>9772824</v>
      </c>
      <c r="B1807" s="19">
        <v>42942</v>
      </c>
      <c r="C1807" s="20">
        <v>0.53344907407407405</v>
      </c>
      <c r="D1807" s="20">
        <v>0.54386574074074079</v>
      </c>
      <c r="E1807" s="21" t="str">
        <f>IF(LEN(telefony4[[#This Row],[nr]])&gt;=10,"zagraniczny",IF(LEN(telefony4[[#This Row],[nr]])=8,"komórkowy","stacjonarny"))</f>
        <v>stacjonarny</v>
      </c>
      <c r="F1807" s="21" t="str">
        <f>LEFT('5.3'!$A1807,2)</f>
        <v>97</v>
      </c>
      <c r="G1807" s="22">
        <f>'5.3'!$D1807-'5.3'!$C1807</f>
        <v>1.0416666666666741E-2</v>
      </c>
    </row>
    <row r="1808" spans="1:7" x14ac:dyDescent="0.25">
      <c r="A1808" s="13">
        <v>4154521</v>
      </c>
      <c r="B1808" s="14">
        <v>42942</v>
      </c>
      <c r="C1808" s="15">
        <v>0.53439814814814812</v>
      </c>
      <c r="D1808" s="15">
        <v>0.53813657407407411</v>
      </c>
      <c r="E1808" s="16" t="str">
        <f>IF(LEN(telefony4[[#This Row],[nr]])&gt;=10,"zagraniczny",IF(LEN(telefony4[[#This Row],[nr]])=8,"komórkowy","stacjonarny"))</f>
        <v>stacjonarny</v>
      </c>
      <c r="F1808" s="16" t="str">
        <f>LEFT('5.3'!$A1808,2)</f>
        <v>41</v>
      </c>
      <c r="G1808" s="17">
        <f>'5.3'!$D1808-'5.3'!$C1808</f>
        <v>3.7384259259259922E-3</v>
      </c>
    </row>
    <row r="1809" spans="1:7" x14ac:dyDescent="0.25">
      <c r="A1809" s="18">
        <v>96977805</v>
      </c>
      <c r="B1809" s="19">
        <v>42942</v>
      </c>
      <c r="C1809" s="20">
        <v>0.53601851851851856</v>
      </c>
      <c r="D1809" s="20">
        <v>0.54394675925925928</v>
      </c>
      <c r="E1809" s="21" t="str">
        <f>IF(LEN(telefony4[[#This Row],[nr]])&gt;=10,"zagraniczny",IF(LEN(telefony4[[#This Row],[nr]])=8,"komórkowy","stacjonarny"))</f>
        <v>komórkowy</v>
      </c>
      <c r="F1809" s="21" t="str">
        <f>LEFT('5.3'!$A1809,2)</f>
        <v>96</v>
      </c>
      <c r="G1809" s="22">
        <f>'5.3'!$D1809-'5.3'!$C1809</f>
        <v>7.9282407407407218E-3</v>
      </c>
    </row>
    <row r="1810" spans="1:7" x14ac:dyDescent="0.25">
      <c r="A1810" s="13">
        <v>24665933</v>
      </c>
      <c r="B1810" s="14">
        <v>42942</v>
      </c>
      <c r="C1810" s="15">
        <v>0.53666666666666663</v>
      </c>
      <c r="D1810" s="15">
        <v>0.5370949074074074</v>
      </c>
      <c r="E1810" s="16" t="str">
        <f>IF(LEN(telefony4[[#This Row],[nr]])&gt;=10,"zagraniczny",IF(LEN(telefony4[[#This Row],[nr]])=8,"komórkowy","stacjonarny"))</f>
        <v>komórkowy</v>
      </c>
      <c r="F1810" s="16" t="str">
        <f>LEFT('5.3'!$A1810,2)</f>
        <v>24</v>
      </c>
      <c r="G1810" s="17">
        <f>'5.3'!$D1810-'5.3'!$C1810</f>
        <v>4.2824074074077068E-4</v>
      </c>
    </row>
    <row r="1811" spans="1:7" x14ac:dyDescent="0.25">
      <c r="A1811" s="18">
        <v>5465004</v>
      </c>
      <c r="B1811" s="19">
        <v>42942</v>
      </c>
      <c r="C1811" s="20">
        <v>0.54017361111111106</v>
      </c>
      <c r="D1811" s="20">
        <v>0.54915509259259254</v>
      </c>
      <c r="E1811" s="21" t="str">
        <f>IF(LEN(telefony4[[#This Row],[nr]])&gt;=10,"zagraniczny",IF(LEN(telefony4[[#This Row],[nr]])=8,"komórkowy","stacjonarny"))</f>
        <v>stacjonarny</v>
      </c>
      <c r="F1811" s="21" t="str">
        <f>LEFT('5.3'!$A1811,2)</f>
        <v>54</v>
      </c>
      <c r="G1811" s="22">
        <f>'5.3'!$D1811-'5.3'!$C1811</f>
        <v>8.9814814814814792E-3</v>
      </c>
    </row>
    <row r="1812" spans="1:7" x14ac:dyDescent="0.25">
      <c r="A1812" s="13">
        <v>9560827</v>
      </c>
      <c r="B1812" s="14">
        <v>42942</v>
      </c>
      <c r="C1812" s="15">
        <v>0.54069444444444448</v>
      </c>
      <c r="D1812" s="15">
        <v>0.55103009259259261</v>
      </c>
      <c r="E1812" s="16" t="str">
        <f>IF(LEN(telefony4[[#This Row],[nr]])&gt;=10,"zagraniczny",IF(LEN(telefony4[[#This Row],[nr]])=8,"komórkowy","stacjonarny"))</f>
        <v>stacjonarny</v>
      </c>
      <c r="F1812" s="16" t="str">
        <f>LEFT('5.3'!$A1812,2)</f>
        <v>95</v>
      </c>
      <c r="G1812" s="17">
        <f>'5.3'!$D1812-'5.3'!$C1812</f>
        <v>1.0335648148148135E-2</v>
      </c>
    </row>
    <row r="1813" spans="1:7" x14ac:dyDescent="0.25">
      <c r="A1813" s="18">
        <v>3443287</v>
      </c>
      <c r="B1813" s="19">
        <v>42942</v>
      </c>
      <c r="C1813" s="20">
        <v>0.54593749999999996</v>
      </c>
      <c r="D1813" s="20">
        <v>0.55622685185185183</v>
      </c>
      <c r="E1813" s="21" t="str">
        <f>IF(LEN(telefony4[[#This Row],[nr]])&gt;=10,"zagraniczny",IF(LEN(telefony4[[#This Row],[nr]])=8,"komórkowy","stacjonarny"))</f>
        <v>stacjonarny</v>
      </c>
      <c r="F1813" s="21" t="str">
        <f>LEFT('5.3'!$A1813,2)</f>
        <v>34</v>
      </c>
      <c r="G1813" s="22">
        <f>'5.3'!$D1813-'5.3'!$C1813</f>
        <v>1.0289351851851869E-2</v>
      </c>
    </row>
    <row r="1814" spans="1:7" x14ac:dyDescent="0.25">
      <c r="A1814" s="13">
        <v>7551668</v>
      </c>
      <c r="B1814" s="14">
        <v>42942</v>
      </c>
      <c r="C1814" s="15">
        <v>0.55053240740740739</v>
      </c>
      <c r="D1814" s="15">
        <v>0.55672453703703706</v>
      </c>
      <c r="E1814" s="16" t="str">
        <f>IF(LEN(telefony4[[#This Row],[nr]])&gt;=10,"zagraniczny",IF(LEN(telefony4[[#This Row],[nr]])=8,"komórkowy","stacjonarny"))</f>
        <v>stacjonarny</v>
      </c>
      <c r="F1814" s="16" t="str">
        <f>LEFT('5.3'!$A1814,2)</f>
        <v>75</v>
      </c>
      <c r="G1814" s="17">
        <f>'5.3'!$D1814-'5.3'!$C1814</f>
        <v>6.1921296296296724E-3</v>
      </c>
    </row>
    <row r="1815" spans="1:7" x14ac:dyDescent="0.25">
      <c r="A1815" s="18">
        <v>3189059</v>
      </c>
      <c r="B1815" s="19">
        <v>42942</v>
      </c>
      <c r="C1815" s="20">
        <v>0.55462962962962958</v>
      </c>
      <c r="D1815" s="20">
        <v>0.56101851851851847</v>
      </c>
      <c r="E1815" s="21" t="str">
        <f>IF(LEN(telefony4[[#This Row],[nr]])&gt;=10,"zagraniczny",IF(LEN(telefony4[[#This Row],[nr]])=8,"komórkowy","stacjonarny"))</f>
        <v>stacjonarny</v>
      </c>
      <c r="F1815" s="21" t="str">
        <f>LEFT('5.3'!$A1815,2)</f>
        <v>31</v>
      </c>
      <c r="G1815" s="22">
        <f>'5.3'!$D1815-'5.3'!$C1815</f>
        <v>6.3888888888888884E-3</v>
      </c>
    </row>
    <row r="1816" spans="1:7" x14ac:dyDescent="0.25">
      <c r="A1816" s="13">
        <v>9061957</v>
      </c>
      <c r="B1816" s="14">
        <v>42942</v>
      </c>
      <c r="C1816" s="15">
        <v>0.55604166666666666</v>
      </c>
      <c r="D1816" s="15">
        <v>0.56381944444444443</v>
      </c>
      <c r="E1816" s="16" t="str">
        <f>IF(LEN(telefony4[[#This Row],[nr]])&gt;=10,"zagraniczny",IF(LEN(telefony4[[#This Row],[nr]])=8,"komórkowy","stacjonarny"))</f>
        <v>stacjonarny</v>
      </c>
      <c r="F1816" s="16" t="str">
        <f>LEFT('5.3'!$A1816,2)</f>
        <v>90</v>
      </c>
      <c r="G1816" s="17">
        <f>'5.3'!$D1816-'5.3'!$C1816</f>
        <v>7.7777777777777724E-3</v>
      </c>
    </row>
    <row r="1817" spans="1:7" x14ac:dyDescent="0.25">
      <c r="A1817" s="18">
        <v>2109147679</v>
      </c>
      <c r="B1817" s="19">
        <v>42942</v>
      </c>
      <c r="C1817" s="20">
        <v>0.56098379629629624</v>
      </c>
      <c r="D1817" s="20">
        <v>0.56753472222222223</v>
      </c>
      <c r="E1817" s="21" t="str">
        <f>IF(LEN(telefony4[[#This Row],[nr]])&gt;=10,"zagraniczny",IF(LEN(telefony4[[#This Row],[nr]])=8,"komórkowy","stacjonarny"))</f>
        <v>zagraniczny</v>
      </c>
      <c r="F1817" s="21" t="str">
        <f>LEFT('5.3'!$A1817,2)</f>
        <v>21</v>
      </c>
      <c r="G1817" s="22">
        <f>'5.3'!$D1817-'5.3'!$C1817</f>
        <v>6.5509259259259878E-3</v>
      </c>
    </row>
    <row r="1818" spans="1:7" x14ac:dyDescent="0.25">
      <c r="A1818" s="13">
        <v>59508384</v>
      </c>
      <c r="B1818" s="14">
        <v>42942</v>
      </c>
      <c r="C1818" s="15">
        <v>0.56232638888888886</v>
      </c>
      <c r="D1818" s="15">
        <v>0.56594907407407402</v>
      </c>
      <c r="E1818" s="16" t="str">
        <f>IF(LEN(telefony4[[#This Row],[nr]])&gt;=10,"zagraniczny",IF(LEN(telefony4[[#This Row],[nr]])=8,"komórkowy","stacjonarny"))</f>
        <v>komórkowy</v>
      </c>
      <c r="F1818" s="16" t="str">
        <f>LEFT('5.3'!$A1818,2)</f>
        <v>59</v>
      </c>
      <c r="G1818" s="17">
        <f>'5.3'!$D1818-'5.3'!$C1818</f>
        <v>3.6226851851851594E-3</v>
      </c>
    </row>
    <row r="1819" spans="1:7" x14ac:dyDescent="0.25">
      <c r="A1819" s="18">
        <v>48529464</v>
      </c>
      <c r="B1819" s="19">
        <v>42942</v>
      </c>
      <c r="C1819" s="20">
        <v>0.56283564814814813</v>
      </c>
      <c r="D1819" s="20">
        <v>0.56427083333333339</v>
      </c>
      <c r="E1819" s="21" t="str">
        <f>IF(LEN(telefony4[[#This Row],[nr]])&gt;=10,"zagraniczny",IF(LEN(telefony4[[#This Row],[nr]])=8,"komórkowy","stacjonarny"))</f>
        <v>komórkowy</v>
      </c>
      <c r="F1819" s="21" t="str">
        <f>LEFT('5.3'!$A1819,2)</f>
        <v>48</v>
      </c>
      <c r="G1819" s="22">
        <f>'5.3'!$D1819-'5.3'!$C1819</f>
        <v>1.4351851851852615E-3</v>
      </c>
    </row>
    <row r="1820" spans="1:7" x14ac:dyDescent="0.25">
      <c r="A1820" s="13">
        <v>4082744</v>
      </c>
      <c r="B1820" s="14">
        <v>42942</v>
      </c>
      <c r="C1820" s="15">
        <v>0.56481481481481477</v>
      </c>
      <c r="D1820" s="15">
        <v>0.57565972222222217</v>
      </c>
      <c r="E1820" s="16" t="str">
        <f>IF(LEN(telefony4[[#This Row],[nr]])&gt;=10,"zagraniczny",IF(LEN(telefony4[[#This Row],[nr]])=8,"komórkowy","stacjonarny"))</f>
        <v>stacjonarny</v>
      </c>
      <c r="F1820" s="16" t="str">
        <f>LEFT('5.3'!$A1820,2)</f>
        <v>40</v>
      </c>
      <c r="G1820" s="17">
        <f>'5.3'!$D1820-'5.3'!$C1820</f>
        <v>1.08449074074074E-2</v>
      </c>
    </row>
    <row r="1821" spans="1:7" x14ac:dyDescent="0.25">
      <c r="A1821" s="18">
        <v>2395447</v>
      </c>
      <c r="B1821" s="19">
        <v>42942</v>
      </c>
      <c r="C1821" s="20">
        <v>0.56805555555555554</v>
      </c>
      <c r="D1821" s="20">
        <v>0.56937499999999996</v>
      </c>
      <c r="E1821" s="21" t="str">
        <f>IF(LEN(telefony4[[#This Row],[nr]])&gt;=10,"zagraniczny",IF(LEN(telefony4[[#This Row],[nr]])=8,"komórkowy","stacjonarny"))</f>
        <v>stacjonarny</v>
      </c>
      <c r="F1821" s="21" t="str">
        <f>LEFT('5.3'!$A1821,2)</f>
        <v>23</v>
      </c>
      <c r="G1821" s="22">
        <f>'5.3'!$D1821-'5.3'!$C1821</f>
        <v>1.3194444444444287E-3</v>
      </c>
    </row>
    <row r="1822" spans="1:7" x14ac:dyDescent="0.25">
      <c r="A1822" s="13">
        <v>96620804</v>
      </c>
      <c r="B1822" s="14">
        <v>42942</v>
      </c>
      <c r="C1822" s="15">
        <v>0.56945601851851857</v>
      </c>
      <c r="D1822" s="15">
        <v>0.5776041666666667</v>
      </c>
      <c r="E1822" s="16" t="str">
        <f>IF(LEN(telefony4[[#This Row],[nr]])&gt;=10,"zagraniczny",IF(LEN(telefony4[[#This Row],[nr]])=8,"komórkowy","stacjonarny"))</f>
        <v>komórkowy</v>
      </c>
      <c r="F1822" s="16" t="str">
        <f>LEFT('5.3'!$A1822,2)</f>
        <v>96</v>
      </c>
      <c r="G1822" s="17">
        <f>'5.3'!$D1822-'5.3'!$C1822</f>
        <v>8.1481481481481266E-3</v>
      </c>
    </row>
    <row r="1823" spans="1:7" x14ac:dyDescent="0.25">
      <c r="A1823" s="18">
        <v>9489003225</v>
      </c>
      <c r="B1823" s="19">
        <v>42942</v>
      </c>
      <c r="C1823" s="20">
        <v>0.57263888888888892</v>
      </c>
      <c r="D1823" s="20">
        <v>0.57309027777777777</v>
      </c>
      <c r="E1823" s="21" t="str">
        <f>IF(LEN(telefony4[[#This Row],[nr]])&gt;=10,"zagraniczny",IF(LEN(telefony4[[#This Row],[nr]])=8,"komórkowy","stacjonarny"))</f>
        <v>zagraniczny</v>
      </c>
      <c r="F1823" s="21" t="str">
        <f>LEFT('5.3'!$A1823,2)</f>
        <v>94</v>
      </c>
      <c r="G1823" s="22">
        <f>'5.3'!$D1823-'5.3'!$C1823</f>
        <v>4.5138888888884843E-4</v>
      </c>
    </row>
    <row r="1824" spans="1:7" x14ac:dyDescent="0.25">
      <c r="A1824" s="13">
        <v>6897893</v>
      </c>
      <c r="B1824" s="14">
        <v>42942</v>
      </c>
      <c r="C1824" s="15">
        <v>0.57662037037037039</v>
      </c>
      <c r="D1824" s="15">
        <v>0.58204861111111106</v>
      </c>
      <c r="E1824" s="16" t="str">
        <f>IF(LEN(telefony4[[#This Row],[nr]])&gt;=10,"zagraniczny",IF(LEN(telefony4[[#This Row],[nr]])=8,"komórkowy","stacjonarny"))</f>
        <v>stacjonarny</v>
      </c>
      <c r="F1824" s="16" t="str">
        <f>LEFT('5.3'!$A1824,2)</f>
        <v>68</v>
      </c>
      <c r="G1824" s="17">
        <f>'5.3'!$D1824-'5.3'!$C1824</f>
        <v>5.4282407407406641E-3</v>
      </c>
    </row>
    <row r="1825" spans="1:7" x14ac:dyDescent="0.25">
      <c r="A1825" s="18">
        <v>9759222</v>
      </c>
      <c r="B1825" s="19">
        <v>42942</v>
      </c>
      <c r="C1825" s="20">
        <v>0.58021990740740736</v>
      </c>
      <c r="D1825" s="20">
        <v>0.58726851851851847</v>
      </c>
      <c r="E1825" s="21" t="str">
        <f>IF(LEN(telefony4[[#This Row],[nr]])&gt;=10,"zagraniczny",IF(LEN(telefony4[[#This Row],[nr]])=8,"komórkowy","stacjonarny"))</f>
        <v>stacjonarny</v>
      </c>
      <c r="F1825" s="21" t="str">
        <f>LEFT('5.3'!$A1825,2)</f>
        <v>97</v>
      </c>
      <c r="G1825" s="22">
        <f>'5.3'!$D1825-'5.3'!$C1825</f>
        <v>7.0486111111111027E-3</v>
      </c>
    </row>
    <row r="1826" spans="1:7" x14ac:dyDescent="0.25">
      <c r="A1826" s="13">
        <v>39793981</v>
      </c>
      <c r="B1826" s="14">
        <v>42942</v>
      </c>
      <c r="C1826" s="15">
        <v>0.58101851851851849</v>
      </c>
      <c r="D1826" s="15">
        <v>0.58164351851851848</v>
      </c>
      <c r="E1826" s="16" t="str">
        <f>IF(LEN(telefony4[[#This Row],[nr]])&gt;=10,"zagraniczny",IF(LEN(telefony4[[#This Row],[nr]])=8,"komórkowy","stacjonarny"))</f>
        <v>komórkowy</v>
      </c>
      <c r="F1826" s="16" t="str">
        <f>LEFT('5.3'!$A1826,2)</f>
        <v>39</v>
      </c>
      <c r="G1826" s="17">
        <f>'5.3'!$D1826-'5.3'!$C1826</f>
        <v>6.2499999999998668E-4</v>
      </c>
    </row>
    <row r="1827" spans="1:7" x14ac:dyDescent="0.25">
      <c r="A1827" s="18">
        <v>3759991</v>
      </c>
      <c r="B1827" s="19">
        <v>42942</v>
      </c>
      <c r="C1827" s="20">
        <v>0.58408564814814812</v>
      </c>
      <c r="D1827" s="20">
        <v>0.58677083333333335</v>
      </c>
      <c r="E1827" s="21" t="str">
        <f>IF(LEN(telefony4[[#This Row],[nr]])&gt;=10,"zagraniczny",IF(LEN(telefony4[[#This Row],[nr]])=8,"komórkowy","stacjonarny"))</f>
        <v>stacjonarny</v>
      </c>
      <c r="F1827" s="21" t="str">
        <f>LEFT('5.3'!$A1827,2)</f>
        <v>37</v>
      </c>
      <c r="G1827" s="22">
        <f>'5.3'!$D1827-'5.3'!$C1827</f>
        <v>2.6851851851852349E-3</v>
      </c>
    </row>
    <row r="1828" spans="1:7" x14ac:dyDescent="0.25">
      <c r="A1828" s="13">
        <v>37838778</v>
      </c>
      <c r="B1828" s="14">
        <v>42942</v>
      </c>
      <c r="C1828" s="15">
        <v>0.58770833333333339</v>
      </c>
      <c r="D1828" s="15">
        <v>0.59591435185185182</v>
      </c>
      <c r="E1828" s="16" t="str">
        <f>IF(LEN(telefony4[[#This Row],[nr]])&gt;=10,"zagraniczny",IF(LEN(telefony4[[#This Row],[nr]])=8,"komórkowy","stacjonarny"))</f>
        <v>komórkowy</v>
      </c>
      <c r="F1828" s="16" t="str">
        <f>LEFT('5.3'!$A1828,2)</f>
        <v>37</v>
      </c>
      <c r="G1828" s="17">
        <f>'5.3'!$D1828-'5.3'!$C1828</f>
        <v>8.206018518518432E-3</v>
      </c>
    </row>
    <row r="1829" spans="1:7" x14ac:dyDescent="0.25">
      <c r="A1829" s="18">
        <v>3785540</v>
      </c>
      <c r="B1829" s="19">
        <v>42942</v>
      </c>
      <c r="C1829" s="20">
        <v>0.59261574074074075</v>
      </c>
      <c r="D1829" s="20">
        <v>0.60343749999999996</v>
      </c>
      <c r="E1829" s="21" t="str">
        <f>IF(LEN(telefony4[[#This Row],[nr]])&gt;=10,"zagraniczny",IF(LEN(telefony4[[#This Row],[nr]])=8,"komórkowy","stacjonarny"))</f>
        <v>stacjonarny</v>
      </c>
      <c r="F1829" s="21" t="str">
        <f>LEFT('5.3'!$A1829,2)</f>
        <v>37</v>
      </c>
      <c r="G1829" s="22">
        <f>'5.3'!$D1829-'5.3'!$C1829</f>
        <v>1.0821759259259212E-2</v>
      </c>
    </row>
    <row r="1830" spans="1:7" x14ac:dyDescent="0.25">
      <c r="A1830" s="13">
        <v>9689833</v>
      </c>
      <c r="B1830" s="14">
        <v>42942</v>
      </c>
      <c r="C1830" s="15">
        <v>0.5932291666666667</v>
      </c>
      <c r="D1830" s="15">
        <v>0.59943287037037041</v>
      </c>
      <c r="E1830" s="16" t="str">
        <f>IF(LEN(telefony4[[#This Row],[nr]])&gt;=10,"zagraniczny",IF(LEN(telefony4[[#This Row],[nr]])=8,"komórkowy","stacjonarny"))</f>
        <v>stacjonarny</v>
      </c>
      <c r="F1830" s="16" t="str">
        <f>LEFT('5.3'!$A1830,2)</f>
        <v>96</v>
      </c>
      <c r="G1830" s="17">
        <f>'5.3'!$D1830-'5.3'!$C1830</f>
        <v>6.2037037037037113E-3</v>
      </c>
    </row>
    <row r="1831" spans="1:7" x14ac:dyDescent="0.25">
      <c r="A1831" s="18">
        <v>8136309</v>
      </c>
      <c r="B1831" s="19">
        <v>42942</v>
      </c>
      <c r="C1831" s="20">
        <v>0.59876157407407404</v>
      </c>
      <c r="D1831" s="20">
        <v>0.60951388888888891</v>
      </c>
      <c r="E1831" s="21" t="str">
        <f>IF(LEN(telefony4[[#This Row],[nr]])&gt;=10,"zagraniczny",IF(LEN(telefony4[[#This Row],[nr]])=8,"komórkowy","stacjonarny"))</f>
        <v>stacjonarny</v>
      </c>
      <c r="F1831" s="21" t="str">
        <f>LEFT('5.3'!$A1831,2)</f>
        <v>81</v>
      </c>
      <c r="G1831" s="22">
        <f>'5.3'!$D1831-'5.3'!$C1831</f>
        <v>1.0752314814814867E-2</v>
      </c>
    </row>
    <row r="1832" spans="1:7" x14ac:dyDescent="0.25">
      <c r="A1832" s="13">
        <v>1177203</v>
      </c>
      <c r="B1832" s="14">
        <v>42942</v>
      </c>
      <c r="C1832" s="15">
        <v>0.60384259259259254</v>
      </c>
      <c r="D1832" s="15">
        <v>0.60452546296296295</v>
      </c>
      <c r="E1832" s="16" t="str">
        <f>IF(LEN(telefony4[[#This Row],[nr]])&gt;=10,"zagraniczny",IF(LEN(telefony4[[#This Row],[nr]])=8,"komórkowy","stacjonarny"))</f>
        <v>stacjonarny</v>
      </c>
      <c r="F1832" s="16" t="str">
        <f>LEFT('5.3'!$A1832,2)</f>
        <v>11</v>
      </c>
      <c r="G1832" s="17">
        <f>'5.3'!$D1832-'5.3'!$C1832</f>
        <v>6.828703703704031E-4</v>
      </c>
    </row>
    <row r="1833" spans="1:7" x14ac:dyDescent="0.25">
      <c r="A1833" s="18">
        <v>6060835</v>
      </c>
      <c r="B1833" s="19">
        <v>42942</v>
      </c>
      <c r="C1833" s="20">
        <v>0.60623842592592592</v>
      </c>
      <c r="D1833" s="20">
        <v>0.61055555555555552</v>
      </c>
      <c r="E1833" s="21" t="str">
        <f>IF(LEN(telefony4[[#This Row],[nr]])&gt;=10,"zagraniczny",IF(LEN(telefony4[[#This Row],[nr]])=8,"komórkowy","stacjonarny"))</f>
        <v>stacjonarny</v>
      </c>
      <c r="F1833" s="21" t="str">
        <f>LEFT('5.3'!$A1833,2)</f>
        <v>60</v>
      </c>
      <c r="G1833" s="22">
        <f>'5.3'!$D1833-'5.3'!$C1833</f>
        <v>4.3171296296296013E-3</v>
      </c>
    </row>
    <row r="1834" spans="1:7" x14ac:dyDescent="0.25">
      <c r="A1834" s="13">
        <v>8534481</v>
      </c>
      <c r="B1834" s="14">
        <v>42942</v>
      </c>
      <c r="C1834" s="15">
        <v>0.60950231481481476</v>
      </c>
      <c r="D1834" s="15">
        <v>0.61940972222222224</v>
      </c>
      <c r="E1834" s="16" t="str">
        <f>IF(LEN(telefony4[[#This Row],[nr]])&gt;=10,"zagraniczny",IF(LEN(telefony4[[#This Row],[nr]])=8,"komórkowy","stacjonarny"))</f>
        <v>stacjonarny</v>
      </c>
      <c r="F1834" s="16" t="str">
        <f>LEFT('5.3'!$A1834,2)</f>
        <v>85</v>
      </c>
      <c r="G1834" s="17">
        <f>'5.3'!$D1834-'5.3'!$C1834</f>
        <v>9.9074074074074758E-3</v>
      </c>
    </row>
    <row r="1835" spans="1:7" x14ac:dyDescent="0.25">
      <c r="A1835" s="18">
        <v>4959594</v>
      </c>
      <c r="B1835" s="19">
        <v>42942</v>
      </c>
      <c r="C1835" s="20">
        <v>0.61371527777777779</v>
      </c>
      <c r="D1835" s="20">
        <v>0.6235532407407407</v>
      </c>
      <c r="E1835" s="21" t="str">
        <f>IF(LEN(telefony4[[#This Row],[nr]])&gt;=10,"zagraniczny",IF(LEN(telefony4[[#This Row],[nr]])=8,"komórkowy","stacjonarny"))</f>
        <v>stacjonarny</v>
      </c>
      <c r="F1835" s="21" t="str">
        <f>LEFT('5.3'!$A1835,2)</f>
        <v>49</v>
      </c>
      <c r="G1835" s="22">
        <f>'5.3'!$D1835-'5.3'!$C1835</f>
        <v>9.8379629629629095E-3</v>
      </c>
    </row>
    <row r="1836" spans="1:7" x14ac:dyDescent="0.25">
      <c r="A1836" s="13">
        <v>1047809</v>
      </c>
      <c r="B1836" s="14">
        <v>42942</v>
      </c>
      <c r="C1836" s="15">
        <v>0.61724537037037042</v>
      </c>
      <c r="D1836" s="15">
        <v>0.62866898148148154</v>
      </c>
      <c r="E1836" s="16" t="str">
        <f>IF(LEN(telefony4[[#This Row],[nr]])&gt;=10,"zagraniczny",IF(LEN(telefony4[[#This Row],[nr]])=8,"komórkowy","stacjonarny"))</f>
        <v>stacjonarny</v>
      </c>
      <c r="F1836" s="16" t="str">
        <f>LEFT('5.3'!$A1836,2)</f>
        <v>10</v>
      </c>
      <c r="G1836" s="17">
        <f>'5.3'!$D1836-'5.3'!$C1836</f>
        <v>1.142361111111112E-2</v>
      </c>
    </row>
    <row r="1837" spans="1:7" x14ac:dyDescent="0.25">
      <c r="A1837" s="18">
        <v>3437033</v>
      </c>
      <c r="B1837" s="19">
        <v>42942</v>
      </c>
      <c r="C1837" s="20">
        <v>0.62089120370370365</v>
      </c>
      <c r="D1837" s="20">
        <v>0.62159722222222225</v>
      </c>
      <c r="E1837" s="21" t="str">
        <f>IF(LEN(telefony4[[#This Row],[nr]])&gt;=10,"zagraniczny",IF(LEN(telefony4[[#This Row],[nr]])=8,"komórkowy","stacjonarny"))</f>
        <v>stacjonarny</v>
      </c>
      <c r="F1837" s="21" t="str">
        <f>LEFT('5.3'!$A1837,2)</f>
        <v>34</v>
      </c>
      <c r="G1837" s="22">
        <f>'5.3'!$D1837-'5.3'!$C1837</f>
        <v>7.0601851851859188E-4</v>
      </c>
    </row>
    <row r="1838" spans="1:7" x14ac:dyDescent="0.25">
      <c r="A1838" s="13">
        <v>6801890</v>
      </c>
      <c r="B1838" s="14">
        <v>42942</v>
      </c>
      <c r="C1838" s="15">
        <v>0.62467592592592591</v>
      </c>
      <c r="D1838" s="15">
        <v>0.62690972222222219</v>
      </c>
      <c r="E1838" s="16" t="str">
        <f>IF(LEN(telefony4[[#This Row],[nr]])&gt;=10,"zagraniczny",IF(LEN(telefony4[[#This Row],[nr]])=8,"komórkowy","stacjonarny"))</f>
        <v>stacjonarny</v>
      </c>
      <c r="F1838" s="16" t="str">
        <f>LEFT('5.3'!$A1838,2)</f>
        <v>68</v>
      </c>
      <c r="G1838" s="17">
        <f>'5.3'!$D1838-'5.3'!$C1838</f>
        <v>2.2337962962962754E-3</v>
      </c>
    </row>
    <row r="1839" spans="1:7" x14ac:dyDescent="0.25">
      <c r="A1839" s="18">
        <v>2604004</v>
      </c>
      <c r="B1839" s="19">
        <v>42942</v>
      </c>
      <c r="C1839" s="20">
        <v>0.6277314814814815</v>
      </c>
      <c r="D1839" s="20">
        <v>0.63423611111111111</v>
      </c>
      <c r="E1839" s="21" t="str">
        <f>IF(LEN(telefony4[[#This Row],[nr]])&gt;=10,"zagraniczny",IF(LEN(telefony4[[#This Row],[nr]])=8,"komórkowy","stacjonarny"))</f>
        <v>stacjonarny</v>
      </c>
      <c r="F1839" s="21" t="str">
        <f>LEFT('5.3'!$A1839,2)</f>
        <v>26</v>
      </c>
      <c r="G1839" s="22">
        <f>'5.3'!$D1839-'5.3'!$C1839</f>
        <v>6.5046296296296102E-3</v>
      </c>
    </row>
    <row r="1840" spans="1:7" x14ac:dyDescent="0.25">
      <c r="A1840" s="13">
        <v>4379524</v>
      </c>
      <c r="B1840" s="14">
        <v>42943</v>
      </c>
      <c r="C1840" s="15">
        <v>0.33751157407407406</v>
      </c>
      <c r="D1840" s="15">
        <v>0.33754629629629629</v>
      </c>
      <c r="E1840" s="16" t="str">
        <f>IF(LEN(telefony4[[#This Row],[nr]])&gt;=10,"zagraniczny",IF(LEN(telefony4[[#This Row],[nr]])=8,"komórkowy","stacjonarny"))</f>
        <v>stacjonarny</v>
      </c>
      <c r="F1840" s="16" t="str">
        <f>LEFT('5.3'!$A1840,2)</f>
        <v>43</v>
      </c>
      <c r="G1840" s="17">
        <f>'5.3'!$D1840-'5.3'!$C1840</f>
        <v>3.472222222222765E-5</v>
      </c>
    </row>
    <row r="1841" spans="1:7" x14ac:dyDescent="0.25">
      <c r="A1841" s="18">
        <v>12377650</v>
      </c>
      <c r="B1841" s="19">
        <v>42943</v>
      </c>
      <c r="C1841" s="20">
        <v>0.33943287037037034</v>
      </c>
      <c r="D1841" s="20">
        <v>0.34292824074074074</v>
      </c>
      <c r="E1841" s="21" t="str">
        <f>IF(LEN(telefony4[[#This Row],[nr]])&gt;=10,"zagraniczny",IF(LEN(telefony4[[#This Row],[nr]])=8,"komórkowy","stacjonarny"))</f>
        <v>komórkowy</v>
      </c>
      <c r="F1841" s="21" t="str">
        <f>LEFT('5.3'!$A1841,2)</f>
        <v>12</v>
      </c>
      <c r="G1841" s="22">
        <f>'5.3'!$D1841-'5.3'!$C1841</f>
        <v>3.4953703703703987E-3</v>
      </c>
    </row>
    <row r="1842" spans="1:7" x14ac:dyDescent="0.25">
      <c r="A1842" s="13">
        <v>77869622</v>
      </c>
      <c r="B1842" s="14">
        <v>42943</v>
      </c>
      <c r="C1842" s="15">
        <v>0.34219907407407407</v>
      </c>
      <c r="D1842" s="15">
        <v>0.35170138888888891</v>
      </c>
      <c r="E1842" s="16" t="str">
        <f>IF(LEN(telefony4[[#This Row],[nr]])&gt;=10,"zagraniczny",IF(LEN(telefony4[[#This Row],[nr]])=8,"komórkowy","stacjonarny"))</f>
        <v>komórkowy</v>
      </c>
      <c r="F1842" s="16" t="str">
        <f>LEFT('5.3'!$A1842,2)</f>
        <v>77</v>
      </c>
      <c r="G1842" s="17">
        <f>'5.3'!$D1842-'5.3'!$C1842</f>
        <v>9.5023148148148384E-3</v>
      </c>
    </row>
    <row r="1843" spans="1:7" x14ac:dyDescent="0.25">
      <c r="A1843" s="18">
        <v>3414247278</v>
      </c>
      <c r="B1843" s="19">
        <v>42943</v>
      </c>
      <c r="C1843" s="20">
        <v>0.34658564814814813</v>
      </c>
      <c r="D1843" s="20">
        <v>0.34666666666666668</v>
      </c>
      <c r="E1843" s="21" t="str">
        <f>IF(LEN(telefony4[[#This Row],[nr]])&gt;=10,"zagraniczny",IF(LEN(telefony4[[#This Row],[nr]])=8,"komórkowy","stacjonarny"))</f>
        <v>zagraniczny</v>
      </c>
      <c r="F1843" s="21" t="str">
        <f>LEFT('5.3'!$A1843,2)</f>
        <v>34</v>
      </c>
      <c r="G1843" s="22">
        <f>'5.3'!$D1843-'5.3'!$C1843</f>
        <v>8.1018518518549687E-5</v>
      </c>
    </row>
    <row r="1844" spans="1:7" x14ac:dyDescent="0.25">
      <c r="A1844" s="13">
        <v>5839324907</v>
      </c>
      <c r="B1844" s="14">
        <v>42943</v>
      </c>
      <c r="C1844" s="15">
        <v>0.3490509259259259</v>
      </c>
      <c r="D1844" s="15">
        <v>0.35481481481481481</v>
      </c>
      <c r="E1844" s="16" t="str">
        <f>IF(LEN(telefony4[[#This Row],[nr]])&gt;=10,"zagraniczny",IF(LEN(telefony4[[#This Row],[nr]])=8,"komórkowy","stacjonarny"))</f>
        <v>zagraniczny</v>
      </c>
      <c r="F1844" s="16" t="str">
        <f>LEFT('5.3'!$A1844,2)</f>
        <v>58</v>
      </c>
      <c r="G1844" s="17">
        <f>'5.3'!$D1844-'5.3'!$C1844</f>
        <v>5.7638888888889017E-3</v>
      </c>
    </row>
    <row r="1845" spans="1:7" x14ac:dyDescent="0.25">
      <c r="A1845" s="18">
        <v>4852863</v>
      </c>
      <c r="B1845" s="19">
        <v>42943</v>
      </c>
      <c r="C1845" s="20">
        <v>0.34975694444444444</v>
      </c>
      <c r="D1845" s="20">
        <v>0.35971064814814813</v>
      </c>
      <c r="E1845" s="21" t="str">
        <f>IF(LEN(telefony4[[#This Row],[nr]])&gt;=10,"zagraniczny",IF(LEN(telefony4[[#This Row],[nr]])=8,"komórkowy","stacjonarny"))</f>
        <v>stacjonarny</v>
      </c>
      <c r="F1845" s="21" t="str">
        <f>LEFT('5.3'!$A1845,2)</f>
        <v>48</v>
      </c>
      <c r="G1845" s="22">
        <f>'5.3'!$D1845-'5.3'!$C1845</f>
        <v>9.9537037037036868E-3</v>
      </c>
    </row>
    <row r="1846" spans="1:7" x14ac:dyDescent="0.25">
      <c r="A1846" s="13">
        <v>3245936</v>
      </c>
      <c r="B1846" s="14">
        <v>42943</v>
      </c>
      <c r="C1846" s="15">
        <v>0.35116898148148146</v>
      </c>
      <c r="D1846" s="15">
        <v>0.35408564814814814</v>
      </c>
      <c r="E1846" s="16" t="str">
        <f>IF(LEN(telefony4[[#This Row],[nr]])&gt;=10,"zagraniczny",IF(LEN(telefony4[[#This Row],[nr]])=8,"komórkowy","stacjonarny"))</f>
        <v>stacjonarny</v>
      </c>
      <c r="F1846" s="16" t="str">
        <f>LEFT('5.3'!$A1846,2)</f>
        <v>32</v>
      </c>
      <c r="G1846" s="17">
        <f>'5.3'!$D1846-'5.3'!$C1846</f>
        <v>2.9166666666666785E-3</v>
      </c>
    </row>
    <row r="1847" spans="1:7" x14ac:dyDescent="0.25">
      <c r="A1847" s="18">
        <v>6674505</v>
      </c>
      <c r="B1847" s="19">
        <v>42943</v>
      </c>
      <c r="C1847" s="20">
        <v>0.35136574074074073</v>
      </c>
      <c r="D1847" s="20">
        <v>0.35390046296296296</v>
      </c>
      <c r="E1847" s="21" t="str">
        <f>IF(LEN(telefony4[[#This Row],[nr]])&gt;=10,"zagraniczny",IF(LEN(telefony4[[#This Row],[nr]])=8,"komórkowy","stacjonarny"))</f>
        <v>stacjonarny</v>
      </c>
      <c r="F1847" s="21" t="str">
        <f>LEFT('5.3'!$A1847,2)</f>
        <v>66</v>
      </c>
      <c r="G1847" s="22">
        <f>'5.3'!$D1847-'5.3'!$C1847</f>
        <v>2.5347222222222299E-3</v>
      </c>
    </row>
    <row r="1848" spans="1:7" x14ac:dyDescent="0.25">
      <c r="A1848" s="13">
        <v>9591892</v>
      </c>
      <c r="B1848" s="14">
        <v>42943</v>
      </c>
      <c r="C1848" s="15">
        <v>0.35487268518518517</v>
      </c>
      <c r="D1848" s="15">
        <v>0.36251157407407408</v>
      </c>
      <c r="E1848" s="16" t="str">
        <f>IF(LEN(telefony4[[#This Row],[nr]])&gt;=10,"zagraniczny",IF(LEN(telefony4[[#This Row],[nr]])=8,"komórkowy","stacjonarny"))</f>
        <v>stacjonarny</v>
      </c>
      <c r="F1848" s="16" t="str">
        <f>LEFT('5.3'!$A1848,2)</f>
        <v>95</v>
      </c>
      <c r="G1848" s="17">
        <f>'5.3'!$D1848-'5.3'!$C1848</f>
        <v>7.6388888888889173E-3</v>
      </c>
    </row>
    <row r="1849" spans="1:7" x14ac:dyDescent="0.25">
      <c r="A1849" s="18">
        <v>96404523</v>
      </c>
      <c r="B1849" s="19">
        <v>42943</v>
      </c>
      <c r="C1849" s="20">
        <v>0.35592592592592592</v>
      </c>
      <c r="D1849" s="20">
        <v>0.36366898148148147</v>
      </c>
      <c r="E1849" s="21" t="str">
        <f>IF(LEN(telefony4[[#This Row],[nr]])&gt;=10,"zagraniczny",IF(LEN(telefony4[[#This Row],[nr]])=8,"komórkowy","stacjonarny"))</f>
        <v>komórkowy</v>
      </c>
      <c r="F1849" s="21" t="str">
        <f>LEFT('5.3'!$A1849,2)</f>
        <v>96</v>
      </c>
      <c r="G1849" s="22">
        <f>'5.3'!$D1849-'5.3'!$C1849</f>
        <v>7.7430555555555447E-3</v>
      </c>
    </row>
    <row r="1850" spans="1:7" x14ac:dyDescent="0.25">
      <c r="A1850" s="13">
        <v>1405478</v>
      </c>
      <c r="B1850" s="14">
        <v>42943</v>
      </c>
      <c r="C1850" s="15">
        <v>0.35940972222222223</v>
      </c>
      <c r="D1850" s="15">
        <v>0.36412037037037037</v>
      </c>
      <c r="E1850" s="16" t="str">
        <f>IF(LEN(telefony4[[#This Row],[nr]])&gt;=10,"zagraniczny",IF(LEN(telefony4[[#This Row],[nr]])=8,"komórkowy","stacjonarny"))</f>
        <v>stacjonarny</v>
      </c>
      <c r="F1850" s="16" t="str">
        <f>LEFT('5.3'!$A1850,2)</f>
        <v>14</v>
      </c>
      <c r="G1850" s="17">
        <f>'5.3'!$D1850-'5.3'!$C1850</f>
        <v>4.7106481481481444E-3</v>
      </c>
    </row>
    <row r="1851" spans="1:7" x14ac:dyDescent="0.25">
      <c r="A1851" s="18">
        <v>5900506</v>
      </c>
      <c r="B1851" s="19">
        <v>42943</v>
      </c>
      <c r="C1851" s="20">
        <v>0.36026620370370371</v>
      </c>
      <c r="D1851" s="20">
        <v>0.36319444444444443</v>
      </c>
      <c r="E1851" s="21" t="str">
        <f>IF(LEN(telefony4[[#This Row],[nr]])&gt;=10,"zagraniczny",IF(LEN(telefony4[[#This Row],[nr]])=8,"komórkowy","stacjonarny"))</f>
        <v>stacjonarny</v>
      </c>
      <c r="F1851" s="21" t="str">
        <f>LEFT('5.3'!$A1851,2)</f>
        <v>59</v>
      </c>
      <c r="G1851" s="22">
        <f>'5.3'!$D1851-'5.3'!$C1851</f>
        <v>2.9282407407407174E-3</v>
      </c>
    </row>
    <row r="1852" spans="1:7" x14ac:dyDescent="0.25">
      <c r="A1852" s="13">
        <v>6060835</v>
      </c>
      <c r="B1852" s="14">
        <v>42943</v>
      </c>
      <c r="C1852" s="15">
        <v>0.36148148148148146</v>
      </c>
      <c r="D1852" s="15">
        <v>0.3721990740740741</v>
      </c>
      <c r="E1852" s="16" t="str">
        <f>IF(LEN(telefony4[[#This Row],[nr]])&gt;=10,"zagraniczny",IF(LEN(telefony4[[#This Row],[nr]])=8,"komórkowy","stacjonarny"))</f>
        <v>stacjonarny</v>
      </c>
      <c r="F1852" s="16" t="str">
        <f>LEFT('5.3'!$A1852,2)</f>
        <v>60</v>
      </c>
      <c r="G1852" s="17">
        <f>'5.3'!$D1852-'5.3'!$C1852</f>
        <v>1.071759259259264E-2</v>
      </c>
    </row>
    <row r="1853" spans="1:7" x14ac:dyDescent="0.25">
      <c r="A1853" s="18">
        <v>8880275</v>
      </c>
      <c r="B1853" s="19">
        <v>42943</v>
      </c>
      <c r="C1853" s="20">
        <v>0.36598379629629629</v>
      </c>
      <c r="D1853" s="20">
        <v>0.37474537037037037</v>
      </c>
      <c r="E1853" s="21" t="str">
        <f>IF(LEN(telefony4[[#This Row],[nr]])&gt;=10,"zagraniczny",IF(LEN(telefony4[[#This Row],[nr]])=8,"komórkowy","stacjonarny"))</f>
        <v>stacjonarny</v>
      </c>
      <c r="F1853" s="21" t="str">
        <f>LEFT('5.3'!$A1853,2)</f>
        <v>88</v>
      </c>
      <c r="G1853" s="22">
        <f>'5.3'!$D1853-'5.3'!$C1853</f>
        <v>8.7615740740740744E-3</v>
      </c>
    </row>
    <row r="1854" spans="1:7" x14ac:dyDescent="0.25">
      <c r="A1854" s="13">
        <v>57101974</v>
      </c>
      <c r="B1854" s="14">
        <v>42943</v>
      </c>
      <c r="C1854" s="15">
        <v>0.37133101851851852</v>
      </c>
      <c r="D1854" s="15">
        <v>0.37923611111111111</v>
      </c>
      <c r="E1854" s="16" t="str">
        <f>IF(LEN(telefony4[[#This Row],[nr]])&gt;=10,"zagraniczny",IF(LEN(telefony4[[#This Row],[nr]])=8,"komórkowy","stacjonarny"))</f>
        <v>komórkowy</v>
      </c>
      <c r="F1854" s="16" t="str">
        <f>LEFT('5.3'!$A1854,2)</f>
        <v>57</v>
      </c>
      <c r="G1854" s="17">
        <f>'5.3'!$D1854-'5.3'!$C1854</f>
        <v>7.9050925925925886E-3</v>
      </c>
    </row>
    <row r="1855" spans="1:7" x14ac:dyDescent="0.25">
      <c r="A1855" s="18">
        <v>2096100</v>
      </c>
      <c r="B1855" s="19">
        <v>42943</v>
      </c>
      <c r="C1855" s="20">
        <v>0.3717361111111111</v>
      </c>
      <c r="D1855" s="20">
        <v>0.37253472222222223</v>
      </c>
      <c r="E1855" s="21" t="str">
        <f>IF(LEN(telefony4[[#This Row],[nr]])&gt;=10,"zagraniczny",IF(LEN(telefony4[[#This Row],[nr]])=8,"komórkowy","stacjonarny"))</f>
        <v>stacjonarny</v>
      </c>
      <c r="F1855" s="21" t="str">
        <f>LEFT('5.3'!$A1855,2)</f>
        <v>20</v>
      </c>
      <c r="G1855" s="22">
        <f>'5.3'!$D1855-'5.3'!$C1855</f>
        <v>7.9861111111112493E-4</v>
      </c>
    </row>
    <row r="1856" spans="1:7" x14ac:dyDescent="0.25">
      <c r="A1856" s="13">
        <v>2366545</v>
      </c>
      <c r="B1856" s="14">
        <v>42943</v>
      </c>
      <c r="C1856" s="15">
        <v>0.3737152777777778</v>
      </c>
      <c r="D1856" s="15">
        <v>0.37967592592592592</v>
      </c>
      <c r="E1856" s="16" t="str">
        <f>IF(LEN(telefony4[[#This Row],[nr]])&gt;=10,"zagraniczny",IF(LEN(telefony4[[#This Row],[nr]])=8,"komórkowy","stacjonarny"))</f>
        <v>stacjonarny</v>
      </c>
      <c r="F1856" s="16" t="str">
        <f>LEFT('5.3'!$A1856,2)</f>
        <v>23</v>
      </c>
      <c r="G1856" s="17">
        <f>'5.3'!$D1856-'5.3'!$C1856</f>
        <v>5.9606481481481177E-3</v>
      </c>
    </row>
    <row r="1857" spans="1:7" x14ac:dyDescent="0.25">
      <c r="A1857" s="18">
        <v>2260131</v>
      </c>
      <c r="B1857" s="19">
        <v>42943</v>
      </c>
      <c r="C1857" s="20">
        <v>0.37664351851851852</v>
      </c>
      <c r="D1857" s="20">
        <v>0.38442129629629629</v>
      </c>
      <c r="E1857" s="21" t="str">
        <f>IF(LEN(telefony4[[#This Row],[nr]])&gt;=10,"zagraniczny",IF(LEN(telefony4[[#This Row],[nr]])=8,"komórkowy","stacjonarny"))</f>
        <v>stacjonarny</v>
      </c>
      <c r="F1857" s="21" t="str">
        <f>LEFT('5.3'!$A1857,2)</f>
        <v>22</v>
      </c>
      <c r="G1857" s="22">
        <f>'5.3'!$D1857-'5.3'!$C1857</f>
        <v>7.7777777777777724E-3</v>
      </c>
    </row>
    <row r="1858" spans="1:7" x14ac:dyDescent="0.25">
      <c r="A1858" s="13">
        <v>75818182</v>
      </c>
      <c r="B1858" s="14">
        <v>42943</v>
      </c>
      <c r="C1858" s="15">
        <v>0.37973379629629628</v>
      </c>
      <c r="D1858" s="15">
        <v>0.38395833333333335</v>
      </c>
      <c r="E1858" s="16" t="str">
        <f>IF(LEN(telefony4[[#This Row],[nr]])&gt;=10,"zagraniczny",IF(LEN(telefony4[[#This Row],[nr]])=8,"komórkowy","stacjonarny"))</f>
        <v>komórkowy</v>
      </c>
      <c r="F1858" s="16" t="str">
        <f>LEFT('5.3'!$A1858,2)</f>
        <v>75</v>
      </c>
      <c r="G1858" s="17">
        <f>'5.3'!$D1858-'5.3'!$C1858</f>
        <v>4.2245370370370683E-3</v>
      </c>
    </row>
    <row r="1859" spans="1:7" x14ac:dyDescent="0.25">
      <c r="A1859" s="18">
        <v>1247125</v>
      </c>
      <c r="B1859" s="19">
        <v>42943</v>
      </c>
      <c r="C1859" s="20">
        <v>0.38461805555555556</v>
      </c>
      <c r="D1859" s="20">
        <v>0.39339120370370373</v>
      </c>
      <c r="E1859" s="21" t="str">
        <f>IF(LEN(telefony4[[#This Row],[nr]])&gt;=10,"zagraniczny",IF(LEN(telefony4[[#This Row],[nr]])=8,"komórkowy","stacjonarny"))</f>
        <v>stacjonarny</v>
      </c>
      <c r="F1859" s="21" t="str">
        <f>LEFT('5.3'!$A1859,2)</f>
        <v>12</v>
      </c>
      <c r="G1859" s="22">
        <f>'5.3'!$D1859-'5.3'!$C1859</f>
        <v>8.7731481481481688E-3</v>
      </c>
    </row>
    <row r="1860" spans="1:7" x14ac:dyDescent="0.25">
      <c r="A1860" s="13">
        <v>3733011</v>
      </c>
      <c r="B1860" s="14">
        <v>42943</v>
      </c>
      <c r="C1860" s="15">
        <v>0.38571759259259258</v>
      </c>
      <c r="D1860" s="15">
        <v>0.39556712962962964</v>
      </c>
      <c r="E1860" s="16" t="str">
        <f>IF(LEN(telefony4[[#This Row],[nr]])&gt;=10,"zagraniczny",IF(LEN(telefony4[[#This Row],[nr]])=8,"komórkowy","stacjonarny"))</f>
        <v>stacjonarny</v>
      </c>
      <c r="F1860" s="16" t="str">
        <f>LEFT('5.3'!$A1860,2)</f>
        <v>37</v>
      </c>
      <c r="G1860" s="17">
        <f>'5.3'!$D1860-'5.3'!$C1860</f>
        <v>9.8495370370370594E-3</v>
      </c>
    </row>
    <row r="1861" spans="1:7" x14ac:dyDescent="0.25">
      <c r="A1861" s="18">
        <v>6615729</v>
      </c>
      <c r="B1861" s="19">
        <v>42943</v>
      </c>
      <c r="C1861" s="20">
        <v>0.38997685185185182</v>
      </c>
      <c r="D1861" s="20">
        <v>0.39743055555555556</v>
      </c>
      <c r="E1861" s="21" t="str">
        <f>IF(LEN(telefony4[[#This Row],[nr]])&gt;=10,"zagraniczny",IF(LEN(telefony4[[#This Row],[nr]])=8,"komórkowy","stacjonarny"))</f>
        <v>stacjonarny</v>
      </c>
      <c r="F1861" s="21" t="str">
        <f>LEFT('5.3'!$A1861,2)</f>
        <v>66</v>
      </c>
      <c r="G1861" s="22">
        <f>'5.3'!$D1861-'5.3'!$C1861</f>
        <v>7.4537037037037401E-3</v>
      </c>
    </row>
    <row r="1862" spans="1:7" x14ac:dyDescent="0.25">
      <c r="A1862" s="13">
        <v>6844342</v>
      </c>
      <c r="B1862" s="14">
        <v>42943</v>
      </c>
      <c r="C1862" s="15">
        <v>0.39451388888888889</v>
      </c>
      <c r="D1862" s="15">
        <v>0.39609953703703704</v>
      </c>
      <c r="E1862" s="16" t="str">
        <f>IF(LEN(telefony4[[#This Row],[nr]])&gt;=10,"zagraniczny",IF(LEN(telefony4[[#This Row],[nr]])=8,"komórkowy","stacjonarny"))</f>
        <v>stacjonarny</v>
      </c>
      <c r="F1862" s="16" t="str">
        <f>LEFT('5.3'!$A1862,2)</f>
        <v>68</v>
      </c>
      <c r="G1862" s="17">
        <f>'5.3'!$D1862-'5.3'!$C1862</f>
        <v>1.5856481481481555E-3</v>
      </c>
    </row>
    <row r="1863" spans="1:7" x14ac:dyDescent="0.25">
      <c r="A1863" s="18">
        <v>8369815</v>
      </c>
      <c r="B1863" s="19">
        <v>42943</v>
      </c>
      <c r="C1863" s="20">
        <v>0.3967013888888889</v>
      </c>
      <c r="D1863" s="20">
        <v>0.40182870370370372</v>
      </c>
      <c r="E1863" s="21" t="str">
        <f>IF(LEN(telefony4[[#This Row],[nr]])&gt;=10,"zagraniczny",IF(LEN(telefony4[[#This Row],[nr]])=8,"komórkowy","stacjonarny"))</f>
        <v>stacjonarny</v>
      </c>
      <c r="F1863" s="21" t="str">
        <f>LEFT('5.3'!$A1863,2)</f>
        <v>83</v>
      </c>
      <c r="G1863" s="22">
        <f>'5.3'!$D1863-'5.3'!$C1863</f>
        <v>5.1273148148148207E-3</v>
      </c>
    </row>
    <row r="1864" spans="1:7" x14ac:dyDescent="0.25">
      <c r="A1864" s="13">
        <v>9304830</v>
      </c>
      <c r="B1864" s="14">
        <v>42943</v>
      </c>
      <c r="C1864" s="15">
        <v>0.39812500000000001</v>
      </c>
      <c r="D1864" s="15">
        <v>0.39895833333333336</v>
      </c>
      <c r="E1864" s="16" t="str">
        <f>IF(LEN(telefony4[[#This Row],[nr]])&gt;=10,"zagraniczny",IF(LEN(telefony4[[#This Row],[nr]])=8,"komórkowy","stacjonarny"))</f>
        <v>stacjonarny</v>
      </c>
      <c r="F1864" s="16" t="str">
        <f>LEFT('5.3'!$A1864,2)</f>
        <v>93</v>
      </c>
      <c r="G1864" s="17">
        <f>'5.3'!$D1864-'5.3'!$C1864</f>
        <v>8.3333333333335258E-4</v>
      </c>
    </row>
    <row r="1865" spans="1:7" x14ac:dyDescent="0.25">
      <c r="A1865" s="18">
        <v>1117708</v>
      </c>
      <c r="B1865" s="19">
        <v>42943</v>
      </c>
      <c r="C1865" s="20">
        <v>0.40266203703703701</v>
      </c>
      <c r="D1865" s="20">
        <v>0.4073148148148148</v>
      </c>
      <c r="E1865" s="21" t="str">
        <f>IF(LEN(telefony4[[#This Row],[nr]])&gt;=10,"zagraniczny",IF(LEN(telefony4[[#This Row],[nr]])=8,"komórkowy","stacjonarny"))</f>
        <v>stacjonarny</v>
      </c>
      <c r="F1865" s="21" t="str">
        <f>LEFT('5.3'!$A1865,2)</f>
        <v>11</v>
      </c>
      <c r="G1865" s="22">
        <f>'5.3'!$D1865-'5.3'!$C1865</f>
        <v>4.6527777777777835E-3</v>
      </c>
    </row>
    <row r="1866" spans="1:7" x14ac:dyDescent="0.25">
      <c r="A1866" s="13">
        <v>6055986</v>
      </c>
      <c r="B1866" s="14">
        <v>42943</v>
      </c>
      <c r="C1866" s="15">
        <v>0.40710648148148149</v>
      </c>
      <c r="D1866" s="15">
        <v>0.40740740740740738</v>
      </c>
      <c r="E1866" s="16" t="str">
        <f>IF(LEN(telefony4[[#This Row],[nr]])&gt;=10,"zagraniczny",IF(LEN(telefony4[[#This Row],[nr]])=8,"komórkowy","stacjonarny"))</f>
        <v>stacjonarny</v>
      </c>
      <c r="F1866" s="16" t="str">
        <f>LEFT('5.3'!$A1866,2)</f>
        <v>60</v>
      </c>
      <c r="G1866" s="17">
        <f>'5.3'!$D1866-'5.3'!$C1866</f>
        <v>3.0092592592589895E-4</v>
      </c>
    </row>
    <row r="1867" spans="1:7" x14ac:dyDescent="0.25">
      <c r="A1867" s="18">
        <v>4569864426</v>
      </c>
      <c r="B1867" s="19">
        <v>42943</v>
      </c>
      <c r="C1867" s="20">
        <v>0.40751157407407407</v>
      </c>
      <c r="D1867" s="20">
        <v>0.41725694444444444</v>
      </c>
      <c r="E1867" s="21" t="str">
        <f>IF(LEN(telefony4[[#This Row],[nr]])&gt;=10,"zagraniczny",IF(LEN(telefony4[[#This Row],[nr]])=8,"komórkowy","stacjonarny"))</f>
        <v>zagraniczny</v>
      </c>
      <c r="F1867" s="21" t="str">
        <f>LEFT('5.3'!$A1867,2)</f>
        <v>45</v>
      </c>
      <c r="G1867" s="22">
        <f>'5.3'!$D1867-'5.3'!$C1867</f>
        <v>9.7453703703703765E-3</v>
      </c>
    </row>
    <row r="1868" spans="1:7" x14ac:dyDescent="0.25">
      <c r="A1868" s="13">
        <v>2781512</v>
      </c>
      <c r="B1868" s="14">
        <v>42943</v>
      </c>
      <c r="C1868" s="15">
        <v>0.41244212962962962</v>
      </c>
      <c r="D1868" s="15">
        <v>0.41619212962962965</v>
      </c>
      <c r="E1868" s="16" t="str">
        <f>IF(LEN(telefony4[[#This Row],[nr]])&gt;=10,"zagraniczny",IF(LEN(telefony4[[#This Row],[nr]])=8,"komórkowy","stacjonarny"))</f>
        <v>stacjonarny</v>
      </c>
      <c r="F1868" s="16" t="str">
        <f>LEFT('5.3'!$A1868,2)</f>
        <v>27</v>
      </c>
      <c r="G1868" s="17">
        <f>'5.3'!$D1868-'5.3'!$C1868</f>
        <v>3.7500000000000311E-3</v>
      </c>
    </row>
    <row r="1869" spans="1:7" x14ac:dyDescent="0.25">
      <c r="A1869" s="18">
        <v>3093964</v>
      </c>
      <c r="B1869" s="19">
        <v>42943</v>
      </c>
      <c r="C1869" s="20">
        <v>0.41363425925925928</v>
      </c>
      <c r="D1869" s="20">
        <v>0.41902777777777778</v>
      </c>
      <c r="E1869" s="21" t="str">
        <f>IF(LEN(telefony4[[#This Row],[nr]])&gt;=10,"zagraniczny",IF(LEN(telefony4[[#This Row],[nr]])=8,"komórkowy","stacjonarny"))</f>
        <v>stacjonarny</v>
      </c>
      <c r="F1869" s="21" t="str">
        <f>LEFT('5.3'!$A1869,2)</f>
        <v>30</v>
      </c>
      <c r="G1869" s="22">
        <f>'5.3'!$D1869-'5.3'!$C1869</f>
        <v>5.393518518518492E-3</v>
      </c>
    </row>
    <row r="1870" spans="1:7" x14ac:dyDescent="0.25">
      <c r="A1870" s="13">
        <v>9413315</v>
      </c>
      <c r="B1870" s="14">
        <v>42943</v>
      </c>
      <c r="C1870" s="15">
        <v>0.41783564814814816</v>
      </c>
      <c r="D1870" s="15">
        <v>0.42383101851851851</v>
      </c>
      <c r="E1870" s="16" t="str">
        <f>IF(LEN(telefony4[[#This Row],[nr]])&gt;=10,"zagraniczny",IF(LEN(telefony4[[#This Row],[nr]])=8,"komórkowy","stacjonarny"))</f>
        <v>stacjonarny</v>
      </c>
      <c r="F1870" s="16" t="str">
        <f>LEFT('5.3'!$A1870,2)</f>
        <v>94</v>
      </c>
      <c r="G1870" s="17">
        <f>'5.3'!$D1870-'5.3'!$C1870</f>
        <v>5.9953703703703454E-3</v>
      </c>
    </row>
    <row r="1871" spans="1:7" x14ac:dyDescent="0.25">
      <c r="A1871" s="18">
        <v>1890121</v>
      </c>
      <c r="B1871" s="19">
        <v>42943</v>
      </c>
      <c r="C1871" s="20">
        <v>0.42357638888888888</v>
      </c>
      <c r="D1871" s="20">
        <v>0.43</v>
      </c>
      <c r="E1871" s="21" t="str">
        <f>IF(LEN(telefony4[[#This Row],[nr]])&gt;=10,"zagraniczny",IF(LEN(telefony4[[#This Row],[nr]])=8,"komórkowy","stacjonarny"))</f>
        <v>stacjonarny</v>
      </c>
      <c r="F1871" s="21" t="str">
        <f>LEFT('5.3'!$A1871,2)</f>
        <v>18</v>
      </c>
      <c r="G1871" s="22">
        <f>'5.3'!$D1871-'5.3'!$C1871</f>
        <v>6.423611111111116E-3</v>
      </c>
    </row>
    <row r="1872" spans="1:7" x14ac:dyDescent="0.25">
      <c r="A1872" s="13">
        <v>9906846123</v>
      </c>
      <c r="B1872" s="14">
        <v>42943</v>
      </c>
      <c r="C1872" s="15">
        <v>0.424375</v>
      </c>
      <c r="D1872" s="15">
        <v>0.42505787037037035</v>
      </c>
      <c r="E1872" s="16" t="str">
        <f>IF(LEN(telefony4[[#This Row],[nr]])&gt;=10,"zagraniczny",IF(LEN(telefony4[[#This Row],[nr]])=8,"komórkowy","stacjonarny"))</f>
        <v>zagraniczny</v>
      </c>
      <c r="F1872" s="16" t="str">
        <f>LEFT('5.3'!$A1872,2)</f>
        <v>99</v>
      </c>
      <c r="G1872" s="17">
        <f>'5.3'!$D1872-'5.3'!$C1872</f>
        <v>6.8287037037034759E-4</v>
      </c>
    </row>
    <row r="1873" spans="1:7" x14ac:dyDescent="0.25">
      <c r="A1873" s="18">
        <v>12063341</v>
      </c>
      <c r="B1873" s="19">
        <v>42943</v>
      </c>
      <c r="C1873" s="20">
        <v>0.42849537037037039</v>
      </c>
      <c r="D1873" s="20">
        <v>0.4372800925925926</v>
      </c>
      <c r="E1873" s="21" t="str">
        <f>IF(LEN(telefony4[[#This Row],[nr]])&gt;=10,"zagraniczny",IF(LEN(telefony4[[#This Row],[nr]])=8,"komórkowy","stacjonarny"))</f>
        <v>komórkowy</v>
      </c>
      <c r="F1873" s="21" t="str">
        <f>LEFT('5.3'!$A1873,2)</f>
        <v>12</v>
      </c>
      <c r="G1873" s="22">
        <f>'5.3'!$D1873-'5.3'!$C1873</f>
        <v>8.7847222222222077E-3</v>
      </c>
    </row>
    <row r="1874" spans="1:7" x14ac:dyDescent="0.25">
      <c r="A1874" s="13">
        <v>27798660</v>
      </c>
      <c r="B1874" s="14">
        <v>42943</v>
      </c>
      <c r="C1874" s="15">
        <v>0.42925925925925928</v>
      </c>
      <c r="D1874" s="15">
        <v>0.43239583333333331</v>
      </c>
      <c r="E1874" s="16" t="str">
        <f>IF(LEN(telefony4[[#This Row],[nr]])&gt;=10,"zagraniczny",IF(LEN(telefony4[[#This Row],[nr]])=8,"komórkowy","stacjonarny"))</f>
        <v>komórkowy</v>
      </c>
      <c r="F1874" s="16" t="str">
        <f>LEFT('5.3'!$A1874,2)</f>
        <v>27</v>
      </c>
      <c r="G1874" s="17">
        <f>'5.3'!$D1874-'5.3'!$C1874</f>
        <v>3.1365740740740278E-3</v>
      </c>
    </row>
    <row r="1875" spans="1:7" x14ac:dyDescent="0.25">
      <c r="A1875" s="18">
        <v>37077953</v>
      </c>
      <c r="B1875" s="19">
        <v>42943</v>
      </c>
      <c r="C1875" s="20">
        <v>0.43262731481481481</v>
      </c>
      <c r="D1875" s="20">
        <v>0.43929398148148147</v>
      </c>
      <c r="E1875" s="21" t="str">
        <f>IF(LEN(telefony4[[#This Row],[nr]])&gt;=10,"zagraniczny",IF(LEN(telefony4[[#This Row],[nr]])=8,"komórkowy","stacjonarny"))</f>
        <v>komórkowy</v>
      </c>
      <c r="F1875" s="21" t="str">
        <f>LEFT('5.3'!$A1875,2)</f>
        <v>37</v>
      </c>
      <c r="G1875" s="22">
        <f>'5.3'!$D1875-'5.3'!$C1875</f>
        <v>6.6666666666666541E-3</v>
      </c>
    </row>
    <row r="1876" spans="1:7" x14ac:dyDescent="0.25">
      <c r="A1876" s="13">
        <v>70606958</v>
      </c>
      <c r="B1876" s="14">
        <v>42943</v>
      </c>
      <c r="C1876" s="15">
        <v>0.43387731481481484</v>
      </c>
      <c r="D1876" s="15">
        <v>0.44252314814814814</v>
      </c>
      <c r="E1876" s="16" t="str">
        <f>IF(LEN(telefony4[[#This Row],[nr]])&gt;=10,"zagraniczny",IF(LEN(telefony4[[#This Row],[nr]])=8,"komórkowy","stacjonarny"))</f>
        <v>komórkowy</v>
      </c>
      <c r="F1876" s="16" t="str">
        <f>LEFT('5.3'!$A1876,2)</f>
        <v>70</v>
      </c>
      <c r="G1876" s="17">
        <f>'5.3'!$D1876-'5.3'!$C1876</f>
        <v>8.6458333333332971E-3</v>
      </c>
    </row>
    <row r="1877" spans="1:7" x14ac:dyDescent="0.25">
      <c r="A1877" s="18">
        <v>21303266</v>
      </c>
      <c r="B1877" s="19">
        <v>42943</v>
      </c>
      <c r="C1877" s="20">
        <v>0.4384953703703704</v>
      </c>
      <c r="D1877" s="20">
        <v>0.44209490740740742</v>
      </c>
      <c r="E1877" s="21" t="str">
        <f>IF(LEN(telefony4[[#This Row],[nr]])&gt;=10,"zagraniczny",IF(LEN(telefony4[[#This Row],[nr]])=8,"komórkowy","stacjonarny"))</f>
        <v>komórkowy</v>
      </c>
      <c r="F1877" s="21" t="str">
        <f>LEFT('5.3'!$A1877,2)</f>
        <v>21</v>
      </c>
      <c r="G1877" s="22">
        <f>'5.3'!$D1877-'5.3'!$C1877</f>
        <v>3.5995370370370261E-3</v>
      </c>
    </row>
    <row r="1878" spans="1:7" x14ac:dyDescent="0.25">
      <c r="A1878" s="13">
        <v>66871690</v>
      </c>
      <c r="B1878" s="14">
        <v>42943</v>
      </c>
      <c r="C1878" s="15">
        <v>0.44003472222222223</v>
      </c>
      <c r="D1878" s="15">
        <v>0.44219907407407405</v>
      </c>
      <c r="E1878" s="16" t="str">
        <f>IF(LEN(telefony4[[#This Row],[nr]])&gt;=10,"zagraniczny",IF(LEN(telefony4[[#This Row],[nr]])=8,"komórkowy","stacjonarny"))</f>
        <v>komórkowy</v>
      </c>
      <c r="F1878" s="16" t="str">
        <f>LEFT('5.3'!$A1878,2)</f>
        <v>66</v>
      </c>
      <c r="G1878" s="17">
        <f>'5.3'!$D1878-'5.3'!$C1878</f>
        <v>2.1643518518518201E-3</v>
      </c>
    </row>
    <row r="1879" spans="1:7" x14ac:dyDescent="0.25">
      <c r="A1879" s="18">
        <v>88366261</v>
      </c>
      <c r="B1879" s="19">
        <v>42943</v>
      </c>
      <c r="C1879" s="20">
        <v>0.44006944444444446</v>
      </c>
      <c r="D1879" s="20">
        <v>0.44208333333333333</v>
      </c>
      <c r="E1879" s="21" t="str">
        <f>IF(LEN(telefony4[[#This Row],[nr]])&gt;=10,"zagraniczny",IF(LEN(telefony4[[#This Row],[nr]])=8,"komórkowy","stacjonarny"))</f>
        <v>komórkowy</v>
      </c>
      <c r="F1879" s="21" t="str">
        <f>LEFT('5.3'!$A1879,2)</f>
        <v>88</v>
      </c>
      <c r="G1879" s="22">
        <f>'5.3'!$D1879-'5.3'!$C1879</f>
        <v>2.0138888888888706E-3</v>
      </c>
    </row>
    <row r="1880" spans="1:7" x14ac:dyDescent="0.25">
      <c r="A1880" s="13">
        <v>9506446</v>
      </c>
      <c r="B1880" s="14">
        <v>42943</v>
      </c>
      <c r="C1880" s="15">
        <v>0.44490740740740742</v>
      </c>
      <c r="D1880" s="15">
        <v>0.45071759259259259</v>
      </c>
      <c r="E1880" s="16" t="str">
        <f>IF(LEN(telefony4[[#This Row],[nr]])&gt;=10,"zagraniczny",IF(LEN(telefony4[[#This Row],[nr]])=8,"komórkowy","stacjonarny"))</f>
        <v>stacjonarny</v>
      </c>
      <c r="F1880" s="16" t="str">
        <f>LEFT('5.3'!$A1880,2)</f>
        <v>95</v>
      </c>
      <c r="G1880" s="17">
        <f>'5.3'!$D1880-'5.3'!$C1880</f>
        <v>5.8101851851851682E-3</v>
      </c>
    </row>
    <row r="1881" spans="1:7" x14ac:dyDescent="0.25">
      <c r="A1881" s="18">
        <v>9225807</v>
      </c>
      <c r="B1881" s="19">
        <v>42943</v>
      </c>
      <c r="C1881" s="20">
        <v>0.44996527777777778</v>
      </c>
      <c r="D1881" s="20">
        <v>0.45952546296296298</v>
      </c>
      <c r="E1881" s="21" t="str">
        <f>IF(LEN(telefony4[[#This Row],[nr]])&gt;=10,"zagraniczny",IF(LEN(telefony4[[#This Row],[nr]])=8,"komórkowy","stacjonarny"))</f>
        <v>stacjonarny</v>
      </c>
      <c r="F1881" s="21" t="str">
        <f>LEFT('5.3'!$A1881,2)</f>
        <v>92</v>
      </c>
      <c r="G1881" s="22">
        <f>'5.3'!$D1881-'5.3'!$C1881</f>
        <v>9.5601851851851993E-3</v>
      </c>
    </row>
    <row r="1882" spans="1:7" x14ac:dyDescent="0.25">
      <c r="A1882" s="13">
        <v>6956143</v>
      </c>
      <c r="B1882" s="14">
        <v>42943</v>
      </c>
      <c r="C1882" s="15">
        <v>0.45157407407407407</v>
      </c>
      <c r="D1882" s="15">
        <v>0.455625</v>
      </c>
      <c r="E1882" s="16" t="str">
        <f>IF(LEN(telefony4[[#This Row],[nr]])&gt;=10,"zagraniczny",IF(LEN(telefony4[[#This Row],[nr]])=8,"komórkowy","stacjonarny"))</f>
        <v>stacjonarny</v>
      </c>
      <c r="F1882" s="16" t="str">
        <f>LEFT('5.3'!$A1882,2)</f>
        <v>69</v>
      </c>
      <c r="G1882" s="17">
        <f>'5.3'!$D1882-'5.3'!$C1882</f>
        <v>4.05092592592593E-3</v>
      </c>
    </row>
    <row r="1883" spans="1:7" x14ac:dyDescent="0.25">
      <c r="A1883" s="18">
        <v>1472253</v>
      </c>
      <c r="B1883" s="19">
        <v>42943</v>
      </c>
      <c r="C1883" s="20">
        <v>0.45729166666666665</v>
      </c>
      <c r="D1883" s="20">
        <v>0.46041666666666664</v>
      </c>
      <c r="E1883" s="21" t="str">
        <f>IF(LEN(telefony4[[#This Row],[nr]])&gt;=10,"zagraniczny",IF(LEN(telefony4[[#This Row],[nr]])=8,"komórkowy","stacjonarny"))</f>
        <v>stacjonarny</v>
      </c>
      <c r="F1883" s="21" t="str">
        <f>LEFT('5.3'!$A1883,2)</f>
        <v>14</v>
      </c>
      <c r="G1883" s="22">
        <f>'5.3'!$D1883-'5.3'!$C1883</f>
        <v>3.1249999999999889E-3</v>
      </c>
    </row>
    <row r="1884" spans="1:7" x14ac:dyDescent="0.25">
      <c r="A1884" s="13">
        <v>4025325</v>
      </c>
      <c r="B1884" s="14">
        <v>42943</v>
      </c>
      <c r="C1884" s="15">
        <v>0.46151620370370372</v>
      </c>
      <c r="D1884" s="15">
        <v>0.46604166666666669</v>
      </c>
      <c r="E1884" s="16" t="str">
        <f>IF(LEN(telefony4[[#This Row],[nr]])&gt;=10,"zagraniczny",IF(LEN(telefony4[[#This Row],[nr]])=8,"komórkowy","stacjonarny"))</f>
        <v>stacjonarny</v>
      </c>
      <c r="F1884" s="16" t="str">
        <f>LEFT('5.3'!$A1884,2)</f>
        <v>40</v>
      </c>
      <c r="G1884" s="17">
        <f>'5.3'!$D1884-'5.3'!$C1884</f>
        <v>4.5254629629629672E-3</v>
      </c>
    </row>
    <row r="1885" spans="1:7" x14ac:dyDescent="0.25">
      <c r="A1885" s="18">
        <v>6220398</v>
      </c>
      <c r="B1885" s="19">
        <v>42943</v>
      </c>
      <c r="C1885" s="20">
        <v>0.46175925925925926</v>
      </c>
      <c r="D1885" s="20">
        <v>0.46263888888888888</v>
      </c>
      <c r="E1885" s="21" t="str">
        <f>IF(LEN(telefony4[[#This Row],[nr]])&gt;=10,"zagraniczny",IF(LEN(telefony4[[#This Row],[nr]])=8,"komórkowy","stacjonarny"))</f>
        <v>stacjonarny</v>
      </c>
      <c r="F1885" s="21" t="str">
        <f>LEFT('5.3'!$A1885,2)</f>
        <v>62</v>
      </c>
      <c r="G1885" s="22">
        <f>'5.3'!$D1885-'5.3'!$C1885</f>
        <v>8.796296296296191E-4</v>
      </c>
    </row>
    <row r="1886" spans="1:7" x14ac:dyDescent="0.25">
      <c r="A1886" s="13">
        <v>6326108</v>
      </c>
      <c r="B1886" s="14">
        <v>42943</v>
      </c>
      <c r="C1886" s="15">
        <v>0.46474537037037039</v>
      </c>
      <c r="D1886" s="15">
        <v>0.47486111111111112</v>
      </c>
      <c r="E1886" s="16" t="str">
        <f>IF(LEN(telefony4[[#This Row],[nr]])&gt;=10,"zagraniczny",IF(LEN(telefony4[[#This Row],[nr]])=8,"komórkowy","stacjonarny"))</f>
        <v>stacjonarny</v>
      </c>
      <c r="F1886" s="16" t="str">
        <f>LEFT('5.3'!$A1886,2)</f>
        <v>63</v>
      </c>
      <c r="G1886" s="17">
        <f>'5.3'!$D1886-'5.3'!$C1886</f>
        <v>1.0115740740740731E-2</v>
      </c>
    </row>
    <row r="1887" spans="1:7" x14ac:dyDescent="0.25">
      <c r="A1887" s="18">
        <v>88929709</v>
      </c>
      <c r="B1887" s="19">
        <v>42943</v>
      </c>
      <c r="C1887" s="20">
        <v>0.46687499999999998</v>
      </c>
      <c r="D1887" s="20">
        <v>0.47510416666666666</v>
      </c>
      <c r="E1887" s="21" t="str">
        <f>IF(LEN(telefony4[[#This Row],[nr]])&gt;=10,"zagraniczny",IF(LEN(telefony4[[#This Row],[nr]])=8,"komórkowy","stacjonarny"))</f>
        <v>komórkowy</v>
      </c>
      <c r="F1887" s="21" t="str">
        <f>LEFT('5.3'!$A1887,2)</f>
        <v>88</v>
      </c>
      <c r="G1887" s="22">
        <f>'5.3'!$D1887-'5.3'!$C1887</f>
        <v>8.2291666666666763E-3</v>
      </c>
    </row>
    <row r="1888" spans="1:7" x14ac:dyDescent="0.25">
      <c r="A1888" s="13">
        <v>3004967</v>
      </c>
      <c r="B1888" s="14">
        <v>42943</v>
      </c>
      <c r="C1888" s="15">
        <v>0.4707175925925926</v>
      </c>
      <c r="D1888" s="15">
        <v>0.47547453703703701</v>
      </c>
      <c r="E1888" s="16" t="str">
        <f>IF(LEN(telefony4[[#This Row],[nr]])&gt;=10,"zagraniczny",IF(LEN(telefony4[[#This Row],[nr]])=8,"komórkowy","stacjonarny"))</f>
        <v>stacjonarny</v>
      </c>
      <c r="F1888" s="16" t="str">
        <f>LEFT('5.3'!$A1888,2)</f>
        <v>30</v>
      </c>
      <c r="G1888" s="17">
        <f>'5.3'!$D1888-'5.3'!$C1888</f>
        <v>4.7569444444444109E-3</v>
      </c>
    </row>
    <row r="1889" spans="1:7" x14ac:dyDescent="0.25">
      <c r="A1889" s="18">
        <v>1721264</v>
      </c>
      <c r="B1889" s="19">
        <v>42943</v>
      </c>
      <c r="C1889" s="20">
        <v>0.47394675925925928</v>
      </c>
      <c r="D1889" s="20">
        <v>0.47922453703703705</v>
      </c>
      <c r="E1889" s="21" t="str">
        <f>IF(LEN(telefony4[[#This Row],[nr]])&gt;=10,"zagraniczny",IF(LEN(telefony4[[#This Row],[nr]])=8,"komórkowy","stacjonarny"))</f>
        <v>stacjonarny</v>
      </c>
      <c r="F1889" s="21" t="str">
        <f>LEFT('5.3'!$A1889,2)</f>
        <v>17</v>
      </c>
      <c r="G1889" s="22">
        <f>'5.3'!$D1889-'5.3'!$C1889</f>
        <v>5.2777777777777701E-3</v>
      </c>
    </row>
    <row r="1890" spans="1:7" x14ac:dyDescent="0.25">
      <c r="A1890" s="13">
        <v>5231877</v>
      </c>
      <c r="B1890" s="14">
        <v>42943</v>
      </c>
      <c r="C1890" s="15">
        <v>0.47550925925925924</v>
      </c>
      <c r="D1890" s="15">
        <v>0.47930555555555554</v>
      </c>
      <c r="E1890" s="16" t="str">
        <f>IF(LEN(telefony4[[#This Row],[nr]])&gt;=10,"zagraniczny",IF(LEN(telefony4[[#This Row],[nr]])=8,"komórkowy","stacjonarny"))</f>
        <v>stacjonarny</v>
      </c>
      <c r="F1890" s="16" t="str">
        <f>LEFT('5.3'!$A1890,2)</f>
        <v>52</v>
      </c>
      <c r="G1890" s="17">
        <f>'5.3'!$D1890-'5.3'!$C1890</f>
        <v>3.7962962962962976E-3</v>
      </c>
    </row>
    <row r="1891" spans="1:7" x14ac:dyDescent="0.25">
      <c r="A1891" s="18">
        <v>92414932</v>
      </c>
      <c r="B1891" s="19">
        <v>42943</v>
      </c>
      <c r="C1891" s="20">
        <v>0.48085648148148147</v>
      </c>
      <c r="D1891" s="20">
        <v>0.48893518518518519</v>
      </c>
      <c r="E1891" s="21" t="str">
        <f>IF(LEN(telefony4[[#This Row],[nr]])&gt;=10,"zagraniczny",IF(LEN(telefony4[[#This Row],[nr]])=8,"komórkowy","stacjonarny"))</f>
        <v>komórkowy</v>
      </c>
      <c r="F1891" s="21" t="str">
        <f>LEFT('5.3'!$A1891,2)</f>
        <v>92</v>
      </c>
      <c r="G1891" s="22">
        <f>'5.3'!$D1891-'5.3'!$C1891</f>
        <v>8.0787037037037268E-3</v>
      </c>
    </row>
    <row r="1892" spans="1:7" x14ac:dyDescent="0.25">
      <c r="A1892" s="13">
        <v>3202610</v>
      </c>
      <c r="B1892" s="14">
        <v>42943</v>
      </c>
      <c r="C1892" s="15">
        <v>0.48528935185185185</v>
      </c>
      <c r="D1892" s="15">
        <v>0.48694444444444446</v>
      </c>
      <c r="E1892" s="16" t="str">
        <f>IF(LEN(telefony4[[#This Row],[nr]])&gt;=10,"zagraniczny",IF(LEN(telefony4[[#This Row],[nr]])=8,"komórkowy","stacjonarny"))</f>
        <v>stacjonarny</v>
      </c>
      <c r="F1892" s="16" t="str">
        <f>LEFT('5.3'!$A1892,2)</f>
        <v>32</v>
      </c>
      <c r="G1892" s="17">
        <f>'5.3'!$D1892-'5.3'!$C1892</f>
        <v>1.6550925925926108E-3</v>
      </c>
    </row>
    <row r="1893" spans="1:7" x14ac:dyDescent="0.25">
      <c r="A1893" s="18">
        <v>2825289</v>
      </c>
      <c r="B1893" s="19">
        <v>42943</v>
      </c>
      <c r="C1893" s="20">
        <v>0.4855902777777778</v>
      </c>
      <c r="D1893" s="20">
        <v>0.49710648148148145</v>
      </c>
      <c r="E1893" s="21" t="str">
        <f>IF(LEN(telefony4[[#This Row],[nr]])&gt;=10,"zagraniczny",IF(LEN(telefony4[[#This Row],[nr]])=8,"komórkowy","stacjonarny"))</f>
        <v>stacjonarny</v>
      </c>
      <c r="F1893" s="21" t="str">
        <f>LEFT('5.3'!$A1893,2)</f>
        <v>28</v>
      </c>
      <c r="G1893" s="22">
        <f>'5.3'!$D1893-'5.3'!$C1893</f>
        <v>1.1516203703703654E-2</v>
      </c>
    </row>
    <row r="1894" spans="1:7" x14ac:dyDescent="0.25">
      <c r="A1894" s="13">
        <v>7915936</v>
      </c>
      <c r="B1894" s="14">
        <v>42943</v>
      </c>
      <c r="C1894" s="15">
        <v>0.49075231481481479</v>
      </c>
      <c r="D1894" s="15">
        <v>0.49836805555555558</v>
      </c>
      <c r="E1894" s="16" t="str">
        <f>IF(LEN(telefony4[[#This Row],[nr]])&gt;=10,"zagraniczny",IF(LEN(telefony4[[#This Row],[nr]])=8,"komórkowy","stacjonarny"))</f>
        <v>stacjonarny</v>
      </c>
      <c r="F1894" s="16" t="str">
        <f>LEFT('5.3'!$A1894,2)</f>
        <v>79</v>
      </c>
      <c r="G1894" s="17">
        <f>'5.3'!$D1894-'5.3'!$C1894</f>
        <v>7.615740740740784E-3</v>
      </c>
    </row>
    <row r="1895" spans="1:7" x14ac:dyDescent="0.25">
      <c r="A1895" s="18">
        <v>3680072</v>
      </c>
      <c r="B1895" s="19">
        <v>42943</v>
      </c>
      <c r="C1895" s="20">
        <v>0.49561342592592594</v>
      </c>
      <c r="D1895" s="20">
        <v>0.49716435185185187</v>
      </c>
      <c r="E1895" s="21" t="str">
        <f>IF(LEN(telefony4[[#This Row],[nr]])&gt;=10,"zagraniczny",IF(LEN(telefony4[[#This Row],[nr]])=8,"komórkowy","stacjonarny"))</f>
        <v>stacjonarny</v>
      </c>
      <c r="F1895" s="21" t="str">
        <f>LEFT('5.3'!$A1895,2)</f>
        <v>36</v>
      </c>
      <c r="G1895" s="22">
        <f>'5.3'!$D1895-'5.3'!$C1895</f>
        <v>1.5509259259259278E-3</v>
      </c>
    </row>
    <row r="1896" spans="1:7" x14ac:dyDescent="0.25">
      <c r="A1896" s="13">
        <v>6980867</v>
      </c>
      <c r="B1896" s="14">
        <v>42943</v>
      </c>
      <c r="C1896" s="15">
        <v>0.49716435185185187</v>
      </c>
      <c r="D1896" s="15">
        <v>0.50270833333333331</v>
      </c>
      <c r="E1896" s="16" t="str">
        <f>IF(LEN(telefony4[[#This Row],[nr]])&gt;=10,"zagraniczny",IF(LEN(telefony4[[#This Row],[nr]])=8,"komórkowy","stacjonarny"))</f>
        <v>stacjonarny</v>
      </c>
      <c r="F1896" s="16" t="str">
        <f>LEFT('5.3'!$A1896,2)</f>
        <v>69</v>
      </c>
      <c r="G1896" s="17">
        <f>'5.3'!$D1896-'5.3'!$C1896</f>
        <v>5.5439814814814414E-3</v>
      </c>
    </row>
    <row r="1897" spans="1:7" x14ac:dyDescent="0.25">
      <c r="A1897" s="18">
        <v>3656681</v>
      </c>
      <c r="B1897" s="19">
        <v>42943</v>
      </c>
      <c r="C1897" s="20">
        <v>0.50123842592592593</v>
      </c>
      <c r="D1897" s="20">
        <v>0.5084143518518518</v>
      </c>
      <c r="E1897" s="21" t="str">
        <f>IF(LEN(telefony4[[#This Row],[nr]])&gt;=10,"zagraniczny",IF(LEN(telefony4[[#This Row],[nr]])=8,"komórkowy","stacjonarny"))</f>
        <v>stacjonarny</v>
      </c>
      <c r="F1897" s="21" t="str">
        <f>LEFT('5.3'!$A1897,2)</f>
        <v>36</v>
      </c>
      <c r="G1897" s="22">
        <f>'5.3'!$D1897-'5.3'!$C1897</f>
        <v>7.1759259259258634E-3</v>
      </c>
    </row>
    <row r="1898" spans="1:7" x14ac:dyDescent="0.25">
      <c r="A1898" s="13">
        <v>4445684</v>
      </c>
      <c r="B1898" s="14">
        <v>42943</v>
      </c>
      <c r="C1898" s="15">
        <v>0.50361111111111112</v>
      </c>
      <c r="D1898" s="15">
        <v>0.51285879629629627</v>
      </c>
      <c r="E1898" s="16" t="str">
        <f>IF(LEN(telefony4[[#This Row],[nr]])&gt;=10,"zagraniczny",IF(LEN(telefony4[[#This Row],[nr]])=8,"komórkowy","stacjonarny"))</f>
        <v>stacjonarny</v>
      </c>
      <c r="F1898" s="16" t="str">
        <f>LEFT('5.3'!$A1898,2)</f>
        <v>44</v>
      </c>
      <c r="G1898" s="17">
        <f>'5.3'!$D1898-'5.3'!$C1898</f>
        <v>9.2476851851851505E-3</v>
      </c>
    </row>
    <row r="1899" spans="1:7" x14ac:dyDescent="0.25">
      <c r="A1899" s="18">
        <v>9864502</v>
      </c>
      <c r="B1899" s="19">
        <v>42943</v>
      </c>
      <c r="C1899" s="20">
        <v>0.50722222222222224</v>
      </c>
      <c r="D1899" s="20">
        <v>0.50762731481481482</v>
      </c>
      <c r="E1899" s="21" t="str">
        <f>IF(LEN(telefony4[[#This Row],[nr]])&gt;=10,"zagraniczny",IF(LEN(telefony4[[#This Row],[nr]])=8,"komórkowy","stacjonarny"))</f>
        <v>stacjonarny</v>
      </c>
      <c r="F1899" s="21" t="str">
        <f>LEFT('5.3'!$A1899,2)</f>
        <v>98</v>
      </c>
      <c r="G1899" s="22">
        <f>'5.3'!$D1899-'5.3'!$C1899</f>
        <v>4.050925925925819E-4</v>
      </c>
    </row>
    <row r="1900" spans="1:7" x14ac:dyDescent="0.25">
      <c r="A1900" s="13">
        <v>5881130</v>
      </c>
      <c r="B1900" s="14">
        <v>42943</v>
      </c>
      <c r="C1900" s="15">
        <v>0.51086805555555559</v>
      </c>
      <c r="D1900" s="15">
        <v>0.516087962962963</v>
      </c>
      <c r="E1900" s="16" t="str">
        <f>IF(LEN(telefony4[[#This Row],[nr]])&gt;=10,"zagraniczny",IF(LEN(telefony4[[#This Row],[nr]])=8,"komórkowy","stacjonarny"))</f>
        <v>stacjonarny</v>
      </c>
      <c r="F1900" s="16" t="str">
        <f>LEFT('5.3'!$A1900,2)</f>
        <v>58</v>
      </c>
      <c r="G1900" s="17">
        <f>'5.3'!$D1900-'5.3'!$C1900</f>
        <v>5.2199074074074092E-3</v>
      </c>
    </row>
    <row r="1901" spans="1:7" x14ac:dyDescent="0.25">
      <c r="A1901" s="18">
        <v>2056567</v>
      </c>
      <c r="B1901" s="19">
        <v>42943</v>
      </c>
      <c r="C1901" s="20">
        <v>0.51563657407407404</v>
      </c>
      <c r="D1901" s="20">
        <v>0.52396990740740745</v>
      </c>
      <c r="E1901" s="21" t="str">
        <f>IF(LEN(telefony4[[#This Row],[nr]])&gt;=10,"zagraniczny",IF(LEN(telefony4[[#This Row],[nr]])=8,"komórkowy","stacjonarny"))</f>
        <v>stacjonarny</v>
      </c>
      <c r="F1901" s="21" t="str">
        <f>LEFT('5.3'!$A1901,2)</f>
        <v>20</v>
      </c>
      <c r="G1901" s="22">
        <f>'5.3'!$D1901-'5.3'!$C1901</f>
        <v>8.3333333333334147E-3</v>
      </c>
    </row>
    <row r="1902" spans="1:7" x14ac:dyDescent="0.25">
      <c r="A1902" s="13">
        <v>62150310</v>
      </c>
      <c r="B1902" s="14">
        <v>42943</v>
      </c>
      <c r="C1902" s="15">
        <v>0.52003472222222225</v>
      </c>
      <c r="D1902" s="15">
        <v>0.52927083333333336</v>
      </c>
      <c r="E1902" s="16" t="str">
        <f>IF(LEN(telefony4[[#This Row],[nr]])&gt;=10,"zagraniczny",IF(LEN(telefony4[[#This Row],[nr]])=8,"komórkowy","stacjonarny"))</f>
        <v>komórkowy</v>
      </c>
      <c r="F1902" s="16" t="str">
        <f>LEFT('5.3'!$A1902,2)</f>
        <v>62</v>
      </c>
      <c r="G1902" s="17">
        <f>'5.3'!$D1902-'5.3'!$C1902</f>
        <v>9.2361111111111116E-3</v>
      </c>
    </row>
    <row r="1903" spans="1:7" x14ac:dyDescent="0.25">
      <c r="A1903" s="18">
        <v>9340299</v>
      </c>
      <c r="B1903" s="19">
        <v>42943</v>
      </c>
      <c r="C1903" s="20">
        <v>0.52034722222222218</v>
      </c>
      <c r="D1903" s="20">
        <v>0.52137731481481486</v>
      </c>
      <c r="E1903" s="21" t="str">
        <f>IF(LEN(telefony4[[#This Row],[nr]])&gt;=10,"zagraniczny",IF(LEN(telefony4[[#This Row],[nr]])=8,"komórkowy","stacjonarny"))</f>
        <v>stacjonarny</v>
      </c>
      <c r="F1903" s="21" t="str">
        <f>LEFT('5.3'!$A1903,2)</f>
        <v>93</v>
      </c>
      <c r="G1903" s="22">
        <f>'5.3'!$D1903-'5.3'!$C1903</f>
        <v>1.0300925925926796E-3</v>
      </c>
    </row>
    <row r="1904" spans="1:7" x14ac:dyDescent="0.25">
      <c r="A1904" s="13">
        <v>3912924</v>
      </c>
      <c r="B1904" s="14">
        <v>42943</v>
      </c>
      <c r="C1904" s="15">
        <v>0.52368055555555559</v>
      </c>
      <c r="D1904" s="15">
        <v>0.52627314814814818</v>
      </c>
      <c r="E1904" s="16" t="str">
        <f>IF(LEN(telefony4[[#This Row],[nr]])&gt;=10,"zagraniczny",IF(LEN(telefony4[[#This Row],[nr]])=8,"komórkowy","stacjonarny"))</f>
        <v>stacjonarny</v>
      </c>
      <c r="F1904" s="16" t="str">
        <f>LEFT('5.3'!$A1904,2)</f>
        <v>39</v>
      </c>
      <c r="G1904" s="17">
        <f>'5.3'!$D1904-'5.3'!$C1904</f>
        <v>2.5925925925925908E-3</v>
      </c>
    </row>
    <row r="1905" spans="1:7" x14ac:dyDescent="0.25">
      <c r="A1905" s="18">
        <v>8159466</v>
      </c>
      <c r="B1905" s="19">
        <v>42943</v>
      </c>
      <c r="C1905" s="20">
        <v>0.52460648148148148</v>
      </c>
      <c r="D1905" s="20">
        <v>0.52971064814814817</v>
      </c>
      <c r="E1905" s="21" t="str">
        <f>IF(LEN(telefony4[[#This Row],[nr]])&gt;=10,"zagraniczny",IF(LEN(telefony4[[#This Row],[nr]])=8,"komórkowy","stacjonarny"))</f>
        <v>stacjonarny</v>
      </c>
      <c r="F1905" s="21" t="str">
        <f>LEFT('5.3'!$A1905,2)</f>
        <v>81</v>
      </c>
      <c r="G1905" s="22">
        <f>'5.3'!$D1905-'5.3'!$C1905</f>
        <v>5.1041666666666874E-3</v>
      </c>
    </row>
    <row r="1906" spans="1:7" x14ac:dyDescent="0.25">
      <c r="A1906" s="13">
        <v>7467198</v>
      </c>
      <c r="B1906" s="14">
        <v>42943</v>
      </c>
      <c r="C1906" s="15">
        <v>0.52993055555555557</v>
      </c>
      <c r="D1906" s="15">
        <v>0.53739583333333329</v>
      </c>
      <c r="E1906" s="16" t="str">
        <f>IF(LEN(telefony4[[#This Row],[nr]])&gt;=10,"zagraniczny",IF(LEN(telefony4[[#This Row],[nr]])=8,"komórkowy","stacjonarny"))</f>
        <v>stacjonarny</v>
      </c>
      <c r="F1906" s="16" t="str">
        <f>LEFT('5.3'!$A1906,2)</f>
        <v>74</v>
      </c>
      <c r="G1906" s="17">
        <f>'5.3'!$D1906-'5.3'!$C1906</f>
        <v>7.4652777777777235E-3</v>
      </c>
    </row>
    <row r="1907" spans="1:7" x14ac:dyDescent="0.25">
      <c r="A1907" s="18">
        <v>4703748</v>
      </c>
      <c r="B1907" s="19">
        <v>42943</v>
      </c>
      <c r="C1907" s="20">
        <v>0.53315972222222219</v>
      </c>
      <c r="D1907" s="20">
        <v>0.53454861111111107</v>
      </c>
      <c r="E1907" s="21" t="str">
        <f>IF(LEN(telefony4[[#This Row],[nr]])&gt;=10,"zagraniczny",IF(LEN(telefony4[[#This Row],[nr]])=8,"komórkowy","stacjonarny"))</f>
        <v>stacjonarny</v>
      </c>
      <c r="F1907" s="21" t="str">
        <f>LEFT('5.3'!$A1907,2)</f>
        <v>47</v>
      </c>
      <c r="G1907" s="22">
        <f>'5.3'!$D1907-'5.3'!$C1907</f>
        <v>1.388888888888884E-3</v>
      </c>
    </row>
    <row r="1908" spans="1:7" x14ac:dyDescent="0.25">
      <c r="A1908" s="13">
        <v>1165705</v>
      </c>
      <c r="B1908" s="14">
        <v>42943</v>
      </c>
      <c r="C1908" s="15">
        <v>0.53666666666666663</v>
      </c>
      <c r="D1908" s="15">
        <v>0.54100694444444442</v>
      </c>
      <c r="E1908" s="16" t="str">
        <f>IF(LEN(telefony4[[#This Row],[nr]])&gt;=10,"zagraniczny",IF(LEN(telefony4[[#This Row],[nr]])=8,"komórkowy","stacjonarny"))</f>
        <v>stacjonarny</v>
      </c>
      <c r="F1908" s="16" t="str">
        <f>LEFT('5.3'!$A1908,2)</f>
        <v>11</v>
      </c>
      <c r="G1908" s="17">
        <f>'5.3'!$D1908-'5.3'!$C1908</f>
        <v>4.3402777777777901E-3</v>
      </c>
    </row>
    <row r="1909" spans="1:7" x14ac:dyDescent="0.25">
      <c r="A1909" s="18">
        <v>90762334</v>
      </c>
      <c r="B1909" s="19">
        <v>42943</v>
      </c>
      <c r="C1909" s="20">
        <v>0.54144675925925922</v>
      </c>
      <c r="D1909" s="20">
        <v>0.54313657407407412</v>
      </c>
      <c r="E1909" s="21" t="str">
        <f>IF(LEN(telefony4[[#This Row],[nr]])&gt;=10,"zagraniczny",IF(LEN(telefony4[[#This Row],[nr]])=8,"komórkowy","stacjonarny"))</f>
        <v>komórkowy</v>
      </c>
      <c r="F1909" s="21" t="str">
        <f>LEFT('5.3'!$A1909,2)</f>
        <v>90</v>
      </c>
      <c r="G1909" s="22">
        <f>'5.3'!$D1909-'5.3'!$C1909</f>
        <v>1.6898148148148939E-3</v>
      </c>
    </row>
    <row r="1910" spans="1:7" x14ac:dyDescent="0.25">
      <c r="A1910" s="13">
        <v>16527855</v>
      </c>
      <c r="B1910" s="14">
        <v>42943</v>
      </c>
      <c r="C1910" s="15">
        <v>0.54194444444444445</v>
      </c>
      <c r="D1910" s="15">
        <v>0.5513541666666667</v>
      </c>
      <c r="E1910" s="16" t="str">
        <f>IF(LEN(telefony4[[#This Row],[nr]])&gt;=10,"zagraniczny",IF(LEN(telefony4[[#This Row],[nr]])=8,"komórkowy","stacjonarny"))</f>
        <v>komórkowy</v>
      </c>
      <c r="F1910" s="16" t="str">
        <f>LEFT('5.3'!$A1910,2)</f>
        <v>16</v>
      </c>
      <c r="G1910" s="17">
        <f>'5.3'!$D1910-'5.3'!$C1910</f>
        <v>9.4097222222222499E-3</v>
      </c>
    </row>
    <row r="1911" spans="1:7" x14ac:dyDescent="0.25">
      <c r="A1911" s="18">
        <v>1055495</v>
      </c>
      <c r="B1911" s="19">
        <v>42943</v>
      </c>
      <c r="C1911" s="20">
        <v>0.54600694444444442</v>
      </c>
      <c r="D1911" s="20">
        <v>0.54866898148148147</v>
      </c>
      <c r="E1911" s="21" t="str">
        <f>IF(LEN(telefony4[[#This Row],[nr]])&gt;=10,"zagraniczny",IF(LEN(telefony4[[#This Row],[nr]])=8,"komórkowy","stacjonarny"))</f>
        <v>stacjonarny</v>
      </c>
      <c r="F1911" s="21" t="str">
        <f>LEFT('5.3'!$A1911,2)</f>
        <v>10</v>
      </c>
      <c r="G1911" s="22">
        <f>'5.3'!$D1911-'5.3'!$C1911</f>
        <v>2.6620370370370461E-3</v>
      </c>
    </row>
    <row r="1912" spans="1:7" x14ac:dyDescent="0.25">
      <c r="A1912" s="13">
        <v>9120318</v>
      </c>
      <c r="B1912" s="14">
        <v>42943</v>
      </c>
      <c r="C1912" s="15">
        <v>0.54690972222222223</v>
      </c>
      <c r="D1912" s="15">
        <v>0.54707175925925922</v>
      </c>
      <c r="E1912" s="16" t="str">
        <f>IF(LEN(telefony4[[#This Row],[nr]])&gt;=10,"zagraniczny",IF(LEN(telefony4[[#This Row],[nr]])=8,"komórkowy","stacjonarny"))</f>
        <v>stacjonarny</v>
      </c>
      <c r="F1912" s="16" t="str">
        <f>LEFT('5.3'!$A1912,2)</f>
        <v>91</v>
      </c>
      <c r="G1912" s="17">
        <f>'5.3'!$D1912-'5.3'!$C1912</f>
        <v>1.6203703703698835E-4</v>
      </c>
    </row>
    <row r="1913" spans="1:7" x14ac:dyDescent="0.25">
      <c r="A1913" s="18">
        <v>4030817</v>
      </c>
      <c r="B1913" s="19">
        <v>42943</v>
      </c>
      <c r="C1913" s="20">
        <v>0.55092592592592593</v>
      </c>
      <c r="D1913" s="20">
        <v>0.56030092592592595</v>
      </c>
      <c r="E1913" s="21" t="str">
        <f>IF(LEN(telefony4[[#This Row],[nr]])&gt;=10,"zagraniczny",IF(LEN(telefony4[[#This Row],[nr]])=8,"komórkowy","stacjonarny"))</f>
        <v>stacjonarny</v>
      </c>
      <c r="F1913" s="21" t="str">
        <f>LEFT('5.3'!$A1913,2)</f>
        <v>40</v>
      </c>
      <c r="G1913" s="22">
        <f>'5.3'!$D1913-'5.3'!$C1913</f>
        <v>9.3750000000000222E-3</v>
      </c>
    </row>
    <row r="1914" spans="1:7" x14ac:dyDescent="0.25">
      <c r="A1914" s="13">
        <v>1025756</v>
      </c>
      <c r="B1914" s="14">
        <v>42943</v>
      </c>
      <c r="C1914" s="15">
        <v>0.55116898148148152</v>
      </c>
      <c r="D1914" s="15">
        <v>0.56047453703703709</v>
      </c>
      <c r="E1914" s="16" t="str">
        <f>IF(LEN(telefony4[[#This Row],[nr]])&gt;=10,"zagraniczny",IF(LEN(telefony4[[#This Row],[nr]])=8,"komórkowy","stacjonarny"))</f>
        <v>stacjonarny</v>
      </c>
      <c r="F1914" s="16" t="str">
        <f>LEFT('5.3'!$A1914,2)</f>
        <v>10</v>
      </c>
      <c r="G1914" s="17">
        <f>'5.3'!$D1914-'5.3'!$C1914</f>
        <v>9.3055555555555669E-3</v>
      </c>
    </row>
    <row r="1915" spans="1:7" x14ac:dyDescent="0.25">
      <c r="A1915" s="18">
        <v>29880225</v>
      </c>
      <c r="B1915" s="19">
        <v>42943</v>
      </c>
      <c r="C1915" s="20">
        <v>0.55174768518518513</v>
      </c>
      <c r="D1915" s="20">
        <v>0.55920138888888893</v>
      </c>
      <c r="E1915" s="21" t="str">
        <f>IF(LEN(telefony4[[#This Row],[nr]])&gt;=10,"zagraniczny",IF(LEN(telefony4[[#This Row],[nr]])=8,"komórkowy","stacjonarny"))</f>
        <v>komórkowy</v>
      </c>
      <c r="F1915" s="21" t="str">
        <f>LEFT('5.3'!$A1915,2)</f>
        <v>29</v>
      </c>
      <c r="G1915" s="22">
        <f>'5.3'!$D1915-'5.3'!$C1915</f>
        <v>7.4537037037037956E-3</v>
      </c>
    </row>
    <row r="1916" spans="1:7" x14ac:dyDescent="0.25">
      <c r="A1916" s="13">
        <v>4791902</v>
      </c>
      <c r="B1916" s="14">
        <v>42943</v>
      </c>
      <c r="C1916" s="15">
        <v>0.55718749999999995</v>
      </c>
      <c r="D1916" s="15">
        <v>0.55753472222222222</v>
      </c>
      <c r="E1916" s="16" t="str">
        <f>IF(LEN(telefony4[[#This Row],[nr]])&gt;=10,"zagraniczny",IF(LEN(telefony4[[#This Row],[nr]])=8,"komórkowy","stacjonarny"))</f>
        <v>stacjonarny</v>
      </c>
      <c r="F1916" s="16" t="str">
        <f>LEFT('5.3'!$A1916,2)</f>
        <v>47</v>
      </c>
      <c r="G1916" s="17">
        <f>'5.3'!$D1916-'5.3'!$C1916</f>
        <v>3.472222222222765E-4</v>
      </c>
    </row>
    <row r="1917" spans="1:7" x14ac:dyDescent="0.25">
      <c r="A1917" s="18">
        <v>5228419</v>
      </c>
      <c r="B1917" s="19">
        <v>42943</v>
      </c>
      <c r="C1917" s="20">
        <v>0.55995370370370368</v>
      </c>
      <c r="D1917" s="20">
        <v>0.56405092592592587</v>
      </c>
      <c r="E1917" s="21" t="str">
        <f>IF(LEN(telefony4[[#This Row],[nr]])&gt;=10,"zagraniczny",IF(LEN(telefony4[[#This Row],[nr]])=8,"komórkowy","stacjonarny"))</f>
        <v>stacjonarny</v>
      </c>
      <c r="F1917" s="21" t="str">
        <f>LEFT('5.3'!$A1917,2)</f>
        <v>52</v>
      </c>
      <c r="G1917" s="22">
        <f>'5.3'!$D1917-'5.3'!$C1917</f>
        <v>4.0972222222221966E-3</v>
      </c>
    </row>
    <row r="1918" spans="1:7" x14ac:dyDescent="0.25">
      <c r="A1918" s="13">
        <v>8991671</v>
      </c>
      <c r="B1918" s="14">
        <v>42943</v>
      </c>
      <c r="C1918" s="15">
        <v>0.56268518518518518</v>
      </c>
      <c r="D1918" s="15">
        <v>0.56517361111111108</v>
      </c>
      <c r="E1918" s="16" t="str">
        <f>IF(LEN(telefony4[[#This Row],[nr]])&gt;=10,"zagraniczny",IF(LEN(telefony4[[#This Row],[nr]])=8,"komórkowy","stacjonarny"))</f>
        <v>stacjonarny</v>
      </c>
      <c r="F1918" s="16" t="str">
        <f>LEFT('5.3'!$A1918,2)</f>
        <v>89</v>
      </c>
      <c r="G1918" s="17">
        <f>'5.3'!$D1918-'5.3'!$C1918</f>
        <v>2.4884259259259078E-3</v>
      </c>
    </row>
    <row r="1919" spans="1:7" x14ac:dyDescent="0.25">
      <c r="A1919" s="18">
        <v>8045338707</v>
      </c>
      <c r="B1919" s="19">
        <v>42943</v>
      </c>
      <c r="C1919" s="20">
        <v>0.56680555555555556</v>
      </c>
      <c r="D1919" s="20">
        <v>0.56877314814814817</v>
      </c>
      <c r="E1919" s="21" t="str">
        <f>IF(LEN(telefony4[[#This Row],[nr]])&gt;=10,"zagraniczny",IF(LEN(telefony4[[#This Row],[nr]])=8,"komórkowy","stacjonarny"))</f>
        <v>zagraniczny</v>
      </c>
      <c r="F1919" s="21" t="str">
        <f>LEFT('5.3'!$A1919,2)</f>
        <v>80</v>
      </c>
      <c r="G1919" s="22">
        <f>'5.3'!$D1919-'5.3'!$C1919</f>
        <v>1.9675925925926041E-3</v>
      </c>
    </row>
    <row r="1920" spans="1:7" x14ac:dyDescent="0.25">
      <c r="A1920" s="13">
        <v>9192546</v>
      </c>
      <c r="B1920" s="14">
        <v>42943</v>
      </c>
      <c r="C1920" s="15">
        <v>0.57233796296296291</v>
      </c>
      <c r="D1920" s="15">
        <v>0.57620370370370366</v>
      </c>
      <c r="E1920" s="16" t="str">
        <f>IF(LEN(telefony4[[#This Row],[nr]])&gt;=10,"zagraniczny",IF(LEN(telefony4[[#This Row],[nr]])=8,"komórkowy","stacjonarny"))</f>
        <v>stacjonarny</v>
      </c>
      <c r="F1920" s="16" t="str">
        <f>LEFT('5.3'!$A1920,2)</f>
        <v>91</v>
      </c>
      <c r="G1920" s="17">
        <f>'5.3'!$D1920-'5.3'!$C1920</f>
        <v>3.8657407407407529E-3</v>
      </c>
    </row>
    <row r="1921" spans="1:7" x14ac:dyDescent="0.25">
      <c r="A1921" s="18">
        <v>9664752</v>
      </c>
      <c r="B1921" s="19">
        <v>42943</v>
      </c>
      <c r="C1921" s="20">
        <v>0.57563657407407409</v>
      </c>
      <c r="D1921" s="20">
        <v>0.57976851851851852</v>
      </c>
      <c r="E1921" s="21" t="str">
        <f>IF(LEN(telefony4[[#This Row],[nr]])&gt;=10,"zagraniczny",IF(LEN(telefony4[[#This Row],[nr]])=8,"komórkowy","stacjonarny"))</f>
        <v>stacjonarny</v>
      </c>
      <c r="F1921" s="21" t="str">
        <f>LEFT('5.3'!$A1921,2)</f>
        <v>96</v>
      </c>
      <c r="G1921" s="22">
        <f>'5.3'!$D1921-'5.3'!$C1921</f>
        <v>4.1319444444444242E-3</v>
      </c>
    </row>
    <row r="1922" spans="1:7" x14ac:dyDescent="0.25">
      <c r="A1922" s="13">
        <v>62653835</v>
      </c>
      <c r="B1922" s="14">
        <v>42943</v>
      </c>
      <c r="C1922" s="15">
        <v>0.58034722222222224</v>
      </c>
      <c r="D1922" s="15">
        <v>0.58803240740740736</v>
      </c>
      <c r="E1922" s="16" t="str">
        <f>IF(LEN(telefony4[[#This Row],[nr]])&gt;=10,"zagraniczny",IF(LEN(telefony4[[#This Row],[nr]])=8,"komórkowy","stacjonarny"))</f>
        <v>komórkowy</v>
      </c>
      <c r="F1922" s="16" t="str">
        <f>LEFT('5.3'!$A1922,2)</f>
        <v>62</v>
      </c>
      <c r="G1922" s="17">
        <f>'5.3'!$D1922-'5.3'!$C1922</f>
        <v>7.6851851851851283E-3</v>
      </c>
    </row>
    <row r="1923" spans="1:7" x14ac:dyDescent="0.25">
      <c r="A1923" s="18">
        <v>6087301</v>
      </c>
      <c r="B1923" s="19">
        <v>42943</v>
      </c>
      <c r="C1923" s="20">
        <v>0.58589120370370373</v>
      </c>
      <c r="D1923" s="20">
        <v>0.59706018518518522</v>
      </c>
      <c r="E1923" s="21" t="str">
        <f>IF(LEN(telefony4[[#This Row],[nr]])&gt;=10,"zagraniczny",IF(LEN(telefony4[[#This Row],[nr]])=8,"komórkowy","stacjonarny"))</f>
        <v>stacjonarny</v>
      </c>
      <c r="F1923" s="21" t="str">
        <f>LEFT('5.3'!$A1923,2)</f>
        <v>60</v>
      </c>
      <c r="G1923" s="22">
        <f>'5.3'!$D1923-'5.3'!$C1923</f>
        <v>1.1168981481481488E-2</v>
      </c>
    </row>
    <row r="1924" spans="1:7" x14ac:dyDescent="0.25">
      <c r="A1924" s="13">
        <v>3864488</v>
      </c>
      <c r="B1924" s="14">
        <v>42943</v>
      </c>
      <c r="C1924" s="15">
        <v>0.58601851851851849</v>
      </c>
      <c r="D1924" s="15">
        <v>0.58971064814814811</v>
      </c>
      <c r="E1924" s="16" t="str">
        <f>IF(LEN(telefony4[[#This Row],[nr]])&gt;=10,"zagraniczny",IF(LEN(telefony4[[#This Row],[nr]])=8,"komórkowy","stacjonarny"))</f>
        <v>stacjonarny</v>
      </c>
      <c r="F1924" s="16" t="str">
        <f>LEFT('5.3'!$A1924,2)</f>
        <v>38</v>
      </c>
      <c r="G1924" s="17">
        <f>'5.3'!$D1924-'5.3'!$C1924</f>
        <v>3.6921296296296147E-3</v>
      </c>
    </row>
    <row r="1925" spans="1:7" x14ac:dyDescent="0.25">
      <c r="A1925" s="18">
        <v>5604405</v>
      </c>
      <c r="B1925" s="19">
        <v>42943</v>
      </c>
      <c r="C1925" s="20">
        <v>0.58655092592592595</v>
      </c>
      <c r="D1925" s="20">
        <v>0.59761574074074075</v>
      </c>
      <c r="E1925" s="21" t="str">
        <f>IF(LEN(telefony4[[#This Row],[nr]])&gt;=10,"zagraniczny",IF(LEN(telefony4[[#This Row],[nr]])=8,"komórkowy","stacjonarny"))</f>
        <v>stacjonarny</v>
      </c>
      <c r="F1925" s="21" t="str">
        <f>LEFT('5.3'!$A1925,2)</f>
        <v>56</v>
      </c>
      <c r="G1925" s="22">
        <f>'5.3'!$D1925-'5.3'!$C1925</f>
        <v>1.1064814814814805E-2</v>
      </c>
    </row>
    <row r="1926" spans="1:7" x14ac:dyDescent="0.25">
      <c r="A1926" s="13">
        <v>4774889</v>
      </c>
      <c r="B1926" s="14">
        <v>42943</v>
      </c>
      <c r="C1926" s="15">
        <v>0.58733796296296292</v>
      </c>
      <c r="D1926" s="15">
        <v>0.59475694444444449</v>
      </c>
      <c r="E1926" s="16" t="str">
        <f>IF(LEN(telefony4[[#This Row],[nr]])&gt;=10,"zagraniczny",IF(LEN(telefony4[[#This Row],[nr]])=8,"komórkowy","stacjonarny"))</f>
        <v>stacjonarny</v>
      </c>
      <c r="F1926" s="16" t="str">
        <f>LEFT('5.3'!$A1926,2)</f>
        <v>47</v>
      </c>
      <c r="G1926" s="17">
        <f>'5.3'!$D1926-'5.3'!$C1926</f>
        <v>7.418981481481568E-3</v>
      </c>
    </row>
    <row r="1927" spans="1:7" x14ac:dyDescent="0.25">
      <c r="A1927" s="18">
        <v>4017213</v>
      </c>
      <c r="B1927" s="19">
        <v>42943</v>
      </c>
      <c r="C1927" s="20">
        <v>0.59228009259259262</v>
      </c>
      <c r="D1927" s="20">
        <v>0.60034722222222225</v>
      </c>
      <c r="E1927" s="21" t="str">
        <f>IF(LEN(telefony4[[#This Row],[nr]])&gt;=10,"zagraniczny",IF(LEN(telefony4[[#This Row],[nr]])=8,"komórkowy","stacjonarny"))</f>
        <v>stacjonarny</v>
      </c>
      <c r="F1927" s="21" t="str">
        <f>LEFT('5.3'!$A1927,2)</f>
        <v>40</v>
      </c>
      <c r="G1927" s="22">
        <f>'5.3'!$D1927-'5.3'!$C1927</f>
        <v>8.0671296296296324E-3</v>
      </c>
    </row>
    <row r="1928" spans="1:7" x14ac:dyDescent="0.25">
      <c r="A1928" s="13">
        <v>4720934</v>
      </c>
      <c r="B1928" s="14">
        <v>42943</v>
      </c>
      <c r="C1928" s="15">
        <v>0.59624999999999995</v>
      </c>
      <c r="D1928" s="15">
        <v>0.59810185185185183</v>
      </c>
      <c r="E1928" s="16" t="str">
        <f>IF(LEN(telefony4[[#This Row],[nr]])&gt;=10,"zagraniczny",IF(LEN(telefony4[[#This Row],[nr]])=8,"komórkowy","stacjonarny"))</f>
        <v>stacjonarny</v>
      </c>
      <c r="F1928" s="16" t="str">
        <f>LEFT('5.3'!$A1928,2)</f>
        <v>47</v>
      </c>
      <c r="G1928" s="17">
        <f>'5.3'!$D1928-'5.3'!$C1928</f>
        <v>1.8518518518518823E-3</v>
      </c>
    </row>
    <row r="1929" spans="1:7" x14ac:dyDescent="0.25">
      <c r="A1929" s="18">
        <v>13494237</v>
      </c>
      <c r="B1929" s="19">
        <v>42943</v>
      </c>
      <c r="C1929" s="20">
        <v>0.60160879629629627</v>
      </c>
      <c r="D1929" s="20">
        <v>0.61234953703703698</v>
      </c>
      <c r="E1929" s="21" t="str">
        <f>IF(LEN(telefony4[[#This Row],[nr]])&gt;=10,"zagraniczny",IF(LEN(telefony4[[#This Row],[nr]])=8,"komórkowy","stacjonarny"))</f>
        <v>komórkowy</v>
      </c>
      <c r="F1929" s="21" t="str">
        <f>LEFT('5.3'!$A1929,2)</f>
        <v>13</v>
      </c>
      <c r="G1929" s="22">
        <f>'5.3'!$D1929-'5.3'!$C1929</f>
        <v>1.0740740740740717E-2</v>
      </c>
    </row>
    <row r="1930" spans="1:7" x14ac:dyDescent="0.25">
      <c r="A1930" s="13">
        <v>71807686</v>
      </c>
      <c r="B1930" s="14">
        <v>42943</v>
      </c>
      <c r="C1930" s="15">
        <v>0.60339120370370369</v>
      </c>
      <c r="D1930" s="15">
        <v>0.61410879629629633</v>
      </c>
      <c r="E1930" s="16" t="str">
        <f>IF(LEN(telefony4[[#This Row],[nr]])&gt;=10,"zagraniczny",IF(LEN(telefony4[[#This Row],[nr]])=8,"komórkowy","stacjonarny"))</f>
        <v>komórkowy</v>
      </c>
      <c r="F1930" s="16" t="str">
        <f>LEFT('5.3'!$A1930,2)</f>
        <v>71</v>
      </c>
      <c r="G1930" s="17">
        <f>'5.3'!$D1930-'5.3'!$C1930</f>
        <v>1.071759259259264E-2</v>
      </c>
    </row>
    <row r="1931" spans="1:7" x14ac:dyDescent="0.25">
      <c r="A1931" s="18">
        <v>7865609</v>
      </c>
      <c r="B1931" s="19">
        <v>42943</v>
      </c>
      <c r="C1931" s="20">
        <v>0.60826388888888894</v>
      </c>
      <c r="D1931" s="20">
        <v>0.61071759259259262</v>
      </c>
      <c r="E1931" s="21" t="str">
        <f>IF(LEN(telefony4[[#This Row],[nr]])&gt;=10,"zagraniczny",IF(LEN(telefony4[[#This Row],[nr]])=8,"komórkowy","stacjonarny"))</f>
        <v>stacjonarny</v>
      </c>
      <c r="F1931" s="21" t="str">
        <f>LEFT('5.3'!$A1931,2)</f>
        <v>78</v>
      </c>
      <c r="G1931" s="22">
        <f>'5.3'!$D1931-'5.3'!$C1931</f>
        <v>2.4537037037036802E-3</v>
      </c>
    </row>
    <row r="1932" spans="1:7" x14ac:dyDescent="0.25">
      <c r="A1932" s="13">
        <v>5318850</v>
      </c>
      <c r="B1932" s="14">
        <v>42943</v>
      </c>
      <c r="C1932" s="15">
        <v>0.61053240740740744</v>
      </c>
      <c r="D1932" s="15">
        <v>0.61406249999999996</v>
      </c>
      <c r="E1932" s="16" t="str">
        <f>IF(LEN(telefony4[[#This Row],[nr]])&gt;=10,"zagraniczny",IF(LEN(telefony4[[#This Row],[nr]])=8,"komórkowy","stacjonarny"))</f>
        <v>stacjonarny</v>
      </c>
      <c r="F1932" s="16" t="str">
        <f>LEFT('5.3'!$A1932,2)</f>
        <v>53</v>
      </c>
      <c r="G1932" s="17">
        <f>'5.3'!$D1932-'5.3'!$C1932</f>
        <v>3.5300925925925153E-3</v>
      </c>
    </row>
    <row r="1933" spans="1:7" x14ac:dyDescent="0.25">
      <c r="A1933" s="18">
        <v>63613334</v>
      </c>
      <c r="B1933" s="19">
        <v>42943</v>
      </c>
      <c r="C1933" s="20">
        <v>0.61393518518518519</v>
      </c>
      <c r="D1933" s="20">
        <v>0.61831018518518521</v>
      </c>
      <c r="E1933" s="21" t="str">
        <f>IF(LEN(telefony4[[#This Row],[nr]])&gt;=10,"zagraniczny",IF(LEN(telefony4[[#This Row],[nr]])=8,"komórkowy","stacjonarny"))</f>
        <v>komórkowy</v>
      </c>
      <c r="F1933" s="21" t="str">
        <f>LEFT('5.3'!$A1933,2)</f>
        <v>63</v>
      </c>
      <c r="G1933" s="22">
        <f>'5.3'!$D1933-'5.3'!$C1933</f>
        <v>4.3750000000000178E-3</v>
      </c>
    </row>
    <row r="1934" spans="1:7" x14ac:dyDescent="0.25">
      <c r="A1934" s="13">
        <v>2256093</v>
      </c>
      <c r="B1934" s="14">
        <v>42943</v>
      </c>
      <c r="C1934" s="15">
        <v>0.61958333333333337</v>
      </c>
      <c r="D1934" s="15">
        <v>0.62275462962962957</v>
      </c>
      <c r="E1934" s="16" t="str">
        <f>IF(LEN(telefony4[[#This Row],[nr]])&gt;=10,"zagraniczny",IF(LEN(telefony4[[#This Row],[nr]])=8,"komórkowy","stacjonarny"))</f>
        <v>stacjonarny</v>
      </c>
      <c r="F1934" s="16" t="str">
        <f>LEFT('5.3'!$A1934,2)</f>
        <v>22</v>
      </c>
      <c r="G1934" s="17">
        <f>'5.3'!$D1934-'5.3'!$C1934</f>
        <v>3.1712962962961999E-3</v>
      </c>
    </row>
    <row r="1935" spans="1:7" x14ac:dyDescent="0.25">
      <c r="A1935" s="18">
        <v>7421094</v>
      </c>
      <c r="B1935" s="19">
        <v>42943</v>
      </c>
      <c r="C1935" s="20">
        <v>0.62206018518518513</v>
      </c>
      <c r="D1935" s="20">
        <v>0.62554398148148149</v>
      </c>
      <c r="E1935" s="21" t="str">
        <f>IF(LEN(telefony4[[#This Row],[nr]])&gt;=10,"zagraniczny",IF(LEN(telefony4[[#This Row],[nr]])=8,"komórkowy","stacjonarny"))</f>
        <v>stacjonarny</v>
      </c>
      <c r="F1935" s="21" t="str">
        <f>LEFT('5.3'!$A1935,2)</f>
        <v>74</v>
      </c>
      <c r="G1935" s="22">
        <f>'5.3'!$D1935-'5.3'!$C1935</f>
        <v>3.4837962962963598E-3</v>
      </c>
    </row>
    <row r="1936" spans="1:7" x14ac:dyDescent="0.25">
      <c r="A1936" s="13">
        <v>5376362</v>
      </c>
      <c r="B1936" s="14">
        <v>42943</v>
      </c>
      <c r="C1936" s="15">
        <v>0.6255208333333333</v>
      </c>
      <c r="D1936" s="15">
        <v>0.63026620370370368</v>
      </c>
      <c r="E1936" s="16" t="str">
        <f>IF(LEN(telefony4[[#This Row],[nr]])&gt;=10,"zagraniczny",IF(LEN(telefony4[[#This Row],[nr]])=8,"komórkowy","stacjonarny"))</f>
        <v>stacjonarny</v>
      </c>
      <c r="F1936" s="16" t="str">
        <f>LEFT('5.3'!$A1936,2)</f>
        <v>53</v>
      </c>
      <c r="G1936" s="17">
        <f>'5.3'!$D1936-'5.3'!$C1936</f>
        <v>4.745370370370372E-3</v>
      </c>
    </row>
    <row r="1937" spans="1:7" x14ac:dyDescent="0.25">
      <c r="A1937" s="18">
        <v>8967842</v>
      </c>
      <c r="B1937" s="19">
        <v>42944</v>
      </c>
      <c r="C1937" s="20">
        <v>0.3369328703703704</v>
      </c>
      <c r="D1937" s="20">
        <v>0.34400462962962963</v>
      </c>
      <c r="E1937" s="21" t="str">
        <f>IF(LEN(telefony4[[#This Row],[nr]])&gt;=10,"zagraniczny",IF(LEN(telefony4[[#This Row],[nr]])=8,"komórkowy","stacjonarny"))</f>
        <v>stacjonarny</v>
      </c>
      <c r="F1937" s="21" t="str">
        <f>LEFT('5.3'!$A1937,2)</f>
        <v>89</v>
      </c>
      <c r="G1937" s="22">
        <f>'5.3'!$D1937-'5.3'!$C1937</f>
        <v>7.071759259259236E-3</v>
      </c>
    </row>
    <row r="1938" spans="1:7" x14ac:dyDescent="0.25">
      <c r="A1938" s="13">
        <v>76644634</v>
      </c>
      <c r="B1938" s="14">
        <v>42944</v>
      </c>
      <c r="C1938" s="15">
        <v>0.33696759259259257</v>
      </c>
      <c r="D1938" s="15">
        <v>0.33809027777777778</v>
      </c>
      <c r="E1938" s="16" t="str">
        <f>IF(LEN(telefony4[[#This Row],[nr]])&gt;=10,"zagraniczny",IF(LEN(telefony4[[#This Row],[nr]])=8,"komórkowy","stacjonarny"))</f>
        <v>komórkowy</v>
      </c>
      <c r="F1938" s="16" t="str">
        <f>LEFT('5.3'!$A1938,2)</f>
        <v>76</v>
      </c>
      <c r="G1938" s="17">
        <f>'5.3'!$D1938-'5.3'!$C1938</f>
        <v>1.1226851851852127E-3</v>
      </c>
    </row>
    <row r="1939" spans="1:7" x14ac:dyDescent="0.25">
      <c r="A1939" s="18">
        <v>7622819</v>
      </c>
      <c r="B1939" s="19">
        <v>42944</v>
      </c>
      <c r="C1939" s="20">
        <v>0.33831018518518519</v>
      </c>
      <c r="D1939" s="20">
        <v>0.34758101851851853</v>
      </c>
      <c r="E1939" s="21" t="str">
        <f>IF(LEN(telefony4[[#This Row],[nr]])&gt;=10,"zagraniczny",IF(LEN(telefony4[[#This Row],[nr]])=8,"komórkowy","stacjonarny"))</f>
        <v>stacjonarny</v>
      </c>
      <c r="F1939" s="21" t="str">
        <f>LEFT('5.3'!$A1939,2)</f>
        <v>76</v>
      </c>
      <c r="G1939" s="22">
        <f>'5.3'!$D1939-'5.3'!$C1939</f>
        <v>9.2708333333333393E-3</v>
      </c>
    </row>
    <row r="1940" spans="1:7" x14ac:dyDescent="0.25">
      <c r="A1940" s="13">
        <v>3524259</v>
      </c>
      <c r="B1940" s="14">
        <v>42944</v>
      </c>
      <c r="C1940" s="15">
        <v>0.33927083333333335</v>
      </c>
      <c r="D1940" s="15">
        <v>0.34861111111111109</v>
      </c>
      <c r="E1940" s="16" t="str">
        <f>IF(LEN(telefony4[[#This Row],[nr]])&gt;=10,"zagraniczny",IF(LEN(telefony4[[#This Row],[nr]])=8,"komórkowy","stacjonarny"))</f>
        <v>stacjonarny</v>
      </c>
      <c r="F1940" s="16" t="str">
        <f>LEFT('5.3'!$A1940,2)</f>
        <v>35</v>
      </c>
      <c r="G1940" s="17">
        <f>'5.3'!$D1940-'5.3'!$C1940</f>
        <v>9.340277777777739E-3</v>
      </c>
    </row>
    <row r="1941" spans="1:7" x14ac:dyDescent="0.25">
      <c r="A1941" s="18">
        <v>5550678</v>
      </c>
      <c r="B1941" s="19">
        <v>42944</v>
      </c>
      <c r="C1941" s="20">
        <v>0.34497685185185184</v>
      </c>
      <c r="D1941" s="20">
        <v>0.35487268518518517</v>
      </c>
      <c r="E1941" s="21" t="str">
        <f>IF(LEN(telefony4[[#This Row],[nr]])&gt;=10,"zagraniczny",IF(LEN(telefony4[[#This Row],[nr]])=8,"komórkowy","stacjonarny"))</f>
        <v>stacjonarny</v>
      </c>
      <c r="F1941" s="21" t="str">
        <f>LEFT('5.3'!$A1941,2)</f>
        <v>55</v>
      </c>
      <c r="G1941" s="22">
        <f>'5.3'!$D1941-'5.3'!$C1941</f>
        <v>9.8958333333333259E-3</v>
      </c>
    </row>
    <row r="1942" spans="1:7" x14ac:dyDescent="0.25">
      <c r="A1942" s="13">
        <v>41852472</v>
      </c>
      <c r="B1942" s="14">
        <v>42944</v>
      </c>
      <c r="C1942" s="15">
        <v>0.34826388888888887</v>
      </c>
      <c r="D1942" s="15">
        <v>0.34871527777777778</v>
      </c>
      <c r="E1942" s="16" t="str">
        <f>IF(LEN(telefony4[[#This Row],[nr]])&gt;=10,"zagraniczny",IF(LEN(telefony4[[#This Row],[nr]])=8,"komórkowy","stacjonarny"))</f>
        <v>komórkowy</v>
      </c>
      <c r="F1942" s="16" t="str">
        <f>LEFT('5.3'!$A1942,2)</f>
        <v>41</v>
      </c>
      <c r="G1942" s="17">
        <f>'5.3'!$D1942-'5.3'!$C1942</f>
        <v>4.5138888888890394E-4</v>
      </c>
    </row>
    <row r="1943" spans="1:7" x14ac:dyDescent="0.25">
      <c r="A1943" s="18">
        <v>8799570155</v>
      </c>
      <c r="B1943" s="19">
        <v>42944</v>
      </c>
      <c r="C1943" s="20">
        <v>0.34932870370370372</v>
      </c>
      <c r="D1943" s="20">
        <v>0.35365740740740742</v>
      </c>
      <c r="E1943" s="21" t="str">
        <f>IF(LEN(telefony4[[#This Row],[nr]])&gt;=10,"zagraniczny",IF(LEN(telefony4[[#This Row],[nr]])=8,"komórkowy","stacjonarny"))</f>
        <v>zagraniczny</v>
      </c>
      <c r="F1943" s="21" t="str">
        <f>LEFT('5.3'!$A1943,2)</f>
        <v>87</v>
      </c>
      <c r="G1943" s="22">
        <f>'5.3'!$D1943-'5.3'!$C1943</f>
        <v>4.3287037037036957E-3</v>
      </c>
    </row>
    <row r="1944" spans="1:7" x14ac:dyDescent="0.25">
      <c r="A1944" s="13">
        <v>9329226</v>
      </c>
      <c r="B1944" s="14">
        <v>42944</v>
      </c>
      <c r="C1944" s="15">
        <v>0.34983796296296299</v>
      </c>
      <c r="D1944" s="15">
        <v>0.35505787037037034</v>
      </c>
      <c r="E1944" s="16" t="str">
        <f>IF(LEN(telefony4[[#This Row],[nr]])&gt;=10,"zagraniczny",IF(LEN(telefony4[[#This Row],[nr]])=8,"komórkowy","stacjonarny"))</f>
        <v>stacjonarny</v>
      </c>
      <c r="F1944" s="16" t="str">
        <f>LEFT('5.3'!$A1944,2)</f>
        <v>93</v>
      </c>
      <c r="G1944" s="17">
        <f>'5.3'!$D1944-'5.3'!$C1944</f>
        <v>5.2199074074073537E-3</v>
      </c>
    </row>
    <row r="1945" spans="1:7" x14ac:dyDescent="0.25">
      <c r="A1945" s="18">
        <v>9219408</v>
      </c>
      <c r="B1945" s="19">
        <v>42944</v>
      </c>
      <c r="C1945" s="20">
        <v>0.35519675925925925</v>
      </c>
      <c r="D1945" s="20">
        <v>0.36072916666666666</v>
      </c>
      <c r="E1945" s="21" t="str">
        <f>IF(LEN(telefony4[[#This Row],[nr]])&gt;=10,"zagraniczny",IF(LEN(telefony4[[#This Row],[nr]])=8,"komórkowy","stacjonarny"))</f>
        <v>stacjonarny</v>
      </c>
      <c r="F1945" s="21" t="str">
        <f>LEFT('5.3'!$A1945,2)</f>
        <v>92</v>
      </c>
      <c r="G1945" s="22">
        <f>'5.3'!$D1945-'5.3'!$C1945</f>
        <v>5.5324074074074026E-3</v>
      </c>
    </row>
    <row r="1946" spans="1:7" x14ac:dyDescent="0.25">
      <c r="A1946" s="13">
        <v>2163209</v>
      </c>
      <c r="B1946" s="14">
        <v>42944</v>
      </c>
      <c r="C1946" s="15">
        <v>0.35749999999999998</v>
      </c>
      <c r="D1946" s="15">
        <v>0.36791666666666667</v>
      </c>
      <c r="E1946" s="16" t="str">
        <f>IF(LEN(telefony4[[#This Row],[nr]])&gt;=10,"zagraniczny",IF(LEN(telefony4[[#This Row],[nr]])=8,"komórkowy","stacjonarny"))</f>
        <v>stacjonarny</v>
      </c>
      <c r="F1946" s="16" t="str">
        <f>LEFT('5.3'!$A1946,2)</f>
        <v>21</v>
      </c>
      <c r="G1946" s="17">
        <f>'5.3'!$D1946-'5.3'!$C1946</f>
        <v>1.0416666666666685E-2</v>
      </c>
    </row>
    <row r="1947" spans="1:7" x14ac:dyDescent="0.25">
      <c r="A1947" s="18">
        <v>98021540</v>
      </c>
      <c r="B1947" s="19">
        <v>42944</v>
      </c>
      <c r="C1947" s="20">
        <v>0.35806712962962961</v>
      </c>
      <c r="D1947" s="20">
        <v>0.36835648148148148</v>
      </c>
      <c r="E1947" s="21" t="str">
        <f>IF(LEN(telefony4[[#This Row],[nr]])&gt;=10,"zagraniczny",IF(LEN(telefony4[[#This Row],[nr]])=8,"komórkowy","stacjonarny"))</f>
        <v>komórkowy</v>
      </c>
      <c r="F1947" s="21" t="str">
        <f>LEFT('5.3'!$A1947,2)</f>
        <v>98</v>
      </c>
      <c r="G1947" s="22">
        <f>'5.3'!$D1947-'5.3'!$C1947</f>
        <v>1.0289351851851869E-2</v>
      </c>
    </row>
    <row r="1948" spans="1:7" x14ac:dyDescent="0.25">
      <c r="A1948" s="13">
        <v>58420185</v>
      </c>
      <c r="B1948" s="14">
        <v>42944</v>
      </c>
      <c r="C1948" s="15">
        <v>0.35957175925925927</v>
      </c>
      <c r="D1948" s="15">
        <v>0.3616435185185185</v>
      </c>
      <c r="E1948" s="16" t="str">
        <f>IF(LEN(telefony4[[#This Row],[nr]])&gt;=10,"zagraniczny",IF(LEN(telefony4[[#This Row],[nr]])=8,"komórkowy","stacjonarny"))</f>
        <v>komórkowy</v>
      </c>
      <c r="F1948" s="16" t="str">
        <f>LEFT('5.3'!$A1948,2)</f>
        <v>58</v>
      </c>
      <c r="G1948" s="17">
        <f>'5.3'!$D1948-'5.3'!$C1948</f>
        <v>2.0717592592592315E-3</v>
      </c>
    </row>
    <row r="1949" spans="1:7" x14ac:dyDescent="0.25">
      <c r="A1949" s="18">
        <v>2188847</v>
      </c>
      <c r="B1949" s="19">
        <v>42944</v>
      </c>
      <c r="C1949" s="20">
        <v>0.36321759259259262</v>
      </c>
      <c r="D1949" s="20">
        <v>0.36689814814814814</v>
      </c>
      <c r="E1949" s="21" t="str">
        <f>IF(LEN(telefony4[[#This Row],[nr]])&gt;=10,"zagraniczny",IF(LEN(telefony4[[#This Row],[nr]])=8,"komórkowy","stacjonarny"))</f>
        <v>stacjonarny</v>
      </c>
      <c r="F1949" s="21" t="str">
        <f>LEFT('5.3'!$A1949,2)</f>
        <v>21</v>
      </c>
      <c r="G1949" s="22">
        <f>'5.3'!$D1949-'5.3'!$C1949</f>
        <v>3.6805555555555203E-3</v>
      </c>
    </row>
    <row r="1950" spans="1:7" x14ac:dyDescent="0.25">
      <c r="A1950" s="13">
        <v>2419817</v>
      </c>
      <c r="B1950" s="14">
        <v>42944</v>
      </c>
      <c r="C1950" s="15">
        <v>0.36768518518518517</v>
      </c>
      <c r="D1950" s="15">
        <v>0.3742476851851852</v>
      </c>
      <c r="E1950" s="16" t="str">
        <f>IF(LEN(telefony4[[#This Row],[nr]])&gt;=10,"zagraniczny",IF(LEN(telefony4[[#This Row],[nr]])=8,"komórkowy","stacjonarny"))</f>
        <v>stacjonarny</v>
      </c>
      <c r="F1950" s="16" t="str">
        <f>LEFT('5.3'!$A1950,2)</f>
        <v>24</v>
      </c>
      <c r="G1950" s="17">
        <f>'5.3'!$D1950-'5.3'!$C1950</f>
        <v>6.5625000000000266E-3</v>
      </c>
    </row>
    <row r="1951" spans="1:7" x14ac:dyDescent="0.25">
      <c r="A1951" s="18">
        <v>8938444</v>
      </c>
      <c r="B1951" s="19">
        <v>42944</v>
      </c>
      <c r="C1951" s="20">
        <v>0.37162037037037038</v>
      </c>
      <c r="D1951" s="20">
        <v>0.37275462962962963</v>
      </c>
      <c r="E1951" s="21" t="str">
        <f>IF(LEN(telefony4[[#This Row],[nr]])&gt;=10,"zagraniczny",IF(LEN(telefony4[[#This Row],[nr]])=8,"komórkowy","stacjonarny"))</f>
        <v>stacjonarny</v>
      </c>
      <c r="F1951" s="21" t="str">
        <f>LEFT('5.3'!$A1951,2)</f>
        <v>89</v>
      </c>
      <c r="G1951" s="22">
        <f>'5.3'!$D1951-'5.3'!$C1951</f>
        <v>1.1342592592592515E-3</v>
      </c>
    </row>
    <row r="1952" spans="1:7" x14ac:dyDescent="0.25">
      <c r="A1952" s="13">
        <v>8512255</v>
      </c>
      <c r="B1952" s="14">
        <v>42944</v>
      </c>
      <c r="C1952" s="15">
        <v>0.37327546296296299</v>
      </c>
      <c r="D1952" s="15">
        <v>0.37962962962962965</v>
      </c>
      <c r="E1952" s="16" t="str">
        <f>IF(LEN(telefony4[[#This Row],[nr]])&gt;=10,"zagraniczny",IF(LEN(telefony4[[#This Row],[nr]])=8,"komórkowy","stacjonarny"))</f>
        <v>stacjonarny</v>
      </c>
      <c r="F1952" s="16" t="str">
        <f>LEFT('5.3'!$A1952,2)</f>
        <v>85</v>
      </c>
      <c r="G1952" s="17">
        <f>'5.3'!$D1952-'5.3'!$C1952</f>
        <v>6.3541666666666607E-3</v>
      </c>
    </row>
    <row r="1953" spans="1:7" x14ac:dyDescent="0.25">
      <c r="A1953" s="18">
        <v>7488966</v>
      </c>
      <c r="B1953" s="19">
        <v>42944</v>
      </c>
      <c r="C1953" s="20">
        <v>0.37513888888888891</v>
      </c>
      <c r="D1953" s="20">
        <v>0.3775</v>
      </c>
      <c r="E1953" s="21" t="str">
        <f>IF(LEN(telefony4[[#This Row],[nr]])&gt;=10,"zagraniczny",IF(LEN(telefony4[[#This Row],[nr]])=8,"komórkowy","stacjonarny"))</f>
        <v>stacjonarny</v>
      </c>
      <c r="F1953" s="21" t="str">
        <f>LEFT('5.3'!$A1953,2)</f>
        <v>74</v>
      </c>
      <c r="G1953" s="22">
        <f>'5.3'!$D1953-'5.3'!$C1953</f>
        <v>2.3611111111110916E-3</v>
      </c>
    </row>
    <row r="1954" spans="1:7" x14ac:dyDescent="0.25">
      <c r="A1954" s="13">
        <v>6068132</v>
      </c>
      <c r="B1954" s="14">
        <v>42944</v>
      </c>
      <c r="C1954" s="15">
        <v>0.37793981481481481</v>
      </c>
      <c r="D1954" s="15">
        <v>0.3873611111111111</v>
      </c>
      <c r="E1954" s="16" t="str">
        <f>IF(LEN(telefony4[[#This Row],[nr]])&gt;=10,"zagraniczny",IF(LEN(telefony4[[#This Row],[nr]])=8,"komórkowy","stacjonarny"))</f>
        <v>stacjonarny</v>
      </c>
      <c r="F1954" s="16" t="str">
        <f>LEFT('5.3'!$A1954,2)</f>
        <v>60</v>
      </c>
      <c r="G1954" s="17">
        <f>'5.3'!$D1954-'5.3'!$C1954</f>
        <v>9.4212962962962887E-3</v>
      </c>
    </row>
    <row r="1955" spans="1:7" x14ac:dyDescent="0.25">
      <c r="A1955" s="18">
        <v>6131743</v>
      </c>
      <c r="B1955" s="19">
        <v>42944</v>
      </c>
      <c r="C1955" s="20">
        <v>0.38305555555555554</v>
      </c>
      <c r="D1955" s="20">
        <v>0.38718750000000002</v>
      </c>
      <c r="E1955" s="21" t="str">
        <f>IF(LEN(telefony4[[#This Row],[nr]])&gt;=10,"zagraniczny",IF(LEN(telefony4[[#This Row],[nr]])=8,"komórkowy","stacjonarny"))</f>
        <v>stacjonarny</v>
      </c>
      <c r="F1955" s="21" t="str">
        <f>LEFT('5.3'!$A1955,2)</f>
        <v>61</v>
      </c>
      <c r="G1955" s="22">
        <f>'5.3'!$D1955-'5.3'!$C1955</f>
        <v>4.1319444444444797E-3</v>
      </c>
    </row>
    <row r="1956" spans="1:7" x14ac:dyDescent="0.25">
      <c r="A1956" s="13">
        <v>71564278</v>
      </c>
      <c r="B1956" s="14">
        <v>42944</v>
      </c>
      <c r="C1956" s="15">
        <v>0.38849537037037035</v>
      </c>
      <c r="D1956" s="15">
        <v>0.39708333333333334</v>
      </c>
      <c r="E1956" s="16" t="str">
        <f>IF(LEN(telefony4[[#This Row],[nr]])&gt;=10,"zagraniczny",IF(LEN(telefony4[[#This Row],[nr]])=8,"komórkowy","stacjonarny"))</f>
        <v>komórkowy</v>
      </c>
      <c r="F1956" s="16" t="str">
        <f>LEFT('5.3'!$A1956,2)</f>
        <v>71</v>
      </c>
      <c r="G1956" s="17">
        <f>'5.3'!$D1956-'5.3'!$C1956</f>
        <v>8.5879629629629917E-3</v>
      </c>
    </row>
    <row r="1957" spans="1:7" x14ac:dyDescent="0.25">
      <c r="A1957" s="18">
        <v>4529192</v>
      </c>
      <c r="B1957" s="19">
        <v>42944</v>
      </c>
      <c r="C1957" s="20">
        <v>0.39005787037037037</v>
      </c>
      <c r="D1957" s="20">
        <v>0.39561342592592591</v>
      </c>
      <c r="E1957" s="21" t="str">
        <f>IF(LEN(telefony4[[#This Row],[nr]])&gt;=10,"zagraniczny",IF(LEN(telefony4[[#This Row],[nr]])=8,"komórkowy","stacjonarny"))</f>
        <v>stacjonarny</v>
      </c>
      <c r="F1957" s="21" t="str">
        <f>LEFT('5.3'!$A1957,2)</f>
        <v>45</v>
      </c>
      <c r="G1957" s="22">
        <f>'5.3'!$D1957-'5.3'!$C1957</f>
        <v>5.5555555555555358E-3</v>
      </c>
    </row>
    <row r="1958" spans="1:7" x14ac:dyDescent="0.25">
      <c r="A1958" s="13">
        <v>2193730</v>
      </c>
      <c r="B1958" s="14">
        <v>42944</v>
      </c>
      <c r="C1958" s="15">
        <v>0.39269675925925923</v>
      </c>
      <c r="D1958" s="15">
        <v>0.40126157407407409</v>
      </c>
      <c r="E1958" s="16" t="str">
        <f>IF(LEN(telefony4[[#This Row],[nr]])&gt;=10,"zagraniczny",IF(LEN(telefony4[[#This Row],[nr]])=8,"komórkowy","stacjonarny"))</f>
        <v>stacjonarny</v>
      </c>
      <c r="F1958" s="16" t="str">
        <f>LEFT('5.3'!$A1958,2)</f>
        <v>21</v>
      </c>
      <c r="G1958" s="17">
        <f>'5.3'!$D1958-'5.3'!$C1958</f>
        <v>8.5648148148148584E-3</v>
      </c>
    </row>
    <row r="1959" spans="1:7" x14ac:dyDescent="0.25">
      <c r="A1959" s="18">
        <v>3120387</v>
      </c>
      <c r="B1959" s="19">
        <v>42944</v>
      </c>
      <c r="C1959" s="20">
        <v>0.39303240740740741</v>
      </c>
      <c r="D1959" s="20">
        <v>0.39657407407407408</v>
      </c>
      <c r="E1959" s="21" t="str">
        <f>IF(LEN(telefony4[[#This Row],[nr]])&gt;=10,"zagraniczny",IF(LEN(telefony4[[#This Row],[nr]])=8,"komórkowy","stacjonarny"))</f>
        <v>stacjonarny</v>
      </c>
      <c r="F1959" s="21" t="str">
        <f>LEFT('5.3'!$A1959,2)</f>
        <v>31</v>
      </c>
      <c r="G1959" s="22">
        <f>'5.3'!$D1959-'5.3'!$C1959</f>
        <v>3.5416666666666652E-3</v>
      </c>
    </row>
    <row r="1960" spans="1:7" x14ac:dyDescent="0.25">
      <c r="A1960" s="13">
        <v>5726531</v>
      </c>
      <c r="B1960" s="14">
        <v>42944</v>
      </c>
      <c r="C1960" s="15">
        <v>0.39825231481481482</v>
      </c>
      <c r="D1960" s="15">
        <v>0.39855324074074072</v>
      </c>
      <c r="E1960" s="16" t="str">
        <f>IF(LEN(telefony4[[#This Row],[nr]])&gt;=10,"zagraniczny",IF(LEN(telefony4[[#This Row],[nr]])=8,"komórkowy","stacjonarny"))</f>
        <v>stacjonarny</v>
      </c>
      <c r="F1960" s="16" t="str">
        <f>LEFT('5.3'!$A1960,2)</f>
        <v>57</v>
      </c>
      <c r="G1960" s="17">
        <f>'5.3'!$D1960-'5.3'!$C1960</f>
        <v>3.0092592592589895E-4</v>
      </c>
    </row>
    <row r="1961" spans="1:7" x14ac:dyDescent="0.25">
      <c r="A1961" s="18">
        <v>5076649</v>
      </c>
      <c r="B1961" s="19">
        <v>42944</v>
      </c>
      <c r="C1961" s="20">
        <v>0.39922453703703703</v>
      </c>
      <c r="D1961" s="20">
        <v>0.40482638888888889</v>
      </c>
      <c r="E1961" s="21" t="str">
        <f>IF(LEN(telefony4[[#This Row],[nr]])&gt;=10,"zagraniczny",IF(LEN(telefony4[[#This Row],[nr]])=8,"komórkowy","stacjonarny"))</f>
        <v>stacjonarny</v>
      </c>
      <c r="F1961" s="21" t="str">
        <f>LEFT('5.3'!$A1961,2)</f>
        <v>50</v>
      </c>
      <c r="G1961" s="22">
        <f>'5.3'!$D1961-'5.3'!$C1961</f>
        <v>5.6018518518518579E-3</v>
      </c>
    </row>
    <row r="1962" spans="1:7" x14ac:dyDescent="0.25">
      <c r="A1962" s="13">
        <v>98939809</v>
      </c>
      <c r="B1962" s="14">
        <v>42944</v>
      </c>
      <c r="C1962" s="15">
        <v>0.40277777777777779</v>
      </c>
      <c r="D1962" s="15">
        <v>0.40599537037037037</v>
      </c>
      <c r="E1962" s="16" t="str">
        <f>IF(LEN(telefony4[[#This Row],[nr]])&gt;=10,"zagraniczny",IF(LEN(telefony4[[#This Row],[nr]])=8,"komórkowy","stacjonarny"))</f>
        <v>komórkowy</v>
      </c>
      <c r="F1962" s="16" t="str">
        <f>LEFT('5.3'!$A1962,2)</f>
        <v>98</v>
      </c>
      <c r="G1962" s="17">
        <f>'5.3'!$D1962-'5.3'!$C1962</f>
        <v>3.2175925925925775E-3</v>
      </c>
    </row>
    <row r="1963" spans="1:7" x14ac:dyDescent="0.25">
      <c r="A1963" s="18">
        <v>2005653</v>
      </c>
      <c r="B1963" s="19">
        <v>42944</v>
      </c>
      <c r="C1963" s="20">
        <v>0.40842592592592591</v>
      </c>
      <c r="D1963" s="20">
        <v>0.41866898148148146</v>
      </c>
      <c r="E1963" s="21" t="str">
        <f>IF(LEN(telefony4[[#This Row],[nr]])&gt;=10,"zagraniczny",IF(LEN(telefony4[[#This Row],[nr]])=8,"komórkowy","stacjonarny"))</f>
        <v>stacjonarny</v>
      </c>
      <c r="F1963" s="21" t="str">
        <f>LEFT('5.3'!$A1963,2)</f>
        <v>20</v>
      </c>
      <c r="G1963" s="22">
        <f>'5.3'!$D1963-'5.3'!$C1963</f>
        <v>1.0243055555555547E-2</v>
      </c>
    </row>
    <row r="1964" spans="1:7" x14ac:dyDescent="0.25">
      <c r="A1964" s="13">
        <v>4659808</v>
      </c>
      <c r="B1964" s="14">
        <v>42944</v>
      </c>
      <c r="C1964" s="15">
        <v>0.40956018518518517</v>
      </c>
      <c r="D1964" s="15">
        <v>0.41278935185185184</v>
      </c>
      <c r="E1964" s="16" t="str">
        <f>IF(LEN(telefony4[[#This Row],[nr]])&gt;=10,"zagraniczny",IF(LEN(telefony4[[#This Row],[nr]])=8,"komórkowy","stacjonarny"))</f>
        <v>stacjonarny</v>
      </c>
      <c r="F1964" s="16" t="str">
        <f>LEFT('5.3'!$A1964,2)</f>
        <v>46</v>
      </c>
      <c r="G1964" s="17">
        <f>'5.3'!$D1964-'5.3'!$C1964</f>
        <v>3.2291666666666718E-3</v>
      </c>
    </row>
    <row r="1965" spans="1:7" x14ac:dyDescent="0.25">
      <c r="A1965" s="18">
        <v>60113139</v>
      </c>
      <c r="B1965" s="19">
        <v>42944</v>
      </c>
      <c r="C1965" s="20">
        <v>0.41228009259259257</v>
      </c>
      <c r="D1965" s="20">
        <v>0.41718749999999999</v>
      </c>
      <c r="E1965" s="21" t="str">
        <f>IF(LEN(telefony4[[#This Row],[nr]])&gt;=10,"zagraniczny",IF(LEN(telefony4[[#This Row],[nr]])=8,"komórkowy","stacjonarny"))</f>
        <v>komórkowy</v>
      </c>
      <c r="F1965" s="21" t="str">
        <f>LEFT('5.3'!$A1965,2)</f>
        <v>60</v>
      </c>
      <c r="G1965" s="22">
        <f>'5.3'!$D1965-'5.3'!$C1965</f>
        <v>4.9074074074074159E-3</v>
      </c>
    </row>
    <row r="1966" spans="1:7" x14ac:dyDescent="0.25">
      <c r="A1966" s="13">
        <v>55896338</v>
      </c>
      <c r="B1966" s="14">
        <v>42944</v>
      </c>
      <c r="C1966" s="15">
        <v>0.41521990740740738</v>
      </c>
      <c r="D1966" s="15">
        <v>0.41893518518518519</v>
      </c>
      <c r="E1966" s="16" t="str">
        <f>IF(LEN(telefony4[[#This Row],[nr]])&gt;=10,"zagraniczny",IF(LEN(telefony4[[#This Row],[nr]])=8,"komórkowy","stacjonarny"))</f>
        <v>komórkowy</v>
      </c>
      <c r="F1966" s="16" t="str">
        <f>LEFT('5.3'!$A1966,2)</f>
        <v>55</v>
      </c>
      <c r="G1966" s="17">
        <f>'5.3'!$D1966-'5.3'!$C1966</f>
        <v>3.7152777777778034E-3</v>
      </c>
    </row>
    <row r="1967" spans="1:7" x14ac:dyDescent="0.25">
      <c r="A1967" s="18">
        <v>9747403</v>
      </c>
      <c r="B1967" s="19">
        <v>42944</v>
      </c>
      <c r="C1967" s="20">
        <v>0.42093750000000002</v>
      </c>
      <c r="D1967" s="20">
        <v>0.42825231481481479</v>
      </c>
      <c r="E1967" s="21" t="str">
        <f>IF(LEN(telefony4[[#This Row],[nr]])&gt;=10,"zagraniczny",IF(LEN(telefony4[[#This Row],[nr]])=8,"komórkowy","stacjonarny"))</f>
        <v>stacjonarny</v>
      </c>
      <c r="F1967" s="21" t="str">
        <f>LEFT('5.3'!$A1967,2)</f>
        <v>97</v>
      </c>
      <c r="G1967" s="22">
        <f>'5.3'!$D1967-'5.3'!$C1967</f>
        <v>7.314814814814774E-3</v>
      </c>
    </row>
    <row r="1968" spans="1:7" x14ac:dyDescent="0.25">
      <c r="A1968" s="13">
        <v>5687447</v>
      </c>
      <c r="B1968" s="14">
        <v>42944</v>
      </c>
      <c r="C1968" s="15">
        <v>0.42295138888888889</v>
      </c>
      <c r="D1968" s="15">
        <v>0.42423611111111109</v>
      </c>
      <c r="E1968" s="16" t="str">
        <f>IF(LEN(telefony4[[#This Row],[nr]])&gt;=10,"zagraniczny",IF(LEN(telefony4[[#This Row],[nr]])=8,"komórkowy","stacjonarny"))</f>
        <v>stacjonarny</v>
      </c>
      <c r="F1968" s="16" t="str">
        <f>LEFT('5.3'!$A1968,2)</f>
        <v>56</v>
      </c>
      <c r="G1968" s="17">
        <f>'5.3'!$D1968-'5.3'!$C1968</f>
        <v>1.284722222222201E-3</v>
      </c>
    </row>
    <row r="1969" spans="1:7" x14ac:dyDescent="0.25">
      <c r="A1969" s="18">
        <v>78940032</v>
      </c>
      <c r="B1969" s="19">
        <v>42944</v>
      </c>
      <c r="C1969" s="20">
        <v>0.42478009259259258</v>
      </c>
      <c r="D1969" s="20">
        <v>0.43118055555555557</v>
      </c>
      <c r="E1969" s="21" t="str">
        <f>IF(LEN(telefony4[[#This Row],[nr]])&gt;=10,"zagraniczny",IF(LEN(telefony4[[#This Row],[nr]])=8,"komórkowy","stacjonarny"))</f>
        <v>komórkowy</v>
      </c>
      <c r="F1969" s="21" t="str">
        <f>LEFT('5.3'!$A1969,2)</f>
        <v>78</v>
      </c>
      <c r="G1969" s="22">
        <f>'5.3'!$D1969-'5.3'!$C1969</f>
        <v>6.4004629629629828E-3</v>
      </c>
    </row>
    <row r="1970" spans="1:7" x14ac:dyDescent="0.25">
      <c r="A1970" s="13">
        <v>1094486764</v>
      </c>
      <c r="B1970" s="14">
        <v>42944</v>
      </c>
      <c r="C1970" s="15">
        <v>0.42781249999999998</v>
      </c>
      <c r="D1970" s="15">
        <v>0.43763888888888891</v>
      </c>
      <c r="E1970" s="16" t="str">
        <f>IF(LEN(telefony4[[#This Row],[nr]])&gt;=10,"zagraniczny",IF(LEN(telefony4[[#This Row],[nr]])=8,"komórkowy","stacjonarny"))</f>
        <v>zagraniczny</v>
      </c>
      <c r="F1970" s="16" t="str">
        <f>LEFT('5.3'!$A1970,2)</f>
        <v>10</v>
      </c>
      <c r="G1970" s="17">
        <f>'5.3'!$D1970-'5.3'!$C1970</f>
        <v>9.8263888888889261E-3</v>
      </c>
    </row>
    <row r="1971" spans="1:7" x14ac:dyDescent="0.25">
      <c r="A1971" s="18">
        <v>2611045</v>
      </c>
      <c r="B1971" s="19">
        <v>42944</v>
      </c>
      <c r="C1971" s="20">
        <v>0.43131944444444442</v>
      </c>
      <c r="D1971" s="20">
        <v>0.4387152777777778</v>
      </c>
      <c r="E1971" s="21" t="str">
        <f>IF(LEN(telefony4[[#This Row],[nr]])&gt;=10,"zagraniczny",IF(LEN(telefony4[[#This Row],[nr]])=8,"komórkowy","stacjonarny"))</f>
        <v>stacjonarny</v>
      </c>
      <c r="F1971" s="21" t="str">
        <f>LEFT('5.3'!$A1971,2)</f>
        <v>26</v>
      </c>
      <c r="G1971" s="22">
        <f>'5.3'!$D1971-'5.3'!$C1971</f>
        <v>7.3958333333333792E-3</v>
      </c>
    </row>
    <row r="1972" spans="1:7" x14ac:dyDescent="0.25">
      <c r="A1972" s="13">
        <v>6047761</v>
      </c>
      <c r="B1972" s="14">
        <v>42944</v>
      </c>
      <c r="C1972" s="15">
        <v>0.43351851851851853</v>
      </c>
      <c r="D1972" s="15">
        <v>0.4412152777777778</v>
      </c>
      <c r="E1972" s="16" t="str">
        <f>IF(LEN(telefony4[[#This Row],[nr]])&gt;=10,"zagraniczny",IF(LEN(telefony4[[#This Row],[nr]])=8,"komórkowy","stacjonarny"))</f>
        <v>stacjonarny</v>
      </c>
      <c r="F1972" s="16" t="str">
        <f>LEFT('5.3'!$A1972,2)</f>
        <v>60</v>
      </c>
      <c r="G1972" s="17">
        <f>'5.3'!$D1972-'5.3'!$C1972</f>
        <v>7.6967592592592782E-3</v>
      </c>
    </row>
    <row r="1973" spans="1:7" x14ac:dyDescent="0.25">
      <c r="A1973" s="18">
        <v>4154521</v>
      </c>
      <c r="B1973" s="19">
        <v>42944</v>
      </c>
      <c r="C1973" s="20">
        <v>0.43552083333333336</v>
      </c>
      <c r="D1973" s="20">
        <v>0.44587962962962963</v>
      </c>
      <c r="E1973" s="21" t="str">
        <f>IF(LEN(telefony4[[#This Row],[nr]])&gt;=10,"zagraniczny",IF(LEN(telefony4[[#This Row],[nr]])=8,"komórkowy","stacjonarny"))</f>
        <v>stacjonarny</v>
      </c>
      <c r="F1973" s="21" t="str">
        <f>LEFT('5.3'!$A1973,2)</f>
        <v>41</v>
      </c>
      <c r="G1973" s="22">
        <f>'5.3'!$D1973-'5.3'!$C1973</f>
        <v>1.0358796296296269E-2</v>
      </c>
    </row>
    <row r="1974" spans="1:7" x14ac:dyDescent="0.25">
      <c r="A1974" s="13">
        <v>8895257</v>
      </c>
      <c r="B1974" s="14">
        <v>42944</v>
      </c>
      <c r="C1974" s="15">
        <v>0.43975694444444446</v>
      </c>
      <c r="D1974" s="15">
        <v>0.4472800925925926</v>
      </c>
      <c r="E1974" s="16" t="str">
        <f>IF(LEN(telefony4[[#This Row],[nr]])&gt;=10,"zagraniczny",IF(LEN(telefony4[[#This Row],[nr]])=8,"komórkowy","stacjonarny"))</f>
        <v>stacjonarny</v>
      </c>
      <c r="F1974" s="16" t="str">
        <f>LEFT('5.3'!$A1974,2)</f>
        <v>88</v>
      </c>
      <c r="G1974" s="17">
        <f>'5.3'!$D1974-'5.3'!$C1974</f>
        <v>7.5231481481481399E-3</v>
      </c>
    </row>
    <row r="1975" spans="1:7" x14ac:dyDescent="0.25">
      <c r="A1975" s="18">
        <v>2199311</v>
      </c>
      <c r="B1975" s="19">
        <v>42944</v>
      </c>
      <c r="C1975" s="20">
        <v>0.44490740740740742</v>
      </c>
      <c r="D1975" s="20">
        <v>0.44578703703703704</v>
      </c>
      <c r="E1975" s="21" t="str">
        <f>IF(LEN(telefony4[[#This Row],[nr]])&gt;=10,"zagraniczny",IF(LEN(telefony4[[#This Row],[nr]])=8,"komórkowy","stacjonarny"))</f>
        <v>stacjonarny</v>
      </c>
      <c r="F1975" s="21" t="str">
        <f>LEFT('5.3'!$A1975,2)</f>
        <v>21</v>
      </c>
      <c r="G1975" s="22">
        <f>'5.3'!$D1975-'5.3'!$C1975</f>
        <v>8.796296296296191E-4</v>
      </c>
    </row>
    <row r="1976" spans="1:7" x14ac:dyDescent="0.25">
      <c r="A1976" s="13">
        <v>17864361</v>
      </c>
      <c r="B1976" s="14">
        <v>42944</v>
      </c>
      <c r="C1976" s="15">
        <v>0.44605324074074076</v>
      </c>
      <c r="D1976" s="15">
        <v>0.45253472222222224</v>
      </c>
      <c r="E1976" s="16" t="str">
        <f>IF(LEN(telefony4[[#This Row],[nr]])&gt;=10,"zagraniczny",IF(LEN(telefony4[[#This Row],[nr]])=8,"komórkowy","stacjonarny"))</f>
        <v>komórkowy</v>
      </c>
      <c r="F1976" s="16" t="str">
        <f>LEFT('5.3'!$A1976,2)</f>
        <v>17</v>
      </c>
      <c r="G1976" s="17">
        <f>'5.3'!$D1976-'5.3'!$C1976</f>
        <v>6.481481481481477E-3</v>
      </c>
    </row>
    <row r="1977" spans="1:7" x14ac:dyDescent="0.25">
      <c r="A1977" s="18">
        <v>6943996503</v>
      </c>
      <c r="B1977" s="19">
        <v>42944</v>
      </c>
      <c r="C1977" s="20">
        <v>0.4506134259259259</v>
      </c>
      <c r="D1977" s="20">
        <v>0.45674768518518516</v>
      </c>
      <c r="E1977" s="21" t="str">
        <f>IF(LEN(telefony4[[#This Row],[nr]])&gt;=10,"zagraniczny",IF(LEN(telefony4[[#This Row],[nr]])=8,"komórkowy","stacjonarny"))</f>
        <v>zagraniczny</v>
      </c>
      <c r="F1977" s="21" t="str">
        <f>LEFT('5.3'!$A1977,2)</f>
        <v>69</v>
      </c>
      <c r="G1977" s="22">
        <f>'5.3'!$D1977-'5.3'!$C1977</f>
        <v>6.134259259259256E-3</v>
      </c>
    </row>
    <row r="1978" spans="1:7" x14ac:dyDescent="0.25">
      <c r="A1978" s="13">
        <v>9547712</v>
      </c>
      <c r="B1978" s="14">
        <v>42944</v>
      </c>
      <c r="C1978" s="15">
        <v>0.45546296296296296</v>
      </c>
      <c r="D1978" s="15">
        <v>0.46259259259259261</v>
      </c>
      <c r="E1978" s="16" t="str">
        <f>IF(LEN(telefony4[[#This Row],[nr]])&gt;=10,"zagraniczny",IF(LEN(telefony4[[#This Row],[nr]])=8,"komórkowy","stacjonarny"))</f>
        <v>stacjonarny</v>
      </c>
      <c r="F1978" s="16" t="str">
        <f>LEFT('5.3'!$A1978,2)</f>
        <v>95</v>
      </c>
      <c r="G1978" s="17">
        <f>'5.3'!$D1978-'5.3'!$C1978</f>
        <v>7.1296296296296524E-3</v>
      </c>
    </row>
    <row r="1979" spans="1:7" x14ac:dyDescent="0.25">
      <c r="A1979" s="18">
        <v>3925701</v>
      </c>
      <c r="B1979" s="19">
        <v>42944</v>
      </c>
      <c r="C1979" s="20">
        <v>0.45756944444444442</v>
      </c>
      <c r="D1979" s="20">
        <v>0.46141203703703704</v>
      </c>
      <c r="E1979" s="21" t="str">
        <f>IF(LEN(telefony4[[#This Row],[nr]])&gt;=10,"zagraniczny",IF(LEN(telefony4[[#This Row],[nr]])=8,"komórkowy","stacjonarny"))</f>
        <v>stacjonarny</v>
      </c>
      <c r="F1979" s="21" t="str">
        <f>LEFT('5.3'!$A1979,2)</f>
        <v>39</v>
      </c>
      <c r="G1979" s="22">
        <f>'5.3'!$D1979-'5.3'!$C1979</f>
        <v>3.8425925925926196E-3</v>
      </c>
    </row>
    <row r="1980" spans="1:7" x14ac:dyDescent="0.25">
      <c r="A1980" s="13">
        <v>97317489</v>
      </c>
      <c r="B1980" s="14">
        <v>42944</v>
      </c>
      <c r="C1980" s="15">
        <v>0.46269675925925924</v>
      </c>
      <c r="D1980" s="15">
        <v>0.46620370370370373</v>
      </c>
      <c r="E1980" s="16" t="str">
        <f>IF(LEN(telefony4[[#This Row],[nr]])&gt;=10,"zagraniczny",IF(LEN(telefony4[[#This Row],[nr]])=8,"komórkowy","stacjonarny"))</f>
        <v>komórkowy</v>
      </c>
      <c r="F1980" s="16" t="str">
        <f>LEFT('5.3'!$A1980,2)</f>
        <v>97</v>
      </c>
      <c r="G1980" s="17">
        <f>'5.3'!$D1980-'5.3'!$C1980</f>
        <v>3.506944444444493E-3</v>
      </c>
    </row>
    <row r="1981" spans="1:7" x14ac:dyDescent="0.25">
      <c r="A1981" s="18">
        <v>78009874</v>
      </c>
      <c r="B1981" s="19">
        <v>42944</v>
      </c>
      <c r="C1981" s="20">
        <v>0.46400462962962963</v>
      </c>
      <c r="D1981" s="20">
        <v>0.46545138888888887</v>
      </c>
      <c r="E1981" s="21" t="str">
        <f>IF(LEN(telefony4[[#This Row],[nr]])&gt;=10,"zagraniczny",IF(LEN(telefony4[[#This Row],[nr]])=8,"komórkowy","stacjonarny"))</f>
        <v>komórkowy</v>
      </c>
      <c r="F1981" s="21" t="str">
        <f>LEFT('5.3'!$A1981,2)</f>
        <v>78</v>
      </c>
      <c r="G1981" s="22">
        <f>'5.3'!$D1981-'5.3'!$C1981</f>
        <v>1.4467592592592449E-3</v>
      </c>
    </row>
    <row r="1982" spans="1:7" x14ac:dyDescent="0.25">
      <c r="A1982" s="13">
        <v>8590206</v>
      </c>
      <c r="B1982" s="14">
        <v>42944</v>
      </c>
      <c r="C1982" s="15">
        <v>0.46763888888888888</v>
      </c>
      <c r="D1982" s="15">
        <v>0.47359953703703705</v>
      </c>
      <c r="E1982" s="16" t="str">
        <f>IF(LEN(telefony4[[#This Row],[nr]])&gt;=10,"zagraniczny",IF(LEN(telefony4[[#This Row],[nr]])=8,"komórkowy","stacjonarny"))</f>
        <v>stacjonarny</v>
      </c>
      <c r="F1982" s="16" t="str">
        <f>LEFT('5.3'!$A1982,2)</f>
        <v>85</v>
      </c>
      <c r="G1982" s="17">
        <f>'5.3'!$D1982-'5.3'!$C1982</f>
        <v>5.9606481481481732E-3</v>
      </c>
    </row>
    <row r="1983" spans="1:7" x14ac:dyDescent="0.25">
      <c r="A1983" s="18">
        <v>7273239</v>
      </c>
      <c r="B1983" s="19">
        <v>42944</v>
      </c>
      <c r="C1983" s="20">
        <v>0.47111111111111109</v>
      </c>
      <c r="D1983" s="20">
        <v>0.48017361111111112</v>
      </c>
      <c r="E1983" s="21" t="str">
        <f>IF(LEN(telefony4[[#This Row],[nr]])&gt;=10,"zagraniczny",IF(LEN(telefony4[[#This Row],[nr]])=8,"komórkowy","stacjonarny"))</f>
        <v>stacjonarny</v>
      </c>
      <c r="F1983" s="21" t="str">
        <f>LEFT('5.3'!$A1983,2)</f>
        <v>72</v>
      </c>
      <c r="G1983" s="22">
        <f>'5.3'!$D1983-'5.3'!$C1983</f>
        <v>9.0625000000000289E-3</v>
      </c>
    </row>
    <row r="1984" spans="1:7" x14ac:dyDescent="0.25">
      <c r="A1984" s="13">
        <v>9975967</v>
      </c>
      <c r="B1984" s="14">
        <v>42944</v>
      </c>
      <c r="C1984" s="15">
        <v>0.47454861111111113</v>
      </c>
      <c r="D1984" s="15">
        <v>0.47562500000000002</v>
      </c>
      <c r="E1984" s="16" t="str">
        <f>IF(LEN(telefony4[[#This Row],[nr]])&gt;=10,"zagraniczny",IF(LEN(telefony4[[#This Row],[nr]])=8,"komórkowy","stacjonarny"))</f>
        <v>stacjonarny</v>
      </c>
      <c r="F1984" s="16" t="str">
        <f>LEFT('5.3'!$A1984,2)</f>
        <v>99</v>
      </c>
      <c r="G1984" s="17">
        <f>'5.3'!$D1984-'5.3'!$C1984</f>
        <v>1.0763888888888906E-3</v>
      </c>
    </row>
    <row r="1985" spans="1:7" x14ac:dyDescent="0.25">
      <c r="A1985" s="18">
        <v>2134315</v>
      </c>
      <c r="B1985" s="19">
        <v>42944</v>
      </c>
      <c r="C1985" s="20">
        <v>0.47733796296296294</v>
      </c>
      <c r="D1985" s="20">
        <v>0.48003472222222221</v>
      </c>
      <c r="E1985" s="21" t="str">
        <f>IF(LEN(telefony4[[#This Row],[nr]])&gt;=10,"zagraniczny",IF(LEN(telefony4[[#This Row],[nr]])=8,"komórkowy","stacjonarny"))</f>
        <v>stacjonarny</v>
      </c>
      <c r="F1985" s="21" t="str">
        <f>LEFT('5.3'!$A1985,2)</f>
        <v>21</v>
      </c>
      <c r="G1985" s="22">
        <f>'5.3'!$D1985-'5.3'!$C1985</f>
        <v>2.6967592592592737E-3</v>
      </c>
    </row>
    <row r="1986" spans="1:7" x14ac:dyDescent="0.25">
      <c r="A1986" s="13">
        <v>6919928</v>
      </c>
      <c r="B1986" s="14">
        <v>42944</v>
      </c>
      <c r="C1986" s="15">
        <v>0.4783101851851852</v>
      </c>
      <c r="D1986" s="15">
        <v>0.48770833333333335</v>
      </c>
      <c r="E1986" s="16" t="str">
        <f>IF(LEN(telefony4[[#This Row],[nr]])&gt;=10,"zagraniczny",IF(LEN(telefony4[[#This Row],[nr]])=8,"komórkowy","stacjonarny"))</f>
        <v>stacjonarny</v>
      </c>
      <c r="F1986" s="16" t="str">
        <f>LEFT('5.3'!$A1986,2)</f>
        <v>69</v>
      </c>
      <c r="G1986" s="17">
        <f>'5.3'!$D1986-'5.3'!$C1986</f>
        <v>9.3981481481481555E-3</v>
      </c>
    </row>
    <row r="1987" spans="1:7" x14ac:dyDescent="0.25">
      <c r="A1987" s="18">
        <v>45081794</v>
      </c>
      <c r="B1987" s="19">
        <v>42944</v>
      </c>
      <c r="C1987" s="20">
        <v>0.47928240740740741</v>
      </c>
      <c r="D1987" s="20">
        <v>0.481875</v>
      </c>
      <c r="E1987" s="21" t="str">
        <f>IF(LEN(telefony4[[#This Row],[nr]])&gt;=10,"zagraniczny",IF(LEN(telefony4[[#This Row],[nr]])=8,"komórkowy","stacjonarny"))</f>
        <v>komórkowy</v>
      </c>
      <c r="F1987" s="21" t="str">
        <f>LEFT('5.3'!$A1987,2)</f>
        <v>45</v>
      </c>
      <c r="G1987" s="22">
        <f>'5.3'!$D1987-'5.3'!$C1987</f>
        <v>2.5925925925925908E-3</v>
      </c>
    </row>
    <row r="1988" spans="1:7" x14ac:dyDescent="0.25">
      <c r="A1988" s="13">
        <v>1661633</v>
      </c>
      <c r="B1988" s="14">
        <v>42944</v>
      </c>
      <c r="C1988" s="15">
        <v>0.48042824074074075</v>
      </c>
      <c r="D1988" s="15">
        <v>0.48422453703703705</v>
      </c>
      <c r="E1988" s="16" t="str">
        <f>IF(LEN(telefony4[[#This Row],[nr]])&gt;=10,"zagraniczny",IF(LEN(telefony4[[#This Row],[nr]])=8,"komórkowy","stacjonarny"))</f>
        <v>stacjonarny</v>
      </c>
      <c r="F1988" s="16" t="str">
        <f>LEFT('5.3'!$A1988,2)</f>
        <v>16</v>
      </c>
      <c r="G1988" s="17">
        <f>'5.3'!$D1988-'5.3'!$C1988</f>
        <v>3.7962962962962976E-3</v>
      </c>
    </row>
    <row r="1989" spans="1:7" x14ac:dyDescent="0.25">
      <c r="A1989" s="18">
        <v>1639829</v>
      </c>
      <c r="B1989" s="19">
        <v>42944</v>
      </c>
      <c r="C1989" s="20">
        <v>0.4815740740740741</v>
      </c>
      <c r="D1989" s="20">
        <v>0.48802083333333335</v>
      </c>
      <c r="E1989" s="21" t="str">
        <f>IF(LEN(telefony4[[#This Row],[nr]])&gt;=10,"zagraniczny",IF(LEN(telefony4[[#This Row],[nr]])=8,"komórkowy","stacjonarny"))</f>
        <v>stacjonarny</v>
      </c>
      <c r="F1989" s="21" t="str">
        <f>LEFT('5.3'!$A1989,2)</f>
        <v>16</v>
      </c>
      <c r="G1989" s="22">
        <f>'5.3'!$D1989-'5.3'!$C1989</f>
        <v>6.4467592592592493E-3</v>
      </c>
    </row>
    <row r="1990" spans="1:7" x14ac:dyDescent="0.25">
      <c r="A1990" s="13">
        <v>8585321</v>
      </c>
      <c r="B1990" s="14">
        <v>42944</v>
      </c>
      <c r="C1990" s="15">
        <v>0.4836111111111111</v>
      </c>
      <c r="D1990" s="15">
        <v>0.48996527777777776</v>
      </c>
      <c r="E1990" s="16" t="str">
        <f>IF(LEN(telefony4[[#This Row],[nr]])&gt;=10,"zagraniczny",IF(LEN(telefony4[[#This Row],[nr]])=8,"komórkowy","stacjonarny"))</f>
        <v>stacjonarny</v>
      </c>
      <c r="F1990" s="16" t="str">
        <f>LEFT('5.3'!$A1990,2)</f>
        <v>85</v>
      </c>
      <c r="G1990" s="17">
        <f>'5.3'!$D1990-'5.3'!$C1990</f>
        <v>6.3541666666666607E-3</v>
      </c>
    </row>
    <row r="1991" spans="1:7" x14ac:dyDescent="0.25">
      <c r="A1991" s="18">
        <v>1661643168</v>
      </c>
      <c r="B1991" s="19">
        <v>42944</v>
      </c>
      <c r="C1991" s="20">
        <v>0.48609953703703701</v>
      </c>
      <c r="D1991" s="20">
        <v>0.48850694444444442</v>
      </c>
      <c r="E1991" s="21" t="str">
        <f>IF(LEN(telefony4[[#This Row],[nr]])&gt;=10,"zagraniczny",IF(LEN(telefony4[[#This Row],[nr]])=8,"komórkowy","stacjonarny"))</f>
        <v>zagraniczny</v>
      </c>
      <c r="F1991" s="21" t="str">
        <f>LEFT('5.3'!$A1991,2)</f>
        <v>16</v>
      </c>
      <c r="G1991" s="22">
        <f>'5.3'!$D1991-'5.3'!$C1991</f>
        <v>2.4074074074074137E-3</v>
      </c>
    </row>
    <row r="1992" spans="1:7" x14ac:dyDescent="0.25">
      <c r="A1992" s="13">
        <v>5136126</v>
      </c>
      <c r="B1992" s="14">
        <v>42944</v>
      </c>
      <c r="C1992" s="15">
        <v>0.49048611111111112</v>
      </c>
      <c r="D1992" s="15">
        <v>0.49685185185185188</v>
      </c>
      <c r="E1992" s="16" t="str">
        <f>IF(LEN(telefony4[[#This Row],[nr]])&gt;=10,"zagraniczny",IF(LEN(telefony4[[#This Row],[nr]])=8,"komórkowy","stacjonarny"))</f>
        <v>stacjonarny</v>
      </c>
      <c r="F1992" s="16" t="str">
        <f>LEFT('5.3'!$A1992,2)</f>
        <v>51</v>
      </c>
      <c r="G1992" s="17">
        <f>'5.3'!$D1992-'5.3'!$C1992</f>
        <v>6.3657407407407551E-3</v>
      </c>
    </row>
    <row r="1993" spans="1:7" x14ac:dyDescent="0.25">
      <c r="A1993" s="18">
        <v>9747700</v>
      </c>
      <c r="B1993" s="19">
        <v>42944</v>
      </c>
      <c r="C1993" s="20">
        <v>0.49305555555555558</v>
      </c>
      <c r="D1993" s="20">
        <v>0.50435185185185183</v>
      </c>
      <c r="E1993" s="21" t="str">
        <f>IF(LEN(telefony4[[#This Row],[nr]])&gt;=10,"zagraniczny",IF(LEN(telefony4[[#This Row],[nr]])=8,"komórkowy","stacjonarny"))</f>
        <v>stacjonarny</v>
      </c>
      <c r="F1993" s="21" t="str">
        <f>LEFT('5.3'!$A1993,2)</f>
        <v>97</v>
      </c>
      <c r="G1993" s="22">
        <f>'5.3'!$D1993-'5.3'!$C1993</f>
        <v>1.1296296296296249E-2</v>
      </c>
    </row>
    <row r="1994" spans="1:7" x14ac:dyDescent="0.25">
      <c r="A1994" s="13">
        <v>8387594</v>
      </c>
      <c r="B1994" s="14">
        <v>42944</v>
      </c>
      <c r="C1994" s="15">
        <v>0.49401620370370369</v>
      </c>
      <c r="D1994" s="15">
        <v>0.49682870370370369</v>
      </c>
      <c r="E1994" s="16" t="str">
        <f>IF(LEN(telefony4[[#This Row],[nr]])&gt;=10,"zagraniczny",IF(LEN(telefony4[[#This Row],[nr]])=8,"komórkowy","stacjonarny"))</f>
        <v>stacjonarny</v>
      </c>
      <c r="F1994" s="16" t="str">
        <f>LEFT('5.3'!$A1994,2)</f>
        <v>83</v>
      </c>
      <c r="G1994" s="17">
        <f>'5.3'!$D1994-'5.3'!$C1994</f>
        <v>2.8124999999999956E-3</v>
      </c>
    </row>
    <row r="1995" spans="1:7" x14ac:dyDescent="0.25">
      <c r="A1995" s="18">
        <v>65166542</v>
      </c>
      <c r="B1995" s="19">
        <v>42944</v>
      </c>
      <c r="C1995" s="20">
        <v>0.49554398148148149</v>
      </c>
      <c r="D1995" s="20">
        <v>0.49667824074074074</v>
      </c>
      <c r="E1995" s="21" t="str">
        <f>IF(LEN(telefony4[[#This Row],[nr]])&gt;=10,"zagraniczny",IF(LEN(telefony4[[#This Row],[nr]])=8,"komórkowy","stacjonarny"))</f>
        <v>komórkowy</v>
      </c>
      <c r="F1995" s="21" t="str">
        <f>LEFT('5.3'!$A1995,2)</f>
        <v>65</v>
      </c>
      <c r="G1995" s="22">
        <f>'5.3'!$D1995-'5.3'!$C1995</f>
        <v>1.1342592592592515E-3</v>
      </c>
    </row>
    <row r="1996" spans="1:7" x14ac:dyDescent="0.25">
      <c r="A1996" s="13">
        <v>77607017</v>
      </c>
      <c r="B1996" s="14">
        <v>42944</v>
      </c>
      <c r="C1996" s="15">
        <v>0.49858796296296298</v>
      </c>
      <c r="D1996" s="15">
        <v>0.50891203703703702</v>
      </c>
      <c r="E1996" s="16" t="str">
        <f>IF(LEN(telefony4[[#This Row],[nr]])&gt;=10,"zagraniczny",IF(LEN(telefony4[[#This Row],[nr]])=8,"komórkowy","stacjonarny"))</f>
        <v>komórkowy</v>
      </c>
      <c r="F1996" s="16" t="str">
        <f>LEFT('5.3'!$A1996,2)</f>
        <v>77</v>
      </c>
      <c r="G1996" s="17">
        <f>'5.3'!$D1996-'5.3'!$C1996</f>
        <v>1.0324074074074041E-2</v>
      </c>
    </row>
    <row r="1997" spans="1:7" x14ac:dyDescent="0.25">
      <c r="A1997" s="18">
        <v>9028434625</v>
      </c>
      <c r="B1997" s="19">
        <v>42944</v>
      </c>
      <c r="C1997" s="20">
        <v>0.50208333333333333</v>
      </c>
      <c r="D1997" s="20">
        <v>0.5110069444444445</v>
      </c>
      <c r="E1997" s="21" t="str">
        <f>IF(LEN(telefony4[[#This Row],[nr]])&gt;=10,"zagraniczny",IF(LEN(telefony4[[#This Row],[nr]])=8,"komórkowy","stacjonarny"))</f>
        <v>zagraniczny</v>
      </c>
      <c r="F1997" s="21" t="str">
        <f>LEFT('5.3'!$A1997,2)</f>
        <v>90</v>
      </c>
      <c r="G1997" s="22">
        <f>'5.3'!$D1997-'5.3'!$C1997</f>
        <v>8.9236111111111738E-3</v>
      </c>
    </row>
    <row r="1998" spans="1:7" x14ac:dyDescent="0.25">
      <c r="A1998" s="13">
        <v>7503173</v>
      </c>
      <c r="B1998" s="14">
        <v>42944</v>
      </c>
      <c r="C1998" s="15">
        <v>0.50390046296296298</v>
      </c>
      <c r="D1998" s="15">
        <v>0.50619212962962967</v>
      </c>
      <c r="E1998" s="16" t="str">
        <f>IF(LEN(telefony4[[#This Row],[nr]])&gt;=10,"zagraniczny",IF(LEN(telefony4[[#This Row],[nr]])=8,"komórkowy","stacjonarny"))</f>
        <v>stacjonarny</v>
      </c>
      <c r="F1998" s="16" t="str">
        <f>LEFT('5.3'!$A1998,2)</f>
        <v>75</v>
      </c>
      <c r="G1998" s="17">
        <f>'5.3'!$D1998-'5.3'!$C1998</f>
        <v>2.2916666666666918E-3</v>
      </c>
    </row>
    <row r="1999" spans="1:7" x14ac:dyDescent="0.25">
      <c r="A1999" s="18">
        <v>9039872</v>
      </c>
      <c r="B1999" s="19">
        <v>42944</v>
      </c>
      <c r="C1999" s="20">
        <v>0.50825231481481481</v>
      </c>
      <c r="D1999" s="20">
        <v>0.5168518518518519</v>
      </c>
      <c r="E1999" s="21" t="str">
        <f>IF(LEN(telefony4[[#This Row],[nr]])&gt;=10,"zagraniczny",IF(LEN(telefony4[[#This Row],[nr]])=8,"komórkowy","stacjonarny"))</f>
        <v>stacjonarny</v>
      </c>
      <c r="F1999" s="21" t="str">
        <f>LEFT('5.3'!$A1999,2)</f>
        <v>90</v>
      </c>
      <c r="G1999" s="22">
        <f>'5.3'!$D1999-'5.3'!$C1999</f>
        <v>8.5995370370370861E-3</v>
      </c>
    </row>
    <row r="2000" spans="1:7" x14ac:dyDescent="0.25">
      <c r="A2000" s="13">
        <v>45940361</v>
      </c>
      <c r="B2000" s="14">
        <v>42944</v>
      </c>
      <c r="C2000" s="15">
        <v>0.50982638888888887</v>
      </c>
      <c r="D2000" s="15">
        <v>0.51537037037037037</v>
      </c>
      <c r="E2000" s="16" t="str">
        <f>IF(LEN(telefony4[[#This Row],[nr]])&gt;=10,"zagraniczny",IF(LEN(telefony4[[#This Row],[nr]])=8,"komórkowy","stacjonarny"))</f>
        <v>komórkowy</v>
      </c>
      <c r="F2000" s="16" t="str">
        <f>LEFT('5.3'!$A2000,2)</f>
        <v>45</v>
      </c>
      <c r="G2000" s="17">
        <f>'5.3'!$D2000-'5.3'!$C2000</f>
        <v>5.5439814814814969E-3</v>
      </c>
    </row>
    <row r="2001" spans="1:7" x14ac:dyDescent="0.25">
      <c r="A2001" s="18">
        <v>6242177</v>
      </c>
      <c r="B2001" s="19">
        <v>42944</v>
      </c>
      <c r="C2001" s="20">
        <v>0.5138773148148148</v>
      </c>
      <c r="D2001" s="20">
        <v>0.52096064814814813</v>
      </c>
      <c r="E2001" s="21" t="str">
        <f>IF(LEN(telefony4[[#This Row],[nr]])&gt;=10,"zagraniczny",IF(LEN(telefony4[[#This Row],[nr]])=8,"komórkowy","stacjonarny"))</f>
        <v>stacjonarny</v>
      </c>
      <c r="F2001" s="21" t="str">
        <f>LEFT('5.3'!$A2001,2)</f>
        <v>62</v>
      </c>
      <c r="G2001" s="22">
        <f>'5.3'!$D2001-'5.3'!$C2001</f>
        <v>7.0833333333333304E-3</v>
      </c>
    </row>
    <row r="2002" spans="1:7" x14ac:dyDescent="0.25">
      <c r="A2002" s="13">
        <v>60454232</v>
      </c>
      <c r="B2002" s="14">
        <v>42944</v>
      </c>
      <c r="C2002" s="15">
        <v>0.5149421296296296</v>
      </c>
      <c r="D2002" s="15">
        <v>0.5248032407407407</v>
      </c>
      <c r="E2002" s="16" t="str">
        <f>IF(LEN(telefony4[[#This Row],[nr]])&gt;=10,"zagraniczny",IF(LEN(telefony4[[#This Row],[nr]])=8,"komórkowy","stacjonarny"))</f>
        <v>komórkowy</v>
      </c>
      <c r="F2002" s="16" t="str">
        <f>LEFT('5.3'!$A2002,2)</f>
        <v>60</v>
      </c>
      <c r="G2002" s="17">
        <f>'5.3'!$D2002-'5.3'!$C2002</f>
        <v>9.8611111111110983E-3</v>
      </c>
    </row>
    <row r="2003" spans="1:7" x14ac:dyDescent="0.25">
      <c r="A2003" s="18">
        <v>4060894</v>
      </c>
      <c r="B2003" s="19">
        <v>42944</v>
      </c>
      <c r="C2003" s="20">
        <v>0.51730324074074074</v>
      </c>
      <c r="D2003" s="20">
        <v>0.51848379629629626</v>
      </c>
      <c r="E2003" s="21" t="str">
        <f>IF(LEN(telefony4[[#This Row],[nr]])&gt;=10,"zagraniczny",IF(LEN(telefony4[[#This Row],[nr]])=8,"komórkowy","stacjonarny"))</f>
        <v>stacjonarny</v>
      </c>
      <c r="F2003" s="21" t="str">
        <f>LEFT('5.3'!$A2003,2)</f>
        <v>40</v>
      </c>
      <c r="G2003" s="22">
        <f>'5.3'!$D2003-'5.3'!$C2003</f>
        <v>1.1805555555555181E-3</v>
      </c>
    </row>
    <row r="2004" spans="1:7" x14ac:dyDescent="0.25">
      <c r="A2004" s="13">
        <v>8223406</v>
      </c>
      <c r="B2004" s="14">
        <v>42944</v>
      </c>
      <c r="C2004" s="15">
        <v>0.51908564814814817</v>
      </c>
      <c r="D2004" s="15">
        <v>0.51929398148148154</v>
      </c>
      <c r="E2004" s="16" t="str">
        <f>IF(LEN(telefony4[[#This Row],[nr]])&gt;=10,"zagraniczny",IF(LEN(telefony4[[#This Row],[nr]])=8,"komórkowy","stacjonarny"))</f>
        <v>stacjonarny</v>
      </c>
      <c r="F2004" s="16" t="str">
        <f>LEFT('5.3'!$A2004,2)</f>
        <v>82</v>
      </c>
      <c r="G2004" s="17">
        <f>'5.3'!$D2004-'5.3'!$C2004</f>
        <v>2.083333333333659E-4</v>
      </c>
    </row>
    <row r="2005" spans="1:7" x14ac:dyDescent="0.25">
      <c r="A2005" s="18">
        <v>43109897</v>
      </c>
      <c r="B2005" s="19">
        <v>42944</v>
      </c>
      <c r="C2005" s="20">
        <v>0.52467592592592593</v>
      </c>
      <c r="D2005" s="20">
        <v>0.53178240740740745</v>
      </c>
      <c r="E2005" s="21" t="str">
        <f>IF(LEN(telefony4[[#This Row],[nr]])&gt;=10,"zagraniczny",IF(LEN(telefony4[[#This Row],[nr]])=8,"komórkowy","stacjonarny"))</f>
        <v>komórkowy</v>
      </c>
      <c r="F2005" s="21" t="str">
        <f>LEFT('5.3'!$A2005,2)</f>
        <v>43</v>
      </c>
      <c r="G2005" s="22">
        <f>'5.3'!$D2005-'5.3'!$C2005</f>
        <v>7.1064814814815191E-3</v>
      </c>
    </row>
    <row r="2006" spans="1:7" x14ac:dyDescent="0.25">
      <c r="A2006" s="13">
        <v>95805020</v>
      </c>
      <c r="B2006" s="14">
        <v>42944</v>
      </c>
      <c r="C2006" s="15">
        <v>0.52603009259259259</v>
      </c>
      <c r="D2006" s="15">
        <v>0.53304398148148147</v>
      </c>
      <c r="E2006" s="16" t="str">
        <f>IF(LEN(telefony4[[#This Row],[nr]])&gt;=10,"zagraniczny",IF(LEN(telefony4[[#This Row],[nr]])=8,"komórkowy","stacjonarny"))</f>
        <v>komórkowy</v>
      </c>
      <c r="F2006" s="16" t="str">
        <f>LEFT('5.3'!$A2006,2)</f>
        <v>95</v>
      </c>
      <c r="G2006" s="17">
        <f>'5.3'!$D2006-'5.3'!$C2006</f>
        <v>7.0138888888888751E-3</v>
      </c>
    </row>
    <row r="2007" spans="1:7" x14ac:dyDescent="0.25">
      <c r="A2007" s="18">
        <v>2849439</v>
      </c>
      <c r="B2007" s="19">
        <v>42944</v>
      </c>
      <c r="C2007" s="20">
        <v>0.52813657407407411</v>
      </c>
      <c r="D2007" s="20">
        <v>0.53039351851851857</v>
      </c>
      <c r="E2007" s="21" t="str">
        <f>IF(LEN(telefony4[[#This Row],[nr]])&gt;=10,"zagraniczny",IF(LEN(telefony4[[#This Row],[nr]])=8,"komórkowy","stacjonarny"))</f>
        <v>stacjonarny</v>
      </c>
      <c r="F2007" s="21" t="str">
        <f>LEFT('5.3'!$A2007,2)</f>
        <v>28</v>
      </c>
      <c r="G2007" s="22">
        <f>'5.3'!$D2007-'5.3'!$C2007</f>
        <v>2.2569444444444642E-3</v>
      </c>
    </row>
    <row r="2008" spans="1:7" x14ac:dyDescent="0.25">
      <c r="A2008" s="13">
        <v>9589060</v>
      </c>
      <c r="B2008" s="14">
        <v>42944</v>
      </c>
      <c r="C2008" s="15">
        <v>0.53310185185185188</v>
      </c>
      <c r="D2008" s="15">
        <v>0.53871527777777772</v>
      </c>
      <c r="E2008" s="16" t="str">
        <f>IF(LEN(telefony4[[#This Row],[nr]])&gt;=10,"zagraniczny",IF(LEN(telefony4[[#This Row],[nr]])=8,"komórkowy","stacjonarny"))</f>
        <v>stacjonarny</v>
      </c>
      <c r="F2008" s="16" t="str">
        <f>LEFT('5.3'!$A2008,2)</f>
        <v>95</v>
      </c>
      <c r="G2008" s="17">
        <f>'5.3'!$D2008-'5.3'!$C2008</f>
        <v>5.6134259259258412E-3</v>
      </c>
    </row>
    <row r="2009" spans="1:7" x14ac:dyDescent="0.25">
      <c r="A2009" s="18">
        <v>2603125</v>
      </c>
      <c r="B2009" s="19">
        <v>42944</v>
      </c>
      <c r="C2009" s="20">
        <v>0.53541666666666665</v>
      </c>
      <c r="D2009" s="20">
        <v>0.53666666666666663</v>
      </c>
      <c r="E2009" s="21" t="str">
        <f>IF(LEN(telefony4[[#This Row],[nr]])&gt;=10,"zagraniczny",IF(LEN(telefony4[[#This Row],[nr]])=8,"komórkowy","stacjonarny"))</f>
        <v>stacjonarny</v>
      </c>
      <c r="F2009" s="21" t="str">
        <f>LEFT('5.3'!$A2009,2)</f>
        <v>26</v>
      </c>
      <c r="G2009" s="22">
        <f>'5.3'!$D2009-'5.3'!$C2009</f>
        <v>1.2499999999999734E-3</v>
      </c>
    </row>
    <row r="2010" spans="1:7" x14ac:dyDescent="0.25">
      <c r="A2010" s="13">
        <v>8770898</v>
      </c>
      <c r="B2010" s="14">
        <v>42944</v>
      </c>
      <c r="C2010" s="15">
        <v>0.53773148148148153</v>
      </c>
      <c r="D2010" s="15">
        <v>0.54628472222222224</v>
      </c>
      <c r="E2010" s="16" t="str">
        <f>IF(LEN(telefony4[[#This Row],[nr]])&gt;=10,"zagraniczny",IF(LEN(telefony4[[#This Row],[nr]])=8,"komórkowy","stacjonarny"))</f>
        <v>stacjonarny</v>
      </c>
      <c r="F2010" s="16" t="str">
        <f>LEFT('5.3'!$A2010,2)</f>
        <v>87</v>
      </c>
      <c r="G2010" s="17">
        <f>'5.3'!$D2010-'5.3'!$C2010</f>
        <v>8.5532407407407085E-3</v>
      </c>
    </row>
    <row r="2011" spans="1:7" x14ac:dyDescent="0.25">
      <c r="A2011" s="18">
        <v>3224960</v>
      </c>
      <c r="B2011" s="19">
        <v>42944</v>
      </c>
      <c r="C2011" s="20">
        <v>0.54221064814814812</v>
      </c>
      <c r="D2011" s="20">
        <v>0.54947916666666663</v>
      </c>
      <c r="E2011" s="21" t="str">
        <f>IF(LEN(telefony4[[#This Row],[nr]])&gt;=10,"zagraniczny",IF(LEN(telefony4[[#This Row],[nr]])=8,"komórkowy","stacjonarny"))</f>
        <v>stacjonarny</v>
      </c>
      <c r="F2011" s="21" t="str">
        <f>LEFT('5.3'!$A2011,2)</f>
        <v>32</v>
      </c>
      <c r="G2011" s="22">
        <f>'5.3'!$D2011-'5.3'!$C2011</f>
        <v>7.2685185185185075E-3</v>
      </c>
    </row>
    <row r="2012" spans="1:7" x14ac:dyDescent="0.25">
      <c r="A2012" s="13">
        <v>4150421</v>
      </c>
      <c r="B2012" s="14">
        <v>42944</v>
      </c>
      <c r="C2012" s="15">
        <v>0.54599537037037038</v>
      </c>
      <c r="D2012" s="15">
        <v>0.54759259259259263</v>
      </c>
      <c r="E2012" s="16" t="str">
        <f>IF(LEN(telefony4[[#This Row],[nr]])&gt;=10,"zagraniczny",IF(LEN(telefony4[[#This Row],[nr]])=8,"komórkowy","stacjonarny"))</f>
        <v>stacjonarny</v>
      </c>
      <c r="F2012" s="16" t="str">
        <f>LEFT('5.3'!$A2012,2)</f>
        <v>41</v>
      </c>
      <c r="G2012" s="17">
        <f>'5.3'!$D2012-'5.3'!$C2012</f>
        <v>1.5972222222222499E-3</v>
      </c>
    </row>
    <row r="2013" spans="1:7" x14ac:dyDescent="0.25">
      <c r="A2013" s="18">
        <v>44302763</v>
      </c>
      <c r="B2013" s="19">
        <v>42944</v>
      </c>
      <c r="C2013" s="20">
        <v>0.54905092592592597</v>
      </c>
      <c r="D2013" s="20">
        <v>0.55343750000000003</v>
      </c>
      <c r="E2013" s="21" t="str">
        <f>IF(LEN(telefony4[[#This Row],[nr]])&gt;=10,"zagraniczny",IF(LEN(telefony4[[#This Row],[nr]])=8,"komórkowy","stacjonarny"))</f>
        <v>komórkowy</v>
      </c>
      <c r="F2013" s="21" t="str">
        <f>LEFT('5.3'!$A2013,2)</f>
        <v>44</v>
      </c>
      <c r="G2013" s="22">
        <f>'5.3'!$D2013-'5.3'!$C2013</f>
        <v>4.3865740740740566E-3</v>
      </c>
    </row>
    <row r="2014" spans="1:7" x14ac:dyDescent="0.25">
      <c r="A2014" s="13">
        <v>1922212</v>
      </c>
      <c r="B2014" s="14">
        <v>42944</v>
      </c>
      <c r="C2014" s="15">
        <v>0.55334490740740738</v>
      </c>
      <c r="D2014" s="15">
        <v>0.56339120370370366</v>
      </c>
      <c r="E2014" s="16" t="str">
        <f>IF(LEN(telefony4[[#This Row],[nr]])&gt;=10,"zagraniczny",IF(LEN(telefony4[[#This Row],[nr]])=8,"komórkowy","stacjonarny"))</f>
        <v>stacjonarny</v>
      </c>
      <c r="F2014" s="16" t="str">
        <f>LEFT('5.3'!$A2014,2)</f>
        <v>19</v>
      </c>
      <c r="G2014" s="17">
        <f>'5.3'!$D2014-'5.3'!$C2014</f>
        <v>1.0046296296296275E-2</v>
      </c>
    </row>
    <row r="2015" spans="1:7" x14ac:dyDescent="0.25">
      <c r="A2015" s="18">
        <v>9603024</v>
      </c>
      <c r="B2015" s="19">
        <v>42944</v>
      </c>
      <c r="C2015" s="20">
        <v>0.55806712962962968</v>
      </c>
      <c r="D2015" s="20">
        <v>0.55923611111111116</v>
      </c>
      <c r="E2015" s="21" t="str">
        <f>IF(LEN(telefony4[[#This Row],[nr]])&gt;=10,"zagraniczny",IF(LEN(telefony4[[#This Row],[nr]])=8,"komórkowy","stacjonarny"))</f>
        <v>stacjonarny</v>
      </c>
      <c r="F2015" s="21" t="str">
        <f>LEFT('5.3'!$A2015,2)</f>
        <v>96</v>
      </c>
      <c r="G2015" s="22">
        <f>'5.3'!$D2015-'5.3'!$C2015</f>
        <v>1.1689814814814792E-3</v>
      </c>
    </row>
    <row r="2016" spans="1:7" x14ac:dyDescent="0.25">
      <c r="A2016" s="13">
        <v>1640513</v>
      </c>
      <c r="B2016" s="14">
        <v>42944</v>
      </c>
      <c r="C2016" s="15">
        <v>0.56162037037037038</v>
      </c>
      <c r="D2016" s="15">
        <v>0.56876157407407413</v>
      </c>
      <c r="E2016" s="16" t="str">
        <f>IF(LEN(telefony4[[#This Row],[nr]])&gt;=10,"zagraniczny",IF(LEN(telefony4[[#This Row],[nr]])=8,"komórkowy","stacjonarny"))</f>
        <v>stacjonarny</v>
      </c>
      <c r="F2016" s="16" t="str">
        <f>LEFT('5.3'!$A2016,2)</f>
        <v>16</v>
      </c>
      <c r="G2016" s="17">
        <f>'5.3'!$D2016-'5.3'!$C2016</f>
        <v>7.1412037037037468E-3</v>
      </c>
    </row>
    <row r="2017" spans="1:7" x14ac:dyDescent="0.25">
      <c r="A2017" s="18">
        <v>16592072</v>
      </c>
      <c r="B2017" s="19">
        <v>42944</v>
      </c>
      <c r="C2017" s="20">
        <v>0.56673611111111111</v>
      </c>
      <c r="D2017" s="20">
        <v>0.57725694444444442</v>
      </c>
      <c r="E2017" s="21" t="str">
        <f>IF(LEN(telefony4[[#This Row],[nr]])&gt;=10,"zagraniczny",IF(LEN(telefony4[[#This Row],[nr]])=8,"komórkowy","stacjonarny"))</f>
        <v>komórkowy</v>
      </c>
      <c r="F2017" s="21" t="str">
        <f>LEFT('5.3'!$A2017,2)</f>
        <v>16</v>
      </c>
      <c r="G2017" s="22">
        <f>'5.3'!$D2017-'5.3'!$C2017</f>
        <v>1.0520833333333313E-2</v>
      </c>
    </row>
    <row r="2018" spans="1:7" x14ac:dyDescent="0.25">
      <c r="A2018" s="13">
        <v>4895290</v>
      </c>
      <c r="B2018" s="14">
        <v>42944</v>
      </c>
      <c r="C2018" s="15">
        <v>0.56821759259259264</v>
      </c>
      <c r="D2018" s="15">
        <v>0.5773611111111111</v>
      </c>
      <c r="E2018" s="16" t="str">
        <f>IF(LEN(telefony4[[#This Row],[nr]])&gt;=10,"zagraniczny",IF(LEN(telefony4[[#This Row],[nr]])=8,"komórkowy","stacjonarny"))</f>
        <v>stacjonarny</v>
      </c>
      <c r="F2018" s="16" t="str">
        <f>LEFT('5.3'!$A2018,2)</f>
        <v>48</v>
      </c>
      <c r="G2018" s="17">
        <f>'5.3'!$D2018-'5.3'!$C2018</f>
        <v>9.1435185185184675E-3</v>
      </c>
    </row>
    <row r="2019" spans="1:7" x14ac:dyDescent="0.25">
      <c r="A2019" s="18">
        <v>5277660</v>
      </c>
      <c r="B2019" s="19">
        <v>42944</v>
      </c>
      <c r="C2019" s="20">
        <v>0.57050925925925922</v>
      </c>
      <c r="D2019" s="20">
        <v>0.58049768518518519</v>
      </c>
      <c r="E2019" s="21" t="str">
        <f>IF(LEN(telefony4[[#This Row],[nr]])&gt;=10,"zagraniczny",IF(LEN(telefony4[[#This Row],[nr]])=8,"komórkowy","stacjonarny"))</f>
        <v>stacjonarny</v>
      </c>
      <c r="F2019" s="21" t="str">
        <f>LEFT('5.3'!$A2019,2)</f>
        <v>52</v>
      </c>
      <c r="G2019" s="22">
        <f>'5.3'!$D2019-'5.3'!$C2019</f>
        <v>9.98842592592597E-3</v>
      </c>
    </row>
    <row r="2020" spans="1:7" x14ac:dyDescent="0.25">
      <c r="A2020" s="13">
        <v>8715278</v>
      </c>
      <c r="B2020" s="14">
        <v>42944</v>
      </c>
      <c r="C2020" s="15">
        <v>0.57146990740740744</v>
      </c>
      <c r="D2020" s="15">
        <v>0.57642361111111107</v>
      </c>
      <c r="E2020" s="16" t="str">
        <f>IF(LEN(telefony4[[#This Row],[nr]])&gt;=10,"zagraniczny",IF(LEN(telefony4[[#This Row],[nr]])=8,"komórkowy","stacjonarny"))</f>
        <v>stacjonarny</v>
      </c>
      <c r="F2020" s="16" t="str">
        <f>LEFT('5.3'!$A2020,2)</f>
        <v>87</v>
      </c>
      <c r="G2020" s="17">
        <f>'5.3'!$D2020-'5.3'!$C2020</f>
        <v>4.9537037037036269E-3</v>
      </c>
    </row>
    <row r="2021" spans="1:7" x14ac:dyDescent="0.25">
      <c r="A2021" s="18">
        <v>1462418</v>
      </c>
      <c r="B2021" s="19">
        <v>42944</v>
      </c>
      <c r="C2021" s="20">
        <v>0.57186342592592587</v>
      </c>
      <c r="D2021" s="20">
        <v>0.57379629629629625</v>
      </c>
      <c r="E2021" s="21" t="str">
        <f>IF(LEN(telefony4[[#This Row],[nr]])&gt;=10,"zagraniczny",IF(LEN(telefony4[[#This Row],[nr]])=8,"komórkowy","stacjonarny"))</f>
        <v>stacjonarny</v>
      </c>
      <c r="F2021" s="21" t="str">
        <f>LEFT('5.3'!$A2021,2)</f>
        <v>14</v>
      </c>
      <c r="G2021" s="22">
        <f>'5.3'!$D2021-'5.3'!$C2021</f>
        <v>1.9328703703703765E-3</v>
      </c>
    </row>
    <row r="2022" spans="1:7" x14ac:dyDescent="0.25">
      <c r="A2022" s="13">
        <v>8077806</v>
      </c>
      <c r="B2022" s="14">
        <v>42944</v>
      </c>
      <c r="C2022" s="15">
        <v>0.57629629629629631</v>
      </c>
      <c r="D2022" s="15">
        <v>0.58628472222222228</v>
      </c>
      <c r="E2022" s="16" t="str">
        <f>IF(LEN(telefony4[[#This Row],[nr]])&gt;=10,"zagraniczny",IF(LEN(telefony4[[#This Row],[nr]])=8,"komórkowy","stacjonarny"))</f>
        <v>stacjonarny</v>
      </c>
      <c r="F2022" s="16" t="str">
        <f>LEFT('5.3'!$A2022,2)</f>
        <v>80</v>
      </c>
      <c r="G2022" s="17">
        <f>'5.3'!$D2022-'5.3'!$C2022</f>
        <v>9.98842592592597E-3</v>
      </c>
    </row>
    <row r="2023" spans="1:7" x14ac:dyDescent="0.25">
      <c r="A2023" s="18">
        <v>5759409</v>
      </c>
      <c r="B2023" s="19">
        <v>42944</v>
      </c>
      <c r="C2023" s="20">
        <v>0.57835648148148144</v>
      </c>
      <c r="D2023" s="20">
        <v>0.58644675925925926</v>
      </c>
      <c r="E2023" s="21" t="str">
        <f>IF(LEN(telefony4[[#This Row],[nr]])&gt;=10,"zagraniczny",IF(LEN(telefony4[[#This Row],[nr]])=8,"komórkowy","stacjonarny"))</f>
        <v>stacjonarny</v>
      </c>
      <c r="F2023" s="21" t="str">
        <f>LEFT('5.3'!$A2023,2)</f>
        <v>57</v>
      </c>
      <c r="G2023" s="22">
        <f>'5.3'!$D2023-'5.3'!$C2023</f>
        <v>8.0902777777778212E-3</v>
      </c>
    </row>
    <row r="2024" spans="1:7" x14ac:dyDescent="0.25">
      <c r="A2024" s="13">
        <v>6257971</v>
      </c>
      <c r="B2024" s="14">
        <v>42944</v>
      </c>
      <c r="C2024" s="15">
        <v>0.58331018518518518</v>
      </c>
      <c r="D2024" s="15">
        <v>0.58539351851851851</v>
      </c>
      <c r="E2024" s="16" t="str">
        <f>IF(LEN(telefony4[[#This Row],[nr]])&gt;=10,"zagraniczny",IF(LEN(telefony4[[#This Row],[nr]])=8,"komórkowy","stacjonarny"))</f>
        <v>stacjonarny</v>
      </c>
      <c r="F2024" s="16" t="str">
        <f>LEFT('5.3'!$A2024,2)</f>
        <v>62</v>
      </c>
      <c r="G2024" s="17">
        <f>'5.3'!$D2024-'5.3'!$C2024</f>
        <v>2.0833333333333259E-3</v>
      </c>
    </row>
    <row r="2025" spans="1:7" x14ac:dyDescent="0.25">
      <c r="A2025" s="18">
        <v>91129571</v>
      </c>
      <c r="B2025" s="19">
        <v>42944</v>
      </c>
      <c r="C2025" s="20">
        <v>0.58353009259259259</v>
      </c>
      <c r="D2025" s="20">
        <v>0.58950231481481485</v>
      </c>
      <c r="E2025" s="21" t="str">
        <f>IF(LEN(telefony4[[#This Row],[nr]])&gt;=10,"zagraniczny",IF(LEN(telefony4[[#This Row],[nr]])=8,"komórkowy","stacjonarny"))</f>
        <v>komórkowy</v>
      </c>
      <c r="F2025" s="21" t="str">
        <f>LEFT('5.3'!$A2025,2)</f>
        <v>91</v>
      </c>
      <c r="G2025" s="22">
        <f>'5.3'!$D2025-'5.3'!$C2025</f>
        <v>5.9722222222222676E-3</v>
      </c>
    </row>
    <row r="2026" spans="1:7" x14ac:dyDescent="0.25">
      <c r="A2026" s="13">
        <v>6884037</v>
      </c>
      <c r="B2026" s="14">
        <v>42944</v>
      </c>
      <c r="C2026" s="15">
        <v>0.58892361111111113</v>
      </c>
      <c r="D2026" s="15">
        <v>0.59381944444444446</v>
      </c>
      <c r="E2026" s="16" t="str">
        <f>IF(LEN(telefony4[[#This Row],[nr]])&gt;=10,"zagraniczny",IF(LEN(telefony4[[#This Row],[nr]])=8,"komórkowy","stacjonarny"))</f>
        <v>stacjonarny</v>
      </c>
      <c r="F2026" s="16" t="str">
        <f>LEFT('5.3'!$A2026,2)</f>
        <v>68</v>
      </c>
      <c r="G2026" s="17">
        <f>'5.3'!$D2026-'5.3'!$C2026</f>
        <v>4.8958333333333215E-3</v>
      </c>
    </row>
    <row r="2027" spans="1:7" x14ac:dyDescent="0.25">
      <c r="A2027" s="18">
        <v>6657074</v>
      </c>
      <c r="B2027" s="19">
        <v>42944</v>
      </c>
      <c r="C2027" s="20">
        <v>0.59035879629629628</v>
      </c>
      <c r="D2027" s="20">
        <v>0.5992939814814815</v>
      </c>
      <c r="E2027" s="21" t="str">
        <f>IF(LEN(telefony4[[#This Row],[nr]])&gt;=10,"zagraniczny",IF(LEN(telefony4[[#This Row],[nr]])=8,"komórkowy","stacjonarny"))</f>
        <v>stacjonarny</v>
      </c>
      <c r="F2027" s="21" t="str">
        <f>LEFT('5.3'!$A2027,2)</f>
        <v>66</v>
      </c>
      <c r="G2027" s="22">
        <f>'5.3'!$D2027-'5.3'!$C2027</f>
        <v>8.9351851851852127E-3</v>
      </c>
    </row>
    <row r="2028" spans="1:7" x14ac:dyDescent="0.25">
      <c r="A2028" s="13">
        <v>2211277198</v>
      </c>
      <c r="B2028" s="14">
        <v>42944</v>
      </c>
      <c r="C2028" s="15">
        <v>0.59439814814814818</v>
      </c>
      <c r="D2028" s="15">
        <v>0.60048611111111116</v>
      </c>
      <c r="E2028" s="16" t="str">
        <f>IF(LEN(telefony4[[#This Row],[nr]])&gt;=10,"zagraniczny",IF(LEN(telefony4[[#This Row],[nr]])=8,"komórkowy","stacjonarny"))</f>
        <v>zagraniczny</v>
      </c>
      <c r="F2028" s="16" t="str">
        <f>LEFT('5.3'!$A2028,2)</f>
        <v>22</v>
      </c>
      <c r="G2028" s="17">
        <f>'5.3'!$D2028-'5.3'!$C2028</f>
        <v>6.0879629629629894E-3</v>
      </c>
    </row>
    <row r="2029" spans="1:7" x14ac:dyDescent="0.25">
      <c r="A2029" s="18">
        <v>26766818</v>
      </c>
      <c r="B2029" s="19">
        <v>42944</v>
      </c>
      <c r="C2029" s="20">
        <v>0.59788194444444442</v>
      </c>
      <c r="D2029" s="20">
        <v>0.60576388888888888</v>
      </c>
      <c r="E2029" s="21" t="str">
        <f>IF(LEN(telefony4[[#This Row],[nr]])&gt;=10,"zagraniczny",IF(LEN(telefony4[[#This Row],[nr]])=8,"komórkowy","stacjonarny"))</f>
        <v>komórkowy</v>
      </c>
      <c r="F2029" s="21" t="str">
        <f>LEFT('5.3'!$A2029,2)</f>
        <v>26</v>
      </c>
      <c r="G2029" s="22">
        <f>'5.3'!$D2029-'5.3'!$C2029</f>
        <v>7.8819444444444553E-3</v>
      </c>
    </row>
    <row r="2030" spans="1:7" x14ac:dyDescent="0.25">
      <c r="A2030" s="13">
        <v>4473835</v>
      </c>
      <c r="B2030" s="14">
        <v>42944</v>
      </c>
      <c r="C2030" s="15">
        <v>0.60322916666666671</v>
      </c>
      <c r="D2030" s="15">
        <v>0.60628472222222218</v>
      </c>
      <c r="E2030" s="16" t="str">
        <f>IF(LEN(telefony4[[#This Row],[nr]])&gt;=10,"zagraniczny",IF(LEN(telefony4[[#This Row],[nr]])=8,"komórkowy","stacjonarny"))</f>
        <v>stacjonarny</v>
      </c>
      <c r="F2030" s="16" t="str">
        <f>LEFT('5.3'!$A2030,2)</f>
        <v>44</v>
      </c>
      <c r="G2030" s="17">
        <f>'5.3'!$D2030-'5.3'!$C2030</f>
        <v>3.0555555555554781E-3</v>
      </c>
    </row>
    <row r="2031" spans="1:7" x14ac:dyDescent="0.25">
      <c r="A2031" s="18">
        <v>9941776</v>
      </c>
      <c r="B2031" s="19">
        <v>42944</v>
      </c>
      <c r="C2031" s="20">
        <v>0.60745370370370366</v>
      </c>
      <c r="D2031" s="20">
        <v>0.61017361111111112</v>
      </c>
      <c r="E2031" s="21" t="str">
        <f>IF(LEN(telefony4[[#This Row],[nr]])&gt;=10,"zagraniczny",IF(LEN(telefony4[[#This Row],[nr]])=8,"komórkowy","stacjonarny"))</f>
        <v>stacjonarny</v>
      </c>
      <c r="F2031" s="21" t="str">
        <f>LEFT('5.3'!$A2031,2)</f>
        <v>99</v>
      </c>
      <c r="G2031" s="22">
        <f>'5.3'!$D2031-'5.3'!$C2031</f>
        <v>2.7199074074074625E-3</v>
      </c>
    </row>
    <row r="2032" spans="1:7" x14ac:dyDescent="0.25">
      <c r="A2032" s="13">
        <v>9045402</v>
      </c>
      <c r="B2032" s="14">
        <v>42944</v>
      </c>
      <c r="C2032" s="15">
        <v>0.61322916666666671</v>
      </c>
      <c r="D2032" s="15">
        <v>0.62153935185185183</v>
      </c>
      <c r="E2032" s="16" t="str">
        <f>IF(LEN(telefony4[[#This Row],[nr]])&gt;=10,"zagraniczny",IF(LEN(telefony4[[#This Row],[nr]])=8,"komórkowy","stacjonarny"))</f>
        <v>stacjonarny</v>
      </c>
      <c r="F2032" s="16" t="str">
        <f>LEFT('5.3'!$A2032,2)</f>
        <v>90</v>
      </c>
      <c r="G2032" s="17">
        <f>'5.3'!$D2032-'5.3'!$C2032</f>
        <v>8.310185185185115E-3</v>
      </c>
    </row>
    <row r="2033" spans="1:7" x14ac:dyDescent="0.25">
      <c r="A2033" s="18">
        <v>7662302259</v>
      </c>
      <c r="B2033" s="19">
        <v>42944</v>
      </c>
      <c r="C2033" s="20">
        <v>0.61570601851851847</v>
      </c>
      <c r="D2033" s="20">
        <v>0.62429398148148152</v>
      </c>
      <c r="E2033" s="21" t="str">
        <f>IF(LEN(telefony4[[#This Row],[nr]])&gt;=10,"zagraniczny",IF(LEN(telefony4[[#This Row],[nr]])=8,"komórkowy","stacjonarny"))</f>
        <v>zagraniczny</v>
      </c>
      <c r="F2033" s="21" t="str">
        <f>LEFT('5.3'!$A2033,2)</f>
        <v>76</v>
      </c>
      <c r="G2033" s="22">
        <f>'5.3'!$D2033-'5.3'!$C2033</f>
        <v>8.5879629629630472E-3</v>
      </c>
    </row>
    <row r="2034" spans="1:7" x14ac:dyDescent="0.25">
      <c r="A2034" s="13">
        <v>2756059784</v>
      </c>
      <c r="B2034" s="14">
        <v>42944</v>
      </c>
      <c r="C2034" s="15">
        <v>0.61962962962962964</v>
      </c>
      <c r="D2034" s="15">
        <v>0.62399305555555551</v>
      </c>
      <c r="E2034" s="16" t="str">
        <f>IF(LEN(telefony4[[#This Row],[nr]])&gt;=10,"zagraniczny",IF(LEN(telefony4[[#This Row],[nr]])=8,"komórkowy","stacjonarny"))</f>
        <v>zagraniczny</v>
      </c>
      <c r="F2034" s="16" t="str">
        <f>LEFT('5.3'!$A2034,2)</f>
        <v>27</v>
      </c>
      <c r="G2034" s="17">
        <f>'5.3'!$D2034-'5.3'!$C2034</f>
        <v>4.3634259259258679E-3</v>
      </c>
    </row>
    <row r="2035" spans="1:7" x14ac:dyDescent="0.25">
      <c r="A2035" s="18">
        <v>8667012</v>
      </c>
      <c r="B2035" s="19">
        <v>42944</v>
      </c>
      <c r="C2035" s="20">
        <v>0.62204861111111109</v>
      </c>
      <c r="D2035" s="20">
        <v>0.62440972222222224</v>
      </c>
      <c r="E2035" s="21" t="str">
        <f>IF(LEN(telefony4[[#This Row],[nr]])&gt;=10,"zagraniczny",IF(LEN(telefony4[[#This Row],[nr]])=8,"komórkowy","stacjonarny"))</f>
        <v>stacjonarny</v>
      </c>
      <c r="F2035" s="21" t="str">
        <f>LEFT('5.3'!$A2035,2)</f>
        <v>86</v>
      </c>
      <c r="G2035" s="22">
        <f>'5.3'!$D2035-'5.3'!$C2035</f>
        <v>2.3611111111111471E-3</v>
      </c>
    </row>
    <row r="2036" spans="1:7" x14ac:dyDescent="0.25">
      <c r="A2036" s="13">
        <v>34964547</v>
      </c>
      <c r="B2036" s="14">
        <v>42944</v>
      </c>
      <c r="C2036" s="15">
        <v>0.62502314814814819</v>
      </c>
      <c r="D2036" s="15">
        <v>0.63574074074074072</v>
      </c>
      <c r="E2036" s="16" t="str">
        <f>IF(LEN(telefony4[[#This Row],[nr]])&gt;=10,"zagraniczny",IF(LEN(telefony4[[#This Row],[nr]])=8,"komórkowy","stacjonarny"))</f>
        <v>komórkowy</v>
      </c>
      <c r="F2036" s="16" t="str">
        <f>LEFT('5.3'!$A2036,2)</f>
        <v>34</v>
      </c>
      <c r="G2036" s="17">
        <f>'5.3'!$D2036-'5.3'!$C2036</f>
        <v>1.0717592592592529E-2</v>
      </c>
    </row>
    <row r="2037" spans="1:7" x14ac:dyDescent="0.25">
      <c r="A2037" s="18">
        <v>9357185</v>
      </c>
      <c r="B2037" s="19">
        <v>42947</v>
      </c>
      <c r="C2037" s="20">
        <v>0.3342013888888889</v>
      </c>
      <c r="D2037" s="20">
        <v>0.34159722222222222</v>
      </c>
      <c r="E2037" s="21" t="str">
        <f>IF(LEN(telefony4[[#This Row],[nr]])&gt;=10,"zagraniczny",IF(LEN(telefony4[[#This Row],[nr]])=8,"komórkowy","stacjonarny"))</f>
        <v>stacjonarny</v>
      </c>
      <c r="F2037" s="21" t="str">
        <f>LEFT('5.3'!$A2037,2)</f>
        <v>93</v>
      </c>
      <c r="G2037" s="22">
        <f>'5.3'!$D2037-'5.3'!$C2037</f>
        <v>7.3958333333333237E-3</v>
      </c>
    </row>
    <row r="2038" spans="1:7" x14ac:dyDescent="0.25">
      <c r="A2038" s="13">
        <v>12471534</v>
      </c>
      <c r="B2038" s="14">
        <v>42947</v>
      </c>
      <c r="C2038" s="15">
        <v>0.33929398148148149</v>
      </c>
      <c r="D2038" s="15">
        <v>0.34349537037037037</v>
      </c>
      <c r="E2038" s="16" t="str">
        <f>IF(LEN(telefony4[[#This Row],[nr]])&gt;=10,"zagraniczny",IF(LEN(telefony4[[#This Row],[nr]])=8,"komórkowy","stacjonarny"))</f>
        <v>komórkowy</v>
      </c>
      <c r="F2038" s="16" t="str">
        <f>LEFT('5.3'!$A2038,2)</f>
        <v>12</v>
      </c>
      <c r="G2038" s="17">
        <f>'5.3'!$D2038-'5.3'!$C2038</f>
        <v>4.2013888888888795E-3</v>
      </c>
    </row>
    <row r="2039" spans="1:7" x14ac:dyDescent="0.25">
      <c r="A2039" s="18">
        <v>1003402</v>
      </c>
      <c r="B2039" s="19">
        <v>42947</v>
      </c>
      <c r="C2039" s="20">
        <v>0.34378472222222223</v>
      </c>
      <c r="D2039" s="20">
        <v>0.34677083333333331</v>
      </c>
      <c r="E2039" s="21" t="str">
        <f>IF(LEN(telefony4[[#This Row],[nr]])&gt;=10,"zagraniczny",IF(LEN(telefony4[[#This Row],[nr]])=8,"komórkowy","stacjonarny"))</f>
        <v>stacjonarny</v>
      </c>
      <c r="F2039" s="21" t="str">
        <f>LEFT('5.3'!$A2039,2)</f>
        <v>10</v>
      </c>
      <c r="G2039" s="22">
        <f>'5.3'!$D2039-'5.3'!$C2039</f>
        <v>2.9861111111110783E-3</v>
      </c>
    </row>
    <row r="2040" spans="1:7" x14ac:dyDescent="0.25">
      <c r="A2040" s="13">
        <v>4509550</v>
      </c>
      <c r="B2040" s="14">
        <v>42947</v>
      </c>
      <c r="C2040" s="15">
        <v>0.34609953703703705</v>
      </c>
      <c r="D2040" s="15">
        <v>0.35118055555555555</v>
      </c>
      <c r="E2040" s="16" t="str">
        <f>IF(LEN(telefony4[[#This Row],[nr]])&gt;=10,"zagraniczny",IF(LEN(telefony4[[#This Row],[nr]])=8,"komórkowy","stacjonarny"))</f>
        <v>stacjonarny</v>
      </c>
      <c r="F2040" s="16" t="str">
        <f>LEFT('5.3'!$A2040,2)</f>
        <v>45</v>
      </c>
      <c r="G2040" s="17">
        <f>'5.3'!$D2040-'5.3'!$C2040</f>
        <v>5.0810185185184986E-3</v>
      </c>
    </row>
    <row r="2041" spans="1:7" x14ac:dyDescent="0.25">
      <c r="A2041" s="18">
        <v>5356824</v>
      </c>
      <c r="B2041" s="19">
        <v>42947</v>
      </c>
      <c r="C2041" s="20">
        <v>0.35167824074074072</v>
      </c>
      <c r="D2041" s="20">
        <v>0.35538194444444443</v>
      </c>
      <c r="E2041" s="21" t="str">
        <f>IF(LEN(telefony4[[#This Row],[nr]])&gt;=10,"zagraniczny",IF(LEN(telefony4[[#This Row],[nr]])=8,"komórkowy","stacjonarny"))</f>
        <v>stacjonarny</v>
      </c>
      <c r="F2041" s="21" t="str">
        <f>LEFT('5.3'!$A2041,2)</f>
        <v>53</v>
      </c>
      <c r="G2041" s="22">
        <f>'5.3'!$D2041-'5.3'!$C2041</f>
        <v>3.703703703703709E-3</v>
      </c>
    </row>
    <row r="2042" spans="1:7" x14ac:dyDescent="0.25">
      <c r="A2042" s="13">
        <v>4293872</v>
      </c>
      <c r="B2042" s="14">
        <v>42947</v>
      </c>
      <c r="C2042" s="15">
        <v>0.35333333333333333</v>
      </c>
      <c r="D2042" s="15">
        <v>0.35844907407407406</v>
      </c>
      <c r="E2042" s="16" t="str">
        <f>IF(LEN(telefony4[[#This Row],[nr]])&gt;=10,"zagraniczny",IF(LEN(telefony4[[#This Row],[nr]])=8,"komórkowy","stacjonarny"))</f>
        <v>stacjonarny</v>
      </c>
      <c r="F2042" s="16" t="str">
        <f>LEFT('5.3'!$A2042,2)</f>
        <v>42</v>
      </c>
      <c r="G2042" s="17">
        <f>'5.3'!$D2042-'5.3'!$C2042</f>
        <v>5.1157407407407263E-3</v>
      </c>
    </row>
    <row r="2043" spans="1:7" x14ac:dyDescent="0.25">
      <c r="A2043" s="18">
        <v>5086182</v>
      </c>
      <c r="B2043" s="19">
        <v>42947</v>
      </c>
      <c r="C2043" s="20">
        <v>0.35793981481481479</v>
      </c>
      <c r="D2043" s="20">
        <v>0.36571759259259257</v>
      </c>
      <c r="E2043" s="21" t="str">
        <f>IF(LEN(telefony4[[#This Row],[nr]])&gt;=10,"zagraniczny",IF(LEN(telefony4[[#This Row],[nr]])=8,"komórkowy","stacjonarny"))</f>
        <v>stacjonarny</v>
      </c>
      <c r="F2043" s="21" t="str">
        <f>LEFT('5.3'!$A2043,2)</f>
        <v>50</v>
      </c>
      <c r="G2043" s="22">
        <f>'5.3'!$D2043-'5.3'!$C2043</f>
        <v>7.7777777777777724E-3</v>
      </c>
    </row>
    <row r="2044" spans="1:7" x14ac:dyDescent="0.25">
      <c r="A2044" s="13">
        <v>6175467</v>
      </c>
      <c r="B2044" s="14">
        <v>42947</v>
      </c>
      <c r="C2044" s="15">
        <v>0.35976851851851854</v>
      </c>
      <c r="D2044" s="15">
        <v>0.36883101851851852</v>
      </c>
      <c r="E2044" s="16" t="str">
        <f>IF(LEN(telefony4[[#This Row],[nr]])&gt;=10,"zagraniczny",IF(LEN(telefony4[[#This Row],[nr]])=8,"komórkowy","stacjonarny"))</f>
        <v>stacjonarny</v>
      </c>
      <c r="F2044" s="16" t="str">
        <f>LEFT('5.3'!$A2044,2)</f>
        <v>61</v>
      </c>
      <c r="G2044" s="17">
        <f>'5.3'!$D2044-'5.3'!$C2044</f>
        <v>9.0624999999999734E-3</v>
      </c>
    </row>
    <row r="2045" spans="1:7" x14ac:dyDescent="0.25">
      <c r="A2045" s="18">
        <v>2107985</v>
      </c>
      <c r="B2045" s="19">
        <v>42947</v>
      </c>
      <c r="C2045" s="20">
        <v>0.36394675925925923</v>
      </c>
      <c r="D2045" s="20">
        <v>0.37373842592592593</v>
      </c>
      <c r="E2045" s="21" t="str">
        <f>IF(LEN(telefony4[[#This Row],[nr]])&gt;=10,"zagraniczny",IF(LEN(telefony4[[#This Row],[nr]])=8,"komórkowy","stacjonarny"))</f>
        <v>stacjonarny</v>
      </c>
      <c r="F2045" s="21" t="str">
        <f>LEFT('5.3'!$A2045,2)</f>
        <v>21</v>
      </c>
      <c r="G2045" s="22">
        <f>'5.3'!$D2045-'5.3'!$C2045</f>
        <v>9.7916666666666985E-3</v>
      </c>
    </row>
    <row r="2046" spans="1:7" x14ac:dyDescent="0.25">
      <c r="A2046" s="13">
        <v>9388066</v>
      </c>
      <c r="B2046" s="14">
        <v>42947</v>
      </c>
      <c r="C2046" s="15">
        <v>0.36552083333333335</v>
      </c>
      <c r="D2046" s="15">
        <v>0.3696990740740741</v>
      </c>
      <c r="E2046" s="16" t="str">
        <f>IF(LEN(telefony4[[#This Row],[nr]])&gt;=10,"zagraniczny",IF(LEN(telefony4[[#This Row],[nr]])=8,"komórkowy","stacjonarny"))</f>
        <v>stacjonarny</v>
      </c>
      <c r="F2046" s="16" t="str">
        <f>LEFT('5.3'!$A2046,2)</f>
        <v>93</v>
      </c>
      <c r="G2046" s="17">
        <f>'5.3'!$D2046-'5.3'!$C2046</f>
        <v>4.1782407407407463E-3</v>
      </c>
    </row>
    <row r="2047" spans="1:7" x14ac:dyDescent="0.25">
      <c r="A2047" s="18">
        <v>4614100</v>
      </c>
      <c r="B2047" s="19">
        <v>42947</v>
      </c>
      <c r="C2047" s="20">
        <v>0.36776620370370372</v>
      </c>
      <c r="D2047" s="20">
        <v>0.37584490740740739</v>
      </c>
      <c r="E2047" s="21" t="str">
        <f>IF(LEN(telefony4[[#This Row],[nr]])&gt;=10,"zagraniczny",IF(LEN(telefony4[[#This Row],[nr]])=8,"komórkowy","stacjonarny"))</f>
        <v>stacjonarny</v>
      </c>
      <c r="F2047" s="21" t="str">
        <f>LEFT('5.3'!$A2047,2)</f>
        <v>46</v>
      </c>
      <c r="G2047" s="22">
        <f>'5.3'!$D2047-'5.3'!$C2047</f>
        <v>8.0787037037036713E-3</v>
      </c>
    </row>
    <row r="2048" spans="1:7" x14ac:dyDescent="0.25">
      <c r="A2048" s="13">
        <v>8279741</v>
      </c>
      <c r="B2048" s="14">
        <v>42947</v>
      </c>
      <c r="C2048" s="15">
        <v>0.37170138888888887</v>
      </c>
      <c r="D2048" s="15">
        <v>0.38305555555555554</v>
      </c>
      <c r="E2048" s="16" t="str">
        <f>IF(LEN(telefony4[[#This Row],[nr]])&gt;=10,"zagraniczny",IF(LEN(telefony4[[#This Row],[nr]])=8,"komórkowy","stacjonarny"))</f>
        <v>stacjonarny</v>
      </c>
      <c r="F2048" s="16" t="str">
        <f>LEFT('5.3'!$A2048,2)</f>
        <v>82</v>
      </c>
      <c r="G2048" s="17">
        <f>'5.3'!$D2048-'5.3'!$C2048</f>
        <v>1.1354166666666665E-2</v>
      </c>
    </row>
    <row r="2049" spans="1:7" x14ac:dyDescent="0.25">
      <c r="A2049" s="18">
        <v>9564752674</v>
      </c>
      <c r="B2049" s="19">
        <v>42947</v>
      </c>
      <c r="C2049" s="20">
        <v>0.37239583333333331</v>
      </c>
      <c r="D2049" s="20">
        <v>0.37680555555555556</v>
      </c>
      <c r="E2049" s="21" t="str">
        <f>IF(LEN(telefony4[[#This Row],[nr]])&gt;=10,"zagraniczny",IF(LEN(telefony4[[#This Row],[nr]])=8,"komórkowy","stacjonarny"))</f>
        <v>zagraniczny</v>
      </c>
      <c r="F2049" s="21" t="str">
        <f>LEFT('5.3'!$A2049,2)</f>
        <v>95</v>
      </c>
      <c r="G2049" s="22">
        <f>'5.3'!$D2049-'5.3'!$C2049</f>
        <v>4.4097222222222454E-3</v>
      </c>
    </row>
    <row r="2050" spans="1:7" x14ac:dyDescent="0.25">
      <c r="A2050" s="13">
        <v>1451455</v>
      </c>
      <c r="B2050" s="14">
        <v>42947</v>
      </c>
      <c r="C2050" s="15">
        <v>0.37714120370370369</v>
      </c>
      <c r="D2050" s="15">
        <v>0.38119212962962962</v>
      </c>
      <c r="E2050" s="16" t="str">
        <f>IF(LEN(telefony4[[#This Row],[nr]])&gt;=10,"zagraniczny",IF(LEN(telefony4[[#This Row],[nr]])=8,"komórkowy","stacjonarny"))</f>
        <v>stacjonarny</v>
      </c>
      <c r="F2050" s="16" t="str">
        <f>LEFT('5.3'!$A2050,2)</f>
        <v>14</v>
      </c>
      <c r="G2050" s="17">
        <f>'5.3'!$D2050-'5.3'!$C2050</f>
        <v>4.05092592592593E-3</v>
      </c>
    </row>
    <row r="2051" spans="1:7" x14ac:dyDescent="0.25">
      <c r="A2051" s="18">
        <v>8156713</v>
      </c>
      <c r="B2051" s="19">
        <v>42947</v>
      </c>
      <c r="C2051" s="20">
        <v>0.38130787037037039</v>
      </c>
      <c r="D2051" s="20">
        <v>0.38280092592592591</v>
      </c>
      <c r="E2051" s="21" t="str">
        <f>IF(LEN(telefony4[[#This Row],[nr]])&gt;=10,"zagraniczny",IF(LEN(telefony4[[#This Row],[nr]])=8,"komórkowy","stacjonarny"))</f>
        <v>stacjonarny</v>
      </c>
      <c r="F2051" s="21" t="str">
        <f>LEFT('5.3'!$A2051,2)</f>
        <v>81</v>
      </c>
      <c r="G2051" s="22">
        <f>'5.3'!$D2051-'5.3'!$C2051</f>
        <v>1.4930555555555114E-3</v>
      </c>
    </row>
    <row r="2052" spans="1:7" x14ac:dyDescent="0.25">
      <c r="A2052" s="13">
        <v>24024164</v>
      </c>
      <c r="B2052" s="14">
        <v>42947</v>
      </c>
      <c r="C2052" s="15">
        <v>0.38135416666666666</v>
      </c>
      <c r="D2052" s="15">
        <v>0.38210648148148146</v>
      </c>
      <c r="E2052" s="16" t="str">
        <f>IF(LEN(telefony4[[#This Row],[nr]])&gt;=10,"zagraniczny",IF(LEN(telefony4[[#This Row],[nr]])=8,"komórkowy","stacjonarny"))</f>
        <v>komórkowy</v>
      </c>
      <c r="F2052" s="16" t="str">
        <f>LEFT('5.3'!$A2052,2)</f>
        <v>24</v>
      </c>
      <c r="G2052" s="17">
        <f>'5.3'!$D2052-'5.3'!$C2052</f>
        <v>7.5231481481480289E-4</v>
      </c>
    </row>
    <row r="2053" spans="1:7" x14ac:dyDescent="0.25">
      <c r="A2053" s="18">
        <v>75122204</v>
      </c>
      <c r="B2053" s="19">
        <v>42947</v>
      </c>
      <c r="C2053" s="20">
        <v>0.38641203703703703</v>
      </c>
      <c r="D2053" s="20">
        <v>0.39549768518518519</v>
      </c>
      <c r="E2053" s="21" t="str">
        <f>IF(LEN(telefony4[[#This Row],[nr]])&gt;=10,"zagraniczny",IF(LEN(telefony4[[#This Row],[nr]])=8,"komórkowy","stacjonarny"))</f>
        <v>komórkowy</v>
      </c>
      <c r="F2053" s="21" t="str">
        <f>LEFT('5.3'!$A2053,2)</f>
        <v>75</v>
      </c>
      <c r="G2053" s="22">
        <f>'5.3'!$D2053-'5.3'!$C2053</f>
        <v>9.0856481481481621E-3</v>
      </c>
    </row>
    <row r="2054" spans="1:7" x14ac:dyDescent="0.25">
      <c r="A2054" s="13">
        <v>33166727</v>
      </c>
      <c r="B2054" s="14">
        <v>42947</v>
      </c>
      <c r="C2054" s="15">
        <v>0.38927083333333334</v>
      </c>
      <c r="D2054" s="15">
        <v>0.39721064814814816</v>
      </c>
      <c r="E2054" s="16" t="str">
        <f>IF(LEN(telefony4[[#This Row],[nr]])&gt;=10,"zagraniczny",IF(LEN(telefony4[[#This Row],[nr]])=8,"komórkowy","stacjonarny"))</f>
        <v>komórkowy</v>
      </c>
      <c r="F2054" s="16" t="str">
        <f>LEFT('5.3'!$A2054,2)</f>
        <v>33</v>
      </c>
      <c r="G2054" s="17">
        <f>'5.3'!$D2054-'5.3'!$C2054</f>
        <v>7.9398148148148162E-3</v>
      </c>
    </row>
    <row r="2055" spans="1:7" x14ac:dyDescent="0.25">
      <c r="A2055" s="18">
        <v>4293872</v>
      </c>
      <c r="B2055" s="19">
        <v>42947</v>
      </c>
      <c r="C2055" s="20">
        <v>0.39023148148148146</v>
      </c>
      <c r="D2055" s="20">
        <v>0.39748842592592593</v>
      </c>
      <c r="E2055" s="21" t="str">
        <f>IF(LEN(telefony4[[#This Row],[nr]])&gt;=10,"zagraniczny",IF(LEN(telefony4[[#This Row],[nr]])=8,"komórkowy","stacjonarny"))</f>
        <v>stacjonarny</v>
      </c>
      <c r="F2055" s="21" t="str">
        <f>LEFT('5.3'!$A2055,2)</f>
        <v>42</v>
      </c>
      <c r="G2055" s="22">
        <f>'5.3'!$D2055-'5.3'!$C2055</f>
        <v>7.2569444444444686E-3</v>
      </c>
    </row>
    <row r="2056" spans="1:7" x14ac:dyDescent="0.25">
      <c r="A2056" s="13">
        <v>3017523</v>
      </c>
      <c r="B2056" s="14">
        <v>42947</v>
      </c>
      <c r="C2056" s="15">
        <v>0.3934259259259259</v>
      </c>
      <c r="D2056" s="15">
        <v>0.40181712962962962</v>
      </c>
      <c r="E2056" s="16" t="str">
        <f>IF(LEN(telefony4[[#This Row],[nr]])&gt;=10,"zagraniczny",IF(LEN(telefony4[[#This Row],[nr]])=8,"komórkowy","stacjonarny"))</f>
        <v>stacjonarny</v>
      </c>
      <c r="F2056" s="16" t="str">
        <f>LEFT('5.3'!$A2056,2)</f>
        <v>30</v>
      </c>
      <c r="G2056" s="17">
        <f>'5.3'!$D2056-'5.3'!$C2056</f>
        <v>8.3912037037037202E-3</v>
      </c>
    </row>
    <row r="2057" spans="1:7" x14ac:dyDescent="0.25">
      <c r="A2057" s="18">
        <v>5087484</v>
      </c>
      <c r="B2057" s="19">
        <v>42947</v>
      </c>
      <c r="C2057" s="20">
        <v>0.39766203703703706</v>
      </c>
      <c r="D2057" s="20">
        <v>0.39957175925925925</v>
      </c>
      <c r="E2057" s="21" t="str">
        <f>IF(LEN(telefony4[[#This Row],[nr]])&gt;=10,"zagraniczny",IF(LEN(telefony4[[#This Row],[nr]])=8,"komórkowy","stacjonarny"))</f>
        <v>stacjonarny</v>
      </c>
      <c r="F2057" s="21" t="str">
        <f>LEFT('5.3'!$A2057,2)</f>
        <v>50</v>
      </c>
      <c r="G2057" s="22">
        <f>'5.3'!$D2057-'5.3'!$C2057</f>
        <v>1.9097222222221877E-3</v>
      </c>
    </row>
    <row r="2058" spans="1:7" x14ac:dyDescent="0.25">
      <c r="A2058" s="13">
        <v>47615054</v>
      </c>
      <c r="B2058" s="14">
        <v>42947</v>
      </c>
      <c r="C2058" s="15">
        <v>0.39878472222222222</v>
      </c>
      <c r="D2058" s="15">
        <v>0.40041666666666664</v>
      </c>
      <c r="E2058" s="16" t="str">
        <f>IF(LEN(telefony4[[#This Row],[nr]])&gt;=10,"zagraniczny",IF(LEN(telefony4[[#This Row],[nr]])=8,"komórkowy","stacjonarny"))</f>
        <v>komórkowy</v>
      </c>
      <c r="F2058" s="16" t="str">
        <f>LEFT('5.3'!$A2058,2)</f>
        <v>47</v>
      </c>
      <c r="G2058" s="17">
        <f>'5.3'!$D2058-'5.3'!$C2058</f>
        <v>1.631944444444422E-3</v>
      </c>
    </row>
    <row r="2059" spans="1:7" x14ac:dyDescent="0.25">
      <c r="A2059" s="18">
        <v>7775602353</v>
      </c>
      <c r="B2059" s="19">
        <v>42947</v>
      </c>
      <c r="C2059" s="20">
        <v>0.40313657407407405</v>
      </c>
      <c r="D2059" s="20">
        <v>0.40773148148148147</v>
      </c>
      <c r="E2059" s="21" t="str">
        <f>IF(LEN(telefony4[[#This Row],[nr]])&gt;=10,"zagraniczny",IF(LEN(telefony4[[#This Row],[nr]])=8,"komórkowy","stacjonarny"))</f>
        <v>zagraniczny</v>
      </c>
      <c r="F2059" s="21" t="str">
        <f>LEFT('5.3'!$A2059,2)</f>
        <v>77</v>
      </c>
      <c r="G2059" s="22">
        <f>'5.3'!$D2059-'5.3'!$C2059</f>
        <v>4.5949074074074225E-3</v>
      </c>
    </row>
    <row r="2060" spans="1:7" x14ac:dyDescent="0.25">
      <c r="A2060" s="13">
        <v>9533304954</v>
      </c>
      <c r="B2060" s="14">
        <v>42947</v>
      </c>
      <c r="C2060" s="15">
        <v>0.40328703703703705</v>
      </c>
      <c r="D2060" s="15">
        <v>0.41405092592592591</v>
      </c>
      <c r="E2060" s="16" t="str">
        <f>IF(LEN(telefony4[[#This Row],[nr]])&gt;=10,"zagraniczny",IF(LEN(telefony4[[#This Row],[nr]])=8,"komórkowy","stacjonarny"))</f>
        <v>zagraniczny</v>
      </c>
      <c r="F2060" s="16" t="str">
        <f>LEFT('5.3'!$A2060,2)</f>
        <v>95</v>
      </c>
      <c r="G2060" s="17">
        <f>'5.3'!$D2060-'5.3'!$C2060</f>
        <v>1.0763888888888851E-2</v>
      </c>
    </row>
    <row r="2061" spans="1:7" x14ac:dyDescent="0.25">
      <c r="A2061" s="18">
        <v>5147651</v>
      </c>
      <c r="B2061" s="19">
        <v>42947</v>
      </c>
      <c r="C2061" s="20">
        <v>0.40497685185185184</v>
      </c>
      <c r="D2061" s="20">
        <v>0.41167824074074072</v>
      </c>
      <c r="E2061" s="21" t="str">
        <f>IF(LEN(telefony4[[#This Row],[nr]])&gt;=10,"zagraniczny",IF(LEN(telefony4[[#This Row],[nr]])=8,"komórkowy","stacjonarny"))</f>
        <v>stacjonarny</v>
      </c>
      <c r="F2061" s="21" t="str">
        <f>LEFT('5.3'!$A2061,2)</f>
        <v>51</v>
      </c>
      <c r="G2061" s="22">
        <f>'5.3'!$D2061-'5.3'!$C2061</f>
        <v>6.7013888888888817E-3</v>
      </c>
    </row>
    <row r="2062" spans="1:7" x14ac:dyDescent="0.25">
      <c r="A2062" s="13">
        <v>7564861</v>
      </c>
      <c r="B2062" s="14">
        <v>42947</v>
      </c>
      <c r="C2062" s="15">
        <v>0.40725694444444444</v>
      </c>
      <c r="D2062" s="15">
        <v>0.41819444444444442</v>
      </c>
      <c r="E2062" s="16" t="str">
        <f>IF(LEN(telefony4[[#This Row],[nr]])&gt;=10,"zagraniczny",IF(LEN(telefony4[[#This Row],[nr]])=8,"komórkowy","stacjonarny"))</f>
        <v>stacjonarny</v>
      </c>
      <c r="F2062" s="16" t="str">
        <f>LEFT('5.3'!$A2062,2)</f>
        <v>75</v>
      </c>
      <c r="G2062" s="17">
        <f>'5.3'!$D2062-'5.3'!$C2062</f>
        <v>1.0937499999999989E-2</v>
      </c>
    </row>
    <row r="2063" spans="1:7" x14ac:dyDescent="0.25">
      <c r="A2063" s="18">
        <v>8163790</v>
      </c>
      <c r="B2063" s="19">
        <v>42947</v>
      </c>
      <c r="C2063" s="20">
        <v>0.40787037037037038</v>
      </c>
      <c r="D2063" s="20">
        <v>0.40846064814814814</v>
      </c>
      <c r="E2063" s="21" t="str">
        <f>IF(LEN(telefony4[[#This Row],[nr]])&gt;=10,"zagraniczny",IF(LEN(telefony4[[#This Row],[nr]])=8,"komórkowy","stacjonarny"))</f>
        <v>stacjonarny</v>
      </c>
      <c r="F2063" s="21" t="str">
        <f>LEFT('5.3'!$A2063,2)</f>
        <v>81</v>
      </c>
      <c r="G2063" s="22">
        <f>'5.3'!$D2063-'5.3'!$C2063</f>
        <v>5.9027777777775903E-4</v>
      </c>
    </row>
    <row r="2064" spans="1:7" x14ac:dyDescent="0.25">
      <c r="A2064" s="13">
        <v>37930610</v>
      </c>
      <c r="B2064" s="14">
        <v>42947</v>
      </c>
      <c r="C2064" s="15">
        <v>0.41334490740740742</v>
      </c>
      <c r="D2064" s="15">
        <v>0.4239236111111111</v>
      </c>
      <c r="E2064" s="16" t="str">
        <f>IF(LEN(telefony4[[#This Row],[nr]])&gt;=10,"zagraniczny",IF(LEN(telefony4[[#This Row],[nr]])=8,"komórkowy","stacjonarny"))</f>
        <v>komórkowy</v>
      </c>
      <c r="F2064" s="16" t="str">
        <f>LEFT('5.3'!$A2064,2)</f>
        <v>37</v>
      </c>
      <c r="G2064" s="17">
        <f>'5.3'!$D2064-'5.3'!$C2064</f>
        <v>1.0578703703703674E-2</v>
      </c>
    </row>
    <row r="2065" spans="1:7" x14ac:dyDescent="0.25">
      <c r="A2065" s="18">
        <v>7518300</v>
      </c>
      <c r="B2065" s="19">
        <v>42947</v>
      </c>
      <c r="C2065" s="20">
        <v>0.41337962962962965</v>
      </c>
      <c r="D2065" s="20">
        <v>0.41743055555555558</v>
      </c>
      <c r="E2065" s="21" t="str">
        <f>IF(LEN(telefony4[[#This Row],[nr]])&gt;=10,"zagraniczny",IF(LEN(telefony4[[#This Row],[nr]])=8,"komórkowy","stacjonarny"))</f>
        <v>stacjonarny</v>
      </c>
      <c r="F2065" s="21" t="str">
        <f>LEFT('5.3'!$A2065,2)</f>
        <v>75</v>
      </c>
      <c r="G2065" s="22">
        <f>'5.3'!$D2065-'5.3'!$C2065</f>
        <v>4.05092592592593E-3</v>
      </c>
    </row>
    <row r="2066" spans="1:7" x14ac:dyDescent="0.25">
      <c r="A2066" s="13">
        <v>9233918039</v>
      </c>
      <c r="B2066" s="14">
        <v>42947</v>
      </c>
      <c r="C2066" s="15">
        <v>0.41523148148148148</v>
      </c>
      <c r="D2066" s="15">
        <v>0.42322916666666666</v>
      </c>
      <c r="E2066" s="16" t="str">
        <f>IF(LEN(telefony4[[#This Row],[nr]])&gt;=10,"zagraniczny",IF(LEN(telefony4[[#This Row],[nr]])=8,"komórkowy","stacjonarny"))</f>
        <v>zagraniczny</v>
      </c>
      <c r="F2066" s="16" t="str">
        <f>LEFT('5.3'!$A2066,2)</f>
        <v>92</v>
      </c>
      <c r="G2066" s="17">
        <f>'5.3'!$D2066-'5.3'!$C2066</f>
        <v>7.9976851851851771E-3</v>
      </c>
    </row>
    <row r="2067" spans="1:7" x14ac:dyDescent="0.25">
      <c r="A2067" s="18">
        <v>5744555</v>
      </c>
      <c r="B2067" s="19">
        <v>42947</v>
      </c>
      <c r="C2067" s="20">
        <v>0.41841435185185183</v>
      </c>
      <c r="D2067" s="20">
        <v>0.42677083333333332</v>
      </c>
      <c r="E2067" s="21" t="str">
        <f>IF(LEN(telefony4[[#This Row],[nr]])&gt;=10,"zagraniczny",IF(LEN(telefony4[[#This Row],[nr]])=8,"komórkowy","stacjonarny"))</f>
        <v>stacjonarny</v>
      </c>
      <c r="F2067" s="21" t="str">
        <f>LEFT('5.3'!$A2067,2)</f>
        <v>57</v>
      </c>
      <c r="G2067" s="22">
        <f>'5.3'!$D2067-'5.3'!$C2067</f>
        <v>8.3564814814814925E-3</v>
      </c>
    </row>
    <row r="2068" spans="1:7" x14ac:dyDescent="0.25">
      <c r="A2068" s="13">
        <v>17005785</v>
      </c>
      <c r="B2068" s="14">
        <v>42947</v>
      </c>
      <c r="C2068" s="15">
        <v>0.41873842592592592</v>
      </c>
      <c r="D2068" s="15">
        <v>0.42502314814814812</v>
      </c>
      <c r="E2068" s="16" t="str">
        <f>IF(LEN(telefony4[[#This Row],[nr]])&gt;=10,"zagraniczny",IF(LEN(telefony4[[#This Row],[nr]])=8,"komórkowy","stacjonarny"))</f>
        <v>komórkowy</v>
      </c>
      <c r="F2068" s="16" t="str">
        <f>LEFT('5.3'!$A2068,2)</f>
        <v>17</v>
      </c>
      <c r="G2068" s="17">
        <f>'5.3'!$D2068-'5.3'!$C2068</f>
        <v>6.2847222222222054E-3</v>
      </c>
    </row>
    <row r="2069" spans="1:7" x14ac:dyDescent="0.25">
      <c r="A2069" s="18">
        <v>35281950</v>
      </c>
      <c r="B2069" s="19">
        <v>42947</v>
      </c>
      <c r="C2069" s="20">
        <v>0.41952546296296295</v>
      </c>
      <c r="D2069" s="20">
        <v>0.42105324074074074</v>
      </c>
      <c r="E2069" s="21" t="str">
        <f>IF(LEN(telefony4[[#This Row],[nr]])&gt;=10,"zagraniczny",IF(LEN(telefony4[[#This Row],[nr]])=8,"komórkowy","stacjonarny"))</f>
        <v>komórkowy</v>
      </c>
      <c r="F2069" s="21" t="str">
        <f>LEFT('5.3'!$A2069,2)</f>
        <v>35</v>
      </c>
      <c r="G2069" s="22">
        <f>'5.3'!$D2069-'5.3'!$C2069</f>
        <v>1.5277777777777946E-3</v>
      </c>
    </row>
    <row r="2070" spans="1:7" x14ac:dyDescent="0.25">
      <c r="A2070" s="13">
        <v>54840810</v>
      </c>
      <c r="B2070" s="14">
        <v>42947</v>
      </c>
      <c r="C2070" s="15">
        <v>0.4211111111111111</v>
      </c>
      <c r="D2070" s="15">
        <v>0.42442129629629627</v>
      </c>
      <c r="E2070" s="16" t="str">
        <f>IF(LEN(telefony4[[#This Row],[nr]])&gt;=10,"zagraniczny",IF(LEN(telefony4[[#This Row],[nr]])=8,"komórkowy","stacjonarny"))</f>
        <v>komórkowy</v>
      </c>
      <c r="F2070" s="16" t="str">
        <f>LEFT('5.3'!$A2070,2)</f>
        <v>54</v>
      </c>
      <c r="G2070" s="17">
        <f>'5.3'!$D2070-'5.3'!$C2070</f>
        <v>3.310185185185166E-3</v>
      </c>
    </row>
    <row r="2071" spans="1:7" x14ac:dyDescent="0.25">
      <c r="A2071" s="18">
        <v>3236046</v>
      </c>
      <c r="B2071" s="19">
        <v>42947</v>
      </c>
      <c r="C2071" s="20">
        <v>0.42247685185185185</v>
      </c>
      <c r="D2071" s="20">
        <v>0.4268865740740741</v>
      </c>
      <c r="E2071" s="21" t="str">
        <f>IF(LEN(telefony4[[#This Row],[nr]])&gt;=10,"zagraniczny",IF(LEN(telefony4[[#This Row],[nr]])=8,"komórkowy","stacjonarny"))</f>
        <v>stacjonarny</v>
      </c>
      <c r="F2071" s="21" t="str">
        <f>LEFT('5.3'!$A2071,2)</f>
        <v>32</v>
      </c>
      <c r="G2071" s="22">
        <f>'5.3'!$D2071-'5.3'!$C2071</f>
        <v>4.4097222222222454E-3</v>
      </c>
    </row>
    <row r="2072" spans="1:7" x14ac:dyDescent="0.25">
      <c r="A2072" s="13">
        <v>20149106</v>
      </c>
      <c r="B2072" s="14">
        <v>42947</v>
      </c>
      <c r="C2072" s="15">
        <v>0.42586805555555557</v>
      </c>
      <c r="D2072" s="15">
        <v>0.42711805555555554</v>
      </c>
      <c r="E2072" s="16" t="str">
        <f>IF(LEN(telefony4[[#This Row],[nr]])&gt;=10,"zagraniczny",IF(LEN(telefony4[[#This Row],[nr]])=8,"komórkowy","stacjonarny"))</f>
        <v>komórkowy</v>
      </c>
      <c r="F2072" s="16" t="str">
        <f>LEFT('5.3'!$A2072,2)</f>
        <v>20</v>
      </c>
      <c r="G2072" s="17">
        <f>'5.3'!$D2072-'5.3'!$C2072</f>
        <v>1.2499999999999734E-3</v>
      </c>
    </row>
    <row r="2073" spans="1:7" x14ac:dyDescent="0.25">
      <c r="A2073" s="18">
        <v>6124638</v>
      </c>
      <c r="B2073" s="19">
        <v>42947</v>
      </c>
      <c r="C2073" s="20">
        <v>0.43162037037037038</v>
      </c>
      <c r="D2073" s="20">
        <v>0.44153935185185184</v>
      </c>
      <c r="E2073" s="21" t="str">
        <f>IF(LEN(telefony4[[#This Row],[nr]])&gt;=10,"zagraniczny",IF(LEN(telefony4[[#This Row],[nr]])=8,"komórkowy","stacjonarny"))</f>
        <v>stacjonarny</v>
      </c>
      <c r="F2073" s="21" t="str">
        <f>LEFT('5.3'!$A2073,2)</f>
        <v>61</v>
      </c>
      <c r="G2073" s="22">
        <f>'5.3'!$D2073-'5.3'!$C2073</f>
        <v>9.9189814814814592E-3</v>
      </c>
    </row>
    <row r="2074" spans="1:7" x14ac:dyDescent="0.25">
      <c r="A2074" s="13">
        <v>1090396060</v>
      </c>
      <c r="B2074" s="14">
        <v>42947</v>
      </c>
      <c r="C2074" s="15">
        <v>0.43663194444444442</v>
      </c>
      <c r="D2074" s="15">
        <v>0.43993055555555555</v>
      </c>
      <c r="E2074" s="16" t="str">
        <f>IF(LEN(telefony4[[#This Row],[nr]])&gt;=10,"zagraniczny",IF(LEN(telefony4[[#This Row],[nr]])=8,"komórkowy","stacjonarny"))</f>
        <v>zagraniczny</v>
      </c>
      <c r="F2074" s="16" t="str">
        <f>LEFT('5.3'!$A2074,2)</f>
        <v>10</v>
      </c>
      <c r="G2074" s="17">
        <f>'5.3'!$D2074-'5.3'!$C2074</f>
        <v>3.2986111111111271E-3</v>
      </c>
    </row>
    <row r="2075" spans="1:7" x14ac:dyDescent="0.25">
      <c r="A2075" s="18">
        <v>9355422</v>
      </c>
      <c r="B2075" s="19">
        <v>42947</v>
      </c>
      <c r="C2075" s="20">
        <v>0.43686342592592592</v>
      </c>
      <c r="D2075" s="20">
        <v>0.44393518518518521</v>
      </c>
      <c r="E2075" s="21" t="str">
        <f>IF(LEN(telefony4[[#This Row],[nr]])&gt;=10,"zagraniczny",IF(LEN(telefony4[[#This Row],[nr]])=8,"komórkowy","stacjonarny"))</f>
        <v>stacjonarny</v>
      </c>
      <c r="F2075" s="21" t="str">
        <f>LEFT('5.3'!$A2075,2)</f>
        <v>93</v>
      </c>
      <c r="G2075" s="22">
        <f>'5.3'!$D2075-'5.3'!$C2075</f>
        <v>7.0717592592592915E-3</v>
      </c>
    </row>
    <row r="2076" spans="1:7" x14ac:dyDescent="0.25">
      <c r="A2076" s="13">
        <v>9950462</v>
      </c>
      <c r="B2076" s="14">
        <v>42947</v>
      </c>
      <c r="C2076" s="15">
        <v>0.44243055555555555</v>
      </c>
      <c r="D2076" s="15">
        <v>0.45349537037037035</v>
      </c>
      <c r="E2076" s="16" t="str">
        <f>IF(LEN(telefony4[[#This Row],[nr]])&gt;=10,"zagraniczny",IF(LEN(telefony4[[#This Row],[nr]])=8,"komórkowy","stacjonarny"))</f>
        <v>stacjonarny</v>
      </c>
      <c r="F2076" s="16" t="str">
        <f>LEFT('5.3'!$A2076,2)</f>
        <v>99</v>
      </c>
      <c r="G2076" s="17">
        <f>'5.3'!$D2076-'5.3'!$C2076</f>
        <v>1.1064814814814805E-2</v>
      </c>
    </row>
    <row r="2077" spans="1:7" x14ac:dyDescent="0.25">
      <c r="A2077" s="18">
        <v>2474506</v>
      </c>
      <c r="B2077" s="19">
        <v>42947</v>
      </c>
      <c r="C2077" s="20">
        <v>0.44802083333333331</v>
      </c>
      <c r="D2077" s="20">
        <v>0.45892361111111113</v>
      </c>
      <c r="E2077" s="21" t="str">
        <f>IF(LEN(telefony4[[#This Row],[nr]])&gt;=10,"zagraniczny",IF(LEN(telefony4[[#This Row],[nr]])=8,"komórkowy","stacjonarny"))</f>
        <v>stacjonarny</v>
      </c>
      <c r="F2077" s="21" t="str">
        <f>LEFT('5.3'!$A2077,2)</f>
        <v>24</v>
      </c>
      <c r="G2077" s="22">
        <f>'5.3'!$D2077-'5.3'!$C2077</f>
        <v>1.0902777777777817E-2</v>
      </c>
    </row>
    <row r="2078" spans="1:7" x14ac:dyDescent="0.25">
      <c r="A2078" s="13">
        <v>2462682</v>
      </c>
      <c r="B2078" s="14">
        <v>42947</v>
      </c>
      <c r="C2078" s="15">
        <v>0.45243055555555556</v>
      </c>
      <c r="D2078" s="15">
        <v>0.45275462962962965</v>
      </c>
      <c r="E2078" s="16" t="str">
        <f>IF(LEN(telefony4[[#This Row],[nr]])&gt;=10,"zagraniczny",IF(LEN(telefony4[[#This Row],[nr]])=8,"komórkowy","stacjonarny"))</f>
        <v>stacjonarny</v>
      </c>
      <c r="F2078" s="16" t="str">
        <f>LEFT('5.3'!$A2078,2)</f>
        <v>24</v>
      </c>
      <c r="G2078" s="17">
        <f>'5.3'!$D2078-'5.3'!$C2078</f>
        <v>3.2407407407408773E-4</v>
      </c>
    </row>
    <row r="2079" spans="1:7" x14ac:dyDescent="0.25">
      <c r="A2079" s="18">
        <v>8159788</v>
      </c>
      <c r="B2079" s="19">
        <v>42947</v>
      </c>
      <c r="C2079" s="20">
        <v>0.45399305555555558</v>
      </c>
      <c r="D2079" s="20">
        <v>0.46392361111111113</v>
      </c>
      <c r="E2079" s="21" t="str">
        <f>IF(LEN(telefony4[[#This Row],[nr]])&gt;=10,"zagraniczny",IF(LEN(telefony4[[#This Row],[nr]])=8,"komórkowy","stacjonarny"))</f>
        <v>stacjonarny</v>
      </c>
      <c r="F2079" s="21" t="str">
        <f>LEFT('5.3'!$A2079,2)</f>
        <v>81</v>
      </c>
      <c r="G2079" s="22">
        <f>'5.3'!$D2079-'5.3'!$C2079</f>
        <v>9.9305555555555536E-3</v>
      </c>
    </row>
    <row r="2080" spans="1:7" x14ac:dyDescent="0.25">
      <c r="A2080" s="13">
        <v>8802222</v>
      </c>
      <c r="B2080" s="14">
        <v>42947</v>
      </c>
      <c r="C2080" s="15">
        <v>0.4572222222222222</v>
      </c>
      <c r="D2080" s="15">
        <v>0.45910879629629631</v>
      </c>
      <c r="E2080" s="16" t="str">
        <f>IF(LEN(telefony4[[#This Row],[nr]])&gt;=10,"zagraniczny",IF(LEN(telefony4[[#This Row],[nr]])=8,"komórkowy","stacjonarny"))</f>
        <v>stacjonarny</v>
      </c>
      <c r="F2080" s="16" t="str">
        <f>LEFT('5.3'!$A2080,2)</f>
        <v>88</v>
      </c>
      <c r="G2080" s="17">
        <f>'5.3'!$D2080-'5.3'!$C2080</f>
        <v>1.8865740740741099E-3</v>
      </c>
    </row>
    <row r="2081" spans="1:7" x14ac:dyDescent="0.25">
      <c r="A2081" s="18">
        <v>6384230</v>
      </c>
      <c r="B2081" s="19">
        <v>42947</v>
      </c>
      <c r="C2081" s="20">
        <v>0.45846064814814813</v>
      </c>
      <c r="D2081" s="20">
        <v>0.46900462962962963</v>
      </c>
      <c r="E2081" s="21" t="str">
        <f>IF(LEN(telefony4[[#This Row],[nr]])&gt;=10,"zagraniczny",IF(LEN(telefony4[[#This Row],[nr]])=8,"komórkowy","stacjonarny"))</f>
        <v>stacjonarny</v>
      </c>
      <c r="F2081" s="21" t="str">
        <f>LEFT('5.3'!$A2081,2)</f>
        <v>63</v>
      </c>
      <c r="G2081" s="22">
        <f>'5.3'!$D2081-'5.3'!$C2081</f>
        <v>1.0543981481481501E-2</v>
      </c>
    </row>
    <row r="2082" spans="1:7" x14ac:dyDescent="0.25">
      <c r="A2082" s="13">
        <v>48676568</v>
      </c>
      <c r="B2082" s="14">
        <v>42947</v>
      </c>
      <c r="C2082" s="15">
        <v>0.45945601851851853</v>
      </c>
      <c r="D2082" s="15">
        <v>0.46525462962962966</v>
      </c>
      <c r="E2082" s="16" t="str">
        <f>IF(LEN(telefony4[[#This Row],[nr]])&gt;=10,"zagraniczny",IF(LEN(telefony4[[#This Row],[nr]])=8,"komórkowy","stacjonarny"))</f>
        <v>komórkowy</v>
      </c>
      <c r="F2082" s="16" t="str">
        <f>LEFT('5.3'!$A2082,2)</f>
        <v>48</v>
      </c>
      <c r="G2082" s="17">
        <f>'5.3'!$D2082-'5.3'!$C2082</f>
        <v>5.7986111111111294E-3</v>
      </c>
    </row>
    <row r="2083" spans="1:7" x14ac:dyDescent="0.25">
      <c r="A2083" s="18">
        <v>3691457</v>
      </c>
      <c r="B2083" s="19">
        <v>42947</v>
      </c>
      <c r="C2083" s="20">
        <v>0.46119212962962963</v>
      </c>
      <c r="D2083" s="20">
        <v>0.4725347222222222</v>
      </c>
      <c r="E2083" s="21" t="str">
        <f>IF(LEN(telefony4[[#This Row],[nr]])&gt;=10,"zagraniczny",IF(LEN(telefony4[[#This Row],[nr]])=8,"komórkowy","stacjonarny"))</f>
        <v>stacjonarny</v>
      </c>
      <c r="F2083" s="21" t="str">
        <f>LEFT('5.3'!$A2083,2)</f>
        <v>36</v>
      </c>
      <c r="G2083" s="22">
        <f>'5.3'!$D2083-'5.3'!$C2083</f>
        <v>1.1342592592592571E-2</v>
      </c>
    </row>
    <row r="2084" spans="1:7" x14ac:dyDescent="0.25">
      <c r="A2084" s="13">
        <v>3263854</v>
      </c>
      <c r="B2084" s="14">
        <v>42947</v>
      </c>
      <c r="C2084" s="15">
        <v>0.46311342592592591</v>
      </c>
      <c r="D2084" s="15">
        <v>0.46394675925925927</v>
      </c>
      <c r="E2084" s="16" t="str">
        <f>IF(LEN(telefony4[[#This Row],[nr]])&gt;=10,"zagraniczny",IF(LEN(telefony4[[#This Row],[nr]])=8,"komórkowy","stacjonarny"))</f>
        <v>stacjonarny</v>
      </c>
      <c r="F2084" s="16" t="str">
        <f>LEFT('5.3'!$A2084,2)</f>
        <v>32</v>
      </c>
      <c r="G2084" s="17">
        <f>'5.3'!$D2084-'5.3'!$C2084</f>
        <v>8.3333333333335258E-4</v>
      </c>
    </row>
    <row r="2085" spans="1:7" x14ac:dyDescent="0.25">
      <c r="A2085" s="18">
        <v>8489588</v>
      </c>
      <c r="B2085" s="19">
        <v>42947</v>
      </c>
      <c r="C2085" s="20">
        <v>0.46803240740740742</v>
      </c>
      <c r="D2085" s="20">
        <v>0.47423611111111114</v>
      </c>
      <c r="E2085" s="21" t="str">
        <f>IF(LEN(telefony4[[#This Row],[nr]])&gt;=10,"zagraniczny",IF(LEN(telefony4[[#This Row],[nr]])=8,"komórkowy","stacjonarny"))</f>
        <v>stacjonarny</v>
      </c>
      <c r="F2085" s="21" t="str">
        <f>LEFT('5.3'!$A2085,2)</f>
        <v>84</v>
      </c>
      <c r="G2085" s="22">
        <f>'5.3'!$D2085-'5.3'!$C2085</f>
        <v>6.2037037037037113E-3</v>
      </c>
    </row>
    <row r="2086" spans="1:7" x14ac:dyDescent="0.25">
      <c r="A2086" s="13">
        <v>57211290</v>
      </c>
      <c r="B2086" s="14">
        <v>42947</v>
      </c>
      <c r="C2086" s="15">
        <v>0.46987268518518521</v>
      </c>
      <c r="D2086" s="15">
        <v>0.47664351851851849</v>
      </c>
      <c r="E2086" s="16" t="str">
        <f>IF(LEN(telefony4[[#This Row],[nr]])&gt;=10,"zagraniczny",IF(LEN(telefony4[[#This Row],[nr]])=8,"komórkowy","stacjonarny"))</f>
        <v>komórkowy</v>
      </c>
      <c r="F2086" s="16" t="str">
        <f>LEFT('5.3'!$A2086,2)</f>
        <v>57</v>
      </c>
      <c r="G2086" s="17">
        <f>'5.3'!$D2086-'5.3'!$C2086</f>
        <v>6.7708333333332815E-3</v>
      </c>
    </row>
    <row r="2087" spans="1:7" x14ac:dyDescent="0.25">
      <c r="A2087" s="18">
        <v>67748426</v>
      </c>
      <c r="B2087" s="19">
        <v>42947</v>
      </c>
      <c r="C2087" s="20">
        <v>0.47158564814814813</v>
      </c>
      <c r="D2087" s="20">
        <v>0.47471064814814817</v>
      </c>
      <c r="E2087" s="21" t="str">
        <f>IF(LEN(telefony4[[#This Row],[nr]])&gt;=10,"zagraniczny",IF(LEN(telefony4[[#This Row],[nr]])=8,"komórkowy","stacjonarny"))</f>
        <v>komórkowy</v>
      </c>
      <c r="F2087" s="21" t="str">
        <f>LEFT('5.3'!$A2087,2)</f>
        <v>67</v>
      </c>
      <c r="G2087" s="22">
        <f>'5.3'!$D2087-'5.3'!$C2087</f>
        <v>3.1250000000000444E-3</v>
      </c>
    </row>
    <row r="2088" spans="1:7" x14ac:dyDescent="0.25">
      <c r="A2088" s="13">
        <v>7225111</v>
      </c>
      <c r="B2088" s="14">
        <v>42947</v>
      </c>
      <c r="C2088" s="15">
        <v>0.47314814814814815</v>
      </c>
      <c r="D2088" s="15">
        <v>0.47643518518518518</v>
      </c>
      <c r="E2088" s="16" t="str">
        <f>IF(LEN(telefony4[[#This Row],[nr]])&gt;=10,"zagraniczny",IF(LEN(telefony4[[#This Row],[nr]])=8,"komórkowy","stacjonarny"))</f>
        <v>stacjonarny</v>
      </c>
      <c r="F2088" s="16" t="str">
        <f>LEFT('5.3'!$A2088,2)</f>
        <v>72</v>
      </c>
      <c r="G2088" s="17">
        <f>'5.3'!$D2088-'5.3'!$C2088</f>
        <v>3.2870370370370328E-3</v>
      </c>
    </row>
    <row r="2089" spans="1:7" x14ac:dyDescent="0.25">
      <c r="A2089" s="18">
        <v>5418543</v>
      </c>
      <c r="B2089" s="19">
        <v>42947</v>
      </c>
      <c r="C2089" s="20">
        <v>0.47315972222222225</v>
      </c>
      <c r="D2089" s="20">
        <v>0.47687499999999999</v>
      </c>
      <c r="E2089" s="21" t="str">
        <f>IF(LEN(telefony4[[#This Row],[nr]])&gt;=10,"zagraniczny",IF(LEN(telefony4[[#This Row],[nr]])=8,"komórkowy","stacjonarny"))</f>
        <v>stacjonarny</v>
      </c>
      <c r="F2089" s="21" t="str">
        <f>LEFT('5.3'!$A2089,2)</f>
        <v>54</v>
      </c>
      <c r="G2089" s="22">
        <f>'5.3'!$D2089-'5.3'!$C2089</f>
        <v>3.7152777777777479E-3</v>
      </c>
    </row>
    <row r="2090" spans="1:7" x14ac:dyDescent="0.25">
      <c r="A2090" s="13">
        <v>6439414</v>
      </c>
      <c r="B2090" s="14">
        <v>42947</v>
      </c>
      <c r="C2090" s="15">
        <v>0.47349537037037037</v>
      </c>
      <c r="D2090" s="15">
        <v>0.47881944444444446</v>
      </c>
      <c r="E2090" s="16" t="str">
        <f>IF(LEN(telefony4[[#This Row],[nr]])&gt;=10,"zagraniczny",IF(LEN(telefony4[[#This Row],[nr]])=8,"komórkowy","stacjonarny"))</f>
        <v>stacjonarny</v>
      </c>
      <c r="F2090" s="16" t="str">
        <f>LEFT('5.3'!$A2090,2)</f>
        <v>64</v>
      </c>
      <c r="G2090" s="17">
        <f>'5.3'!$D2090-'5.3'!$C2090</f>
        <v>5.3240740740740922E-3</v>
      </c>
    </row>
    <row r="2091" spans="1:7" x14ac:dyDescent="0.25">
      <c r="A2091" s="18">
        <v>3478173</v>
      </c>
      <c r="B2091" s="19">
        <v>42947</v>
      </c>
      <c r="C2091" s="20">
        <v>0.47357638888888887</v>
      </c>
      <c r="D2091" s="20">
        <v>0.47564814814814815</v>
      </c>
      <c r="E2091" s="21" t="str">
        <f>IF(LEN(telefony4[[#This Row],[nr]])&gt;=10,"zagraniczny",IF(LEN(telefony4[[#This Row],[nr]])=8,"komórkowy","stacjonarny"))</f>
        <v>stacjonarny</v>
      </c>
      <c r="F2091" s="21" t="str">
        <f>LEFT('5.3'!$A2091,2)</f>
        <v>34</v>
      </c>
      <c r="G2091" s="22">
        <f>'5.3'!$D2091-'5.3'!$C2091</f>
        <v>2.0717592592592871E-3</v>
      </c>
    </row>
    <row r="2092" spans="1:7" x14ac:dyDescent="0.25">
      <c r="A2092" s="13">
        <v>3691457</v>
      </c>
      <c r="B2092" s="14">
        <v>42947</v>
      </c>
      <c r="C2092" s="15">
        <v>0.47366898148148145</v>
      </c>
      <c r="D2092" s="15">
        <v>0.48020833333333335</v>
      </c>
      <c r="E2092" s="16" t="str">
        <f>IF(LEN(telefony4[[#This Row],[nr]])&gt;=10,"zagraniczny",IF(LEN(telefony4[[#This Row],[nr]])=8,"komórkowy","stacjonarny"))</f>
        <v>stacjonarny</v>
      </c>
      <c r="F2092" s="16" t="str">
        <f>LEFT('5.3'!$A2092,2)</f>
        <v>36</v>
      </c>
      <c r="G2092" s="17">
        <f>'5.3'!$D2092-'5.3'!$C2092</f>
        <v>6.5393518518518934E-3</v>
      </c>
    </row>
    <row r="2093" spans="1:7" x14ac:dyDescent="0.25">
      <c r="A2093" s="18">
        <v>6717763</v>
      </c>
      <c r="B2093" s="19">
        <v>42947</v>
      </c>
      <c r="C2093" s="20">
        <v>0.47851851851851851</v>
      </c>
      <c r="D2093" s="20">
        <v>0.48517361111111112</v>
      </c>
      <c r="E2093" s="21" t="str">
        <f>IF(LEN(telefony4[[#This Row],[nr]])&gt;=10,"zagraniczny",IF(LEN(telefony4[[#This Row],[nr]])=8,"komórkowy","stacjonarny"))</f>
        <v>stacjonarny</v>
      </c>
      <c r="F2093" s="21" t="str">
        <f>LEFT('5.3'!$A2093,2)</f>
        <v>67</v>
      </c>
      <c r="G2093" s="22">
        <f>'5.3'!$D2093-'5.3'!$C2093</f>
        <v>6.6550925925926152E-3</v>
      </c>
    </row>
    <row r="2094" spans="1:7" x14ac:dyDescent="0.25">
      <c r="A2094" s="13">
        <v>61228399</v>
      </c>
      <c r="B2094" s="14">
        <v>42947</v>
      </c>
      <c r="C2094" s="15">
        <v>0.48053240740740738</v>
      </c>
      <c r="D2094" s="15">
        <v>0.48828703703703702</v>
      </c>
      <c r="E2094" s="16" t="str">
        <f>IF(LEN(telefony4[[#This Row],[nr]])&gt;=10,"zagraniczny",IF(LEN(telefony4[[#This Row],[nr]])=8,"komórkowy","stacjonarny"))</f>
        <v>komórkowy</v>
      </c>
      <c r="F2094" s="16" t="str">
        <f>LEFT('5.3'!$A2094,2)</f>
        <v>61</v>
      </c>
      <c r="G2094" s="17">
        <f>'5.3'!$D2094-'5.3'!$C2094</f>
        <v>7.7546296296296391E-3</v>
      </c>
    </row>
    <row r="2095" spans="1:7" x14ac:dyDescent="0.25">
      <c r="A2095" s="18">
        <v>9282166</v>
      </c>
      <c r="B2095" s="19">
        <v>42947</v>
      </c>
      <c r="C2095" s="20">
        <v>0.48141203703703705</v>
      </c>
      <c r="D2095" s="20">
        <v>0.49063657407407407</v>
      </c>
      <c r="E2095" s="21" t="str">
        <f>IF(LEN(telefony4[[#This Row],[nr]])&gt;=10,"zagraniczny",IF(LEN(telefony4[[#This Row],[nr]])=8,"komórkowy","stacjonarny"))</f>
        <v>stacjonarny</v>
      </c>
      <c r="F2095" s="21" t="str">
        <f>LEFT('5.3'!$A2095,2)</f>
        <v>92</v>
      </c>
      <c r="G2095" s="22">
        <f>'5.3'!$D2095-'5.3'!$C2095</f>
        <v>9.2245370370370172E-3</v>
      </c>
    </row>
    <row r="2096" spans="1:7" x14ac:dyDescent="0.25">
      <c r="A2096" s="13">
        <v>6426246</v>
      </c>
      <c r="B2096" s="14">
        <v>42947</v>
      </c>
      <c r="C2096" s="15">
        <v>0.48174768518518518</v>
      </c>
      <c r="D2096" s="15">
        <v>0.48682870370370368</v>
      </c>
      <c r="E2096" s="16" t="str">
        <f>IF(LEN(telefony4[[#This Row],[nr]])&gt;=10,"zagraniczny",IF(LEN(telefony4[[#This Row],[nr]])=8,"komórkowy","stacjonarny"))</f>
        <v>stacjonarny</v>
      </c>
      <c r="F2096" s="16" t="str">
        <f>LEFT('5.3'!$A2096,2)</f>
        <v>64</v>
      </c>
      <c r="G2096" s="17">
        <f>'5.3'!$D2096-'5.3'!$C2096</f>
        <v>5.0810185185184986E-3</v>
      </c>
    </row>
    <row r="2097" spans="1:7" x14ac:dyDescent="0.25">
      <c r="A2097" s="18">
        <v>8585321</v>
      </c>
      <c r="B2097" s="19">
        <v>42947</v>
      </c>
      <c r="C2097" s="20">
        <v>0.48424768518518518</v>
      </c>
      <c r="D2097" s="20">
        <v>0.48873842592592592</v>
      </c>
      <c r="E2097" s="21" t="str">
        <f>IF(LEN(telefony4[[#This Row],[nr]])&gt;=10,"zagraniczny",IF(LEN(telefony4[[#This Row],[nr]])=8,"komórkowy","stacjonarny"))</f>
        <v>stacjonarny</v>
      </c>
      <c r="F2097" s="21" t="str">
        <f>LEFT('5.3'!$A2097,2)</f>
        <v>85</v>
      </c>
      <c r="G2097" s="22">
        <f>'5.3'!$D2097-'5.3'!$C2097</f>
        <v>4.4907407407407396E-3</v>
      </c>
    </row>
    <row r="2098" spans="1:7" x14ac:dyDescent="0.25">
      <c r="A2098" s="13">
        <v>9791237</v>
      </c>
      <c r="B2098" s="14">
        <v>42947</v>
      </c>
      <c r="C2098" s="15">
        <v>0.48635416666666664</v>
      </c>
      <c r="D2098" s="15">
        <v>0.49025462962962962</v>
      </c>
      <c r="E2098" s="16" t="str">
        <f>IF(LEN(telefony4[[#This Row],[nr]])&gt;=10,"zagraniczny",IF(LEN(telefony4[[#This Row],[nr]])=8,"komórkowy","stacjonarny"))</f>
        <v>stacjonarny</v>
      </c>
      <c r="F2098" s="16" t="str">
        <f>LEFT('5.3'!$A2098,2)</f>
        <v>97</v>
      </c>
      <c r="G2098" s="17">
        <f>'5.3'!$D2098-'5.3'!$C2098</f>
        <v>3.9004629629629806E-3</v>
      </c>
    </row>
    <row r="2099" spans="1:7" x14ac:dyDescent="0.25">
      <c r="A2099" s="18">
        <v>1830251</v>
      </c>
      <c r="B2099" s="19">
        <v>42947</v>
      </c>
      <c r="C2099" s="20">
        <v>0.48893518518518519</v>
      </c>
      <c r="D2099" s="20">
        <v>0.49787037037037035</v>
      </c>
      <c r="E2099" s="21" t="str">
        <f>IF(LEN(telefony4[[#This Row],[nr]])&gt;=10,"zagraniczny",IF(LEN(telefony4[[#This Row],[nr]])=8,"komórkowy","stacjonarny"))</f>
        <v>stacjonarny</v>
      </c>
      <c r="F2099" s="21" t="str">
        <f>LEFT('5.3'!$A2099,2)</f>
        <v>18</v>
      </c>
      <c r="G2099" s="22">
        <f>'5.3'!$D2099-'5.3'!$C2099</f>
        <v>8.9351851851851571E-3</v>
      </c>
    </row>
    <row r="2100" spans="1:7" x14ac:dyDescent="0.25">
      <c r="A2100" s="13">
        <v>42603700</v>
      </c>
      <c r="B2100" s="14">
        <v>42947</v>
      </c>
      <c r="C2100" s="15">
        <v>0.49409722222222224</v>
      </c>
      <c r="D2100" s="15">
        <v>0.50521990740740741</v>
      </c>
      <c r="E2100" s="16" t="str">
        <f>IF(LEN(telefony4[[#This Row],[nr]])&gt;=10,"zagraniczny",IF(LEN(telefony4[[#This Row],[nr]])=8,"komórkowy","stacjonarny"))</f>
        <v>komórkowy</v>
      </c>
      <c r="F2100" s="16" t="str">
        <f>LEFT('5.3'!$A2100,2)</f>
        <v>42</v>
      </c>
      <c r="G2100" s="17">
        <f>'5.3'!$D2100-'5.3'!$C2100</f>
        <v>1.1122685185185166E-2</v>
      </c>
    </row>
    <row r="2101" spans="1:7" x14ac:dyDescent="0.25">
      <c r="A2101" s="18">
        <v>3983714</v>
      </c>
      <c r="B2101" s="19">
        <v>42947</v>
      </c>
      <c r="C2101" s="20">
        <v>0.49849537037037039</v>
      </c>
      <c r="D2101" s="20">
        <v>0.5092592592592593</v>
      </c>
      <c r="E2101" s="21" t="str">
        <f>IF(LEN(telefony4[[#This Row],[nr]])&gt;=10,"zagraniczny",IF(LEN(telefony4[[#This Row],[nr]])=8,"komórkowy","stacjonarny"))</f>
        <v>stacjonarny</v>
      </c>
      <c r="F2101" s="21" t="str">
        <f>LEFT('5.3'!$A2101,2)</f>
        <v>39</v>
      </c>
      <c r="G2101" s="22">
        <f>'5.3'!$D2101-'5.3'!$C2101</f>
        <v>1.0763888888888906E-2</v>
      </c>
    </row>
    <row r="2102" spans="1:7" x14ac:dyDescent="0.25">
      <c r="A2102" s="13">
        <v>4520226</v>
      </c>
      <c r="B2102" s="14">
        <v>42947</v>
      </c>
      <c r="C2102" s="15">
        <v>0.49903935185185183</v>
      </c>
      <c r="D2102" s="15">
        <v>0.51059027777777777</v>
      </c>
      <c r="E2102" s="16" t="str">
        <f>IF(LEN(telefony4[[#This Row],[nr]])&gt;=10,"zagraniczny",IF(LEN(telefony4[[#This Row],[nr]])=8,"komórkowy","stacjonarny"))</f>
        <v>stacjonarny</v>
      </c>
      <c r="F2102" s="16" t="str">
        <f>LEFT('5.3'!$A2102,2)</f>
        <v>45</v>
      </c>
      <c r="G2102" s="17">
        <f>'5.3'!$D2102-'5.3'!$C2102</f>
        <v>1.1550925925925937E-2</v>
      </c>
    </row>
    <row r="2103" spans="1:7" x14ac:dyDescent="0.25">
      <c r="A2103" s="18">
        <v>6999348</v>
      </c>
      <c r="B2103" s="19">
        <v>42947</v>
      </c>
      <c r="C2103" s="20">
        <v>0.50065972222222221</v>
      </c>
      <c r="D2103" s="20">
        <v>0.50898148148148148</v>
      </c>
      <c r="E2103" s="21" t="str">
        <f>IF(LEN(telefony4[[#This Row],[nr]])&gt;=10,"zagraniczny",IF(LEN(telefony4[[#This Row],[nr]])=8,"komórkowy","stacjonarny"))</f>
        <v>stacjonarny</v>
      </c>
      <c r="F2103" s="21" t="str">
        <f>LEFT('5.3'!$A2103,2)</f>
        <v>69</v>
      </c>
      <c r="G2103" s="22">
        <f>'5.3'!$D2103-'5.3'!$C2103</f>
        <v>8.3217592592592649E-3</v>
      </c>
    </row>
    <row r="2104" spans="1:7" x14ac:dyDescent="0.25">
      <c r="A2104" s="13">
        <v>3767866</v>
      </c>
      <c r="B2104" s="14">
        <v>42947</v>
      </c>
      <c r="C2104" s="15">
        <v>0.5040972222222222</v>
      </c>
      <c r="D2104" s="15">
        <v>0.50971064814814815</v>
      </c>
      <c r="E2104" s="16" t="str">
        <f>IF(LEN(telefony4[[#This Row],[nr]])&gt;=10,"zagraniczny",IF(LEN(telefony4[[#This Row],[nr]])=8,"komórkowy","stacjonarny"))</f>
        <v>stacjonarny</v>
      </c>
      <c r="F2104" s="16" t="str">
        <f>LEFT('5.3'!$A2104,2)</f>
        <v>37</v>
      </c>
      <c r="G2104" s="17">
        <f>'5.3'!$D2104-'5.3'!$C2104</f>
        <v>5.6134259259259522E-3</v>
      </c>
    </row>
    <row r="2105" spans="1:7" x14ac:dyDescent="0.25">
      <c r="A2105" s="18">
        <v>49342013</v>
      </c>
      <c r="B2105" s="19">
        <v>42947</v>
      </c>
      <c r="C2105" s="20">
        <v>0.50410879629629635</v>
      </c>
      <c r="D2105" s="20">
        <v>0.50539351851851855</v>
      </c>
      <c r="E2105" s="21" t="str">
        <f>IF(LEN(telefony4[[#This Row],[nr]])&gt;=10,"zagraniczny",IF(LEN(telefony4[[#This Row],[nr]])=8,"komórkowy","stacjonarny"))</f>
        <v>komórkowy</v>
      </c>
      <c r="F2105" s="21" t="str">
        <f>LEFT('5.3'!$A2105,2)</f>
        <v>49</v>
      </c>
      <c r="G2105" s="22">
        <f>'5.3'!$D2105-'5.3'!$C2105</f>
        <v>1.284722222222201E-3</v>
      </c>
    </row>
    <row r="2106" spans="1:7" x14ac:dyDescent="0.25">
      <c r="A2106" s="13">
        <v>6051341</v>
      </c>
      <c r="B2106" s="14">
        <v>42947</v>
      </c>
      <c r="C2106" s="15">
        <v>0.50980324074074079</v>
      </c>
      <c r="D2106" s="15">
        <v>0.51123842592592594</v>
      </c>
      <c r="E2106" s="16" t="str">
        <f>IF(LEN(telefony4[[#This Row],[nr]])&gt;=10,"zagraniczny",IF(LEN(telefony4[[#This Row],[nr]])=8,"komórkowy","stacjonarny"))</f>
        <v>stacjonarny</v>
      </c>
      <c r="F2106" s="16" t="str">
        <f>LEFT('5.3'!$A2106,2)</f>
        <v>60</v>
      </c>
      <c r="G2106" s="17">
        <f>'5.3'!$D2106-'5.3'!$C2106</f>
        <v>1.4351851851851505E-3</v>
      </c>
    </row>
    <row r="2107" spans="1:7" x14ac:dyDescent="0.25">
      <c r="A2107" s="18">
        <v>4326245</v>
      </c>
      <c r="B2107" s="19">
        <v>42947</v>
      </c>
      <c r="C2107" s="20">
        <v>0.51331018518518523</v>
      </c>
      <c r="D2107" s="20">
        <v>0.51490740740740737</v>
      </c>
      <c r="E2107" s="21" t="str">
        <f>IF(LEN(telefony4[[#This Row],[nr]])&gt;=10,"zagraniczny",IF(LEN(telefony4[[#This Row],[nr]])=8,"komórkowy","stacjonarny"))</f>
        <v>stacjonarny</v>
      </c>
      <c r="F2107" s="21" t="str">
        <f>LEFT('5.3'!$A2107,2)</f>
        <v>43</v>
      </c>
      <c r="G2107" s="22">
        <f>'5.3'!$D2107-'5.3'!$C2107</f>
        <v>1.5972222222221388E-3</v>
      </c>
    </row>
    <row r="2108" spans="1:7" x14ac:dyDescent="0.25">
      <c r="A2108" s="13">
        <v>5356378</v>
      </c>
      <c r="B2108" s="14">
        <v>42947</v>
      </c>
      <c r="C2108" s="15">
        <v>0.51811342592592591</v>
      </c>
      <c r="D2108" s="15">
        <v>0.51965277777777774</v>
      </c>
      <c r="E2108" s="16" t="str">
        <f>IF(LEN(telefony4[[#This Row],[nr]])&gt;=10,"zagraniczny",IF(LEN(telefony4[[#This Row],[nr]])=8,"komórkowy","stacjonarny"))</f>
        <v>stacjonarny</v>
      </c>
      <c r="F2108" s="16" t="str">
        <f>LEFT('5.3'!$A2108,2)</f>
        <v>53</v>
      </c>
      <c r="G2108" s="17">
        <f>'5.3'!$D2108-'5.3'!$C2108</f>
        <v>1.5393518518518334E-3</v>
      </c>
    </row>
    <row r="2109" spans="1:7" x14ac:dyDescent="0.25">
      <c r="A2109" s="18">
        <v>1302842</v>
      </c>
      <c r="B2109" s="19">
        <v>42947</v>
      </c>
      <c r="C2109" s="20">
        <v>0.52203703703703708</v>
      </c>
      <c r="D2109" s="20">
        <v>0.53162037037037035</v>
      </c>
      <c r="E2109" s="21" t="str">
        <f>IF(LEN(telefony4[[#This Row],[nr]])&gt;=10,"zagraniczny",IF(LEN(telefony4[[#This Row],[nr]])=8,"komórkowy","stacjonarny"))</f>
        <v>stacjonarny</v>
      </c>
      <c r="F2109" s="21" t="str">
        <f>LEFT('5.3'!$A2109,2)</f>
        <v>13</v>
      </c>
      <c r="G2109" s="22">
        <f>'5.3'!$D2109-'5.3'!$C2109</f>
        <v>9.5833333333332771E-3</v>
      </c>
    </row>
    <row r="2110" spans="1:7" x14ac:dyDescent="0.25">
      <c r="A2110" s="13">
        <v>2025194</v>
      </c>
      <c r="B2110" s="14">
        <v>42947</v>
      </c>
      <c r="C2110" s="15">
        <v>0.52238425925925924</v>
      </c>
      <c r="D2110" s="15">
        <v>0.52749999999999997</v>
      </c>
      <c r="E2110" s="16" t="str">
        <f>IF(LEN(telefony4[[#This Row],[nr]])&gt;=10,"zagraniczny",IF(LEN(telefony4[[#This Row],[nr]])=8,"komórkowy","stacjonarny"))</f>
        <v>stacjonarny</v>
      </c>
      <c r="F2110" s="16" t="str">
        <f>LEFT('5.3'!$A2110,2)</f>
        <v>20</v>
      </c>
      <c r="G2110" s="17">
        <f>'5.3'!$D2110-'5.3'!$C2110</f>
        <v>5.1157407407407263E-3</v>
      </c>
    </row>
    <row r="2111" spans="1:7" x14ac:dyDescent="0.25">
      <c r="A2111" s="18">
        <v>6703754</v>
      </c>
      <c r="B2111" s="19">
        <v>42947</v>
      </c>
      <c r="C2111" s="20">
        <v>0.5237384259259259</v>
      </c>
      <c r="D2111" s="20">
        <v>0.52431712962962962</v>
      </c>
      <c r="E2111" s="21" t="str">
        <f>IF(LEN(telefony4[[#This Row],[nr]])&gt;=10,"zagraniczny",IF(LEN(telefony4[[#This Row],[nr]])=8,"komórkowy","stacjonarny"))</f>
        <v>stacjonarny</v>
      </c>
      <c r="F2111" s="21" t="str">
        <f>LEFT('5.3'!$A2111,2)</f>
        <v>67</v>
      </c>
      <c r="G2111" s="22">
        <f>'5.3'!$D2111-'5.3'!$C2111</f>
        <v>5.7870370370372015E-4</v>
      </c>
    </row>
    <row r="2112" spans="1:7" x14ac:dyDescent="0.25">
      <c r="A2112" s="13">
        <v>86965710</v>
      </c>
      <c r="B2112" s="14">
        <v>42947</v>
      </c>
      <c r="C2112" s="15">
        <v>0.52516203703703701</v>
      </c>
      <c r="D2112" s="15">
        <v>0.52825231481481483</v>
      </c>
      <c r="E2112" s="16" t="str">
        <f>IF(LEN(telefony4[[#This Row],[nr]])&gt;=10,"zagraniczny",IF(LEN(telefony4[[#This Row],[nr]])=8,"komórkowy","stacjonarny"))</f>
        <v>komórkowy</v>
      </c>
      <c r="F2112" s="16" t="str">
        <f>LEFT('5.3'!$A2112,2)</f>
        <v>86</v>
      </c>
      <c r="G2112" s="17">
        <f>'5.3'!$D2112-'5.3'!$C2112</f>
        <v>3.0902777777778168E-3</v>
      </c>
    </row>
    <row r="2113" spans="1:7" x14ac:dyDescent="0.25">
      <c r="A2113" s="18">
        <v>9797571</v>
      </c>
      <c r="B2113" s="19">
        <v>42947</v>
      </c>
      <c r="C2113" s="20">
        <v>0.53011574074074075</v>
      </c>
      <c r="D2113" s="20">
        <v>0.5342824074074074</v>
      </c>
      <c r="E2113" s="21" t="str">
        <f>IF(LEN(telefony4[[#This Row],[nr]])&gt;=10,"zagraniczny",IF(LEN(telefony4[[#This Row],[nr]])=8,"komórkowy","stacjonarny"))</f>
        <v>stacjonarny</v>
      </c>
      <c r="F2113" s="21" t="str">
        <f>LEFT('5.3'!$A2113,2)</f>
        <v>97</v>
      </c>
      <c r="G2113" s="22">
        <f>'5.3'!$D2113-'5.3'!$C2113</f>
        <v>4.1666666666666519E-3</v>
      </c>
    </row>
    <row r="2114" spans="1:7" x14ac:dyDescent="0.25">
      <c r="A2114" s="13">
        <v>34628061</v>
      </c>
      <c r="B2114" s="14">
        <v>42947</v>
      </c>
      <c r="C2114" s="15">
        <v>0.53206018518518516</v>
      </c>
      <c r="D2114" s="15">
        <v>0.53396990740740746</v>
      </c>
      <c r="E2114" s="16" t="str">
        <f>IF(LEN(telefony4[[#This Row],[nr]])&gt;=10,"zagraniczny",IF(LEN(telefony4[[#This Row],[nr]])=8,"komórkowy","stacjonarny"))</f>
        <v>komórkowy</v>
      </c>
      <c r="F2114" s="16" t="str">
        <f>LEFT('5.3'!$A2114,2)</f>
        <v>34</v>
      </c>
      <c r="G2114" s="17">
        <f>'5.3'!$D2114-'5.3'!$C2114</f>
        <v>1.9097222222222987E-3</v>
      </c>
    </row>
    <row r="2115" spans="1:7" x14ac:dyDescent="0.25">
      <c r="A2115" s="18">
        <v>6716140</v>
      </c>
      <c r="B2115" s="19">
        <v>42947</v>
      </c>
      <c r="C2115" s="20">
        <v>0.53451388888888884</v>
      </c>
      <c r="D2115" s="20">
        <v>0.54087962962962965</v>
      </c>
      <c r="E2115" s="21" t="str">
        <f>IF(LEN(telefony4[[#This Row],[nr]])&gt;=10,"zagraniczny",IF(LEN(telefony4[[#This Row],[nr]])=8,"komórkowy","stacjonarny"))</f>
        <v>stacjonarny</v>
      </c>
      <c r="F2115" s="21" t="str">
        <f>LEFT('5.3'!$A2115,2)</f>
        <v>67</v>
      </c>
      <c r="G2115" s="22">
        <f>'5.3'!$D2115-'5.3'!$C2115</f>
        <v>6.3657407407408106E-3</v>
      </c>
    </row>
    <row r="2116" spans="1:7" x14ac:dyDescent="0.25">
      <c r="A2116" s="13">
        <v>9709339</v>
      </c>
      <c r="B2116" s="14">
        <v>42947</v>
      </c>
      <c r="C2116" s="15">
        <v>0.53622685185185182</v>
      </c>
      <c r="D2116" s="15">
        <v>0.54399305555555555</v>
      </c>
      <c r="E2116" s="16" t="str">
        <f>IF(LEN(telefony4[[#This Row],[nr]])&gt;=10,"zagraniczny",IF(LEN(telefony4[[#This Row],[nr]])=8,"komórkowy","stacjonarny"))</f>
        <v>stacjonarny</v>
      </c>
      <c r="F2116" s="16" t="str">
        <f>LEFT('5.3'!$A2116,2)</f>
        <v>97</v>
      </c>
      <c r="G2116" s="17">
        <f>'5.3'!$D2116-'5.3'!$C2116</f>
        <v>7.7662037037037335E-3</v>
      </c>
    </row>
    <row r="2117" spans="1:7" x14ac:dyDescent="0.25">
      <c r="A2117" s="18">
        <v>1331802</v>
      </c>
      <c r="B2117" s="19">
        <v>42947</v>
      </c>
      <c r="C2117" s="20">
        <v>0.5376967592592593</v>
      </c>
      <c r="D2117" s="20">
        <v>0.54113425925925929</v>
      </c>
      <c r="E2117" s="21" t="str">
        <f>IF(LEN(telefony4[[#This Row],[nr]])&gt;=10,"zagraniczny",IF(LEN(telefony4[[#This Row],[nr]])=8,"komórkowy","stacjonarny"))</f>
        <v>stacjonarny</v>
      </c>
      <c r="F2117" s="21" t="str">
        <f>LEFT('5.3'!$A2117,2)</f>
        <v>13</v>
      </c>
      <c r="G2117" s="22">
        <f>'5.3'!$D2117-'5.3'!$C2117</f>
        <v>3.4374999999999822E-3</v>
      </c>
    </row>
    <row r="2118" spans="1:7" x14ac:dyDescent="0.25">
      <c r="A2118" s="13">
        <v>9413315</v>
      </c>
      <c r="B2118" s="14">
        <v>42947</v>
      </c>
      <c r="C2118" s="15">
        <v>0.53961805555555553</v>
      </c>
      <c r="D2118" s="15">
        <v>0.54870370370370369</v>
      </c>
      <c r="E2118" s="16" t="str">
        <f>IF(LEN(telefony4[[#This Row],[nr]])&gt;=10,"zagraniczny",IF(LEN(telefony4[[#This Row],[nr]])=8,"komórkowy","stacjonarny"))</f>
        <v>stacjonarny</v>
      </c>
      <c r="F2118" s="16" t="str">
        <f>LEFT('5.3'!$A2118,2)</f>
        <v>94</v>
      </c>
      <c r="G2118" s="17">
        <f>'5.3'!$D2118-'5.3'!$C2118</f>
        <v>9.0856481481481621E-3</v>
      </c>
    </row>
    <row r="2119" spans="1:7" x14ac:dyDescent="0.25">
      <c r="A2119" s="18">
        <v>9555643</v>
      </c>
      <c r="B2119" s="19">
        <v>42947</v>
      </c>
      <c r="C2119" s="20">
        <v>0.5415740740740741</v>
      </c>
      <c r="D2119" s="20">
        <v>0.54230324074074077</v>
      </c>
      <c r="E2119" s="21" t="str">
        <f>IF(LEN(telefony4[[#This Row],[nr]])&gt;=10,"zagraniczny",IF(LEN(telefony4[[#This Row],[nr]])=8,"komórkowy","stacjonarny"))</f>
        <v>stacjonarny</v>
      </c>
      <c r="F2119" s="21" t="str">
        <f>LEFT('5.3'!$A2119,2)</f>
        <v>95</v>
      </c>
      <c r="G2119" s="22">
        <f>'5.3'!$D2119-'5.3'!$C2119</f>
        <v>7.2916666666666963E-4</v>
      </c>
    </row>
    <row r="2120" spans="1:7" x14ac:dyDescent="0.25">
      <c r="A2120" s="13">
        <v>4824250</v>
      </c>
      <c r="B2120" s="14">
        <v>42947</v>
      </c>
      <c r="C2120" s="15">
        <v>0.54670138888888886</v>
      </c>
      <c r="D2120" s="15">
        <v>0.55440972222222218</v>
      </c>
      <c r="E2120" s="16" t="str">
        <f>IF(LEN(telefony4[[#This Row],[nr]])&gt;=10,"zagraniczny",IF(LEN(telefony4[[#This Row],[nr]])=8,"komórkowy","stacjonarny"))</f>
        <v>stacjonarny</v>
      </c>
      <c r="F2120" s="16" t="str">
        <f>LEFT('5.3'!$A2120,2)</f>
        <v>48</v>
      </c>
      <c r="G2120" s="17">
        <f>'5.3'!$D2120-'5.3'!$C2120</f>
        <v>7.7083333333333171E-3</v>
      </c>
    </row>
    <row r="2121" spans="1:7" x14ac:dyDescent="0.25">
      <c r="A2121" s="18">
        <v>3931914</v>
      </c>
      <c r="B2121" s="19">
        <v>42947</v>
      </c>
      <c r="C2121" s="20">
        <v>0.55063657407407407</v>
      </c>
      <c r="D2121" s="20">
        <v>0.55451388888888886</v>
      </c>
      <c r="E2121" s="21" t="str">
        <f>IF(LEN(telefony4[[#This Row],[nr]])&gt;=10,"zagraniczny",IF(LEN(telefony4[[#This Row],[nr]])=8,"komórkowy","stacjonarny"))</f>
        <v>stacjonarny</v>
      </c>
      <c r="F2121" s="21" t="str">
        <f>LEFT('5.3'!$A2121,2)</f>
        <v>39</v>
      </c>
      <c r="G2121" s="22">
        <f>'5.3'!$D2121-'5.3'!$C2121</f>
        <v>3.8773148148147918E-3</v>
      </c>
    </row>
    <row r="2122" spans="1:7" x14ac:dyDescent="0.25">
      <c r="A2122" s="13">
        <v>79698655</v>
      </c>
      <c r="B2122" s="14">
        <v>42947</v>
      </c>
      <c r="C2122" s="15">
        <v>0.55182870370370374</v>
      </c>
      <c r="D2122" s="15">
        <v>0.55775462962962963</v>
      </c>
      <c r="E2122" s="16" t="str">
        <f>IF(LEN(telefony4[[#This Row],[nr]])&gt;=10,"zagraniczny",IF(LEN(telefony4[[#This Row],[nr]])=8,"komórkowy","stacjonarny"))</f>
        <v>komórkowy</v>
      </c>
      <c r="F2122" s="16" t="str">
        <f>LEFT('5.3'!$A2122,2)</f>
        <v>79</v>
      </c>
      <c r="G2122" s="17">
        <f>'5.3'!$D2122-'5.3'!$C2122</f>
        <v>5.9259259259258901E-3</v>
      </c>
    </row>
    <row r="2123" spans="1:7" x14ac:dyDescent="0.25">
      <c r="A2123" s="18">
        <v>5387521845</v>
      </c>
      <c r="B2123" s="19">
        <v>42947</v>
      </c>
      <c r="C2123" s="20">
        <v>0.55717592592592591</v>
      </c>
      <c r="D2123" s="20">
        <v>0.56000000000000005</v>
      </c>
      <c r="E2123" s="21" t="str">
        <f>IF(LEN(telefony4[[#This Row],[nr]])&gt;=10,"zagraniczny",IF(LEN(telefony4[[#This Row],[nr]])=8,"komórkowy","stacjonarny"))</f>
        <v>zagraniczny</v>
      </c>
      <c r="F2123" s="21" t="str">
        <f>LEFT('5.3'!$A2123,2)</f>
        <v>53</v>
      </c>
      <c r="G2123" s="22">
        <f>'5.3'!$D2123-'5.3'!$C2123</f>
        <v>2.8240740740741455E-3</v>
      </c>
    </row>
    <row r="2124" spans="1:7" x14ac:dyDescent="0.25">
      <c r="A2124" s="13">
        <v>84589848</v>
      </c>
      <c r="B2124" s="14">
        <v>42947</v>
      </c>
      <c r="C2124" s="15">
        <v>0.56119212962962961</v>
      </c>
      <c r="D2124" s="15">
        <v>0.56221064814814814</v>
      </c>
      <c r="E2124" s="16" t="str">
        <f>IF(LEN(telefony4[[#This Row],[nr]])&gt;=10,"zagraniczny",IF(LEN(telefony4[[#This Row],[nr]])=8,"komórkowy","stacjonarny"))</f>
        <v>komórkowy</v>
      </c>
      <c r="F2124" s="16" t="str">
        <f>LEFT('5.3'!$A2124,2)</f>
        <v>84</v>
      </c>
      <c r="G2124" s="17">
        <f>'5.3'!$D2124-'5.3'!$C2124</f>
        <v>1.0185185185185297E-3</v>
      </c>
    </row>
    <row r="2125" spans="1:7" x14ac:dyDescent="0.25">
      <c r="A2125" s="18">
        <v>1927908</v>
      </c>
      <c r="B2125" s="19">
        <v>42947</v>
      </c>
      <c r="C2125" s="20">
        <v>0.56452546296296291</v>
      </c>
      <c r="D2125" s="20">
        <v>0.5725231481481482</v>
      </c>
      <c r="E2125" s="21" t="str">
        <f>IF(LEN(telefony4[[#This Row],[nr]])&gt;=10,"zagraniczny",IF(LEN(telefony4[[#This Row],[nr]])=8,"komórkowy","stacjonarny"))</f>
        <v>stacjonarny</v>
      </c>
      <c r="F2125" s="21" t="str">
        <f>LEFT('5.3'!$A2125,2)</f>
        <v>19</v>
      </c>
      <c r="G2125" s="22">
        <f>'5.3'!$D2125-'5.3'!$C2125</f>
        <v>7.9976851851852881E-3</v>
      </c>
    </row>
    <row r="2126" spans="1:7" x14ac:dyDescent="0.25">
      <c r="A2126" s="13">
        <v>7975900</v>
      </c>
      <c r="B2126" s="14">
        <v>42947</v>
      </c>
      <c r="C2126" s="15">
        <v>0.56582175925925926</v>
      </c>
      <c r="D2126" s="15">
        <v>0.57314814814814818</v>
      </c>
      <c r="E2126" s="16" t="str">
        <f>IF(LEN(telefony4[[#This Row],[nr]])&gt;=10,"zagraniczny",IF(LEN(telefony4[[#This Row],[nr]])=8,"komórkowy","stacjonarny"))</f>
        <v>stacjonarny</v>
      </c>
      <c r="F2126" s="16" t="str">
        <f>LEFT('5.3'!$A2126,2)</f>
        <v>79</v>
      </c>
      <c r="G2126" s="17">
        <f>'5.3'!$D2126-'5.3'!$C2126</f>
        <v>7.3263888888889239E-3</v>
      </c>
    </row>
    <row r="2127" spans="1:7" x14ac:dyDescent="0.25">
      <c r="A2127" s="18">
        <v>1731500345</v>
      </c>
      <c r="B2127" s="19">
        <v>42947</v>
      </c>
      <c r="C2127" s="20">
        <v>0.56916666666666671</v>
      </c>
      <c r="D2127" s="20">
        <v>0.57851851851851854</v>
      </c>
      <c r="E2127" s="21" t="str">
        <f>IF(LEN(telefony4[[#This Row],[nr]])&gt;=10,"zagraniczny",IF(LEN(telefony4[[#This Row],[nr]])=8,"komórkowy","stacjonarny"))</f>
        <v>zagraniczny</v>
      </c>
      <c r="F2127" s="21" t="str">
        <f>LEFT('5.3'!$A2127,2)</f>
        <v>17</v>
      </c>
      <c r="G2127" s="22">
        <f>'5.3'!$D2127-'5.3'!$C2127</f>
        <v>9.3518518518518334E-3</v>
      </c>
    </row>
    <row r="2128" spans="1:7" x14ac:dyDescent="0.25">
      <c r="A2128" s="13">
        <v>5926011</v>
      </c>
      <c r="B2128" s="14">
        <v>42947</v>
      </c>
      <c r="C2128" s="15">
        <v>0.57268518518518519</v>
      </c>
      <c r="D2128" s="15">
        <v>0.58170138888888889</v>
      </c>
      <c r="E2128" s="16" t="str">
        <f>IF(LEN(telefony4[[#This Row],[nr]])&gt;=10,"zagraniczny",IF(LEN(telefony4[[#This Row],[nr]])=8,"komórkowy","stacjonarny"))</f>
        <v>stacjonarny</v>
      </c>
      <c r="F2128" s="16" t="str">
        <f>LEFT('5.3'!$A2128,2)</f>
        <v>59</v>
      </c>
      <c r="G2128" s="17">
        <f>'5.3'!$D2128-'5.3'!$C2128</f>
        <v>9.0162037037037068E-3</v>
      </c>
    </row>
    <row r="2129" spans="1:7" x14ac:dyDescent="0.25">
      <c r="A2129" s="18">
        <v>6408952</v>
      </c>
      <c r="B2129" s="19">
        <v>42947</v>
      </c>
      <c r="C2129" s="20">
        <v>0.57740740740740737</v>
      </c>
      <c r="D2129" s="20">
        <v>0.58895833333333336</v>
      </c>
      <c r="E2129" s="21" t="str">
        <f>IF(LEN(telefony4[[#This Row],[nr]])&gt;=10,"zagraniczny",IF(LEN(telefony4[[#This Row],[nr]])=8,"komórkowy","stacjonarny"))</f>
        <v>stacjonarny</v>
      </c>
      <c r="F2129" s="21" t="str">
        <f>LEFT('5.3'!$A2129,2)</f>
        <v>64</v>
      </c>
      <c r="G2129" s="22">
        <f>'5.3'!$D2129-'5.3'!$C2129</f>
        <v>1.1550925925925992E-2</v>
      </c>
    </row>
    <row r="2130" spans="1:7" x14ac:dyDescent="0.25">
      <c r="A2130" s="13">
        <v>53370610</v>
      </c>
      <c r="B2130" s="14">
        <v>42947</v>
      </c>
      <c r="C2130" s="15">
        <v>0.57822916666666668</v>
      </c>
      <c r="D2130" s="15">
        <v>0.57994212962962965</v>
      </c>
      <c r="E2130" s="16" t="str">
        <f>IF(LEN(telefony4[[#This Row],[nr]])&gt;=10,"zagraniczny",IF(LEN(telefony4[[#This Row],[nr]])=8,"komórkowy","stacjonarny"))</f>
        <v>komórkowy</v>
      </c>
      <c r="F2130" s="16" t="str">
        <f>LEFT('5.3'!$A2130,2)</f>
        <v>53</v>
      </c>
      <c r="G2130" s="17">
        <f>'5.3'!$D2130-'5.3'!$C2130</f>
        <v>1.7129629629629717E-3</v>
      </c>
    </row>
    <row r="2131" spans="1:7" x14ac:dyDescent="0.25">
      <c r="A2131" s="18">
        <v>8060169</v>
      </c>
      <c r="B2131" s="19">
        <v>42947</v>
      </c>
      <c r="C2131" s="20">
        <v>0.57874999999999999</v>
      </c>
      <c r="D2131" s="20">
        <v>0.58307870370370374</v>
      </c>
      <c r="E2131" s="21" t="str">
        <f>IF(LEN(telefony4[[#This Row],[nr]])&gt;=10,"zagraniczny",IF(LEN(telefony4[[#This Row],[nr]])=8,"komórkowy","stacjonarny"))</f>
        <v>stacjonarny</v>
      </c>
      <c r="F2131" s="21" t="str">
        <f>LEFT('5.3'!$A2131,2)</f>
        <v>80</v>
      </c>
      <c r="G2131" s="22">
        <f>'5.3'!$D2131-'5.3'!$C2131</f>
        <v>4.3287037037037512E-3</v>
      </c>
    </row>
    <row r="2132" spans="1:7" x14ac:dyDescent="0.25">
      <c r="A2132" s="13">
        <v>9147613</v>
      </c>
      <c r="B2132" s="14">
        <v>42947</v>
      </c>
      <c r="C2132" s="15">
        <v>0.57952546296296292</v>
      </c>
      <c r="D2132" s="15">
        <v>0.58090277777777777</v>
      </c>
      <c r="E2132" s="16" t="str">
        <f>IF(LEN(telefony4[[#This Row],[nr]])&gt;=10,"zagraniczny",IF(LEN(telefony4[[#This Row],[nr]])=8,"komórkowy","stacjonarny"))</f>
        <v>stacjonarny</v>
      </c>
      <c r="F2132" s="16" t="str">
        <f>LEFT('5.3'!$A2132,2)</f>
        <v>91</v>
      </c>
      <c r="G2132" s="17">
        <f>'5.3'!$D2132-'5.3'!$C2132</f>
        <v>1.3773148148148451E-3</v>
      </c>
    </row>
    <row r="2133" spans="1:7" x14ac:dyDescent="0.25">
      <c r="A2133" s="18">
        <v>4505950</v>
      </c>
      <c r="B2133" s="19">
        <v>42947</v>
      </c>
      <c r="C2133" s="20">
        <v>0.58163194444444444</v>
      </c>
      <c r="D2133" s="20">
        <v>0.5872222222222222</v>
      </c>
      <c r="E2133" s="21" t="str">
        <f>IF(LEN(telefony4[[#This Row],[nr]])&gt;=10,"zagraniczny",IF(LEN(telefony4[[#This Row],[nr]])=8,"komórkowy","stacjonarny"))</f>
        <v>stacjonarny</v>
      </c>
      <c r="F2133" s="21" t="str">
        <f>LEFT('5.3'!$A2133,2)</f>
        <v>45</v>
      </c>
      <c r="G2133" s="22">
        <f>'5.3'!$D2133-'5.3'!$C2133</f>
        <v>5.5902777777777635E-3</v>
      </c>
    </row>
    <row r="2134" spans="1:7" x14ac:dyDescent="0.25">
      <c r="A2134" s="13">
        <v>3537655</v>
      </c>
      <c r="B2134" s="14">
        <v>42947</v>
      </c>
      <c r="C2134" s="15">
        <v>0.58287037037037037</v>
      </c>
      <c r="D2134" s="15">
        <v>0.58347222222222217</v>
      </c>
      <c r="E2134" s="16" t="str">
        <f>IF(LEN(telefony4[[#This Row],[nr]])&gt;=10,"zagraniczny",IF(LEN(telefony4[[#This Row],[nr]])=8,"komórkowy","stacjonarny"))</f>
        <v>stacjonarny</v>
      </c>
      <c r="F2134" s="16" t="str">
        <f>LEFT('5.3'!$A2134,2)</f>
        <v>35</v>
      </c>
      <c r="G2134" s="17">
        <f>'5.3'!$D2134-'5.3'!$C2134</f>
        <v>6.018518518517979E-4</v>
      </c>
    </row>
    <row r="2135" spans="1:7" x14ac:dyDescent="0.25">
      <c r="A2135" s="18">
        <v>1583683</v>
      </c>
      <c r="B2135" s="19">
        <v>42947</v>
      </c>
      <c r="C2135" s="20">
        <v>0.58784722222222219</v>
      </c>
      <c r="D2135" s="20">
        <v>0.58940972222222221</v>
      </c>
      <c r="E2135" s="21" t="str">
        <f>IF(LEN(telefony4[[#This Row],[nr]])&gt;=10,"zagraniczny",IF(LEN(telefony4[[#This Row],[nr]])=8,"komórkowy","stacjonarny"))</f>
        <v>stacjonarny</v>
      </c>
      <c r="F2135" s="21" t="str">
        <f>LEFT('5.3'!$A2135,2)</f>
        <v>15</v>
      </c>
      <c r="G2135" s="22">
        <f>'5.3'!$D2135-'5.3'!$C2135</f>
        <v>1.5625000000000222E-3</v>
      </c>
    </row>
    <row r="2136" spans="1:7" x14ac:dyDescent="0.25">
      <c r="A2136" s="13">
        <v>96302157</v>
      </c>
      <c r="B2136" s="14">
        <v>42947</v>
      </c>
      <c r="C2136" s="15">
        <v>0.59052083333333338</v>
      </c>
      <c r="D2136" s="15">
        <v>0.59702546296296299</v>
      </c>
      <c r="E2136" s="16" t="str">
        <f>IF(LEN(telefony4[[#This Row],[nr]])&gt;=10,"zagraniczny",IF(LEN(telefony4[[#This Row],[nr]])=8,"komórkowy","stacjonarny"))</f>
        <v>komórkowy</v>
      </c>
      <c r="F2136" s="16" t="str">
        <f>LEFT('5.3'!$A2136,2)</f>
        <v>96</v>
      </c>
      <c r="G2136" s="17">
        <f>'5.3'!$D2136-'5.3'!$C2136</f>
        <v>6.5046296296296102E-3</v>
      </c>
    </row>
    <row r="2137" spans="1:7" x14ac:dyDescent="0.25">
      <c r="A2137" s="18">
        <v>1809111</v>
      </c>
      <c r="B2137" s="19">
        <v>42947</v>
      </c>
      <c r="C2137" s="20">
        <v>0.59290509259259261</v>
      </c>
      <c r="D2137" s="20">
        <v>0.60322916666666671</v>
      </c>
      <c r="E2137" s="21" t="str">
        <f>IF(LEN(telefony4[[#This Row],[nr]])&gt;=10,"zagraniczny",IF(LEN(telefony4[[#This Row],[nr]])=8,"komórkowy","stacjonarny"))</f>
        <v>stacjonarny</v>
      </c>
      <c r="F2137" s="21" t="str">
        <f>LEFT('5.3'!$A2137,2)</f>
        <v>18</v>
      </c>
      <c r="G2137" s="22">
        <f>'5.3'!$D2137-'5.3'!$C2137</f>
        <v>1.0324074074074097E-2</v>
      </c>
    </row>
    <row r="2138" spans="1:7" x14ac:dyDescent="0.25">
      <c r="A2138" s="13">
        <v>8493652</v>
      </c>
      <c r="B2138" s="14">
        <v>42947</v>
      </c>
      <c r="C2138" s="15">
        <v>0.59569444444444442</v>
      </c>
      <c r="D2138" s="15">
        <v>0.60372685185185182</v>
      </c>
      <c r="E2138" s="16" t="str">
        <f>IF(LEN(telefony4[[#This Row],[nr]])&gt;=10,"zagraniczny",IF(LEN(telefony4[[#This Row],[nr]])=8,"komórkowy","stacjonarny"))</f>
        <v>stacjonarny</v>
      </c>
      <c r="F2138" s="16" t="str">
        <f>LEFT('5.3'!$A2138,2)</f>
        <v>84</v>
      </c>
      <c r="G2138" s="17">
        <f>'5.3'!$D2138-'5.3'!$C2138</f>
        <v>8.0324074074074048E-3</v>
      </c>
    </row>
    <row r="2139" spans="1:7" x14ac:dyDescent="0.25">
      <c r="A2139" s="18">
        <v>1026326</v>
      </c>
      <c r="B2139" s="19">
        <v>42947</v>
      </c>
      <c r="C2139" s="20">
        <v>0.59736111111111112</v>
      </c>
      <c r="D2139" s="20">
        <v>0.60046296296296298</v>
      </c>
      <c r="E2139" s="21" t="str">
        <f>IF(LEN(telefony4[[#This Row],[nr]])&gt;=10,"zagraniczny",IF(LEN(telefony4[[#This Row],[nr]])=8,"komórkowy","stacjonarny"))</f>
        <v>stacjonarny</v>
      </c>
      <c r="F2139" s="21" t="str">
        <f>LEFT('5.3'!$A2139,2)</f>
        <v>10</v>
      </c>
      <c r="G2139" s="22">
        <f>'5.3'!$D2139-'5.3'!$C2139</f>
        <v>3.1018518518518556E-3</v>
      </c>
    </row>
    <row r="2140" spans="1:7" x14ac:dyDescent="0.25">
      <c r="A2140" s="13">
        <v>1475165</v>
      </c>
      <c r="B2140" s="14">
        <v>42947</v>
      </c>
      <c r="C2140" s="15">
        <v>0.60197916666666662</v>
      </c>
      <c r="D2140" s="15">
        <v>0.60856481481481484</v>
      </c>
      <c r="E2140" s="16" t="str">
        <f>IF(LEN(telefony4[[#This Row],[nr]])&gt;=10,"zagraniczny",IF(LEN(telefony4[[#This Row],[nr]])=8,"komórkowy","stacjonarny"))</f>
        <v>stacjonarny</v>
      </c>
      <c r="F2140" s="16" t="str">
        <f>LEFT('5.3'!$A2140,2)</f>
        <v>14</v>
      </c>
      <c r="G2140" s="17">
        <f>'5.3'!$D2140-'5.3'!$C2140</f>
        <v>6.5856481481482154E-3</v>
      </c>
    </row>
    <row r="2141" spans="1:7" x14ac:dyDescent="0.25">
      <c r="A2141" s="18">
        <v>6264844</v>
      </c>
      <c r="B2141" s="19">
        <v>42947</v>
      </c>
      <c r="C2141" s="20">
        <v>0.60348379629629634</v>
      </c>
      <c r="D2141" s="20">
        <v>0.61365740740740737</v>
      </c>
      <c r="E2141" s="21" t="str">
        <f>IF(LEN(telefony4[[#This Row],[nr]])&gt;=10,"zagraniczny",IF(LEN(telefony4[[#This Row],[nr]])=8,"komórkowy","stacjonarny"))</f>
        <v>stacjonarny</v>
      </c>
      <c r="F2141" s="21" t="str">
        <f>LEFT('5.3'!$A2141,2)</f>
        <v>62</v>
      </c>
      <c r="G2141" s="22">
        <f>'5.3'!$D2141-'5.3'!$C2141</f>
        <v>1.0173611111111036E-2</v>
      </c>
    </row>
    <row r="2142" spans="1:7" x14ac:dyDescent="0.25">
      <c r="A2142" s="13">
        <v>9861652</v>
      </c>
      <c r="B2142" s="14">
        <v>42947</v>
      </c>
      <c r="C2142" s="15">
        <v>0.60519675925925931</v>
      </c>
      <c r="D2142" s="15">
        <v>0.61221064814814818</v>
      </c>
      <c r="E2142" s="16" t="str">
        <f>IF(LEN(telefony4[[#This Row],[nr]])&gt;=10,"zagraniczny",IF(LEN(telefony4[[#This Row],[nr]])=8,"komórkowy","stacjonarny"))</f>
        <v>stacjonarny</v>
      </c>
      <c r="F2142" s="16" t="str">
        <f>LEFT('5.3'!$A2142,2)</f>
        <v>98</v>
      </c>
      <c r="G2142" s="17">
        <f>'5.3'!$D2142-'5.3'!$C2142</f>
        <v>7.0138888888888751E-3</v>
      </c>
    </row>
    <row r="2143" spans="1:7" x14ac:dyDescent="0.25">
      <c r="A2143" s="18">
        <v>5446203</v>
      </c>
      <c r="B2143" s="19">
        <v>42947</v>
      </c>
      <c r="C2143" s="20">
        <v>0.60825231481481479</v>
      </c>
      <c r="D2143" s="20">
        <v>0.61048611111111106</v>
      </c>
      <c r="E2143" s="21" t="str">
        <f>IF(LEN(telefony4[[#This Row],[nr]])&gt;=10,"zagraniczny",IF(LEN(telefony4[[#This Row],[nr]])=8,"komórkowy","stacjonarny"))</f>
        <v>stacjonarny</v>
      </c>
      <c r="F2143" s="21" t="str">
        <f>LEFT('5.3'!$A2143,2)</f>
        <v>54</v>
      </c>
      <c r="G2143" s="22">
        <f>'5.3'!$D2143-'5.3'!$C2143</f>
        <v>2.2337962962962754E-3</v>
      </c>
    </row>
    <row r="2144" spans="1:7" x14ac:dyDescent="0.25">
      <c r="A2144" s="13">
        <v>7762020</v>
      </c>
      <c r="B2144" s="14">
        <v>42947</v>
      </c>
      <c r="C2144" s="15">
        <v>0.61159722222222224</v>
      </c>
      <c r="D2144" s="15">
        <v>0.61434027777777778</v>
      </c>
      <c r="E2144" s="16" t="str">
        <f>IF(LEN(telefony4[[#This Row],[nr]])&gt;=10,"zagraniczny",IF(LEN(telefony4[[#This Row],[nr]])=8,"komórkowy","stacjonarny"))</f>
        <v>stacjonarny</v>
      </c>
      <c r="F2144" s="16" t="str">
        <f>LEFT('5.3'!$A2144,2)</f>
        <v>77</v>
      </c>
      <c r="G2144" s="17">
        <f>'5.3'!$D2144-'5.3'!$C2144</f>
        <v>2.7430555555555403E-3</v>
      </c>
    </row>
    <row r="2145" spans="1:7" x14ac:dyDescent="0.25">
      <c r="A2145" s="18">
        <v>4045129075</v>
      </c>
      <c r="B2145" s="19">
        <v>42947</v>
      </c>
      <c r="C2145" s="20">
        <v>0.61328703703703702</v>
      </c>
      <c r="D2145" s="20">
        <v>0.61828703703703702</v>
      </c>
      <c r="E2145" s="21" t="str">
        <f>IF(LEN(telefony4[[#This Row],[nr]])&gt;=10,"zagraniczny",IF(LEN(telefony4[[#This Row],[nr]])=8,"komórkowy","stacjonarny"))</f>
        <v>zagraniczny</v>
      </c>
      <c r="F2145" s="21" t="str">
        <f>LEFT('5.3'!$A2145,2)</f>
        <v>40</v>
      </c>
      <c r="G2145" s="22">
        <f>'5.3'!$D2145-'5.3'!$C2145</f>
        <v>5.0000000000000044E-3</v>
      </c>
    </row>
    <row r="2146" spans="1:7" x14ac:dyDescent="0.25">
      <c r="A2146" s="13">
        <v>96736796</v>
      </c>
      <c r="B2146" s="14">
        <v>42947</v>
      </c>
      <c r="C2146" s="15">
        <v>0.61524305555555558</v>
      </c>
      <c r="D2146" s="15">
        <v>0.62432870370370375</v>
      </c>
      <c r="E2146" s="16" t="str">
        <f>IF(LEN(telefony4[[#This Row],[nr]])&gt;=10,"zagraniczny",IF(LEN(telefony4[[#This Row],[nr]])=8,"komórkowy","stacjonarny"))</f>
        <v>komórkowy</v>
      </c>
      <c r="F2146" s="16" t="str">
        <f>LEFT('5.3'!$A2146,2)</f>
        <v>96</v>
      </c>
      <c r="G2146" s="17">
        <f>'5.3'!$D2146-'5.3'!$C2146</f>
        <v>9.0856481481481621E-3</v>
      </c>
    </row>
    <row r="2147" spans="1:7" x14ac:dyDescent="0.25">
      <c r="A2147" s="18">
        <v>1035023</v>
      </c>
      <c r="B2147" s="19">
        <v>42947</v>
      </c>
      <c r="C2147" s="20">
        <v>0.61821759259259257</v>
      </c>
      <c r="D2147" s="20">
        <v>0.62706018518518514</v>
      </c>
      <c r="E2147" s="21" t="str">
        <f>IF(LEN(telefony4[[#This Row],[nr]])&gt;=10,"zagraniczny",IF(LEN(telefony4[[#This Row],[nr]])=8,"komórkowy","stacjonarny"))</f>
        <v>stacjonarny</v>
      </c>
      <c r="F2147" s="21" t="str">
        <f>LEFT('5.3'!$A2147,2)</f>
        <v>10</v>
      </c>
      <c r="G2147" s="22">
        <f>'5.3'!$D2147-'5.3'!$C2147</f>
        <v>8.8425925925925686E-3</v>
      </c>
    </row>
    <row r="2148" spans="1:7" x14ac:dyDescent="0.25">
      <c r="A2148" s="13">
        <v>9941776</v>
      </c>
      <c r="B2148" s="14">
        <v>42947</v>
      </c>
      <c r="C2148" s="15">
        <v>0.62299768518518517</v>
      </c>
      <c r="D2148" s="15">
        <v>0.62311342592592589</v>
      </c>
      <c r="E2148" s="16" t="str">
        <f>IF(LEN(telefony4[[#This Row],[nr]])&gt;=10,"zagraniczny",IF(LEN(telefony4[[#This Row],[nr]])=8,"komórkowy","stacjonarny"))</f>
        <v>stacjonarny</v>
      </c>
      <c r="F2148" s="16" t="str">
        <f>LEFT('5.3'!$A2148,2)</f>
        <v>99</v>
      </c>
      <c r="G2148" s="17">
        <f>'5.3'!$D2148-'5.3'!$C2148</f>
        <v>1.1574074074072183E-4</v>
      </c>
    </row>
    <row r="2149" spans="1:7" x14ac:dyDescent="0.25">
      <c r="A2149" s="3">
        <v>6401011</v>
      </c>
      <c r="B2149" s="23">
        <v>42947</v>
      </c>
      <c r="C2149" s="24">
        <v>0.62693287037037038</v>
      </c>
      <c r="D2149" s="24">
        <v>0.62837962962962968</v>
      </c>
      <c r="E2149" s="9" t="str">
        <f>IF(LEN(telefony4[[#This Row],[nr]])&gt;=10,"zagraniczny",IF(LEN(telefony4[[#This Row],[nr]])=8,"komórkowy","stacjonarny"))</f>
        <v>stacjonarny</v>
      </c>
      <c r="F2149" s="9" t="str">
        <f>LEFT('5.3'!$A2149,2)</f>
        <v>64</v>
      </c>
      <c r="G2149" s="25">
        <f>'5.3'!$D2149-'5.3'!$C2149</f>
        <v>1.4467592592593004E-3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CE47-B600-498D-B8EB-CA5DA12B0D0E}">
  <dimension ref="A1:S2149"/>
  <sheetViews>
    <sheetView tabSelected="1" topLeftCell="C1" workbookViewId="0">
      <selection activeCell="O26" sqref="O26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4" bestFit="1" customWidth="1"/>
    <col min="4" max="4" width="14.28515625" bestFit="1" customWidth="1"/>
    <col min="5" max="5" width="14.85546875" customWidth="1"/>
    <col min="10" max="11" width="12.85546875" customWidth="1"/>
    <col min="12" max="12" width="12" customWidth="1"/>
    <col min="13" max="13" width="15.42578125" customWidth="1"/>
    <col min="16" max="16" width="11.85546875" customWidth="1"/>
    <col min="17" max="17" width="18.140625" customWidth="1"/>
    <col min="18" max="18" width="17.140625" customWidth="1"/>
    <col min="19" max="19" width="16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s="26" t="s">
        <v>7</v>
      </c>
      <c r="F1" t="s">
        <v>14</v>
      </c>
      <c r="G1" t="s">
        <v>18</v>
      </c>
      <c r="H1" t="s">
        <v>19</v>
      </c>
      <c r="I1" t="s">
        <v>29</v>
      </c>
      <c r="J1" t="s">
        <v>20</v>
      </c>
      <c r="K1" t="s">
        <v>22</v>
      </c>
      <c r="L1" t="s">
        <v>23</v>
      </c>
      <c r="M1" t="s">
        <v>21</v>
      </c>
    </row>
    <row r="2" spans="1:19" x14ac:dyDescent="0.25">
      <c r="A2">
        <v>3539762</v>
      </c>
      <c r="B2" s="1">
        <v>42919</v>
      </c>
      <c r="C2" s="2">
        <v>0.33673611111111112</v>
      </c>
      <c r="D2" s="2">
        <v>0.34821759259259261</v>
      </c>
      <c r="E2" s="27" t="str">
        <f>IF(LEN(telefony6[[#This Row],[nr]])&gt;=10,"zagraniczny",IF(LEN(telefony6[[#This Row],[nr]])=8,"komórkowy","stacjonarny"))</f>
        <v>stacjonarny</v>
      </c>
      <c r="F2" s="2">
        <f>telefony6[[#This Row],[zakonczenie]]-telefony6[[#This Row],[rozpoczecie]]</f>
        <v>1.1481481481481481E-2</v>
      </c>
      <c r="G2" s="6">
        <f>IF(SECOND(telefony6[[#This Row],[czas]])&gt;0,1,0)</f>
        <v>1</v>
      </c>
      <c r="H2" s="6">
        <f>MINUTE(telefony6[[#This Row],[czas]])+telefony6[[#This Row],[czy kolejna minuta]]</f>
        <v>17</v>
      </c>
      <c r="I2" s="6">
        <f>MINUTE(telefony6[[#This Row],[czas]])*60+SECOND(telefony6[[#This Row],[czas]])</f>
        <v>992</v>
      </c>
      <c r="J2" s="6">
        <f>48000-telefony6[[#This Row],[sekundach]]</f>
        <v>47008</v>
      </c>
      <c r="K2" s="6">
        <f>IF(AND(telefony6[[#This Row],[abonament]]&lt;0,telefony6[[#This Row],[jaki]]="stacjonarny"),telefony6[[#This Row],[sekundach]],0)</f>
        <v>0</v>
      </c>
      <c r="L2" s="6">
        <f>IF(AND(telefony6[[#This Row],[abonament]]&lt;0,telefony6[[#This Row],[jaki]]="komórkowy"),telefony6[[#This Row],[sekundach]],0)</f>
        <v>0</v>
      </c>
      <c r="M2" s="28">
        <f>IF(telefony6[[#This Row],[jaki]]="zagraniczny",telefony6[[#This Row],[czas w minutach]],0)</f>
        <v>0</v>
      </c>
    </row>
    <row r="3" spans="1:19" x14ac:dyDescent="0.25">
      <c r="A3">
        <v>4546455</v>
      </c>
      <c r="B3" s="1">
        <v>42919</v>
      </c>
      <c r="C3" s="2">
        <v>0.34037037037037038</v>
      </c>
      <c r="D3" s="2">
        <v>0.34983796296296299</v>
      </c>
      <c r="E3" t="str">
        <f>IF(LEN(telefony6[[#This Row],[nr]])&gt;=10,"zagraniczny",IF(LEN(telefony6[[#This Row],[nr]])=8,"komórkowy","stacjonarny"))</f>
        <v>stacjonarny</v>
      </c>
      <c r="F3" s="2">
        <f>telefony6[[#This Row],[zakonczenie]]-telefony6[[#This Row],[rozpoczecie]]</f>
        <v>9.4675925925926108E-3</v>
      </c>
      <c r="G3" s="6">
        <f>IF(SECOND(telefony6[[#This Row],[czas]])&gt;0,1,0)</f>
        <v>1</v>
      </c>
      <c r="H3" s="6">
        <f>MINUTE(telefony6[[#This Row],[czas]])+telefony6[[#This Row],[czy kolejna minuta]]</f>
        <v>14</v>
      </c>
      <c r="I3" s="6">
        <f>MINUTE(telefony6[[#This Row],[czas]])*60+SECOND(telefony6[[#This Row],[czas]])</f>
        <v>818</v>
      </c>
      <c r="J3" s="6">
        <f>IF(OR(telefony6[[#This Row],[jaki]]="stacjonarny",telefony6[[#This Row],[jaki]]="komórkowy"),J2-telefony6[[#This Row],[sekundach]],J2)</f>
        <v>46190</v>
      </c>
      <c r="K3" s="6">
        <f>IF(AND(telefony6[[#This Row],[abonament]]&lt;0,telefony6[[#This Row],[jaki]]="stacjonarny"),telefony6[[#This Row],[sekundach]],0)</f>
        <v>0</v>
      </c>
      <c r="L3" s="6">
        <f>IF(AND(telefony6[[#This Row],[abonament]]&lt;0,telefony6[[#This Row],[jaki]]="komórkowy"),telefony6[[#This Row],[sekundach]],0)</f>
        <v>0</v>
      </c>
      <c r="M3" s="28">
        <f>IF(telefony6[[#This Row],[jaki]]="zagraniczny",telefony6[[#This Row],[czas w minutach]],0)</f>
        <v>0</v>
      </c>
    </row>
    <row r="4" spans="1:19" x14ac:dyDescent="0.25">
      <c r="A4">
        <v>4546455</v>
      </c>
      <c r="B4" s="1">
        <v>42919</v>
      </c>
      <c r="C4" s="2">
        <v>0.34042824074074074</v>
      </c>
      <c r="D4" s="2">
        <v>0.35046296296296298</v>
      </c>
      <c r="E4" t="str">
        <f>IF(LEN(telefony6[[#This Row],[nr]])&gt;=10,"zagraniczny",IF(LEN(telefony6[[#This Row],[nr]])=8,"komórkowy","stacjonarny"))</f>
        <v>stacjonarny</v>
      </c>
      <c r="F4" s="2">
        <f>telefony6[[#This Row],[zakonczenie]]-telefony6[[#This Row],[rozpoczecie]]</f>
        <v>1.0034722222222237E-2</v>
      </c>
      <c r="G4" s="6">
        <f>IF(SECOND(telefony6[[#This Row],[czas]])&gt;0,1,0)</f>
        <v>1</v>
      </c>
      <c r="H4" s="6">
        <f>MINUTE(telefony6[[#This Row],[czas]])+telefony6[[#This Row],[czy kolejna minuta]]</f>
        <v>15</v>
      </c>
      <c r="I4" s="6">
        <f>MINUTE(telefony6[[#This Row],[czas]])*60+SECOND(telefony6[[#This Row],[czas]])</f>
        <v>867</v>
      </c>
      <c r="J4" s="6">
        <f>IF(OR(telefony6[[#This Row],[jaki]]="stacjonarny",telefony6[[#This Row],[jaki]]="komórkowy"),J3-telefony6[[#This Row],[sekundach]],J3)</f>
        <v>45323</v>
      </c>
      <c r="K4" s="6">
        <f>IF(AND(telefony6[[#This Row],[abonament]]&lt;0,telefony6[[#This Row],[jaki]]="stacjonarny"),telefony6[[#This Row],[sekundach]],0)</f>
        <v>0</v>
      </c>
      <c r="L4" s="6">
        <f>IF(AND(telefony6[[#This Row],[abonament]]&lt;0,telefony6[[#This Row],[jaki]]="komórkowy"),telefony6[[#This Row],[sekundach]],0)</f>
        <v>0</v>
      </c>
      <c r="M4" s="28">
        <f>IF(telefony6[[#This Row],[jaki]]="zagraniczny",telefony6[[#This Row],[czas w minutach]],0)</f>
        <v>0</v>
      </c>
      <c r="Q4" t="s">
        <v>24</v>
      </c>
      <c r="R4" t="s">
        <v>30</v>
      </c>
    </row>
    <row r="5" spans="1:19" x14ac:dyDescent="0.25">
      <c r="A5">
        <v>6900303</v>
      </c>
      <c r="B5" s="1">
        <v>42919</v>
      </c>
      <c r="C5" s="2">
        <v>0.34362268518518518</v>
      </c>
      <c r="D5" s="2">
        <v>0.3482986111111111</v>
      </c>
      <c r="E5" t="str">
        <f>IF(LEN(telefony6[[#This Row],[nr]])&gt;=10,"zagraniczny",IF(LEN(telefony6[[#This Row],[nr]])=8,"komórkowy","stacjonarny"))</f>
        <v>stacjonarny</v>
      </c>
      <c r="F5" s="2">
        <f>telefony6[[#This Row],[zakonczenie]]-telefony6[[#This Row],[rozpoczecie]]</f>
        <v>4.6759259259259167E-3</v>
      </c>
      <c r="G5" s="6">
        <f>IF(SECOND(telefony6[[#This Row],[czas]])&gt;0,1,0)</f>
        <v>1</v>
      </c>
      <c r="H5" s="6">
        <f>MINUTE(telefony6[[#This Row],[czas]])+telefony6[[#This Row],[czy kolejna minuta]]</f>
        <v>7</v>
      </c>
      <c r="I5" s="6">
        <f>MINUTE(telefony6[[#This Row],[czas]])*60+SECOND(telefony6[[#This Row],[czas]])</f>
        <v>404</v>
      </c>
      <c r="J5" s="6">
        <f>IF(OR(telefony6[[#This Row],[jaki]]="stacjonarny",telefony6[[#This Row],[jaki]]="komórkowy"),J4-telefony6[[#This Row],[sekundach]],J4)</f>
        <v>44919</v>
      </c>
      <c r="K5" s="6">
        <f>IF(AND(telefony6[[#This Row],[abonament]]&lt;0,telefony6[[#This Row],[jaki]]="stacjonarny"),telefony6[[#This Row],[sekundach]],0)</f>
        <v>0</v>
      </c>
      <c r="L5" s="6">
        <f>IF(AND(telefony6[[#This Row],[abonament]]&lt;0,telefony6[[#This Row],[jaki]]="komórkowy"),telefony6[[#This Row],[sekundach]],0)</f>
        <v>0</v>
      </c>
      <c r="M5" s="28">
        <f>IF(telefony6[[#This Row],[jaki]]="zagraniczny",telefony6[[#This Row],[czas w minutach]],0)</f>
        <v>0</v>
      </c>
      <c r="Q5">
        <f>ROUNDUP(SUM(K:K)/60,0)</f>
        <v>12150</v>
      </c>
      <c r="R5">
        <f>ROUNDUP(SUM(L:L)/60,0)</f>
        <v>3921</v>
      </c>
    </row>
    <row r="6" spans="1:19" x14ac:dyDescent="0.25">
      <c r="A6">
        <v>4250194</v>
      </c>
      <c r="B6" s="1">
        <v>42919</v>
      </c>
      <c r="C6" s="2">
        <v>0.34399305555555554</v>
      </c>
      <c r="D6" s="2">
        <v>0.34872685185185187</v>
      </c>
      <c r="E6" t="str">
        <f>IF(LEN(telefony6[[#This Row],[nr]])&gt;=10,"zagraniczny",IF(LEN(telefony6[[#This Row],[nr]])=8,"komórkowy","stacjonarny"))</f>
        <v>stacjonarny</v>
      </c>
      <c r="F6" s="2">
        <f>telefony6[[#This Row],[zakonczenie]]-telefony6[[#This Row],[rozpoczecie]]</f>
        <v>4.7337962962963331E-3</v>
      </c>
      <c r="G6" s="6">
        <f>IF(SECOND(telefony6[[#This Row],[czas]])&gt;0,1,0)</f>
        <v>1</v>
      </c>
      <c r="H6" s="6">
        <f>MINUTE(telefony6[[#This Row],[czas]])+telefony6[[#This Row],[czy kolejna minuta]]</f>
        <v>7</v>
      </c>
      <c r="I6" s="6">
        <f>MINUTE(telefony6[[#This Row],[czas]])*60+SECOND(telefony6[[#This Row],[czas]])</f>
        <v>409</v>
      </c>
      <c r="J6" s="6">
        <f>IF(OR(telefony6[[#This Row],[jaki]]="stacjonarny",telefony6[[#This Row],[jaki]]="komórkowy"),J5-telefony6[[#This Row],[sekundach]],J5)</f>
        <v>44510</v>
      </c>
      <c r="K6" s="6">
        <f>IF(AND(telefony6[[#This Row],[abonament]]&lt;0,telefony6[[#This Row],[jaki]]="stacjonarny"),telefony6[[#This Row],[sekundach]],0)</f>
        <v>0</v>
      </c>
      <c r="L6" s="6">
        <f>IF(AND(telefony6[[#This Row],[abonament]]&lt;0,telefony6[[#This Row],[jaki]]="komórkowy"),telefony6[[#This Row],[sekundach]],0)</f>
        <v>0</v>
      </c>
      <c r="M6" s="28">
        <f>IF(telefony6[[#This Row],[jaki]]="zagraniczny",telefony6[[#This Row],[czas w minutach]],0)</f>
        <v>0</v>
      </c>
      <c r="P6" t="s">
        <v>20</v>
      </c>
      <c r="Q6" t="s">
        <v>25</v>
      </c>
      <c r="R6" t="s">
        <v>26</v>
      </c>
      <c r="S6" t="s">
        <v>27</v>
      </c>
    </row>
    <row r="7" spans="1:19" x14ac:dyDescent="0.25">
      <c r="A7">
        <v>54586484</v>
      </c>
      <c r="B7" s="1">
        <v>42919</v>
      </c>
      <c r="C7" s="2">
        <v>0.3460185185185185</v>
      </c>
      <c r="D7" s="2">
        <v>0.34969907407407408</v>
      </c>
      <c r="E7" t="str">
        <f>IF(LEN(telefony6[[#This Row],[nr]])&gt;=10,"zagraniczny",IF(LEN(telefony6[[#This Row],[nr]])=8,"komórkowy","stacjonarny"))</f>
        <v>komórkowy</v>
      </c>
      <c r="F7" s="2">
        <f>telefony6[[#This Row],[zakonczenie]]-telefony6[[#This Row],[rozpoczecie]]</f>
        <v>3.6805555555555758E-3</v>
      </c>
      <c r="G7" s="6">
        <f>IF(SECOND(telefony6[[#This Row],[czas]])&gt;0,1,0)</f>
        <v>1</v>
      </c>
      <c r="H7" s="6">
        <f>MINUTE(telefony6[[#This Row],[czas]])+telefony6[[#This Row],[czy kolejna minuta]]</f>
        <v>6</v>
      </c>
      <c r="I7" s="6">
        <f>MINUTE(telefony6[[#This Row],[czas]])*60+SECOND(telefony6[[#This Row],[czas]])</f>
        <v>318</v>
      </c>
      <c r="J7" s="6">
        <f>IF(OR(telefony6[[#This Row],[jaki]]="stacjonarny",telefony6[[#This Row],[jaki]]="komórkowy"),J6-telefony6[[#This Row],[sekundach]],J6)</f>
        <v>44192</v>
      </c>
      <c r="K7" s="6">
        <f>IF(AND(telefony6[[#This Row],[abonament]]&lt;0,telefony6[[#This Row],[jaki]]="stacjonarny"),telefony6[[#This Row],[sekundach]],0)</f>
        <v>0</v>
      </c>
      <c r="L7" s="6">
        <f>IF(AND(telefony6[[#This Row],[abonament]]&lt;0,telefony6[[#This Row],[jaki]]="komórkowy"),telefony6[[#This Row],[sekundach]],0)</f>
        <v>0</v>
      </c>
      <c r="M7" s="28">
        <f>IF(telefony6[[#This Row],[jaki]]="zagraniczny",telefony6[[#This Row],[czas w minutach]],0)</f>
        <v>0</v>
      </c>
      <c r="P7" s="29">
        <v>50</v>
      </c>
      <c r="Q7" s="28">
        <f>ROUNDUP(Q5/100,0)*5</f>
        <v>610</v>
      </c>
      <c r="R7" s="28">
        <f>ROUNDUP(R5/100,0)*6</f>
        <v>240</v>
      </c>
      <c r="S7" s="28">
        <f>SUM(M:M)</f>
        <v>967</v>
      </c>
    </row>
    <row r="8" spans="1:19" x14ac:dyDescent="0.25">
      <c r="A8">
        <v>26204415</v>
      </c>
      <c r="B8" s="1">
        <v>42919</v>
      </c>
      <c r="C8" s="2">
        <v>0.34880787037037037</v>
      </c>
      <c r="D8" s="2">
        <v>0.35023148148148148</v>
      </c>
      <c r="E8" t="str">
        <f>IF(LEN(telefony6[[#This Row],[nr]])&gt;=10,"zagraniczny",IF(LEN(telefony6[[#This Row],[nr]])=8,"komórkowy","stacjonarny"))</f>
        <v>komórkowy</v>
      </c>
      <c r="F8" s="2">
        <f>telefony6[[#This Row],[zakonczenie]]-telefony6[[#This Row],[rozpoczecie]]</f>
        <v>1.4236111111111116E-3</v>
      </c>
      <c r="G8" s="6">
        <f>IF(SECOND(telefony6[[#This Row],[czas]])&gt;0,1,0)</f>
        <v>1</v>
      </c>
      <c r="H8" s="6">
        <f>MINUTE(telefony6[[#This Row],[czas]])+telefony6[[#This Row],[czy kolejna minuta]]</f>
        <v>3</v>
      </c>
      <c r="I8" s="6">
        <f>MINUTE(telefony6[[#This Row],[czas]])*60+SECOND(telefony6[[#This Row],[czas]])</f>
        <v>123</v>
      </c>
      <c r="J8" s="6">
        <f>IF(OR(telefony6[[#This Row],[jaki]]="stacjonarny",telefony6[[#This Row],[jaki]]="komórkowy"),J7-telefony6[[#This Row],[sekundach]],J7)</f>
        <v>44069</v>
      </c>
      <c r="K8" s="6">
        <f>IF(AND(telefony6[[#This Row],[abonament]]&lt;0,telefony6[[#This Row],[jaki]]="stacjonarny"),telefony6[[#This Row],[sekundach]],0)</f>
        <v>0</v>
      </c>
      <c r="L8" s="6">
        <f>IF(AND(telefony6[[#This Row],[abonament]]&lt;0,telefony6[[#This Row],[jaki]]="komórkowy"),telefony6[[#This Row],[sekundach]],0)</f>
        <v>0</v>
      </c>
      <c r="M8" s="28">
        <f>IF(telefony6[[#This Row],[jaki]]="zagraniczny",telefony6[[#This Row],[czas w minutach]],0)</f>
        <v>0</v>
      </c>
      <c r="Q8" s="30" t="s">
        <v>28</v>
      </c>
      <c r="R8" s="30"/>
    </row>
    <row r="9" spans="1:19" x14ac:dyDescent="0.25">
      <c r="A9">
        <v>8596929</v>
      </c>
      <c r="B9" s="1">
        <v>42919</v>
      </c>
      <c r="C9" s="2">
        <v>0.35322916666666665</v>
      </c>
      <c r="D9" s="2">
        <v>0.35968749999999999</v>
      </c>
      <c r="E9" t="str">
        <f>IF(LEN(telefony6[[#This Row],[nr]])&gt;=10,"zagraniczny",IF(LEN(telefony6[[#This Row],[nr]])=8,"komórkowy","stacjonarny"))</f>
        <v>stacjonarny</v>
      </c>
      <c r="F9" s="2">
        <f>telefony6[[#This Row],[zakonczenie]]-telefony6[[#This Row],[rozpoczecie]]</f>
        <v>6.4583333333333437E-3</v>
      </c>
      <c r="G9" s="6">
        <f>IF(SECOND(telefony6[[#This Row],[czas]])&gt;0,1,0)</f>
        <v>1</v>
      </c>
      <c r="H9" s="6">
        <f>MINUTE(telefony6[[#This Row],[czas]])+telefony6[[#This Row],[czy kolejna minuta]]</f>
        <v>10</v>
      </c>
      <c r="I9" s="6">
        <f>MINUTE(telefony6[[#This Row],[czas]])*60+SECOND(telefony6[[#This Row],[czas]])</f>
        <v>558</v>
      </c>
      <c r="J9" s="6">
        <f>IF(OR(telefony6[[#This Row],[jaki]]="stacjonarny",telefony6[[#This Row],[jaki]]="komórkowy"),J8-telefony6[[#This Row],[sekundach]],J8)</f>
        <v>43511</v>
      </c>
      <c r="K9" s="6">
        <f>IF(AND(telefony6[[#This Row],[abonament]]&lt;0,telefony6[[#This Row],[jaki]]="stacjonarny"),telefony6[[#This Row],[sekundach]],0)</f>
        <v>0</v>
      </c>
      <c r="L9" s="6">
        <f>IF(AND(telefony6[[#This Row],[abonament]]&lt;0,telefony6[[#This Row],[jaki]]="komórkowy"),telefony6[[#This Row],[sekundach]],0)</f>
        <v>0</v>
      </c>
      <c r="M9" s="28">
        <f>IF(telefony6[[#This Row],[jaki]]="zagraniczny",telefony6[[#This Row],[czas w minutach]],0)</f>
        <v>0</v>
      </c>
      <c r="Q9" s="31">
        <f>P7+Q7+R7+S7</f>
        <v>1867</v>
      </c>
      <c r="R9" s="30"/>
    </row>
    <row r="10" spans="1:19" x14ac:dyDescent="0.25">
      <c r="A10">
        <v>4546455</v>
      </c>
      <c r="B10" s="1">
        <v>42919</v>
      </c>
      <c r="C10" s="2">
        <v>0.35723379629629631</v>
      </c>
      <c r="D10" s="2">
        <v>0.36699074074074073</v>
      </c>
      <c r="E10" t="str">
        <f>IF(LEN(telefony6[[#This Row],[nr]])&gt;=10,"zagraniczny",IF(LEN(telefony6[[#This Row],[nr]])=8,"komórkowy","stacjonarny"))</f>
        <v>stacjonarny</v>
      </c>
      <c r="F10" s="2">
        <f>telefony6[[#This Row],[zakonczenie]]-telefony6[[#This Row],[rozpoczecie]]</f>
        <v>9.7569444444444153E-3</v>
      </c>
      <c r="G10" s="6">
        <f>IF(SECOND(telefony6[[#This Row],[czas]])&gt;0,1,0)</f>
        <v>1</v>
      </c>
      <c r="H10" s="6">
        <f>MINUTE(telefony6[[#This Row],[czas]])+telefony6[[#This Row],[czy kolejna minuta]]</f>
        <v>15</v>
      </c>
      <c r="I10" s="6">
        <f>MINUTE(telefony6[[#This Row],[czas]])*60+SECOND(telefony6[[#This Row],[czas]])</f>
        <v>843</v>
      </c>
      <c r="J10" s="6">
        <f>IF(OR(telefony6[[#This Row],[jaki]]="stacjonarny",telefony6[[#This Row],[jaki]]="komórkowy"),J9-telefony6[[#This Row],[sekundach]],J9)</f>
        <v>42668</v>
      </c>
      <c r="K10" s="6">
        <f>IF(AND(telefony6[[#This Row],[abonament]]&lt;0,telefony6[[#This Row],[jaki]]="stacjonarny"),telefony6[[#This Row],[sekundach]],0)</f>
        <v>0</v>
      </c>
      <c r="L10" s="6">
        <f>IF(AND(telefony6[[#This Row],[abonament]]&lt;0,telefony6[[#This Row],[jaki]]="komórkowy"),telefony6[[#This Row],[sekundach]],0)</f>
        <v>0</v>
      </c>
      <c r="M10" s="28">
        <f>IF(telefony6[[#This Row],[jaki]]="zagraniczny",telefony6[[#This Row],[czas w minutach]],0)</f>
        <v>0</v>
      </c>
    </row>
    <row r="11" spans="1:19" x14ac:dyDescent="0.25">
      <c r="A11">
        <v>44937926</v>
      </c>
      <c r="B11" s="1">
        <v>42919</v>
      </c>
      <c r="C11" s="2">
        <v>0.36178240740740741</v>
      </c>
      <c r="D11" s="2">
        <v>0.37260416666666668</v>
      </c>
      <c r="E11" t="str">
        <f>IF(LEN(telefony6[[#This Row],[nr]])&gt;=10,"zagraniczny",IF(LEN(telefony6[[#This Row],[nr]])=8,"komórkowy","stacjonarny"))</f>
        <v>komórkowy</v>
      </c>
      <c r="F11" s="2">
        <f>telefony6[[#This Row],[zakonczenie]]-telefony6[[#This Row],[rozpoczecie]]</f>
        <v>1.0821759259259267E-2</v>
      </c>
      <c r="G11" s="6">
        <f>IF(SECOND(telefony6[[#This Row],[czas]])&gt;0,1,0)</f>
        <v>1</v>
      </c>
      <c r="H11" s="6">
        <f>MINUTE(telefony6[[#This Row],[czas]])+telefony6[[#This Row],[czy kolejna minuta]]</f>
        <v>16</v>
      </c>
      <c r="I11" s="6">
        <f>MINUTE(telefony6[[#This Row],[czas]])*60+SECOND(telefony6[[#This Row],[czas]])</f>
        <v>935</v>
      </c>
      <c r="J11" s="6">
        <f>IF(OR(telefony6[[#This Row],[jaki]]="stacjonarny",telefony6[[#This Row],[jaki]]="komórkowy"),J10-telefony6[[#This Row],[sekundach]],J10)</f>
        <v>41733</v>
      </c>
      <c r="K11" s="6">
        <f>IF(AND(telefony6[[#This Row],[abonament]]&lt;0,telefony6[[#This Row],[jaki]]="stacjonarny"),telefony6[[#This Row],[sekundach]],0)</f>
        <v>0</v>
      </c>
      <c r="L11" s="6">
        <f>IF(AND(telefony6[[#This Row],[abonament]]&lt;0,telefony6[[#This Row],[jaki]]="komórkowy"),telefony6[[#This Row],[sekundach]],0)</f>
        <v>0</v>
      </c>
      <c r="M11" s="28">
        <f>IF(telefony6[[#This Row],[jaki]]="zagraniczny",telefony6[[#This Row],[czas w minutach]],0)</f>
        <v>0</v>
      </c>
    </row>
    <row r="12" spans="1:19" x14ac:dyDescent="0.25">
      <c r="A12">
        <v>5816822</v>
      </c>
      <c r="B12" s="1">
        <v>42919</v>
      </c>
      <c r="C12" s="2">
        <v>0.36702546296296296</v>
      </c>
      <c r="D12" s="2">
        <v>0.37568287037037035</v>
      </c>
      <c r="E12" t="str">
        <f>IF(LEN(telefony6[[#This Row],[nr]])&gt;=10,"zagraniczny",IF(LEN(telefony6[[#This Row],[nr]])=8,"komórkowy","stacjonarny"))</f>
        <v>stacjonarny</v>
      </c>
      <c r="F12" s="2">
        <f>telefony6[[#This Row],[zakonczenie]]-telefony6[[#This Row],[rozpoczecie]]</f>
        <v>8.6574074074073915E-3</v>
      </c>
      <c r="G12" s="6">
        <f>IF(SECOND(telefony6[[#This Row],[czas]])&gt;0,1,0)</f>
        <v>1</v>
      </c>
      <c r="H12" s="6">
        <f>MINUTE(telefony6[[#This Row],[czas]])+telefony6[[#This Row],[czy kolejna minuta]]</f>
        <v>13</v>
      </c>
      <c r="I12" s="6">
        <f>MINUTE(telefony6[[#This Row],[czas]])*60+SECOND(telefony6[[#This Row],[czas]])</f>
        <v>748</v>
      </c>
      <c r="J12" s="6">
        <f>IF(OR(telefony6[[#This Row],[jaki]]="stacjonarny",telefony6[[#This Row],[jaki]]="komórkowy"),J11-telefony6[[#This Row],[sekundach]],J11)</f>
        <v>40985</v>
      </c>
      <c r="K12" s="6">
        <f>IF(AND(telefony6[[#This Row],[abonament]]&lt;0,telefony6[[#This Row],[jaki]]="stacjonarny"),telefony6[[#This Row],[sekundach]],0)</f>
        <v>0</v>
      </c>
      <c r="L12" s="6">
        <f>IF(AND(telefony6[[#This Row],[abonament]]&lt;0,telefony6[[#This Row],[jaki]]="komórkowy"),telefony6[[#This Row],[sekundach]],0)</f>
        <v>0</v>
      </c>
      <c r="M12" s="28">
        <f>IF(telefony6[[#This Row],[jaki]]="zagraniczny",telefony6[[#This Row],[czas w minutach]],0)</f>
        <v>0</v>
      </c>
    </row>
    <row r="13" spans="1:19" x14ac:dyDescent="0.25">
      <c r="A13">
        <v>96191858</v>
      </c>
      <c r="B13" s="1">
        <v>42919</v>
      </c>
      <c r="C13" s="2">
        <v>0.36861111111111111</v>
      </c>
      <c r="D13" s="2">
        <v>0.37554398148148149</v>
      </c>
      <c r="E13" t="str">
        <f>IF(LEN(telefony6[[#This Row],[nr]])&gt;=10,"zagraniczny",IF(LEN(telefony6[[#This Row],[nr]])=8,"komórkowy","stacjonarny"))</f>
        <v>komórkowy</v>
      </c>
      <c r="F13" s="2">
        <f>telefony6[[#This Row],[zakonczenie]]-telefony6[[#This Row],[rozpoczecie]]</f>
        <v>6.9328703703703809E-3</v>
      </c>
      <c r="G13" s="6">
        <f>IF(SECOND(telefony6[[#This Row],[czas]])&gt;0,1,0)</f>
        <v>1</v>
      </c>
      <c r="H13" s="6">
        <f>MINUTE(telefony6[[#This Row],[czas]])+telefony6[[#This Row],[czy kolejna minuta]]</f>
        <v>10</v>
      </c>
      <c r="I13" s="6">
        <f>MINUTE(telefony6[[#This Row],[czas]])*60+SECOND(telefony6[[#This Row],[czas]])</f>
        <v>599</v>
      </c>
      <c r="J13" s="6">
        <f>IF(OR(telefony6[[#This Row],[jaki]]="stacjonarny",telefony6[[#This Row],[jaki]]="komórkowy"),J12-telefony6[[#This Row],[sekundach]],J12)</f>
        <v>40386</v>
      </c>
      <c r="K13" s="6">
        <f>IF(AND(telefony6[[#This Row],[abonament]]&lt;0,telefony6[[#This Row],[jaki]]="stacjonarny"),telefony6[[#This Row],[sekundach]],0)</f>
        <v>0</v>
      </c>
      <c r="L13" s="6">
        <f>IF(AND(telefony6[[#This Row],[abonament]]&lt;0,telefony6[[#This Row],[jaki]]="komórkowy"),telefony6[[#This Row],[sekundach]],0)</f>
        <v>0</v>
      </c>
      <c r="M13" s="28">
        <f>IF(telefony6[[#This Row],[jaki]]="zagraniczny",telefony6[[#This Row],[czas w minutach]],0)</f>
        <v>0</v>
      </c>
    </row>
    <row r="14" spans="1:19" x14ac:dyDescent="0.25">
      <c r="A14">
        <v>47261256</v>
      </c>
      <c r="B14" s="1">
        <v>42919</v>
      </c>
      <c r="C14" s="2">
        <v>0.37017361111111113</v>
      </c>
      <c r="D14" s="2">
        <v>0.37328703703703703</v>
      </c>
      <c r="E14" t="str">
        <f>IF(LEN(telefony6[[#This Row],[nr]])&gt;=10,"zagraniczny",IF(LEN(telefony6[[#This Row],[nr]])=8,"komórkowy","stacjonarny"))</f>
        <v>komórkowy</v>
      </c>
      <c r="F14" s="2">
        <f>telefony6[[#This Row],[zakonczenie]]-telefony6[[#This Row],[rozpoczecie]]</f>
        <v>3.1134259259258945E-3</v>
      </c>
      <c r="G14" s="6">
        <f>IF(SECOND(telefony6[[#This Row],[czas]])&gt;0,1,0)</f>
        <v>1</v>
      </c>
      <c r="H14" s="6">
        <f>MINUTE(telefony6[[#This Row],[czas]])+telefony6[[#This Row],[czy kolejna minuta]]</f>
        <v>5</v>
      </c>
      <c r="I14" s="6">
        <f>MINUTE(telefony6[[#This Row],[czas]])*60+SECOND(telefony6[[#This Row],[czas]])</f>
        <v>269</v>
      </c>
      <c r="J14" s="6">
        <f>IF(OR(telefony6[[#This Row],[jaki]]="stacjonarny",telefony6[[#This Row],[jaki]]="komórkowy"),J13-telefony6[[#This Row],[sekundach]],J13)</f>
        <v>40117</v>
      </c>
      <c r="K14" s="6">
        <f>IF(AND(telefony6[[#This Row],[abonament]]&lt;0,telefony6[[#This Row],[jaki]]="stacjonarny"),telefony6[[#This Row],[sekundach]],0)</f>
        <v>0</v>
      </c>
      <c r="L14" s="6">
        <f>IF(AND(telefony6[[#This Row],[abonament]]&lt;0,telefony6[[#This Row],[jaki]]="komórkowy"),telefony6[[#This Row],[sekundach]],0)</f>
        <v>0</v>
      </c>
      <c r="M14" s="28">
        <f>IF(telefony6[[#This Row],[jaki]]="zagraniczny",telefony6[[#This Row],[czas w minutach]],0)</f>
        <v>0</v>
      </c>
    </row>
    <row r="15" spans="1:19" x14ac:dyDescent="0.25">
      <c r="A15">
        <v>26204415</v>
      </c>
      <c r="B15" s="1">
        <v>42919</v>
      </c>
      <c r="C15" s="2">
        <v>0.37516203703703704</v>
      </c>
      <c r="D15" s="2">
        <v>0.38424768518518521</v>
      </c>
      <c r="E15" t="str">
        <f>IF(LEN(telefony6[[#This Row],[nr]])&gt;=10,"zagraniczny",IF(LEN(telefony6[[#This Row],[nr]])=8,"komórkowy","stacjonarny"))</f>
        <v>komórkowy</v>
      </c>
      <c r="F15" s="2">
        <f>telefony6[[#This Row],[zakonczenie]]-telefony6[[#This Row],[rozpoczecie]]</f>
        <v>9.0856481481481621E-3</v>
      </c>
      <c r="G15" s="6">
        <f>IF(SECOND(telefony6[[#This Row],[czas]])&gt;0,1,0)</f>
        <v>1</v>
      </c>
      <c r="H15" s="6">
        <f>MINUTE(telefony6[[#This Row],[czas]])+telefony6[[#This Row],[czy kolejna minuta]]</f>
        <v>14</v>
      </c>
      <c r="I15" s="6">
        <f>MINUTE(telefony6[[#This Row],[czas]])*60+SECOND(telefony6[[#This Row],[czas]])</f>
        <v>785</v>
      </c>
      <c r="J15" s="6">
        <f>IF(OR(telefony6[[#This Row],[jaki]]="stacjonarny",telefony6[[#This Row],[jaki]]="komórkowy"),J14-telefony6[[#This Row],[sekundach]],J14)</f>
        <v>39332</v>
      </c>
      <c r="K15" s="6">
        <f>IF(AND(telefony6[[#This Row],[abonament]]&lt;0,telefony6[[#This Row],[jaki]]="stacjonarny"),telefony6[[#This Row],[sekundach]],0)</f>
        <v>0</v>
      </c>
      <c r="L15" s="6">
        <f>IF(AND(telefony6[[#This Row],[abonament]]&lt;0,telefony6[[#This Row],[jaki]]="komórkowy"),telefony6[[#This Row],[sekundach]],0)</f>
        <v>0</v>
      </c>
      <c r="M15" s="28">
        <f>IF(telefony6[[#This Row],[jaki]]="zagraniczny",telefony6[[#This Row],[czas w minutach]],0)</f>
        <v>0</v>
      </c>
    </row>
    <row r="16" spans="1:19" x14ac:dyDescent="0.25">
      <c r="A16">
        <v>22747425</v>
      </c>
      <c r="B16" s="1">
        <v>42919</v>
      </c>
      <c r="C16" s="2">
        <v>0.37719907407407405</v>
      </c>
      <c r="D16" s="2">
        <v>0.38513888888888886</v>
      </c>
      <c r="E16" t="str">
        <f>IF(LEN(telefony6[[#This Row],[nr]])&gt;=10,"zagraniczny",IF(LEN(telefony6[[#This Row],[nr]])=8,"komórkowy","stacjonarny"))</f>
        <v>komórkowy</v>
      </c>
      <c r="F16" s="2">
        <f>telefony6[[#This Row],[zakonczenie]]-telefony6[[#This Row],[rozpoczecie]]</f>
        <v>7.9398148148148162E-3</v>
      </c>
      <c r="G16" s="6">
        <f>IF(SECOND(telefony6[[#This Row],[czas]])&gt;0,1,0)</f>
        <v>1</v>
      </c>
      <c r="H16" s="6">
        <f>MINUTE(telefony6[[#This Row],[czas]])+telefony6[[#This Row],[czy kolejna minuta]]</f>
        <v>12</v>
      </c>
      <c r="I16" s="6">
        <f>MINUTE(telefony6[[#This Row],[czas]])*60+SECOND(telefony6[[#This Row],[czas]])</f>
        <v>686</v>
      </c>
      <c r="J16" s="6">
        <f>IF(OR(telefony6[[#This Row],[jaki]]="stacjonarny",telefony6[[#This Row],[jaki]]="komórkowy"),J15-telefony6[[#This Row],[sekundach]],J15)</f>
        <v>38646</v>
      </c>
      <c r="K16" s="6">
        <f>IF(AND(telefony6[[#This Row],[abonament]]&lt;0,telefony6[[#This Row],[jaki]]="stacjonarny"),telefony6[[#This Row],[sekundach]],0)</f>
        <v>0</v>
      </c>
      <c r="L16" s="6">
        <f>IF(AND(telefony6[[#This Row],[abonament]]&lt;0,telefony6[[#This Row],[jaki]]="komórkowy"),telefony6[[#This Row],[sekundach]],0)</f>
        <v>0</v>
      </c>
      <c r="M16" s="28">
        <f>IF(telefony6[[#This Row],[jaki]]="zagraniczny",telefony6[[#This Row],[czas w minutach]],0)</f>
        <v>0</v>
      </c>
    </row>
    <row r="17" spans="1:13" x14ac:dyDescent="0.25">
      <c r="A17">
        <v>96191858</v>
      </c>
      <c r="B17" s="1">
        <v>42919</v>
      </c>
      <c r="C17" s="2">
        <v>0.37987268518518519</v>
      </c>
      <c r="D17" s="2">
        <v>0.38802083333333331</v>
      </c>
      <c r="E17" t="str">
        <f>IF(LEN(telefony6[[#This Row],[nr]])&gt;=10,"zagraniczny",IF(LEN(telefony6[[#This Row],[nr]])=8,"komórkowy","stacjonarny"))</f>
        <v>komórkowy</v>
      </c>
      <c r="F17" s="2">
        <f>telefony6[[#This Row],[zakonczenie]]-telefony6[[#This Row],[rozpoczecie]]</f>
        <v>8.1481481481481266E-3</v>
      </c>
      <c r="G17" s="6">
        <f>IF(SECOND(telefony6[[#This Row],[czas]])&gt;0,1,0)</f>
        <v>1</v>
      </c>
      <c r="H17" s="6">
        <f>MINUTE(telefony6[[#This Row],[czas]])+telefony6[[#This Row],[czy kolejna minuta]]</f>
        <v>12</v>
      </c>
      <c r="I17" s="6">
        <f>MINUTE(telefony6[[#This Row],[czas]])*60+SECOND(telefony6[[#This Row],[czas]])</f>
        <v>704</v>
      </c>
      <c r="J17" s="6">
        <f>IF(OR(telefony6[[#This Row],[jaki]]="stacjonarny",telefony6[[#This Row],[jaki]]="komórkowy"),J16-telefony6[[#This Row],[sekundach]],J16)</f>
        <v>37942</v>
      </c>
      <c r="K17" s="6">
        <f>IF(AND(telefony6[[#This Row],[abonament]]&lt;0,telefony6[[#This Row],[jaki]]="stacjonarny"),telefony6[[#This Row],[sekundach]],0)</f>
        <v>0</v>
      </c>
      <c r="L17" s="6">
        <f>IF(AND(telefony6[[#This Row],[abonament]]&lt;0,telefony6[[#This Row],[jaki]]="komórkowy"),telefony6[[#This Row],[sekundach]],0)</f>
        <v>0</v>
      </c>
      <c r="M17" s="28">
        <f>IF(telefony6[[#This Row],[jaki]]="zagraniczny",telefony6[[#This Row],[czas w minutach]],0)</f>
        <v>0</v>
      </c>
    </row>
    <row r="18" spans="1:13" x14ac:dyDescent="0.25">
      <c r="A18">
        <v>5816822</v>
      </c>
      <c r="B18" s="1">
        <v>42919</v>
      </c>
      <c r="C18" s="2">
        <v>0.38123842592592594</v>
      </c>
      <c r="D18" s="2">
        <v>0.38390046296296299</v>
      </c>
      <c r="E18" t="str">
        <f>IF(LEN(telefony6[[#This Row],[nr]])&gt;=10,"zagraniczny",IF(LEN(telefony6[[#This Row],[nr]])=8,"komórkowy","stacjonarny"))</f>
        <v>stacjonarny</v>
      </c>
      <c r="F18" s="2">
        <f>telefony6[[#This Row],[zakonczenie]]-telefony6[[#This Row],[rozpoczecie]]</f>
        <v>2.6620370370370461E-3</v>
      </c>
      <c r="G18" s="6">
        <f>IF(SECOND(telefony6[[#This Row],[czas]])&gt;0,1,0)</f>
        <v>1</v>
      </c>
      <c r="H18" s="6">
        <f>MINUTE(telefony6[[#This Row],[czas]])+telefony6[[#This Row],[czy kolejna minuta]]</f>
        <v>4</v>
      </c>
      <c r="I18" s="6">
        <f>MINUTE(telefony6[[#This Row],[czas]])*60+SECOND(telefony6[[#This Row],[czas]])</f>
        <v>230</v>
      </c>
      <c r="J18" s="6">
        <f>IF(OR(telefony6[[#This Row],[jaki]]="stacjonarny",telefony6[[#This Row],[jaki]]="komórkowy"),J17-telefony6[[#This Row],[sekundach]],J17)</f>
        <v>37712</v>
      </c>
      <c r="K18" s="6">
        <f>IF(AND(telefony6[[#This Row],[abonament]]&lt;0,telefony6[[#This Row],[jaki]]="stacjonarny"),telefony6[[#This Row],[sekundach]],0)</f>
        <v>0</v>
      </c>
      <c r="L18" s="6">
        <f>IF(AND(telefony6[[#This Row],[abonament]]&lt;0,telefony6[[#This Row],[jaki]]="komórkowy"),telefony6[[#This Row],[sekundach]],0)</f>
        <v>0</v>
      </c>
      <c r="M18" s="28">
        <f>IF(telefony6[[#This Row],[jaki]]="zagraniczny",telefony6[[#This Row],[czas w minutach]],0)</f>
        <v>0</v>
      </c>
    </row>
    <row r="19" spans="1:13" x14ac:dyDescent="0.25">
      <c r="A19">
        <v>3352943</v>
      </c>
      <c r="B19" s="1">
        <v>42919</v>
      </c>
      <c r="C19" s="2">
        <v>0.38701388888888888</v>
      </c>
      <c r="D19" s="2">
        <v>0.3943402777777778</v>
      </c>
      <c r="E19" t="str">
        <f>IF(LEN(telefony6[[#This Row],[nr]])&gt;=10,"zagraniczny",IF(LEN(telefony6[[#This Row],[nr]])=8,"komórkowy","stacjonarny"))</f>
        <v>stacjonarny</v>
      </c>
      <c r="F19" s="2">
        <f>telefony6[[#This Row],[zakonczenie]]-telefony6[[#This Row],[rozpoczecie]]</f>
        <v>7.3263888888889239E-3</v>
      </c>
      <c r="G19" s="6">
        <f>IF(SECOND(telefony6[[#This Row],[czas]])&gt;0,1,0)</f>
        <v>1</v>
      </c>
      <c r="H19" s="6">
        <f>MINUTE(telefony6[[#This Row],[czas]])+telefony6[[#This Row],[czy kolejna minuta]]</f>
        <v>11</v>
      </c>
      <c r="I19" s="6">
        <f>MINUTE(telefony6[[#This Row],[czas]])*60+SECOND(telefony6[[#This Row],[czas]])</f>
        <v>633</v>
      </c>
      <c r="J19" s="6">
        <f>IF(OR(telefony6[[#This Row],[jaki]]="stacjonarny",telefony6[[#This Row],[jaki]]="komórkowy"),J18-telefony6[[#This Row],[sekundach]],J18)</f>
        <v>37079</v>
      </c>
      <c r="K19" s="6">
        <f>IF(AND(telefony6[[#This Row],[abonament]]&lt;0,telefony6[[#This Row],[jaki]]="stacjonarny"),telefony6[[#This Row],[sekundach]],0)</f>
        <v>0</v>
      </c>
      <c r="L19" s="6">
        <f>IF(AND(telefony6[[#This Row],[abonament]]&lt;0,telefony6[[#This Row],[jaki]]="komórkowy"),telefony6[[#This Row],[sekundach]],0)</f>
        <v>0</v>
      </c>
      <c r="M19" s="28">
        <f>IF(telefony6[[#This Row],[jaki]]="zagraniczny",telefony6[[#This Row],[czas w minutach]],0)</f>
        <v>0</v>
      </c>
    </row>
    <row r="20" spans="1:13" x14ac:dyDescent="0.25">
      <c r="A20">
        <v>35634368</v>
      </c>
      <c r="B20" s="1">
        <v>42919</v>
      </c>
      <c r="C20" s="2">
        <v>0.39181712962962961</v>
      </c>
      <c r="D20" s="2">
        <v>0.40334490740740742</v>
      </c>
      <c r="E20" t="str">
        <f>IF(LEN(telefony6[[#This Row],[nr]])&gt;=10,"zagraniczny",IF(LEN(telefony6[[#This Row],[nr]])=8,"komórkowy","stacjonarny"))</f>
        <v>komórkowy</v>
      </c>
      <c r="F20" s="2">
        <f>telefony6[[#This Row],[zakonczenie]]-telefony6[[#This Row],[rozpoczecie]]</f>
        <v>1.1527777777777803E-2</v>
      </c>
      <c r="G20" s="6">
        <f>IF(SECOND(telefony6[[#This Row],[czas]])&gt;0,1,0)</f>
        <v>1</v>
      </c>
      <c r="H20" s="6">
        <f>MINUTE(telefony6[[#This Row],[czas]])+telefony6[[#This Row],[czy kolejna minuta]]</f>
        <v>17</v>
      </c>
      <c r="I20" s="6">
        <f>MINUTE(telefony6[[#This Row],[czas]])*60+SECOND(telefony6[[#This Row],[czas]])</f>
        <v>996</v>
      </c>
      <c r="J20" s="6">
        <f>IF(OR(telefony6[[#This Row],[jaki]]="stacjonarny",telefony6[[#This Row],[jaki]]="komórkowy"),J19-telefony6[[#This Row],[sekundach]],J19)</f>
        <v>36083</v>
      </c>
      <c r="K20" s="6">
        <f>IF(AND(telefony6[[#This Row],[abonament]]&lt;0,telefony6[[#This Row],[jaki]]="stacjonarny"),telefony6[[#This Row],[sekundach]],0)</f>
        <v>0</v>
      </c>
      <c r="L20" s="6">
        <f>IF(AND(telefony6[[#This Row],[abonament]]&lt;0,telefony6[[#This Row],[jaki]]="komórkowy"),telefony6[[#This Row],[sekundach]],0)</f>
        <v>0</v>
      </c>
      <c r="M20" s="28">
        <f>IF(telefony6[[#This Row],[jaki]]="zagraniczny",telefony6[[#This Row],[czas w minutach]],0)</f>
        <v>0</v>
      </c>
    </row>
    <row r="21" spans="1:13" x14ac:dyDescent="0.25">
      <c r="A21">
        <v>8313390</v>
      </c>
      <c r="B21" s="1">
        <v>42919</v>
      </c>
      <c r="C21" s="2">
        <v>0.39571759259259259</v>
      </c>
      <c r="D21" s="2">
        <v>0.39844907407407409</v>
      </c>
      <c r="E21" t="str">
        <f>IF(LEN(telefony6[[#This Row],[nr]])&gt;=10,"zagraniczny",IF(LEN(telefony6[[#This Row],[nr]])=8,"komórkowy","stacjonarny"))</f>
        <v>stacjonarny</v>
      </c>
      <c r="F21" s="2">
        <f>telefony6[[#This Row],[zakonczenie]]-telefony6[[#This Row],[rozpoczecie]]</f>
        <v>2.7314814814815014E-3</v>
      </c>
      <c r="G21" s="6">
        <f>IF(SECOND(telefony6[[#This Row],[czas]])&gt;0,1,0)</f>
        <v>1</v>
      </c>
      <c r="H21" s="6">
        <f>MINUTE(telefony6[[#This Row],[czas]])+telefony6[[#This Row],[czy kolejna minuta]]</f>
        <v>4</v>
      </c>
      <c r="I21" s="6">
        <f>MINUTE(telefony6[[#This Row],[czas]])*60+SECOND(telefony6[[#This Row],[czas]])</f>
        <v>236</v>
      </c>
      <c r="J21" s="6">
        <f>IF(OR(telefony6[[#This Row],[jaki]]="stacjonarny",telefony6[[#This Row],[jaki]]="komórkowy"),J20-telefony6[[#This Row],[sekundach]],J20)</f>
        <v>35847</v>
      </c>
      <c r="K21" s="6">
        <f>IF(AND(telefony6[[#This Row],[abonament]]&lt;0,telefony6[[#This Row],[jaki]]="stacjonarny"),telefony6[[#This Row],[sekundach]],0)</f>
        <v>0</v>
      </c>
      <c r="L21" s="6">
        <f>IF(AND(telefony6[[#This Row],[abonament]]&lt;0,telefony6[[#This Row],[jaki]]="komórkowy"),telefony6[[#This Row],[sekundach]],0)</f>
        <v>0</v>
      </c>
      <c r="M21" s="28">
        <f>IF(telefony6[[#This Row],[jaki]]="zagraniczny",telefony6[[#This Row],[czas w minutach]],0)</f>
        <v>0</v>
      </c>
    </row>
    <row r="22" spans="1:13" x14ac:dyDescent="0.25">
      <c r="A22">
        <v>3954712</v>
      </c>
      <c r="B22" s="1">
        <v>42919</v>
      </c>
      <c r="C22" s="2">
        <v>0.39876157407407409</v>
      </c>
      <c r="D22" s="2">
        <v>0.40207175925925925</v>
      </c>
      <c r="E22" t="str">
        <f>IF(LEN(telefony6[[#This Row],[nr]])&gt;=10,"zagraniczny",IF(LEN(telefony6[[#This Row],[nr]])=8,"komórkowy","stacjonarny"))</f>
        <v>stacjonarny</v>
      </c>
      <c r="F22" s="2">
        <f>telefony6[[#This Row],[zakonczenie]]-telefony6[[#This Row],[rozpoczecie]]</f>
        <v>3.310185185185166E-3</v>
      </c>
      <c r="G22" s="6">
        <f>IF(SECOND(telefony6[[#This Row],[czas]])&gt;0,1,0)</f>
        <v>1</v>
      </c>
      <c r="H22" s="6">
        <f>MINUTE(telefony6[[#This Row],[czas]])+telefony6[[#This Row],[czy kolejna minuta]]</f>
        <v>5</v>
      </c>
      <c r="I22" s="6">
        <f>MINUTE(telefony6[[#This Row],[czas]])*60+SECOND(telefony6[[#This Row],[czas]])</f>
        <v>286</v>
      </c>
      <c r="J22" s="6">
        <f>IF(OR(telefony6[[#This Row],[jaki]]="stacjonarny",telefony6[[#This Row],[jaki]]="komórkowy"),J21-telefony6[[#This Row],[sekundach]],J21)</f>
        <v>35561</v>
      </c>
      <c r="K22" s="6">
        <f>IF(AND(telefony6[[#This Row],[abonament]]&lt;0,telefony6[[#This Row],[jaki]]="stacjonarny"),telefony6[[#This Row],[sekundach]],0)</f>
        <v>0</v>
      </c>
      <c r="L22" s="6">
        <f>IF(AND(telefony6[[#This Row],[abonament]]&lt;0,telefony6[[#This Row],[jaki]]="komórkowy"),telefony6[[#This Row],[sekundach]],0)</f>
        <v>0</v>
      </c>
      <c r="M22" s="28">
        <f>IF(telefony6[[#This Row],[jaki]]="zagraniczny",telefony6[[#This Row],[czas w minutach]],0)</f>
        <v>0</v>
      </c>
    </row>
    <row r="23" spans="1:13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  <c r="E23" t="str">
        <f>IF(LEN(telefony6[[#This Row],[nr]])&gt;=10,"zagraniczny",IF(LEN(telefony6[[#This Row],[nr]])=8,"komórkowy","stacjonarny"))</f>
        <v>zagraniczny</v>
      </c>
      <c r="F23" s="2">
        <f>telefony6[[#This Row],[zakonczenie]]-telefony6[[#This Row],[rozpoczecie]]</f>
        <v>1.1307870370370399E-2</v>
      </c>
      <c r="G23" s="6">
        <f>IF(SECOND(telefony6[[#This Row],[czas]])&gt;0,1,0)</f>
        <v>1</v>
      </c>
      <c r="H23" s="6">
        <f>MINUTE(telefony6[[#This Row],[czas]])+telefony6[[#This Row],[czy kolejna minuta]]</f>
        <v>17</v>
      </c>
      <c r="I23" s="6">
        <f>MINUTE(telefony6[[#This Row],[czas]])*60+SECOND(telefony6[[#This Row],[czas]])</f>
        <v>977</v>
      </c>
      <c r="J23" s="6">
        <f>IF(OR(telefony6[[#This Row],[jaki]]="stacjonarny",telefony6[[#This Row],[jaki]]="komórkowy"),J22-telefony6[[#This Row],[sekundach]],J22)</f>
        <v>35561</v>
      </c>
      <c r="K23" s="6">
        <f>IF(AND(telefony6[[#This Row],[abonament]]&lt;0,telefony6[[#This Row],[jaki]]="stacjonarny"),telefony6[[#This Row],[sekundach]],0)</f>
        <v>0</v>
      </c>
      <c r="L23" s="6">
        <f>IF(AND(telefony6[[#This Row],[abonament]]&lt;0,telefony6[[#This Row],[jaki]]="komórkowy"),telefony6[[#This Row],[sekundach]],0)</f>
        <v>0</v>
      </c>
      <c r="M23" s="28">
        <f>IF(telefony6[[#This Row],[jaki]]="zagraniczny",telefony6[[#This Row],[czas w minutach]],0)</f>
        <v>17</v>
      </c>
    </row>
    <row r="24" spans="1:13" x14ac:dyDescent="0.25">
      <c r="A24">
        <v>1787732</v>
      </c>
      <c r="B24" s="1">
        <v>42919</v>
      </c>
      <c r="C24" s="2">
        <v>0.4052546296296296</v>
      </c>
      <c r="D24" s="2">
        <v>0.41048611111111111</v>
      </c>
      <c r="E24" t="str">
        <f>IF(LEN(telefony6[[#This Row],[nr]])&gt;=10,"zagraniczny",IF(LEN(telefony6[[#This Row],[nr]])=8,"komórkowy","stacjonarny"))</f>
        <v>stacjonarny</v>
      </c>
      <c r="F24" s="2">
        <f>telefony6[[#This Row],[zakonczenie]]-telefony6[[#This Row],[rozpoczecie]]</f>
        <v>5.2314814814815036E-3</v>
      </c>
      <c r="G24" s="6">
        <f>IF(SECOND(telefony6[[#This Row],[czas]])&gt;0,1,0)</f>
        <v>1</v>
      </c>
      <c r="H24" s="6">
        <f>MINUTE(telefony6[[#This Row],[czas]])+telefony6[[#This Row],[czy kolejna minuta]]</f>
        <v>8</v>
      </c>
      <c r="I24" s="6">
        <f>MINUTE(telefony6[[#This Row],[czas]])*60+SECOND(telefony6[[#This Row],[czas]])</f>
        <v>452</v>
      </c>
      <c r="J24" s="6">
        <f>IF(OR(telefony6[[#This Row],[jaki]]="stacjonarny",telefony6[[#This Row],[jaki]]="komórkowy"),J23-telefony6[[#This Row],[sekundach]],J23)</f>
        <v>35109</v>
      </c>
      <c r="K24" s="6">
        <f>IF(AND(telefony6[[#This Row],[abonament]]&lt;0,telefony6[[#This Row],[jaki]]="stacjonarny"),telefony6[[#This Row],[sekundach]],0)</f>
        <v>0</v>
      </c>
      <c r="L24" s="6">
        <f>IF(AND(telefony6[[#This Row],[abonament]]&lt;0,telefony6[[#This Row],[jaki]]="komórkowy"),telefony6[[#This Row],[sekundach]],0)</f>
        <v>0</v>
      </c>
      <c r="M24" s="28">
        <f>IF(telefony6[[#This Row],[jaki]]="zagraniczny",telefony6[[#This Row],[czas w minutach]],0)</f>
        <v>0</v>
      </c>
    </row>
    <row r="25" spans="1:13" x14ac:dyDescent="0.25">
      <c r="A25">
        <v>7834807</v>
      </c>
      <c r="B25" s="1">
        <v>42919</v>
      </c>
      <c r="C25" s="2">
        <v>0.40980324074074076</v>
      </c>
      <c r="D25" s="2">
        <v>0.41035879629629629</v>
      </c>
      <c r="E25" t="str">
        <f>IF(LEN(telefony6[[#This Row],[nr]])&gt;=10,"zagraniczny",IF(LEN(telefony6[[#This Row],[nr]])=8,"komórkowy","stacjonarny"))</f>
        <v>stacjonarny</v>
      </c>
      <c r="F25" s="2">
        <f>telefony6[[#This Row],[zakonczenie]]-telefony6[[#This Row],[rozpoczecie]]</f>
        <v>5.5555555555553138E-4</v>
      </c>
      <c r="G25" s="6">
        <f>IF(SECOND(telefony6[[#This Row],[czas]])&gt;0,1,0)</f>
        <v>1</v>
      </c>
      <c r="H25" s="6">
        <f>MINUTE(telefony6[[#This Row],[czas]])+telefony6[[#This Row],[czy kolejna minuta]]</f>
        <v>1</v>
      </c>
      <c r="I25" s="6">
        <f>MINUTE(telefony6[[#This Row],[czas]])*60+SECOND(telefony6[[#This Row],[czas]])</f>
        <v>48</v>
      </c>
      <c r="J25" s="6">
        <f>IF(OR(telefony6[[#This Row],[jaki]]="stacjonarny",telefony6[[#This Row],[jaki]]="komórkowy"),J24-telefony6[[#This Row],[sekundach]],J24)</f>
        <v>35061</v>
      </c>
      <c r="K25" s="6">
        <f>IF(AND(telefony6[[#This Row],[abonament]]&lt;0,telefony6[[#This Row],[jaki]]="stacjonarny"),telefony6[[#This Row],[sekundach]],0)</f>
        <v>0</v>
      </c>
      <c r="L25" s="6">
        <f>IF(AND(telefony6[[#This Row],[abonament]]&lt;0,telefony6[[#This Row],[jaki]]="komórkowy"),telefony6[[#This Row],[sekundach]],0)</f>
        <v>0</v>
      </c>
      <c r="M25" s="28">
        <f>IF(telefony6[[#This Row],[jaki]]="zagraniczny",telefony6[[#This Row],[czas w minutach]],0)</f>
        <v>0</v>
      </c>
    </row>
    <row r="26" spans="1:13" x14ac:dyDescent="0.25">
      <c r="A26">
        <v>33320202</v>
      </c>
      <c r="B26" s="1">
        <v>42919</v>
      </c>
      <c r="C26" s="2">
        <v>0.41506944444444444</v>
      </c>
      <c r="D26" s="2">
        <v>0.42621527777777779</v>
      </c>
      <c r="E26" t="str">
        <f>IF(LEN(telefony6[[#This Row],[nr]])&gt;=10,"zagraniczny",IF(LEN(telefony6[[#This Row],[nr]])=8,"komórkowy","stacjonarny"))</f>
        <v>komórkowy</v>
      </c>
      <c r="F26" s="2">
        <f>telefony6[[#This Row],[zakonczenie]]-telefony6[[#This Row],[rozpoczecie]]</f>
        <v>1.1145833333333355E-2</v>
      </c>
      <c r="G26" s="6">
        <f>IF(SECOND(telefony6[[#This Row],[czas]])&gt;0,1,0)</f>
        <v>1</v>
      </c>
      <c r="H26" s="6">
        <f>MINUTE(telefony6[[#This Row],[czas]])+telefony6[[#This Row],[czy kolejna minuta]]</f>
        <v>17</v>
      </c>
      <c r="I26" s="6">
        <f>MINUTE(telefony6[[#This Row],[czas]])*60+SECOND(telefony6[[#This Row],[czas]])</f>
        <v>963</v>
      </c>
      <c r="J26" s="6">
        <f>IF(OR(telefony6[[#This Row],[jaki]]="stacjonarny",telefony6[[#This Row],[jaki]]="komórkowy"),J25-telefony6[[#This Row],[sekundach]],J25)</f>
        <v>34098</v>
      </c>
      <c r="K26" s="6">
        <f>IF(AND(telefony6[[#This Row],[abonament]]&lt;0,telefony6[[#This Row],[jaki]]="stacjonarny"),telefony6[[#This Row],[sekundach]],0)</f>
        <v>0</v>
      </c>
      <c r="L26" s="6">
        <f>IF(AND(telefony6[[#This Row],[abonament]]&lt;0,telefony6[[#This Row],[jaki]]="komórkowy"),telefony6[[#This Row],[sekundach]],0)</f>
        <v>0</v>
      </c>
      <c r="M26" s="28">
        <f>IF(telefony6[[#This Row],[jaki]]="zagraniczny",telefony6[[#This Row],[czas w minutach]],0)</f>
        <v>0</v>
      </c>
    </row>
    <row r="27" spans="1:13" x14ac:dyDescent="0.25">
      <c r="A27">
        <v>1488369</v>
      </c>
      <c r="B27" s="1">
        <v>42919</v>
      </c>
      <c r="C27" s="2">
        <v>0.41612268518518519</v>
      </c>
      <c r="D27" s="2">
        <v>0.41756944444444444</v>
      </c>
      <c r="E27" t="str">
        <f>IF(LEN(telefony6[[#This Row],[nr]])&gt;=10,"zagraniczny",IF(LEN(telefony6[[#This Row],[nr]])=8,"komórkowy","stacjonarny"))</f>
        <v>stacjonarny</v>
      </c>
      <c r="F27" s="2">
        <f>telefony6[[#This Row],[zakonczenie]]-telefony6[[#This Row],[rozpoczecie]]</f>
        <v>1.4467592592592449E-3</v>
      </c>
      <c r="G27" s="6">
        <f>IF(SECOND(telefony6[[#This Row],[czas]])&gt;0,1,0)</f>
        <v>1</v>
      </c>
      <c r="H27" s="6">
        <f>MINUTE(telefony6[[#This Row],[czas]])+telefony6[[#This Row],[czy kolejna minuta]]</f>
        <v>3</v>
      </c>
      <c r="I27" s="6">
        <f>MINUTE(telefony6[[#This Row],[czas]])*60+SECOND(telefony6[[#This Row],[czas]])</f>
        <v>125</v>
      </c>
      <c r="J27" s="6">
        <f>IF(OR(telefony6[[#This Row],[jaki]]="stacjonarny",telefony6[[#This Row],[jaki]]="komórkowy"),J26-telefony6[[#This Row],[sekundach]],J26)</f>
        <v>33973</v>
      </c>
      <c r="K27" s="6">
        <f>IF(AND(telefony6[[#This Row],[abonament]]&lt;0,telefony6[[#This Row],[jaki]]="stacjonarny"),telefony6[[#This Row],[sekundach]],0)</f>
        <v>0</v>
      </c>
      <c r="L27" s="6">
        <f>IF(AND(telefony6[[#This Row],[abonament]]&lt;0,telefony6[[#This Row],[jaki]]="komórkowy"),telefony6[[#This Row],[sekundach]],0)</f>
        <v>0</v>
      </c>
      <c r="M27" s="28">
        <f>IF(telefony6[[#This Row],[jaki]]="zagraniczny",telefony6[[#This Row],[czas w minutach]],0)</f>
        <v>0</v>
      </c>
    </row>
    <row r="28" spans="1:13" x14ac:dyDescent="0.25">
      <c r="A28">
        <v>2631285</v>
      </c>
      <c r="B28" s="1">
        <v>42919</v>
      </c>
      <c r="C28" s="2">
        <v>0.4176273148148148</v>
      </c>
      <c r="D28" s="2">
        <v>0.42375000000000002</v>
      </c>
      <c r="E28" t="str">
        <f>IF(LEN(telefony6[[#This Row],[nr]])&gt;=10,"zagraniczny",IF(LEN(telefony6[[#This Row],[nr]])=8,"komórkowy","stacjonarny"))</f>
        <v>stacjonarny</v>
      </c>
      <c r="F28" s="2">
        <f>telefony6[[#This Row],[zakonczenie]]-telefony6[[#This Row],[rozpoczecie]]</f>
        <v>6.1226851851852171E-3</v>
      </c>
      <c r="G28" s="6">
        <f>IF(SECOND(telefony6[[#This Row],[czas]])&gt;0,1,0)</f>
        <v>1</v>
      </c>
      <c r="H28" s="6">
        <f>MINUTE(telefony6[[#This Row],[czas]])+telefony6[[#This Row],[czy kolejna minuta]]</f>
        <v>9</v>
      </c>
      <c r="I28" s="6">
        <f>MINUTE(telefony6[[#This Row],[czas]])*60+SECOND(telefony6[[#This Row],[czas]])</f>
        <v>529</v>
      </c>
      <c r="J28" s="6">
        <f>IF(OR(telefony6[[#This Row],[jaki]]="stacjonarny",telefony6[[#This Row],[jaki]]="komórkowy"),J27-telefony6[[#This Row],[sekundach]],J27)</f>
        <v>33444</v>
      </c>
      <c r="K28" s="6">
        <f>IF(AND(telefony6[[#This Row],[abonament]]&lt;0,telefony6[[#This Row],[jaki]]="stacjonarny"),telefony6[[#This Row],[sekundach]],0)</f>
        <v>0</v>
      </c>
      <c r="L28" s="6">
        <f>IF(AND(telefony6[[#This Row],[abonament]]&lt;0,telefony6[[#This Row],[jaki]]="komórkowy"),telefony6[[#This Row],[sekundach]],0)</f>
        <v>0</v>
      </c>
      <c r="M28" s="28">
        <f>IF(telefony6[[#This Row],[jaki]]="zagraniczny",telefony6[[#This Row],[czas w minutach]],0)</f>
        <v>0</v>
      </c>
    </row>
    <row r="29" spans="1:13" x14ac:dyDescent="0.25">
      <c r="A29">
        <v>7415603</v>
      </c>
      <c r="B29" s="1">
        <v>42919</v>
      </c>
      <c r="C29" s="2">
        <v>0.42078703703703701</v>
      </c>
      <c r="D29" s="2">
        <v>0.43216435185185187</v>
      </c>
      <c r="E29" t="str">
        <f>IF(LEN(telefony6[[#This Row],[nr]])&gt;=10,"zagraniczny",IF(LEN(telefony6[[#This Row],[nr]])=8,"komórkowy","stacjonarny"))</f>
        <v>stacjonarny</v>
      </c>
      <c r="F29" s="2">
        <f>telefony6[[#This Row],[zakonczenie]]-telefony6[[#This Row],[rozpoczecie]]</f>
        <v>1.1377314814814854E-2</v>
      </c>
      <c r="G29" s="6">
        <f>IF(SECOND(telefony6[[#This Row],[czas]])&gt;0,1,0)</f>
        <v>1</v>
      </c>
      <c r="H29" s="6">
        <f>MINUTE(telefony6[[#This Row],[czas]])+telefony6[[#This Row],[czy kolejna minuta]]</f>
        <v>17</v>
      </c>
      <c r="I29" s="6">
        <f>MINUTE(telefony6[[#This Row],[czas]])*60+SECOND(telefony6[[#This Row],[czas]])</f>
        <v>983</v>
      </c>
      <c r="J29" s="6">
        <f>IF(OR(telefony6[[#This Row],[jaki]]="stacjonarny",telefony6[[#This Row],[jaki]]="komórkowy"),J28-telefony6[[#This Row],[sekundach]],J28)</f>
        <v>32461</v>
      </c>
      <c r="K29" s="6">
        <f>IF(AND(telefony6[[#This Row],[abonament]]&lt;0,telefony6[[#This Row],[jaki]]="stacjonarny"),telefony6[[#This Row],[sekundach]],0)</f>
        <v>0</v>
      </c>
      <c r="L29" s="6">
        <f>IF(AND(telefony6[[#This Row],[abonament]]&lt;0,telefony6[[#This Row],[jaki]]="komórkowy"),telefony6[[#This Row],[sekundach]],0)</f>
        <v>0</v>
      </c>
      <c r="M29" s="28">
        <f>IF(telefony6[[#This Row],[jaki]]="zagraniczny",telefony6[[#This Row],[czas w minutach]],0)</f>
        <v>0</v>
      </c>
    </row>
    <row r="30" spans="1:13" x14ac:dyDescent="0.25">
      <c r="A30">
        <v>96375379</v>
      </c>
      <c r="B30" s="1">
        <v>42919</v>
      </c>
      <c r="C30" s="2">
        <v>0.42447916666666669</v>
      </c>
      <c r="D30" s="2">
        <v>0.42660879629629628</v>
      </c>
      <c r="E30" t="str">
        <f>IF(LEN(telefony6[[#This Row],[nr]])&gt;=10,"zagraniczny",IF(LEN(telefony6[[#This Row],[nr]])=8,"komórkowy","stacjonarny"))</f>
        <v>komórkowy</v>
      </c>
      <c r="F30" s="2">
        <f>telefony6[[#This Row],[zakonczenie]]-telefony6[[#This Row],[rozpoczecie]]</f>
        <v>2.1296296296295925E-3</v>
      </c>
      <c r="G30" s="6">
        <f>IF(SECOND(telefony6[[#This Row],[czas]])&gt;0,1,0)</f>
        <v>1</v>
      </c>
      <c r="H30" s="6">
        <f>MINUTE(telefony6[[#This Row],[czas]])+telefony6[[#This Row],[czy kolejna minuta]]</f>
        <v>4</v>
      </c>
      <c r="I30" s="6">
        <f>MINUTE(telefony6[[#This Row],[czas]])*60+SECOND(telefony6[[#This Row],[czas]])</f>
        <v>184</v>
      </c>
      <c r="J30" s="6">
        <f>IF(OR(telefony6[[#This Row],[jaki]]="stacjonarny",telefony6[[#This Row],[jaki]]="komórkowy"),J29-telefony6[[#This Row],[sekundach]],J29)</f>
        <v>32277</v>
      </c>
      <c r="K30" s="6">
        <f>IF(AND(telefony6[[#This Row],[abonament]]&lt;0,telefony6[[#This Row],[jaki]]="stacjonarny"),telefony6[[#This Row],[sekundach]],0)</f>
        <v>0</v>
      </c>
      <c r="L30" s="6">
        <f>IF(AND(telefony6[[#This Row],[abonament]]&lt;0,telefony6[[#This Row],[jaki]]="komórkowy"),telefony6[[#This Row],[sekundach]],0)</f>
        <v>0</v>
      </c>
      <c r="M30" s="28">
        <f>IF(telefony6[[#This Row],[jaki]]="zagraniczny",telefony6[[#This Row],[czas w minutach]],0)</f>
        <v>0</v>
      </c>
    </row>
    <row r="31" spans="1:13" x14ac:dyDescent="0.25">
      <c r="A31">
        <v>6976431</v>
      </c>
      <c r="B31" s="1">
        <v>42919</v>
      </c>
      <c r="C31" s="2">
        <v>0.4281712962962963</v>
      </c>
      <c r="D31" s="2">
        <v>0.43692129629629628</v>
      </c>
      <c r="E31" t="str">
        <f>IF(LEN(telefony6[[#This Row],[nr]])&gt;=10,"zagraniczny",IF(LEN(telefony6[[#This Row],[nr]])=8,"komórkowy","stacjonarny"))</f>
        <v>stacjonarny</v>
      </c>
      <c r="F31" s="2">
        <f>telefony6[[#This Row],[zakonczenie]]-telefony6[[#This Row],[rozpoczecie]]</f>
        <v>8.74999999999998E-3</v>
      </c>
      <c r="G31" s="6">
        <f>IF(SECOND(telefony6[[#This Row],[czas]])&gt;0,1,0)</f>
        <v>1</v>
      </c>
      <c r="H31" s="6">
        <f>MINUTE(telefony6[[#This Row],[czas]])+telefony6[[#This Row],[czy kolejna minuta]]</f>
        <v>13</v>
      </c>
      <c r="I31" s="6">
        <f>MINUTE(telefony6[[#This Row],[czas]])*60+SECOND(telefony6[[#This Row],[czas]])</f>
        <v>756</v>
      </c>
      <c r="J31" s="6">
        <f>IF(OR(telefony6[[#This Row],[jaki]]="stacjonarny",telefony6[[#This Row],[jaki]]="komórkowy"),J30-telefony6[[#This Row],[sekundach]],J30)</f>
        <v>31521</v>
      </c>
      <c r="K31" s="6">
        <f>IF(AND(telefony6[[#This Row],[abonament]]&lt;0,telefony6[[#This Row],[jaki]]="stacjonarny"),telefony6[[#This Row],[sekundach]],0)</f>
        <v>0</v>
      </c>
      <c r="L31" s="6">
        <f>IF(AND(telefony6[[#This Row],[abonament]]&lt;0,telefony6[[#This Row],[jaki]]="komórkowy"),telefony6[[#This Row],[sekundach]],0)</f>
        <v>0</v>
      </c>
      <c r="M31" s="28">
        <f>IF(telefony6[[#This Row],[jaki]]="zagraniczny",telefony6[[#This Row],[czas w minutach]],0)</f>
        <v>0</v>
      </c>
    </row>
    <row r="32" spans="1:13" x14ac:dyDescent="0.25">
      <c r="A32">
        <v>4093292</v>
      </c>
      <c r="B32" s="1">
        <v>42919</v>
      </c>
      <c r="C32" s="2">
        <v>0.43038194444444444</v>
      </c>
      <c r="D32" s="2">
        <v>0.43494212962962964</v>
      </c>
      <c r="E32" t="str">
        <f>IF(LEN(telefony6[[#This Row],[nr]])&gt;=10,"zagraniczny",IF(LEN(telefony6[[#This Row],[nr]])=8,"komórkowy","stacjonarny"))</f>
        <v>stacjonarny</v>
      </c>
      <c r="F32" s="2">
        <f>telefony6[[#This Row],[zakonczenie]]-telefony6[[#This Row],[rozpoczecie]]</f>
        <v>4.5601851851851949E-3</v>
      </c>
      <c r="G32" s="6">
        <f>IF(SECOND(telefony6[[#This Row],[czas]])&gt;0,1,0)</f>
        <v>1</v>
      </c>
      <c r="H32" s="6">
        <f>MINUTE(telefony6[[#This Row],[czas]])+telefony6[[#This Row],[czy kolejna minuta]]</f>
        <v>7</v>
      </c>
      <c r="I32" s="6">
        <f>MINUTE(telefony6[[#This Row],[czas]])*60+SECOND(telefony6[[#This Row],[czas]])</f>
        <v>394</v>
      </c>
      <c r="J32" s="6">
        <f>IF(OR(telefony6[[#This Row],[jaki]]="stacjonarny",telefony6[[#This Row],[jaki]]="komórkowy"),J31-telefony6[[#This Row],[sekundach]],J31)</f>
        <v>31127</v>
      </c>
      <c r="K32" s="6">
        <f>IF(AND(telefony6[[#This Row],[abonament]]&lt;0,telefony6[[#This Row],[jaki]]="stacjonarny"),telefony6[[#This Row],[sekundach]],0)</f>
        <v>0</v>
      </c>
      <c r="L32" s="6">
        <f>IF(AND(telefony6[[#This Row],[abonament]]&lt;0,telefony6[[#This Row],[jaki]]="komórkowy"),telefony6[[#This Row],[sekundach]],0)</f>
        <v>0</v>
      </c>
      <c r="M32" s="28">
        <f>IF(telefony6[[#This Row],[jaki]]="zagraniczny",telefony6[[#This Row],[czas w minutach]],0)</f>
        <v>0</v>
      </c>
    </row>
    <row r="33" spans="1:13" x14ac:dyDescent="0.25">
      <c r="A33">
        <v>6312575</v>
      </c>
      <c r="B33" s="1">
        <v>42919</v>
      </c>
      <c r="C33" s="2">
        <v>0.4309837962962963</v>
      </c>
      <c r="D33" s="2">
        <v>0.43748842592592591</v>
      </c>
      <c r="E33" t="str">
        <f>IF(LEN(telefony6[[#This Row],[nr]])&gt;=10,"zagraniczny",IF(LEN(telefony6[[#This Row],[nr]])=8,"komórkowy","stacjonarny"))</f>
        <v>stacjonarny</v>
      </c>
      <c r="F33" s="2">
        <f>telefony6[[#This Row],[zakonczenie]]-telefony6[[#This Row],[rozpoczecie]]</f>
        <v>6.5046296296296102E-3</v>
      </c>
      <c r="G33" s="6">
        <f>IF(SECOND(telefony6[[#This Row],[czas]])&gt;0,1,0)</f>
        <v>1</v>
      </c>
      <c r="H33" s="6">
        <f>MINUTE(telefony6[[#This Row],[czas]])+telefony6[[#This Row],[czy kolejna minuta]]</f>
        <v>10</v>
      </c>
      <c r="I33" s="6">
        <f>MINUTE(telefony6[[#This Row],[czas]])*60+SECOND(telefony6[[#This Row],[czas]])</f>
        <v>562</v>
      </c>
      <c r="J33" s="6">
        <f>IF(OR(telefony6[[#This Row],[jaki]]="stacjonarny",telefony6[[#This Row],[jaki]]="komórkowy"),J32-telefony6[[#This Row],[sekundach]],J32)</f>
        <v>30565</v>
      </c>
      <c r="K33" s="6">
        <f>IF(AND(telefony6[[#This Row],[abonament]]&lt;0,telefony6[[#This Row],[jaki]]="stacjonarny"),telefony6[[#This Row],[sekundach]],0)</f>
        <v>0</v>
      </c>
      <c r="L33" s="6">
        <f>IF(AND(telefony6[[#This Row],[abonament]]&lt;0,telefony6[[#This Row],[jaki]]="komórkowy"),telefony6[[#This Row],[sekundach]],0)</f>
        <v>0</v>
      </c>
      <c r="M33" s="28">
        <f>IF(telefony6[[#This Row],[jaki]]="zagraniczny",telefony6[[#This Row],[czas w minutach]],0)</f>
        <v>0</v>
      </c>
    </row>
    <row r="34" spans="1:13" x14ac:dyDescent="0.25">
      <c r="A34">
        <v>38535407</v>
      </c>
      <c r="B34" s="1">
        <v>42919</v>
      </c>
      <c r="C34" s="2">
        <v>0.43593749999999998</v>
      </c>
      <c r="D34" s="2">
        <v>0.44417824074074075</v>
      </c>
      <c r="E34" t="str">
        <f>IF(LEN(telefony6[[#This Row],[nr]])&gt;=10,"zagraniczny",IF(LEN(telefony6[[#This Row],[nr]])=8,"komórkowy","stacjonarny"))</f>
        <v>komórkowy</v>
      </c>
      <c r="F34" s="2">
        <f>telefony6[[#This Row],[zakonczenie]]-telefony6[[#This Row],[rozpoczecie]]</f>
        <v>8.2407407407407707E-3</v>
      </c>
      <c r="G34" s="6">
        <f>IF(SECOND(telefony6[[#This Row],[czas]])&gt;0,1,0)</f>
        <v>1</v>
      </c>
      <c r="H34" s="6">
        <f>MINUTE(telefony6[[#This Row],[czas]])+telefony6[[#This Row],[czy kolejna minuta]]</f>
        <v>12</v>
      </c>
      <c r="I34" s="6">
        <f>MINUTE(telefony6[[#This Row],[czas]])*60+SECOND(telefony6[[#This Row],[czas]])</f>
        <v>712</v>
      </c>
      <c r="J34" s="6">
        <f>IF(OR(telefony6[[#This Row],[jaki]]="stacjonarny",telefony6[[#This Row],[jaki]]="komórkowy"),J33-telefony6[[#This Row],[sekundach]],J33)</f>
        <v>29853</v>
      </c>
      <c r="K34" s="6">
        <f>IF(AND(telefony6[[#This Row],[abonament]]&lt;0,telefony6[[#This Row],[jaki]]="stacjonarny"),telefony6[[#This Row],[sekundach]],0)</f>
        <v>0</v>
      </c>
      <c r="L34" s="6">
        <f>IF(AND(telefony6[[#This Row],[abonament]]&lt;0,telefony6[[#This Row],[jaki]]="komórkowy"),telefony6[[#This Row],[sekundach]],0)</f>
        <v>0</v>
      </c>
      <c r="M34" s="28">
        <f>IF(telefony6[[#This Row],[jaki]]="zagraniczny",telefony6[[#This Row],[czas w minutach]],0)</f>
        <v>0</v>
      </c>
    </row>
    <row r="35" spans="1:13" x14ac:dyDescent="0.25">
      <c r="A35">
        <v>38535407</v>
      </c>
      <c r="B35" s="1">
        <v>42919</v>
      </c>
      <c r="C35" s="2">
        <v>0.43824074074074076</v>
      </c>
      <c r="D35" s="2">
        <v>0.43913194444444442</v>
      </c>
      <c r="E35" t="str">
        <f>IF(LEN(telefony6[[#This Row],[nr]])&gt;=10,"zagraniczny",IF(LEN(telefony6[[#This Row],[nr]])=8,"komórkowy","stacjonarny"))</f>
        <v>komórkowy</v>
      </c>
      <c r="F35" s="2">
        <f>telefony6[[#This Row],[zakonczenie]]-telefony6[[#This Row],[rozpoczecie]]</f>
        <v>8.9120370370365798E-4</v>
      </c>
      <c r="G35" s="6">
        <f>IF(SECOND(telefony6[[#This Row],[czas]])&gt;0,1,0)</f>
        <v>1</v>
      </c>
      <c r="H35" s="6">
        <f>MINUTE(telefony6[[#This Row],[czas]])+telefony6[[#This Row],[czy kolejna minuta]]</f>
        <v>2</v>
      </c>
      <c r="I35" s="6">
        <f>MINUTE(telefony6[[#This Row],[czas]])*60+SECOND(telefony6[[#This Row],[czas]])</f>
        <v>77</v>
      </c>
      <c r="J35" s="6">
        <f>IF(OR(telefony6[[#This Row],[jaki]]="stacjonarny",telefony6[[#This Row],[jaki]]="komórkowy"),J34-telefony6[[#This Row],[sekundach]],J34)</f>
        <v>29776</v>
      </c>
      <c r="K35" s="6">
        <f>IF(AND(telefony6[[#This Row],[abonament]]&lt;0,telefony6[[#This Row],[jaki]]="stacjonarny"),telefony6[[#This Row],[sekundach]],0)</f>
        <v>0</v>
      </c>
      <c r="L35" s="6">
        <f>IF(AND(telefony6[[#This Row],[abonament]]&lt;0,telefony6[[#This Row],[jaki]]="komórkowy"),telefony6[[#This Row],[sekundach]],0)</f>
        <v>0</v>
      </c>
      <c r="M35" s="28">
        <f>IF(telefony6[[#This Row],[jaki]]="zagraniczny",telefony6[[#This Row],[czas w minutach]],0)</f>
        <v>0</v>
      </c>
    </row>
    <row r="36" spans="1:13" x14ac:dyDescent="0.25">
      <c r="A36">
        <v>9413315</v>
      </c>
      <c r="B36" s="1">
        <v>42919</v>
      </c>
      <c r="C36" s="2">
        <v>0.44313657407407409</v>
      </c>
      <c r="D36" s="2">
        <v>0.45300925925925928</v>
      </c>
      <c r="E36" t="str">
        <f>IF(LEN(telefony6[[#This Row],[nr]])&gt;=10,"zagraniczny",IF(LEN(telefony6[[#This Row],[nr]])=8,"komórkowy","stacjonarny"))</f>
        <v>stacjonarny</v>
      </c>
      <c r="F36" s="2">
        <f>telefony6[[#This Row],[zakonczenie]]-telefony6[[#This Row],[rozpoczecie]]</f>
        <v>9.8726851851851927E-3</v>
      </c>
      <c r="G36" s="6">
        <f>IF(SECOND(telefony6[[#This Row],[czas]])&gt;0,1,0)</f>
        <v>1</v>
      </c>
      <c r="H36" s="6">
        <f>MINUTE(telefony6[[#This Row],[czas]])+telefony6[[#This Row],[czy kolejna minuta]]</f>
        <v>15</v>
      </c>
      <c r="I36" s="6">
        <f>MINUTE(telefony6[[#This Row],[czas]])*60+SECOND(telefony6[[#This Row],[czas]])</f>
        <v>853</v>
      </c>
      <c r="J36" s="6">
        <f>IF(OR(telefony6[[#This Row],[jaki]]="stacjonarny",telefony6[[#This Row],[jaki]]="komórkowy"),J35-telefony6[[#This Row],[sekundach]],J35)</f>
        <v>28923</v>
      </c>
      <c r="K36" s="6">
        <f>IF(AND(telefony6[[#This Row],[abonament]]&lt;0,telefony6[[#This Row],[jaki]]="stacjonarny"),telefony6[[#This Row],[sekundach]],0)</f>
        <v>0</v>
      </c>
      <c r="L36" s="6">
        <f>IF(AND(telefony6[[#This Row],[abonament]]&lt;0,telefony6[[#This Row],[jaki]]="komórkowy"),telefony6[[#This Row],[sekundach]],0)</f>
        <v>0</v>
      </c>
      <c r="M36" s="28">
        <f>IF(telefony6[[#This Row],[jaki]]="zagraniczny",telefony6[[#This Row],[czas w minutach]],0)</f>
        <v>0</v>
      </c>
    </row>
    <row r="37" spans="1:13" x14ac:dyDescent="0.25">
      <c r="A37">
        <v>8514016</v>
      </c>
      <c r="B37" s="1">
        <v>42919</v>
      </c>
      <c r="C37" s="2">
        <v>0.44778935185185187</v>
      </c>
      <c r="D37" s="2">
        <v>0.44998842592592592</v>
      </c>
      <c r="E37" t="str">
        <f>IF(LEN(telefony6[[#This Row],[nr]])&gt;=10,"zagraniczny",IF(LEN(telefony6[[#This Row],[nr]])=8,"komórkowy","stacjonarny"))</f>
        <v>stacjonarny</v>
      </c>
      <c r="F37" s="2">
        <f>telefony6[[#This Row],[zakonczenie]]-telefony6[[#This Row],[rozpoczecie]]</f>
        <v>2.1990740740740478E-3</v>
      </c>
      <c r="G37" s="6">
        <f>IF(SECOND(telefony6[[#This Row],[czas]])&gt;0,1,0)</f>
        <v>1</v>
      </c>
      <c r="H37" s="6">
        <f>MINUTE(telefony6[[#This Row],[czas]])+telefony6[[#This Row],[czy kolejna minuta]]</f>
        <v>4</v>
      </c>
      <c r="I37" s="6">
        <f>MINUTE(telefony6[[#This Row],[czas]])*60+SECOND(telefony6[[#This Row],[czas]])</f>
        <v>190</v>
      </c>
      <c r="J37" s="6">
        <f>IF(OR(telefony6[[#This Row],[jaki]]="stacjonarny",telefony6[[#This Row],[jaki]]="komórkowy"),J36-telefony6[[#This Row],[sekundach]],J36)</f>
        <v>28733</v>
      </c>
      <c r="K37" s="6">
        <f>IF(AND(telefony6[[#This Row],[abonament]]&lt;0,telefony6[[#This Row],[jaki]]="stacjonarny"),telefony6[[#This Row],[sekundach]],0)</f>
        <v>0</v>
      </c>
      <c r="L37" s="6">
        <f>IF(AND(telefony6[[#This Row],[abonament]]&lt;0,telefony6[[#This Row],[jaki]]="komórkowy"),telefony6[[#This Row],[sekundach]],0)</f>
        <v>0</v>
      </c>
      <c r="M37" s="28">
        <f>IF(telefony6[[#This Row],[jaki]]="zagraniczny",telefony6[[#This Row],[czas w minutach]],0)</f>
        <v>0</v>
      </c>
    </row>
    <row r="38" spans="1:13" x14ac:dyDescent="0.25">
      <c r="A38">
        <v>40965486</v>
      </c>
      <c r="B38" s="1">
        <v>42919</v>
      </c>
      <c r="C38" s="2">
        <v>0.44945601851851852</v>
      </c>
      <c r="D38" s="2">
        <v>0.46011574074074074</v>
      </c>
      <c r="E38" t="str">
        <f>IF(LEN(telefony6[[#This Row],[nr]])&gt;=10,"zagraniczny",IF(LEN(telefony6[[#This Row],[nr]])=8,"komórkowy","stacjonarny"))</f>
        <v>komórkowy</v>
      </c>
      <c r="F38" s="2">
        <f>telefony6[[#This Row],[zakonczenie]]-telefony6[[#This Row],[rozpoczecie]]</f>
        <v>1.0659722222222223E-2</v>
      </c>
      <c r="G38" s="6">
        <f>IF(SECOND(telefony6[[#This Row],[czas]])&gt;0,1,0)</f>
        <v>1</v>
      </c>
      <c r="H38" s="6">
        <f>MINUTE(telefony6[[#This Row],[czas]])+telefony6[[#This Row],[czy kolejna minuta]]</f>
        <v>16</v>
      </c>
      <c r="I38" s="6">
        <f>MINUTE(telefony6[[#This Row],[czas]])*60+SECOND(telefony6[[#This Row],[czas]])</f>
        <v>921</v>
      </c>
      <c r="J38" s="6">
        <f>IF(OR(telefony6[[#This Row],[jaki]]="stacjonarny",telefony6[[#This Row],[jaki]]="komórkowy"),J37-telefony6[[#This Row],[sekundach]],J37)</f>
        <v>27812</v>
      </c>
      <c r="K38" s="6">
        <f>IF(AND(telefony6[[#This Row],[abonament]]&lt;0,telefony6[[#This Row],[jaki]]="stacjonarny"),telefony6[[#This Row],[sekundach]],0)</f>
        <v>0</v>
      </c>
      <c r="L38" s="6">
        <f>IF(AND(telefony6[[#This Row],[abonament]]&lt;0,telefony6[[#This Row],[jaki]]="komórkowy"),telefony6[[#This Row],[sekundach]],0)</f>
        <v>0</v>
      </c>
      <c r="M38" s="28">
        <f>IF(telefony6[[#This Row],[jaki]]="zagraniczny",telefony6[[#This Row],[czas w minutach]],0)</f>
        <v>0</v>
      </c>
    </row>
    <row r="39" spans="1:13" x14ac:dyDescent="0.25">
      <c r="A39">
        <v>4546455</v>
      </c>
      <c r="B39" s="1">
        <v>42919</v>
      </c>
      <c r="C39" s="2">
        <v>0.45270833333333332</v>
      </c>
      <c r="D39" s="2">
        <v>0.45620370370370372</v>
      </c>
      <c r="E39" t="str">
        <f>IF(LEN(telefony6[[#This Row],[nr]])&gt;=10,"zagraniczny",IF(LEN(telefony6[[#This Row],[nr]])=8,"komórkowy","stacjonarny"))</f>
        <v>stacjonarny</v>
      </c>
      <c r="F39" s="2">
        <f>telefony6[[#This Row],[zakonczenie]]-telefony6[[#This Row],[rozpoczecie]]</f>
        <v>3.4953703703703987E-3</v>
      </c>
      <c r="G39" s="6">
        <f>IF(SECOND(telefony6[[#This Row],[czas]])&gt;0,1,0)</f>
        <v>1</v>
      </c>
      <c r="H39" s="6">
        <f>MINUTE(telefony6[[#This Row],[czas]])+telefony6[[#This Row],[czy kolejna minuta]]</f>
        <v>6</v>
      </c>
      <c r="I39" s="6">
        <f>MINUTE(telefony6[[#This Row],[czas]])*60+SECOND(telefony6[[#This Row],[czas]])</f>
        <v>302</v>
      </c>
      <c r="J39" s="6">
        <f>IF(OR(telefony6[[#This Row],[jaki]]="stacjonarny",telefony6[[#This Row],[jaki]]="komórkowy"),J38-telefony6[[#This Row],[sekundach]],J38)</f>
        <v>27510</v>
      </c>
      <c r="K39" s="6">
        <f>IF(AND(telefony6[[#This Row],[abonament]]&lt;0,telefony6[[#This Row],[jaki]]="stacjonarny"),telefony6[[#This Row],[sekundach]],0)</f>
        <v>0</v>
      </c>
      <c r="L39" s="6">
        <f>IF(AND(telefony6[[#This Row],[abonament]]&lt;0,telefony6[[#This Row],[jaki]]="komórkowy"),telefony6[[#This Row],[sekundach]],0)</f>
        <v>0</v>
      </c>
      <c r="M39" s="28">
        <f>IF(telefony6[[#This Row],[jaki]]="zagraniczny",telefony6[[#This Row],[czas w minutach]],0)</f>
        <v>0</v>
      </c>
    </row>
    <row r="40" spans="1:13" x14ac:dyDescent="0.25">
      <c r="A40">
        <v>1435049</v>
      </c>
      <c r="B40" s="1">
        <v>42919</v>
      </c>
      <c r="C40" s="2">
        <v>0.45494212962962965</v>
      </c>
      <c r="D40" s="2">
        <v>0.45567129629629627</v>
      </c>
      <c r="E40" t="str">
        <f>IF(LEN(telefony6[[#This Row],[nr]])&gt;=10,"zagraniczny",IF(LEN(telefony6[[#This Row],[nr]])=8,"komórkowy","stacjonarny"))</f>
        <v>stacjonarny</v>
      </c>
      <c r="F40" s="2">
        <f>telefony6[[#This Row],[zakonczenie]]-telefony6[[#This Row],[rozpoczecie]]</f>
        <v>7.2916666666661412E-4</v>
      </c>
      <c r="G40" s="6">
        <f>IF(SECOND(telefony6[[#This Row],[czas]])&gt;0,1,0)</f>
        <v>1</v>
      </c>
      <c r="H40" s="6">
        <f>MINUTE(telefony6[[#This Row],[czas]])+telefony6[[#This Row],[czy kolejna minuta]]</f>
        <v>2</v>
      </c>
      <c r="I40" s="6">
        <f>MINUTE(telefony6[[#This Row],[czas]])*60+SECOND(telefony6[[#This Row],[czas]])</f>
        <v>63</v>
      </c>
      <c r="J40" s="6">
        <f>IF(OR(telefony6[[#This Row],[jaki]]="stacjonarny",telefony6[[#This Row],[jaki]]="komórkowy"),J39-telefony6[[#This Row],[sekundach]],J39)</f>
        <v>27447</v>
      </c>
      <c r="K40" s="6">
        <f>IF(AND(telefony6[[#This Row],[abonament]]&lt;0,telefony6[[#This Row],[jaki]]="stacjonarny"),telefony6[[#This Row],[sekundach]],0)</f>
        <v>0</v>
      </c>
      <c r="L40" s="6">
        <f>IF(AND(telefony6[[#This Row],[abonament]]&lt;0,telefony6[[#This Row],[jaki]]="komórkowy"),telefony6[[#This Row],[sekundach]],0)</f>
        <v>0</v>
      </c>
      <c r="M40" s="28">
        <f>IF(telefony6[[#This Row],[jaki]]="zagraniczny",telefony6[[#This Row],[czas w minutach]],0)</f>
        <v>0</v>
      </c>
    </row>
    <row r="41" spans="1:13" x14ac:dyDescent="0.25">
      <c r="A41">
        <v>85598139</v>
      </c>
      <c r="B41" s="1">
        <v>42919</v>
      </c>
      <c r="C41" s="2">
        <v>0.45608796296296295</v>
      </c>
      <c r="D41" s="2">
        <v>0.46314814814814814</v>
      </c>
      <c r="E41" t="str">
        <f>IF(LEN(telefony6[[#This Row],[nr]])&gt;=10,"zagraniczny",IF(LEN(telefony6[[#This Row],[nr]])=8,"komórkowy","stacjonarny"))</f>
        <v>komórkowy</v>
      </c>
      <c r="F41" s="2">
        <f>telefony6[[#This Row],[zakonczenie]]-telefony6[[#This Row],[rozpoczecie]]</f>
        <v>7.0601851851851971E-3</v>
      </c>
      <c r="G41" s="6">
        <f>IF(SECOND(telefony6[[#This Row],[czas]])&gt;0,1,0)</f>
        <v>1</v>
      </c>
      <c r="H41" s="6">
        <f>MINUTE(telefony6[[#This Row],[czas]])+telefony6[[#This Row],[czy kolejna minuta]]</f>
        <v>11</v>
      </c>
      <c r="I41" s="6">
        <f>MINUTE(telefony6[[#This Row],[czas]])*60+SECOND(telefony6[[#This Row],[czas]])</f>
        <v>610</v>
      </c>
      <c r="J41" s="6">
        <f>IF(OR(telefony6[[#This Row],[jaki]]="stacjonarny",telefony6[[#This Row],[jaki]]="komórkowy"),J40-telefony6[[#This Row],[sekundach]],J40)</f>
        <v>26837</v>
      </c>
      <c r="K41" s="6">
        <f>IF(AND(telefony6[[#This Row],[abonament]]&lt;0,telefony6[[#This Row],[jaki]]="stacjonarny"),telefony6[[#This Row],[sekundach]],0)</f>
        <v>0</v>
      </c>
      <c r="L41" s="6">
        <f>IF(AND(telefony6[[#This Row],[abonament]]&lt;0,telefony6[[#This Row],[jaki]]="komórkowy"),telefony6[[#This Row],[sekundach]],0)</f>
        <v>0</v>
      </c>
      <c r="M41" s="28">
        <f>IF(telefony6[[#This Row],[jaki]]="zagraniczny",telefony6[[#This Row],[czas w minutach]],0)</f>
        <v>0</v>
      </c>
    </row>
    <row r="42" spans="1:13" x14ac:dyDescent="0.25">
      <c r="A42">
        <v>1787732</v>
      </c>
      <c r="B42" s="1">
        <v>42919</v>
      </c>
      <c r="C42" s="2">
        <v>0.46151620370370372</v>
      </c>
      <c r="D42" s="2">
        <v>0.46546296296296297</v>
      </c>
      <c r="E42" t="str">
        <f>IF(LEN(telefony6[[#This Row],[nr]])&gt;=10,"zagraniczny",IF(LEN(telefony6[[#This Row],[nr]])=8,"komórkowy","stacjonarny"))</f>
        <v>stacjonarny</v>
      </c>
      <c r="F42" s="2">
        <f>telefony6[[#This Row],[zakonczenie]]-telefony6[[#This Row],[rozpoczecie]]</f>
        <v>3.9467592592592471E-3</v>
      </c>
      <c r="G42" s="6">
        <f>IF(SECOND(telefony6[[#This Row],[czas]])&gt;0,1,0)</f>
        <v>1</v>
      </c>
      <c r="H42" s="6">
        <f>MINUTE(telefony6[[#This Row],[czas]])+telefony6[[#This Row],[czy kolejna minuta]]</f>
        <v>6</v>
      </c>
      <c r="I42" s="6">
        <f>MINUTE(telefony6[[#This Row],[czas]])*60+SECOND(telefony6[[#This Row],[czas]])</f>
        <v>341</v>
      </c>
      <c r="J42" s="6">
        <f>IF(OR(telefony6[[#This Row],[jaki]]="stacjonarny",telefony6[[#This Row],[jaki]]="komórkowy"),J41-telefony6[[#This Row],[sekundach]],J41)</f>
        <v>26496</v>
      </c>
      <c r="K42" s="6">
        <f>IF(AND(telefony6[[#This Row],[abonament]]&lt;0,telefony6[[#This Row],[jaki]]="stacjonarny"),telefony6[[#This Row],[sekundach]],0)</f>
        <v>0</v>
      </c>
      <c r="L42" s="6">
        <f>IF(AND(telefony6[[#This Row],[abonament]]&lt;0,telefony6[[#This Row],[jaki]]="komórkowy"),telefony6[[#This Row],[sekundach]],0)</f>
        <v>0</v>
      </c>
      <c r="M42" s="28">
        <f>IF(telefony6[[#This Row],[jaki]]="zagraniczny",telefony6[[#This Row],[czas w minutach]],0)</f>
        <v>0</v>
      </c>
    </row>
    <row r="43" spans="1:13" x14ac:dyDescent="0.25">
      <c r="A43">
        <v>1926053</v>
      </c>
      <c r="B43" s="1">
        <v>42919</v>
      </c>
      <c r="C43" s="2">
        <v>0.46155092592592595</v>
      </c>
      <c r="D43" s="2">
        <v>0.46766203703703701</v>
      </c>
      <c r="E43" t="str">
        <f>IF(LEN(telefony6[[#This Row],[nr]])&gt;=10,"zagraniczny",IF(LEN(telefony6[[#This Row],[nr]])=8,"komórkowy","stacjonarny"))</f>
        <v>stacjonarny</v>
      </c>
      <c r="F43" s="2">
        <f>telefony6[[#This Row],[zakonczenie]]-telefony6[[#This Row],[rozpoczecie]]</f>
        <v>6.1111111111110672E-3</v>
      </c>
      <c r="G43" s="6">
        <f>IF(SECOND(telefony6[[#This Row],[czas]])&gt;0,1,0)</f>
        <v>1</v>
      </c>
      <c r="H43" s="6">
        <f>MINUTE(telefony6[[#This Row],[czas]])+telefony6[[#This Row],[czy kolejna minuta]]</f>
        <v>9</v>
      </c>
      <c r="I43" s="6">
        <f>MINUTE(telefony6[[#This Row],[czas]])*60+SECOND(telefony6[[#This Row],[czas]])</f>
        <v>528</v>
      </c>
      <c r="J43" s="6">
        <f>IF(OR(telefony6[[#This Row],[jaki]]="stacjonarny",telefony6[[#This Row],[jaki]]="komórkowy"),J42-telefony6[[#This Row],[sekundach]],J42)</f>
        <v>25968</v>
      </c>
      <c r="K43" s="6">
        <f>IF(AND(telefony6[[#This Row],[abonament]]&lt;0,telefony6[[#This Row],[jaki]]="stacjonarny"),telefony6[[#This Row],[sekundach]],0)</f>
        <v>0</v>
      </c>
      <c r="L43" s="6">
        <f>IF(AND(telefony6[[#This Row],[abonament]]&lt;0,telefony6[[#This Row],[jaki]]="komórkowy"),telefony6[[#This Row],[sekundach]],0)</f>
        <v>0</v>
      </c>
      <c r="M43" s="28">
        <f>IF(telefony6[[#This Row],[jaki]]="zagraniczny",telefony6[[#This Row],[czas w minutach]],0)</f>
        <v>0</v>
      </c>
    </row>
    <row r="44" spans="1:13" x14ac:dyDescent="0.25">
      <c r="A44">
        <v>82949156</v>
      </c>
      <c r="B44" s="1">
        <v>42919</v>
      </c>
      <c r="C44" s="2">
        <v>0.46224537037037039</v>
      </c>
      <c r="D44" s="2">
        <v>0.46390046296296295</v>
      </c>
      <c r="E44" t="str">
        <f>IF(LEN(telefony6[[#This Row],[nr]])&gt;=10,"zagraniczny",IF(LEN(telefony6[[#This Row],[nr]])=8,"komórkowy","stacjonarny"))</f>
        <v>komórkowy</v>
      </c>
      <c r="F44" s="2">
        <f>telefony6[[#This Row],[zakonczenie]]-telefony6[[#This Row],[rozpoczecie]]</f>
        <v>1.6550925925925553E-3</v>
      </c>
      <c r="G44" s="6">
        <f>IF(SECOND(telefony6[[#This Row],[czas]])&gt;0,1,0)</f>
        <v>1</v>
      </c>
      <c r="H44" s="6">
        <f>MINUTE(telefony6[[#This Row],[czas]])+telefony6[[#This Row],[czy kolejna minuta]]</f>
        <v>3</v>
      </c>
      <c r="I44" s="6">
        <f>MINUTE(telefony6[[#This Row],[czas]])*60+SECOND(telefony6[[#This Row],[czas]])</f>
        <v>143</v>
      </c>
      <c r="J44" s="6">
        <f>IF(OR(telefony6[[#This Row],[jaki]]="stacjonarny",telefony6[[#This Row],[jaki]]="komórkowy"),J43-telefony6[[#This Row],[sekundach]],J43)</f>
        <v>25825</v>
      </c>
      <c r="K44" s="6">
        <f>IF(AND(telefony6[[#This Row],[abonament]]&lt;0,telefony6[[#This Row],[jaki]]="stacjonarny"),telefony6[[#This Row],[sekundach]],0)</f>
        <v>0</v>
      </c>
      <c r="L44" s="6">
        <f>IF(AND(telefony6[[#This Row],[abonament]]&lt;0,telefony6[[#This Row],[jaki]]="komórkowy"),telefony6[[#This Row],[sekundach]],0)</f>
        <v>0</v>
      </c>
      <c r="M44" s="28">
        <f>IF(telefony6[[#This Row],[jaki]]="zagraniczny",telefony6[[#This Row],[czas w minutach]],0)</f>
        <v>0</v>
      </c>
    </row>
    <row r="45" spans="1:13" x14ac:dyDescent="0.25">
      <c r="A45">
        <v>73690742</v>
      </c>
      <c r="B45" s="1">
        <v>42919</v>
      </c>
      <c r="C45" s="2">
        <v>0.46766203703703701</v>
      </c>
      <c r="D45" s="2">
        <v>0.4767939814814815</v>
      </c>
      <c r="E45" t="str">
        <f>IF(LEN(telefony6[[#This Row],[nr]])&gt;=10,"zagraniczny",IF(LEN(telefony6[[#This Row],[nr]])=8,"komórkowy","stacjonarny"))</f>
        <v>komórkowy</v>
      </c>
      <c r="F45" s="2">
        <f>telefony6[[#This Row],[zakonczenie]]-telefony6[[#This Row],[rozpoczecie]]</f>
        <v>9.1319444444444842E-3</v>
      </c>
      <c r="G45" s="6">
        <f>IF(SECOND(telefony6[[#This Row],[czas]])&gt;0,1,0)</f>
        <v>1</v>
      </c>
      <c r="H45" s="6">
        <f>MINUTE(telefony6[[#This Row],[czas]])+telefony6[[#This Row],[czy kolejna minuta]]</f>
        <v>14</v>
      </c>
      <c r="I45" s="6">
        <f>MINUTE(telefony6[[#This Row],[czas]])*60+SECOND(telefony6[[#This Row],[czas]])</f>
        <v>789</v>
      </c>
      <c r="J45" s="6">
        <f>IF(OR(telefony6[[#This Row],[jaki]]="stacjonarny",telefony6[[#This Row],[jaki]]="komórkowy"),J44-telefony6[[#This Row],[sekundach]],J44)</f>
        <v>25036</v>
      </c>
      <c r="K45" s="6">
        <f>IF(AND(telefony6[[#This Row],[abonament]]&lt;0,telefony6[[#This Row],[jaki]]="stacjonarny"),telefony6[[#This Row],[sekundach]],0)</f>
        <v>0</v>
      </c>
      <c r="L45" s="6">
        <f>IF(AND(telefony6[[#This Row],[abonament]]&lt;0,telefony6[[#This Row],[jaki]]="komórkowy"),telefony6[[#This Row],[sekundach]],0)</f>
        <v>0</v>
      </c>
      <c r="M45" s="28">
        <f>IF(telefony6[[#This Row],[jaki]]="zagraniczny",telefony6[[#This Row],[czas w minutach]],0)</f>
        <v>0</v>
      </c>
    </row>
    <row r="46" spans="1:13" x14ac:dyDescent="0.25">
      <c r="A46">
        <v>5107477025</v>
      </c>
      <c r="B46" s="1">
        <v>42919</v>
      </c>
      <c r="C46" s="2">
        <v>0.47125</v>
      </c>
      <c r="D46" s="2">
        <v>0.47871527777777778</v>
      </c>
      <c r="E46" t="str">
        <f>IF(LEN(telefony6[[#This Row],[nr]])&gt;=10,"zagraniczny",IF(LEN(telefony6[[#This Row],[nr]])=8,"komórkowy","stacjonarny"))</f>
        <v>zagraniczny</v>
      </c>
      <c r="F46" s="2">
        <f>telefony6[[#This Row],[zakonczenie]]-telefony6[[#This Row],[rozpoczecie]]</f>
        <v>7.465277777777779E-3</v>
      </c>
      <c r="G46" s="6">
        <f>IF(SECOND(telefony6[[#This Row],[czas]])&gt;0,1,0)</f>
        <v>1</v>
      </c>
      <c r="H46" s="6">
        <f>MINUTE(telefony6[[#This Row],[czas]])+telefony6[[#This Row],[czy kolejna minuta]]</f>
        <v>11</v>
      </c>
      <c r="I46" s="6">
        <f>MINUTE(telefony6[[#This Row],[czas]])*60+SECOND(telefony6[[#This Row],[czas]])</f>
        <v>645</v>
      </c>
      <c r="J46" s="6">
        <f>IF(OR(telefony6[[#This Row],[jaki]]="stacjonarny",telefony6[[#This Row],[jaki]]="komórkowy"),J45-telefony6[[#This Row],[sekundach]],J45)</f>
        <v>25036</v>
      </c>
      <c r="K46" s="6">
        <f>IF(AND(telefony6[[#This Row],[abonament]]&lt;0,telefony6[[#This Row],[jaki]]="stacjonarny"),telefony6[[#This Row],[sekundach]],0)</f>
        <v>0</v>
      </c>
      <c r="L46" s="6">
        <f>IF(AND(telefony6[[#This Row],[abonament]]&lt;0,telefony6[[#This Row],[jaki]]="komórkowy"),telefony6[[#This Row],[sekundach]],0)</f>
        <v>0</v>
      </c>
      <c r="M46" s="28">
        <f>IF(telefony6[[#This Row],[jaki]]="zagraniczny",telefony6[[#This Row],[czas w minutach]],0)</f>
        <v>11</v>
      </c>
    </row>
    <row r="47" spans="1:13" x14ac:dyDescent="0.25">
      <c r="A47">
        <v>4787793</v>
      </c>
      <c r="B47" s="1">
        <v>42919</v>
      </c>
      <c r="C47" s="2">
        <v>0.47584490740740742</v>
      </c>
      <c r="D47" s="2">
        <v>0.48518518518518516</v>
      </c>
      <c r="E47" t="str">
        <f>IF(LEN(telefony6[[#This Row],[nr]])&gt;=10,"zagraniczny",IF(LEN(telefony6[[#This Row],[nr]])=8,"komórkowy","stacjonarny"))</f>
        <v>stacjonarny</v>
      </c>
      <c r="F47" s="2">
        <f>telefony6[[#This Row],[zakonczenie]]-telefony6[[#This Row],[rozpoczecie]]</f>
        <v>9.340277777777739E-3</v>
      </c>
      <c r="G47" s="6">
        <f>IF(SECOND(telefony6[[#This Row],[czas]])&gt;0,1,0)</f>
        <v>1</v>
      </c>
      <c r="H47" s="6">
        <f>MINUTE(telefony6[[#This Row],[czas]])+telefony6[[#This Row],[czy kolejna minuta]]</f>
        <v>14</v>
      </c>
      <c r="I47" s="6">
        <f>MINUTE(telefony6[[#This Row],[czas]])*60+SECOND(telefony6[[#This Row],[czas]])</f>
        <v>807</v>
      </c>
      <c r="J47" s="6">
        <f>IF(OR(telefony6[[#This Row],[jaki]]="stacjonarny",telefony6[[#This Row],[jaki]]="komórkowy"),J46-telefony6[[#This Row],[sekundach]],J46)</f>
        <v>24229</v>
      </c>
      <c r="K47" s="6">
        <f>IF(AND(telefony6[[#This Row],[abonament]]&lt;0,telefony6[[#This Row],[jaki]]="stacjonarny"),telefony6[[#This Row],[sekundach]],0)</f>
        <v>0</v>
      </c>
      <c r="L47" s="6">
        <f>IF(AND(telefony6[[#This Row],[abonament]]&lt;0,telefony6[[#This Row],[jaki]]="komórkowy"),telefony6[[#This Row],[sekundach]],0)</f>
        <v>0</v>
      </c>
      <c r="M47" s="28">
        <f>IF(telefony6[[#This Row],[jaki]]="zagraniczny",telefony6[[#This Row],[czas w minutach]],0)</f>
        <v>0</v>
      </c>
    </row>
    <row r="48" spans="1:13" x14ac:dyDescent="0.25">
      <c r="A48">
        <v>79381100</v>
      </c>
      <c r="B48" s="1">
        <v>42919</v>
      </c>
      <c r="C48" s="2">
        <v>0.48078703703703701</v>
      </c>
      <c r="D48" s="2">
        <v>0.48550925925925925</v>
      </c>
      <c r="E48" t="str">
        <f>IF(LEN(telefony6[[#This Row],[nr]])&gt;=10,"zagraniczny",IF(LEN(telefony6[[#This Row],[nr]])=8,"komórkowy","stacjonarny"))</f>
        <v>komórkowy</v>
      </c>
      <c r="F48" s="2">
        <f>telefony6[[#This Row],[zakonczenie]]-telefony6[[#This Row],[rozpoczecie]]</f>
        <v>4.7222222222222388E-3</v>
      </c>
      <c r="G48" s="6">
        <f>IF(SECOND(telefony6[[#This Row],[czas]])&gt;0,1,0)</f>
        <v>1</v>
      </c>
      <c r="H48" s="6">
        <f>MINUTE(telefony6[[#This Row],[czas]])+telefony6[[#This Row],[czy kolejna minuta]]</f>
        <v>7</v>
      </c>
      <c r="I48" s="6">
        <f>MINUTE(telefony6[[#This Row],[czas]])*60+SECOND(telefony6[[#This Row],[czas]])</f>
        <v>408</v>
      </c>
      <c r="J48" s="6">
        <f>IF(OR(telefony6[[#This Row],[jaki]]="stacjonarny",telefony6[[#This Row],[jaki]]="komórkowy"),J47-telefony6[[#This Row],[sekundach]],J47)</f>
        <v>23821</v>
      </c>
      <c r="K48" s="6">
        <f>IF(AND(telefony6[[#This Row],[abonament]]&lt;0,telefony6[[#This Row],[jaki]]="stacjonarny"),telefony6[[#This Row],[sekundach]],0)</f>
        <v>0</v>
      </c>
      <c r="L48" s="6">
        <f>IF(AND(telefony6[[#This Row],[abonament]]&lt;0,telefony6[[#This Row],[jaki]]="komórkowy"),telefony6[[#This Row],[sekundach]],0)</f>
        <v>0</v>
      </c>
      <c r="M48" s="28">
        <f>IF(telefony6[[#This Row],[jaki]]="zagraniczny",telefony6[[#This Row],[czas w minutach]],0)</f>
        <v>0</v>
      </c>
    </row>
    <row r="49" spans="1:13" x14ac:dyDescent="0.25">
      <c r="A49">
        <v>4146159</v>
      </c>
      <c r="B49" s="1">
        <v>42919</v>
      </c>
      <c r="C49" s="2">
        <v>0.48123842592592592</v>
      </c>
      <c r="D49" s="2">
        <v>0.49261574074074072</v>
      </c>
      <c r="E49" t="str">
        <f>IF(LEN(telefony6[[#This Row],[nr]])&gt;=10,"zagraniczny",IF(LEN(telefony6[[#This Row],[nr]])=8,"komórkowy","stacjonarny"))</f>
        <v>stacjonarny</v>
      </c>
      <c r="F49" s="2">
        <f>telefony6[[#This Row],[zakonczenie]]-telefony6[[#This Row],[rozpoczecie]]</f>
        <v>1.1377314814814798E-2</v>
      </c>
      <c r="G49" s="6">
        <f>IF(SECOND(telefony6[[#This Row],[czas]])&gt;0,1,0)</f>
        <v>1</v>
      </c>
      <c r="H49" s="6">
        <f>MINUTE(telefony6[[#This Row],[czas]])+telefony6[[#This Row],[czy kolejna minuta]]</f>
        <v>17</v>
      </c>
      <c r="I49" s="6">
        <f>MINUTE(telefony6[[#This Row],[czas]])*60+SECOND(telefony6[[#This Row],[czas]])</f>
        <v>983</v>
      </c>
      <c r="J49" s="6">
        <f>IF(OR(telefony6[[#This Row],[jaki]]="stacjonarny",telefony6[[#This Row],[jaki]]="komórkowy"),J48-telefony6[[#This Row],[sekundach]],J48)</f>
        <v>22838</v>
      </c>
      <c r="K49" s="6">
        <f>IF(AND(telefony6[[#This Row],[abonament]]&lt;0,telefony6[[#This Row],[jaki]]="stacjonarny"),telefony6[[#This Row],[sekundach]],0)</f>
        <v>0</v>
      </c>
      <c r="L49" s="6">
        <f>IF(AND(telefony6[[#This Row],[abonament]]&lt;0,telefony6[[#This Row],[jaki]]="komórkowy"),telefony6[[#This Row],[sekundach]],0)</f>
        <v>0</v>
      </c>
      <c r="M49" s="28">
        <f>IF(telefony6[[#This Row],[jaki]]="zagraniczny",telefony6[[#This Row],[czas w minutach]],0)</f>
        <v>0</v>
      </c>
    </row>
    <row r="50" spans="1:13" x14ac:dyDescent="0.25">
      <c r="A50">
        <v>13484133</v>
      </c>
      <c r="B50" s="1">
        <v>42919</v>
      </c>
      <c r="C50" s="2">
        <v>0.48254629629629631</v>
      </c>
      <c r="D50" s="2">
        <v>0.48739583333333331</v>
      </c>
      <c r="E50" t="str">
        <f>IF(LEN(telefony6[[#This Row],[nr]])&gt;=10,"zagraniczny",IF(LEN(telefony6[[#This Row],[nr]])=8,"komórkowy","stacjonarny"))</f>
        <v>komórkowy</v>
      </c>
      <c r="F50" s="2">
        <f>telefony6[[#This Row],[zakonczenie]]-telefony6[[#This Row],[rozpoczecie]]</f>
        <v>4.8495370370369995E-3</v>
      </c>
      <c r="G50" s="6">
        <f>IF(SECOND(telefony6[[#This Row],[czas]])&gt;0,1,0)</f>
        <v>1</v>
      </c>
      <c r="H50" s="6">
        <f>MINUTE(telefony6[[#This Row],[czas]])+telefony6[[#This Row],[czy kolejna minuta]]</f>
        <v>7</v>
      </c>
      <c r="I50" s="6">
        <f>MINUTE(telefony6[[#This Row],[czas]])*60+SECOND(telefony6[[#This Row],[czas]])</f>
        <v>419</v>
      </c>
      <c r="J50" s="6">
        <f>IF(OR(telefony6[[#This Row],[jaki]]="stacjonarny",telefony6[[#This Row],[jaki]]="komórkowy"),J49-telefony6[[#This Row],[sekundach]],J49)</f>
        <v>22419</v>
      </c>
      <c r="K50" s="6">
        <f>IF(AND(telefony6[[#This Row],[abonament]]&lt;0,telefony6[[#This Row],[jaki]]="stacjonarny"),telefony6[[#This Row],[sekundach]],0)</f>
        <v>0</v>
      </c>
      <c r="L50" s="6">
        <f>IF(AND(telefony6[[#This Row],[abonament]]&lt;0,telefony6[[#This Row],[jaki]]="komórkowy"),telefony6[[#This Row],[sekundach]],0)</f>
        <v>0</v>
      </c>
      <c r="M50" s="28">
        <f>IF(telefony6[[#This Row],[jaki]]="zagraniczny",telefony6[[#This Row],[czas w minutach]],0)</f>
        <v>0</v>
      </c>
    </row>
    <row r="51" spans="1:13" x14ac:dyDescent="0.25">
      <c r="A51">
        <v>4657345</v>
      </c>
      <c r="B51" s="1">
        <v>42919</v>
      </c>
      <c r="C51" s="2">
        <v>0.48489583333333336</v>
      </c>
      <c r="D51" s="2">
        <v>0.48734953703703704</v>
      </c>
      <c r="E51" t="str">
        <f>IF(LEN(telefony6[[#This Row],[nr]])&gt;=10,"zagraniczny",IF(LEN(telefony6[[#This Row],[nr]])=8,"komórkowy","stacjonarny"))</f>
        <v>stacjonarny</v>
      </c>
      <c r="F51" s="2">
        <f>telefony6[[#This Row],[zakonczenie]]-telefony6[[#This Row],[rozpoczecie]]</f>
        <v>2.4537037037036802E-3</v>
      </c>
      <c r="G51" s="6">
        <f>IF(SECOND(telefony6[[#This Row],[czas]])&gt;0,1,0)</f>
        <v>1</v>
      </c>
      <c r="H51" s="6">
        <f>MINUTE(telefony6[[#This Row],[czas]])+telefony6[[#This Row],[czy kolejna minuta]]</f>
        <v>4</v>
      </c>
      <c r="I51" s="6">
        <f>MINUTE(telefony6[[#This Row],[czas]])*60+SECOND(telefony6[[#This Row],[czas]])</f>
        <v>212</v>
      </c>
      <c r="J51" s="6">
        <f>IF(OR(telefony6[[#This Row],[jaki]]="stacjonarny",telefony6[[#This Row],[jaki]]="komórkowy"),J50-telefony6[[#This Row],[sekundach]],J50)</f>
        <v>22207</v>
      </c>
      <c r="K51" s="6">
        <f>IF(AND(telefony6[[#This Row],[abonament]]&lt;0,telefony6[[#This Row],[jaki]]="stacjonarny"),telefony6[[#This Row],[sekundach]],0)</f>
        <v>0</v>
      </c>
      <c r="L51" s="6">
        <f>IF(AND(telefony6[[#This Row],[abonament]]&lt;0,telefony6[[#This Row],[jaki]]="komórkowy"),telefony6[[#This Row],[sekundach]],0)</f>
        <v>0</v>
      </c>
      <c r="M51" s="28">
        <f>IF(telefony6[[#This Row],[jaki]]="zagraniczny",telefony6[[#This Row],[czas w minutach]],0)</f>
        <v>0</v>
      </c>
    </row>
    <row r="52" spans="1:13" x14ac:dyDescent="0.25">
      <c r="A52">
        <v>3697935</v>
      </c>
      <c r="B52" s="1">
        <v>42919</v>
      </c>
      <c r="C52" s="2">
        <v>0.49054398148148148</v>
      </c>
      <c r="D52" s="2">
        <v>0.49251157407407409</v>
      </c>
      <c r="E52" t="str">
        <f>IF(LEN(telefony6[[#This Row],[nr]])&gt;=10,"zagraniczny",IF(LEN(telefony6[[#This Row],[nr]])=8,"komórkowy","stacjonarny"))</f>
        <v>stacjonarny</v>
      </c>
      <c r="F52" s="2">
        <f>telefony6[[#This Row],[zakonczenie]]-telefony6[[#This Row],[rozpoczecie]]</f>
        <v>1.9675925925926041E-3</v>
      </c>
      <c r="G52" s="6">
        <f>IF(SECOND(telefony6[[#This Row],[czas]])&gt;0,1,0)</f>
        <v>1</v>
      </c>
      <c r="H52" s="6">
        <f>MINUTE(telefony6[[#This Row],[czas]])+telefony6[[#This Row],[czy kolejna minuta]]</f>
        <v>3</v>
      </c>
      <c r="I52" s="6">
        <f>MINUTE(telefony6[[#This Row],[czas]])*60+SECOND(telefony6[[#This Row],[czas]])</f>
        <v>170</v>
      </c>
      <c r="J52" s="6">
        <f>IF(OR(telefony6[[#This Row],[jaki]]="stacjonarny",telefony6[[#This Row],[jaki]]="komórkowy"),J51-telefony6[[#This Row],[sekundach]],J51)</f>
        <v>22037</v>
      </c>
      <c r="K52" s="6">
        <f>IF(AND(telefony6[[#This Row],[abonament]]&lt;0,telefony6[[#This Row],[jaki]]="stacjonarny"),telefony6[[#This Row],[sekundach]],0)</f>
        <v>0</v>
      </c>
      <c r="L52" s="6">
        <f>IF(AND(telefony6[[#This Row],[abonament]]&lt;0,telefony6[[#This Row],[jaki]]="komórkowy"),telefony6[[#This Row],[sekundach]],0)</f>
        <v>0</v>
      </c>
      <c r="M52" s="28">
        <f>IF(telefony6[[#This Row],[jaki]]="zagraniczny",telefony6[[#This Row],[czas w minutach]],0)</f>
        <v>0</v>
      </c>
    </row>
    <row r="53" spans="1:13" x14ac:dyDescent="0.25">
      <c r="A53">
        <v>2668991</v>
      </c>
      <c r="B53" s="1">
        <v>42919</v>
      </c>
      <c r="C53" s="2">
        <v>0.49284722222222221</v>
      </c>
      <c r="D53" s="2">
        <v>0.50354166666666667</v>
      </c>
      <c r="E53" t="str">
        <f>IF(LEN(telefony6[[#This Row],[nr]])&gt;=10,"zagraniczny",IF(LEN(telefony6[[#This Row],[nr]])=8,"komórkowy","stacjonarny"))</f>
        <v>stacjonarny</v>
      </c>
      <c r="F53" s="2">
        <f>telefony6[[#This Row],[zakonczenie]]-telefony6[[#This Row],[rozpoczecie]]</f>
        <v>1.0694444444444451E-2</v>
      </c>
      <c r="G53" s="6">
        <f>IF(SECOND(telefony6[[#This Row],[czas]])&gt;0,1,0)</f>
        <v>1</v>
      </c>
      <c r="H53" s="6">
        <f>MINUTE(telefony6[[#This Row],[czas]])+telefony6[[#This Row],[czy kolejna minuta]]</f>
        <v>16</v>
      </c>
      <c r="I53" s="6">
        <f>MINUTE(telefony6[[#This Row],[czas]])*60+SECOND(telefony6[[#This Row],[czas]])</f>
        <v>924</v>
      </c>
      <c r="J53" s="6">
        <f>IF(OR(telefony6[[#This Row],[jaki]]="stacjonarny",telefony6[[#This Row],[jaki]]="komórkowy"),J52-telefony6[[#This Row],[sekundach]],J52)</f>
        <v>21113</v>
      </c>
      <c r="K53" s="6">
        <f>IF(AND(telefony6[[#This Row],[abonament]]&lt;0,telefony6[[#This Row],[jaki]]="stacjonarny"),telefony6[[#This Row],[sekundach]],0)</f>
        <v>0</v>
      </c>
      <c r="L53" s="6">
        <f>IF(AND(telefony6[[#This Row],[abonament]]&lt;0,telefony6[[#This Row],[jaki]]="komórkowy"),telefony6[[#This Row],[sekundach]],0)</f>
        <v>0</v>
      </c>
      <c r="M53" s="28">
        <f>IF(telefony6[[#This Row],[jaki]]="zagraniczny",telefony6[[#This Row],[czas w minutach]],0)</f>
        <v>0</v>
      </c>
    </row>
    <row r="54" spans="1:13" x14ac:dyDescent="0.25">
      <c r="A54">
        <v>3520189</v>
      </c>
      <c r="B54" s="1">
        <v>42919</v>
      </c>
      <c r="C54" s="2">
        <v>0.49862268518518521</v>
      </c>
      <c r="D54" s="2">
        <v>0.50287037037037041</v>
      </c>
      <c r="E54" t="str">
        <f>IF(LEN(telefony6[[#This Row],[nr]])&gt;=10,"zagraniczny",IF(LEN(telefony6[[#This Row],[nr]])=8,"komórkowy","stacjonarny"))</f>
        <v>stacjonarny</v>
      </c>
      <c r="F54" s="2">
        <f>telefony6[[#This Row],[zakonczenie]]-telefony6[[#This Row],[rozpoczecie]]</f>
        <v>4.2476851851852016E-3</v>
      </c>
      <c r="G54" s="6">
        <f>IF(SECOND(telefony6[[#This Row],[czas]])&gt;0,1,0)</f>
        <v>1</v>
      </c>
      <c r="H54" s="6">
        <f>MINUTE(telefony6[[#This Row],[czas]])+telefony6[[#This Row],[czy kolejna minuta]]</f>
        <v>7</v>
      </c>
      <c r="I54" s="6">
        <f>MINUTE(telefony6[[#This Row],[czas]])*60+SECOND(telefony6[[#This Row],[czas]])</f>
        <v>367</v>
      </c>
      <c r="J54" s="6">
        <f>IF(OR(telefony6[[#This Row],[jaki]]="stacjonarny",telefony6[[#This Row],[jaki]]="komórkowy"),J53-telefony6[[#This Row],[sekundach]],J53)</f>
        <v>20746</v>
      </c>
      <c r="K54" s="6">
        <f>IF(AND(telefony6[[#This Row],[abonament]]&lt;0,telefony6[[#This Row],[jaki]]="stacjonarny"),telefony6[[#This Row],[sekundach]],0)</f>
        <v>0</v>
      </c>
      <c r="L54" s="6">
        <f>IF(AND(telefony6[[#This Row],[abonament]]&lt;0,telefony6[[#This Row],[jaki]]="komórkowy"),telefony6[[#This Row],[sekundach]],0)</f>
        <v>0</v>
      </c>
      <c r="M54" s="28">
        <f>IF(telefony6[[#This Row],[jaki]]="zagraniczny",telefony6[[#This Row],[czas w minutach]],0)</f>
        <v>0</v>
      </c>
    </row>
    <row r="55" spans="1:13" x14ac:dyDescent="0.25">
      <c r="A55">
        <v>4546455</v>
      </c>
      <c r="B55" s="1">
        <v>42919</v>
      </c>
      <c r="C55" s="2">
        <v>0.50089120370370366</v>
      </c>
      <c r="D55" s="2">
        <v>0.50876157407407407</v>
      </c>
      <c r="E55" t="str">
        <f>IF(LEN(telefony6[[#This Row],[nr]])&gt;=10,"zagraniczny",IF(LEN(telefony6[[#This Row],[nr]])=8,"komórkowy","stacjonarny"))</f>
        <v>stacjonarny</v>
      </c>
      <c r="F55" s="2">
        <f>telefony6[[#This Row],[zakonczenie]]-telefony6[[#This Row],[rozpoczecie]]</f>
        <v>7.8703703703704164E-3</v>
      </c>
      <c r="G55" s="6">
        <f>IF(SECOND(telefony6[[#This Row],[czas]])&gt;0,1,0)</f>
        <v>1</v>
      </c>
      <c r="H55" s="6">
        <f>MINUTE(telefony6[[#This Row],[czas]])+telefony6[[#This Row],[czy kolejna minuta]]</f>
        <v>12</v>
      </c>
      <c r="I55" s="6">
        <f>MINUTE(telefony6[[#This Row],[czas]])*60+SECOND(telefony6[[#This Row],[czas]])</f>
        <v>680</v>
      </c>
      <c r="J55" s="6">
        <f>IF(OR(telefony6[[#This Row],[jaki]]="stacjonarny",telefony6[[#This Row],[jaki]]="komórkowy"),J54-telefony6[[#This Row],[sekundach]],J54)</f>
        <v>20066</v>
      </c>
      <c r="K55" s="6">
        <f>IF(AND(telefony6[[#This Row],[abonament]]&lt;0,telefony6[[#This Row],[jaki]]="stacjonarny"),telefony6[[#This Row],[sekundach]],0)</f>
        <v>0</v>
      </c>
      <c r="L55" s="6">
        <f>IF(AND(telefony6[[#This Row],[abonament]]&lt;0,telefony6[[#This Row],[jaki]]="komórkowy"),telefony6[[#This Row],[sekundach]],0)</f>
        <v>0</v>
      </c>
      <c r="M55" s="28">
        <f>IF(telefony6[[#This Row],[jaki]]="zagraniczny",telefony6[[#This Row],[czas w minutach]],0)</f>
        <v>0</v>
      </c>
    </row>
    <row r="56" spans="1:13" x14ac:dyDescent="0.25">
      <c r="A56">
        <v>3897347</v>
      </c>
      <c r="B56" s="1">
        <v>42919</v>
      </c>
      <c r="C56" s="2">
        <v>0.50549768518518523</v>
      </c>
      <c r="D56" s="2">
        <v>0.5100231481481482</v>
      </c>
      <c r="E56" t="str">
        <f>IF(LEN(telefony6[[#This Row],[nr]])&gt;=10,"zagraniczny",IF(LEN(telefony6[[#This Row],[nr]])=8,"komórkowy","stacjonarny"))</f>
        <v>stacjonarny</v>
      </c>
      <c r="F56" s="2">
        <f>telefony6[[#This Row],[zakonczenie]]-telefony6[[#This Row],[rozpoczecie]]</f>
        <v>4.5254629629629672E-3</v>
      </c>
      <c r="G56" s="6">
        <f>IF(SECOND(telefony6[[#This Row],[czas]])&gt;0,1,0)</f>
        <v>1</v>
      </c>
      <c r="H56" s="6">
        <f>MINUTE(telefony6[[#This Row],[czas]])+telefony6[[#This Row],[czy kolejna minuta]]</f>
        <v>7</v>
      </c>
      <c r="I56" s="6">
        <f>MINUTE(telefony6[[#This Row],[czas]])*60+SECOND(telefony6[[#This Row],[czas]])</f>
        <v>391</v>
      </c>
      <c r="J56" s="6">
        <f>IF(OR(telefony6[[#This Row],[jaki]]="stacjonarny",telefony6[[#This Row],[jaki]]="komórkowy"),J55-telefony6[[#This Row],[sekundach]],J55)</f>
        <v>19675</v>
      </c>
      <c r="K56" s="6">
        <f>IF(AND(telefony6[[#This Row],[abonament]]&lt;0,telefony6[[#This Row],[jaki]]="stacjonarny"),telefony6[[#This Row],[sekundach]],0)</f>
        <v>0</v>
      </c>
      <c r="L56" s="6">
        <f>IF(AND(telefony6[[#This Row],[abonament]]&lt;0,telefony6[[#This Row],[jaki]]="komórkowy"),telefony6[[#This Row],[sekundach]],0)</f>
        <v>0</v>
      </c>
      <c r="M56" s="28">
        <f>IF(telefony6[[#This Row],[jaki]]="zagraniczny",telefony6[[#This Row],[czas w minutach]],0)</f>
        <v>0</v>
      </c>
    </row>
    <row r="57" spans="1:13" x14ac:dyDescent="0.25">
      <c r="A57">
        <v>1867016</v>
      </c>
      <c r="B57" s="1">
        <v>42919</v>
      </c>
      <c r="C57" s="2">
        <v>0.50910879629629635</v>
      </c>
      <c r="D57" s="2">
        <v>0.50930555555555557</v>
      </c>
      <c r="E57" t="str">
        <f>IF(LEN(telefony6[[#This Row],[nr]])&gt;=10,"zagraniczny",IF(LEN(telefony6[[#This Row],[nr]])=8,"komórkowy","stacjonarny"))</f>
        <v>stacjonarny</v>
      </c>
      <c r="F57" s="2">
        <f>telefony6[[#This Row],[zakonczenie]]-telefony6[[#This Row],[rozpoczecie]]</f>
        <v>1.96759259259216E-4</v>
      </c>
      <c r="G57" s="6">
        <f>IF(SECOND(telefony6[[#This Row],[czas]])&gt;0,1,0)</f>
        <v>1</v>
      </c>
      <c r="H57" s="6">
        <f>MINUTE(telefony6[[#This Row],[czas]])+telefony6[[#This Row],[czy kolejna minuta]]</f>
        <v>1</v>
      </c>
      <c r="I57" s="6">
        <f>MINUTE(telefony6[[#This Row],[czas]])*60+SECOND(telefony6[[#This Row],[czas]])</f>
        <v>17</v>
      </c>
      <c r="J57" s="6">
        <f>IF(OR(telefony6[[#This Row],[jaki]]="stacjonarny",telefony6[[#This Row],[jaki]]="komórkowy"),J56-telefony6[[#This Row],[sekundach]],J56)</f>
        <v>19658</v>
      </c>
      <c r="K57" s="6">
        <f>IF(AND(telefony6[[#This Row],[abonament]]&lt;0,telefony6[[#This Row],[jaki]]="stacjonarny"),telefony6[[#This Row],[sekundach]],0)</f>
        <v>0</v>
      </c>
      <c r="L57" s="6">
        <f>IF(AND(telefony6[[#This Row],[abonament]]&lt;0,telefony6[[#This Row],[jaki]]="komórkowy"),telefony6[[#This Row],[sekundach]],0)</f>
        <v>0</v>
      </c>
      <c r="M57" s="28">
        <f>IF(telefony6[[#This Row],[jaki]]="zagraniczny",telefony6[[#This Row],[czas w minutach]],0)</f>
        <v>0</v>
      </c>
    </row>
    <row r="58" spans="1:13" x14ac:dyDescent="0.25">
      <c r="A58">
        <v>96949751</v>
      </c>
      <c r="B58" s="1">
        <v>42919</v>
      </c>
      <c r="C58" s="2">
        <v>0.51262731481481483</v>
      </c>
      <c r="D58" s="2">
        <v>0.5142592592592593</v>
      </c>
      <c r="E58" t="str">
        <f>IF(LEN(telefony6[[#This Row],[nr]])&gt;=10,"zagraniczny",IF(LEN(telefony6[[#This Row],[nr]])=8,"komórkowy","stacjonarny"))</f>
        <v>komórkowy</v>
      </c>
      <c r="F58" s="2">
        <f>telefony6[[#This Row],[zakonczenie]]-telefony6[[#This Row],[rozpoczecie]]</f>
        <v>1.6319444444444775E-3</v>
      </c>
      <c r="G58" s="6">
        <f>IF(SECOND(telefony6[[#This Row],[czas]])&gt;0,1,0)</f>
        <v>1</v>
      </c>
      <c r="H58" s="6">
        <f>MINUTE(telefony6[[#This Row],[czas]])+telefony6[[#This Row],[czy kolejna minuta]]</f>
        <v>3</v>
      </c>
      <c r="I58" s="6">
        <f>MINUTE(telefony6[[#This Row],[czas]])*60+SECOND(telefony6[[#This Row],[czas]])</f>
        <v>141</v>
      </c>
      <c r="J58" s="6">
        <f>IF(OR(telefony6[[#This Row],[jaki]]="stacjonarny",telefony6[[#This Row],[jaki]]="komórkowy"),J57-telefony6[[#This Row],[sekundach]],J57)</f>
        <v>19517</v>
      </c>
      <c r="K58" s="6">
        <f>IF(AND(telefony6[[#This Row],[abonament]]&lt;0,telefony6[[#This Row],[jaki]]="stacjonarny"),telefony6[[#This Row],[sekundach]],0)</f>
        <v>0</v>
      </c>
      <c r="L58" s="6">
        <f>IF(AND(telefony6[[#This Row],[abonament]]&lt;0,telefony6[[#This Row],[jaki]]="komórkowy"),telefony6[[#This Row],[sekundach]],0)</f>
        <v>0</v>
      </c>
      <c r="M58" s="28">
        <f>IF(telefony6[[#This Row],[jaki]]="zagraniczny",telefony6[[#This Row],[czas w minutach]],0)</f>
        <v>0</v>
      </c>
    </row>
    <row r="59" spans="1:13" x14ac:dyDescent="0.25">
      <c r="A59">
        <v>81613163</v>
      </c>
      <c r="B59" s="1">
        <v>42919</v>
      </c>
      <c r="C59" s="2">
        <v>0.5175925925925926</v>
      </c>
      <c r="D59" s="2">
        <v>0.52021990740740742</v>
      </c>
      <c r="E59" t="str">
        <f>IF(LEN(telefony6[[#This Row],[nr]])&gt;=10,"zagraniczny",IF(LEN(telefony6[[#This Row],[nr]])=8,"komórkowy","stacjonarny"))</f>
        <v>komórkowy</v>
      </c>
      <c r="F59" s="2">
        <f>telefony6[[#This Row],[zakonczenie]]-telefony6[[#This Row],[rozpoczecie]]</f>
        <v>2.6273148148148184E-3</v>
      </c>
      <c r="G59" s="6">
        <f>IF(SECOND(telefony6[[#This Row],[czas]])&gt;0,1,0)</f>
        <v>1</v>
      </c>
      <c r="H59" s="6">
        <f>MINUTE(telefony6[[#This Row],[czas]])+telefony6[[#This Row],[czy kolejna minuta]]</f>
        <v>4</v>
      </c>
      <c r="I59" s="6">
        <f>MINUTE(telefony6[[#This Row],[czas]])*60+SECOND(telefony6[[#This Row],[czas]])</f>
        <v>227</v>
      </c>
      <c r="J59" s="6">
        <f>IF(OR(telefony6[[#This Row],[jaki]]="stacjonarny",telefony6[[#This Row],[jaki]]="komórkowy"),J58-telefony6[[#This Row],[sekundach]],J58)</f>
        <v>19290</v>
      </c>
      <c r="K59" s="6">
        <f>IF(AND(telefony6[[#This Row],[abonament]]&lt;0,telefony6[[#This Row],[jaki]]="stacjonarny"),telefony6[[#This Row],[sekundach]],0)</f>
        <v>0</v>
      </c>
      <c r="L59" s="6">
        <f>IF(AND(telefony6[[#This Row],[abonament]]&lt;0,telefony6[[#This Row],[jaki]]="komórkowy"),telefony6[[#This Row],[sekundach]],0)</f>
        <v>0</v>
      </c>
      <c r="M59" s="28">
        <f>IF(telefony6[[#This Row],[jaki]]="zagraniczny",telefony6[[#This Row],[czas w minutach]],0)</f>
        <v>0</v>
      </c>
    </row>
    <row r="60" spans="1:13" x14ac:dyDescent="0.25">
      <c r="A60">
        <v>4250194</v>
      </c>
      <c r="B60" s="1">
        <v>42919</v>
      </c>
      <c r="C60" s="2">
        <v>0.52217592592592588</v>
      </c>
      <c r="D60" s="2">
        <v>0.52918981481481486</v>
      </c>
      <c r="E60" t="str">
        <f>IF(LEN(telefony6[[#This Row],[nr]])&gt;=10,"zagraniczny",IF(LEN(telefony6[[#This Row],[nr]])=8,"komórkowy","stacjonarny"))</f>
        <v>stacjonarny</v>
      </c>
      <c r="F60" s="2">
        <f>telefony6[[#This Row],[zakonczenie]]-telefony6[[#This Row],[rozpoczecie]]</f>
        <v>7.0138888888889861E-3</v>
      </c>
      <c r="G60" s="6">
        <f>IF(SECOND(telefony6[[#This Row],[czas]])&gt;0,1,0)</f>
        <v>1</v>
      </c>
      <c r="H60" s="6">
        <f>MINUTE(telefony6[[#This Row],[czas]])+telefony6[[#This Row],[czy kolejna minuta]]</f>
        <v>11</v>
      </c>
      <c r="I60" s="6">
        <f>MINUTE(telefony6[[#This Row],[czas]])*60+SECOND(telefony6[[#This Row],[czas]])</f>
        <v>606</v>
      </c>
      <c r="J60" s="6">
        <f>IF(OR(telefony6[[#This Row],[jaki]]="stacjonarny",telefony6[[#This Row],[jaki]]="komórkowy"),J59-telefony6[[#This Row],[sekundach]],J59)</f>
        <v>18684</v>
      </c>
      <c r="K60" s="6">
        <f>IF(AND(telefony6[[#This Row],[abonament]]&lt;0,telefony6[[#This Row],[jaki]]="stacjonarny"),telefony6[[#This Row],[sekundach]],0)</f>
        <v>0</v>
      </c>
      <c r="L60" s="6">
        <f>IF(AND(telefony6[[#This Row],[abonament]]&lt;0,telefony6[[#This Row],[jaki]]="komórkowy"),telefony6[[#This Row],[sekundach]],0)</f>
        <v>0</v>
      </c>
      <c r="M60" s="28">
        <f>IF(telefony6[[#This Row],[jaki]]="zagraniczny",telefony6[[#This Row],[czas w minutach]],0)</f>
        <v>0</v>
      </c>
    </row>
    <row r="61" spans="1:13" x14ac:dyDescent="0.25">
      <c r="A61">
        <v>6050344</v>
      </c>
      <c r="B61" s="1">
        <v>42919</v>
      </c>
      <c r="C61" s="2">
        <v>0.52444444444444449</v>
      </c>
      <c r="D61" s="2">
        <v>0.52681712962962968</v>
      </c>
      <c r="E61" t="str">
        <f>IF(LEN(telefony6[[#This Row],[nr]])&gt;=10,"zagraniczny",IF(LEN(telefony6[[#This Row],[nr]])=8,"komórkowy","stacjonarny"))</f>
        <v>stacjonarny</v>
      </c>
      <c r="F61" s="2">
        <f>telefony6[[#This Row],[zakonczenie]]-telefony6[[#This Row],[rozpoczecie]]</f>
        <v>2.372685185185186E-3</v>
      </c>
      <c r="G61" s="6">
        <f>IF(SECOND(telefony6[[#This Row],[czas]])&gt;0,1,0)</f>
        <v>1</v>
      </c>
      <c r="H61" s="6">
        <f>MINUTE(telefony6[[#This Row],[czas]])+telefony6[[#This Row],[czy kolejna minuta]]</f>
        <v>4</v>
      </c>
      <c r="I61" s="6">
        <f>MINUTE(telefony6[[#This Row],[czas]])*60+SECOND(telefony6[[#This Row],[czas]])</f>
        <v>205</v>
      </c>
      <c r="J61" s="6">
        <f>IF(OR(telefony6[[#This Row],[jaki]]="stacjonarny",telefony6[[#This Row],[jaki]]="komórkowy"),J60-telefony6[[#This Row],[sekundach]],J60)</f>
        <v>18479</v>
      </c>
      <c r="K61" s="6">
        <f>IF(AND(telefony6[[#This Row],[abonament]]&lt;0,telefony6[[#This Row],[jaki]]="stacjonarny"),telefony6[[#This Row],[sekundach]],0)</f>
        <v>0</v>
      </c>
      <c r="L61" s="6">
        <f>IF(AND(telefony6[[#This Row],[abonament]]&lt;0,telefony6[[#This Row],[jaki]]="komórkowy"),telefony6[[#This Row],[sekundach]],0)</f>
        <v>0</v>
      </c>
      <c r="M61" s="28">
        <f>IF(telefony6[[#This Row],[jaki]]="zagraniczny",telefony6[[#This Row],[czas w minutach]],0)</f>
        <v>0</v>
      </c>
    </row>
    <row r="62" spans="1:13" x14ac:dyDescent="0.25">
      <c r="A62">
        <v>4546455</v>
      </c>
      <c r="B62" s="1">
        <v>42919</v>
      </c>
      <c r="C62" s="2">
        <v>0.5258680555555556</v>
      </c>
      <c r="D62" s="2">
        <v>0.53531249999999997</v>
      </c>
      <c r="E62" t="str">
        <f>IF(LEN(telefony6[[#This Row],[nr]])&gt;=10,"zagraniczny",IF(LEN(telefony6[[#This Row],[nr]])=8,"komórkowy","stacjonarny"))</f>
        <v>stacjonarny</v>
      </c>
      <c r="F62" s="2">
        <f>telefony6[[#This Row],[zakonczenie]]-telefony6[[#This Row],[rozpoczecie]]</f>
        <v>9.4444444444443665E-3</v>
      </c>
      <c r="G62" s="6">
        <f>IF(SECOND(telefony6[[#This Row],[czas]])&gt;0,1,0)</f>
        <v>1</v>
      </c>
      <c r="H62" s="6">
        <f>MINUTE(telefony6[[#This Row],[czas]])+telefony6[[#This Row],[czy kolejna minuta]]</f>
        <v>14</v>
      </c>
      <c r="I62" s="6">
        <f>MINUTE(telefony6[[#This Row],[czas]])*60+SECOND(telefony6[[#This Row],[czas]])</f>
        <v>816</v>
      </c>
      <c r="J62" s="6">
        <f>IF(OR(telefony6[[#This Row],[jaki]]="stacjonarny",telefony6[[#This Row],[jaki]]="komórkowy"),J61-telefony6[[#This Row],[sekundach]],J61)</f>
        <v>17663</v>
      </c>
      <c r="K62" s="6">
        <f>IF(AND(telefony6[[#This Row],[abonament]]&lt;0,telefony6[[#This Row],[jaki]]="stacjonarny"),telefony6[[#This Row],[sekundach]],0)</f>
        <v>0</v>
      </c>
      <c r="L62" s="6">
        <f>IF(AND(telefony6[[#This Row],[abonament]]&lt;0,telefony6[[#This Row],[jaki]]="komórkowy"),telefony6[[#This Row],[sekundach]],0)</f>
        <v>0</v>
      </c>
      <c r="M62" s="28">
        <f>IF(telefony6[[#This Row],[jaki]]="zagraniczny",telefony6[[#This Row],[czas w minutach]],0)</f>
        <v>0</v>
      </c>
    </row>
    <row r="63" spans="1:13" x14ac:dyDescent="0.25">
      <c r="A63">
        <v>7727942</v>
      </c>
      <c r="B63" s="1">
        <v>42919</v>
      </c>
      <c r="C63" s="2">
        <v>0.53013888888888894</v>
      </c>
      <c r="D63" s="2">
        <v>0.53707175925925921</v>
      </c>
      <c r="E63" t="str">
        <f>IF(LEN(telefony6[[#This Row],[nr]])&gt;=10,"zagraniczny",IF(LEN(telefony6[[#This Row],[nr]])=8,"komórkowy","stacjonarny"))</f>
        <v>stacjonarny</v>
      </c>
      <c r="F63" s="2">
        <f>telefony6[[#This Row],[zakonczenie]]-telefony6[[#This Row],[rozpoczecie]]</f>
        <v>6.9328703703702699E-3</v>
      </c>
      <c r="G63" s="6">
        <f>IF(SECOND(telefony6[[#This Row],[czas]])&gt;0,1,0)</f>
        <v>1</v>
      </c>
      <c r="H63" s="6">
        <f>MINUTE(telefony6[[#This Row],[czas]])+telefony6[[#This Row],[czy kolejna minuta]]</f>
        <v>10</v>
      </c>
      <c r="I63" s="6">
        <f>MINUTE(telefony6[[#This Row],[czas]])*60+SECOND(telefony6[[#This Row],[czas]])</f>
        <v>599</v>
      </c>
      <c r="J63" s="6">
        <f>IF(OR(telefony6[[#This Row],[jaki]]="stacjonarny",telefony6[[#This Row],[jaki]]="komórkowy"),J62-telefony6[[#This Row],[sekundach]],J62)</f>
        <v>17064</v>
      </c>
      <c r="K63" s="6">
        <f>IF(AND(telefony6[[#This Row],[abonament]]&lt;0,telefony6[[#This Row],[jaki]]="stacjonarny"),telefony6[[#This Row],[sekundach]],0)</f>
        <v>0</v>
      </c>
      <c r="L63" s="6">
        <f>IF(AND(telefony6[[#This Row],[abonament]]&lt;0,telefony6[[#This Row],[jaki]]="komórkowy"),telefony6[[#This Row],[sekundach]],0)</f>
        <v>0</v>
      </c>
      <c r="M63" s="28">
        <f>IF(telefony6[[#This Row],[jaki]]="zagraniczny",telefony6[[#This Row],[czas w minutach]],0)</f>
        <v>0</v>
      </c>
    </row>
    <row r="64" spans="1:13" x14ac:dyDescent="0.25">
      <c r="A64">
        <v>8249721</v>
      </c>
      <c r="B64" s="1">
        <v>42919</v>
      </c>
      <c r="C64" s="2">
        <v>0.53486111111111112</v>
      </c>
      <c r="D64" s="2">
        <v>0.53756944444444443</v>
      </c>
      <c r="E64" t="str">
        <f>IF(LEN(telefony6[[#This Row],[nr]])&gt;=10,"zagraniczny",IF(LEN(telefony6[[#This Row],[nr]])=8,"komórkowy","stacjonarny"))</f>
        <v>stacjonarny</v>
      </c>
      <c r="F64" s="2">
        <f>telefony6[[#This Row],[zakonczenie]]-telefony6[[#This Row],[rozpoczecie]]</f>
        <v>2.7083333333333126E-3</v>
      </c>
      <c r="G64" s="6">
        <f>IF(SECOND(telefony6[[#This Row],[czas]])&gt;0,1,0)</f>
        <v>1</v>
      </c>
      <c r="H64" s="6">
        <f>MINUTE(telefony6[[#This Row],[czas]])+telefony6[[#This Row],[czy kolejna minuta]]</f>
        <v>4</v>
      </c>
      <c r="I64" s="6">
        <f>MINUTE(telefony6[[#This Row],[czas]])*60+SECOND(telefony6[[#This Row],[czas]])</f>
        <v>234</v>
      </c>
      <c r="J64" s="6">
        <f>IF(OR(telefony6[[#This Row],[jaki]]="stacjonarny",telefony6[[#This Row],[jaki]]="komórkowy"),J63-telefony6[[#This Row],[sekundach]],J63)</f>
        <v>16830</v>
      </c>
      <c r="K64" s="6">
        <f>IF(AND(telefony6[[#This Row],[abonament]]&lt;0,telefony6[[#This Row],[jaki]]="stacjonarny"),telefony6[[#This Row],[sekundach]],0)</f>
        <v>0</v>
      </c>
      <c r="L64" s="6">
        <f>IF(AND(telefony6[[#This Row],[abonament]]&lt;0,telefony6[[#This Row],[jaki]]="komórkowy"),telefony6[[#This Row],[sekundach]],0)</f>
        <v>0</v>
      </c>
      <c r="M64" s="28">
        <f>IF(telefony6[[#This Row],[jaki]]="zagraniczny",telefony6[[#This Row],[czas w minutach]],0)</f>
        <v>0</v>
      </c>
    </row>
    <row r="65" spans="1:13" x14ac:dyDescent="0.25">
      <c r="A65">
        <v>6894270</v>
      </c>
      <c r="B65" s="1">
        <v>42919</v>
      </c>
      <c r="C65" s="2">
        <v>0.53488425925925931</v>
      </c>
      <c r="D65" s="2">
        <v>0.53523148148148147</v>
      </c>
      <c r="E65" t="str">
        <f>IF(LEN(telefony6[[#This Row],[nr]])&gt;=10,"zagraniczny",IF(LEN(telefony6[[#This Row],[nr]])=8,"komórkowy","stacjonarny"))</f>
        <v>stacjonarny</v>
      </c>
      <c r="F65" s="2">
        <f>telefony6[[#This Row],[zakonczenie]]-telefony6[[#This Row],[rozpoczecie]]</f>
        <v>3.4722222222216548E-4</v>
      </c>
      <c r="G65" s="6">
        <f>IF(SECOND(telefony6[[#This Row],[czas]])&gt;0,1,0)</f>
        <v>1</v>
      </c>
      <c r="H65" s="6">
        <f>MINUTE(telefony6[[#This Row],[czas]])+telefony6[[#This Row],[czy kolejna minuta]]</f>
        <v>1</v>
      </c>
      <c r="I65" s="6">
        <f>MINUTE(telefony6[[#This Row],[czas]])*60+SECOND(telefony6[[#This Row],[czas]])</f>
        <v>30</v>
      </c>
      <c r="J65" s="6">
        <f>IF(OR(telefony6[[#This Row],[jaki]]="stacjonarny",telefony6[[#This Row],[jaki]]="komórkowy"),J64-telefony6[[#This Row],[sekundach]],J64)</f>
        <v>16800</v>
      </c>
      <c r="K65" s="6">
        <f>IF(AND(telefony6[[#This Row],[abonament]]&lt;0,telefony6[[#This Row],[jaki]]="stacjonarny"),telefony6[[#This Row],[sekundach]],0)</f>
        <v>0</v>
      </c>
      <c r="L65" s="6">
        <f>IF(AND(telefony6[[#This Row],[abonament]]&lt;0,telefony6[[#This Row],[jaki]]="komórkowy"),telefony6[[#This Row],[sekundach]],0)</f>
        <v>0</v>
      </c>
      <c r="M65" s="28">
        <f>IF(telefony6[[#This Row],[jaki]]="zagraniczny",telefony6[[#This Row],[czas w minutach]],0)</f>
        <v>0</v>
      </c>
    </row>
    <row r="66" spans="1:13" x14ac:dyDescent="0.25">
      <c r="A66">
        <v>3095218</v>
      </c>
      <c r="B66" s="1">
        <v>42919</v>
      </c>
      <c r="C66" s="2">
        <v>0.5358680555555555</v>
      </c>
      <c r="D66" s="2">
        <v>0.54329861111111111</v>
      </c>
      <c r="E66" t="str">
        <f>IF(LEN(telefony6[[#This Row],[nr]])&gt;=10,"zagraniczny",IF(LEN(telefony6[[#This Row],[nr]])=8,"komórkowy","stacjonarny"))</f>
        <v>stacjonarny</v>
      </c>
      <c r="F66" s="2">
        <f>telefony6[[#This Row],[zakonczenie]]-telefony6[[#This Row],[rozpoczecie]]</f>
        <v>7.4305555555556069E-3</v>
      </c>
      <c r="G66" s="6">
        <f>IF(SECOND(telefony6[[#This Row],[czas]])&gt;0,1,0)</f>
        <v>1</v>
      </c>
      <c r="H66" s="6">
        <f>MINUTE(telefony6[[#This Row],[czas]])+telefony6[[#This Row],[czy kolejna minuta]]</f>
        <v>11</v>
      </c>
      <c r="I66" s="6">
        <f>MINUTE(telefony6[[#This Row],[czas]])*60+SECOND(telefony6[[#This Row],[czas]])</f>
        <v>642</v>
      </c>
      <c r="J66" s="6">
        <f>IF(OR(telefony6[[#This Row],[jaki]]="stacjonarny",telefony6[[#This Row],[jaki]]="komórkowy"),J65-telefony6[[#This Row],[sekundach]],J65)</f>
        <v>16158</v>
      </c>
      <c r="K66" s="6">
        <f>IF(AND(telefony6[[#This Row],[abonament]]&lt;0,telefony6[[#This Row],[jaki]]="stacjonarny"),telefony6[[#This Row],[sekundach]],0)</f>
        <v>0</v>
      </c>
      <c r="L66" s="6">
        <f>IF(AND(telefony6[[#This Row],[abonament]]&lt;0,telefony6[[#This Row],[jaki]]="komórkowy"),telefony6[[#This Row],[sekundach]],0)</f>
        <v>0</v>
      </c>
      <c r="M66" s="28">
        <f>IF(telefony6[[#This Row],[jaki]]="zagraniczny",telefony6[[#This Row],[czas w minutach]],0)</f>
        <v>0</v>
      </c>
    </row>
    <row r="67" spans="1:13" x14ac:dyDescent="0.25">
      <c r="A67">
        <v>45081794</v>
      </c>
      <c r="B67" s="1">
        <v>42919</v>
      </c>
      <c r="C67" s="2">
        <v>0.54016203703703702</v>
      </c>
      <c r="D67" s="2">
        <v>0.54297453703703702</v>
      </c>
      <c r="E67" t="str">
        <f>IF(LEN(telefony6[[#This Row],[nr]])&gt;=10,"zagraniczny",IF(LEN(telefony6[[#This Row],[nr]])=8,"komórkowy","stacjonarny"))</f>
        <v>komórkowy</v>
      </c>
      <c r="F67" s="2">
        <f>telefony6[[#This Row],[zakonczenie]]-telefony6[[#This Row],[rozpoczecie]]</f>
        <v>2.8124999999999956E-3</v>
      </c>
      <c r="G67" s="6">
        <f>IF(SECOND(telefony6[[#This Row],[czas]])&gt;0,1,0)</f>
        <v>1</v>
      </c>
      <c r="H67" s="6">
        <f>MINUTE(telefony6[[#This Row],[czas]])+telefony6[[#This Row],[czy kolejna minuta]]</f>
        <v>5</v>
      </c>
      <c r="I67" s="6">
        <f>MINUTE(telefony6[[#This Row],[czas]])*60+SECOND(telefony6[[#This Row],[czas]])</f>
        <v>243</v>
      </c>
      <c r="J67" s="6">
        <f>IF(OR(telefony6[[#This Row],[jaki]]="stacjonarny",telefony6[[#This Row],[jaki]]="komórkowy"),J66-telefony6[[#This Row],[sekundach]],J66)</f>
        <v>15915</v>
      </c>
      <c r="K67" s="6">
        <f>IF(AND(telefony6[[#This Row],[abonament]]&lt;0,telefony6[[#This Row],[jaki]]="stacjonarny"),telefony6[[#This Row],[sekundach]],0)</f>
        <v>0</v>
      </c>
      <c r="L67" s="6">
        <f>IF(AND(telefony6[[#This Row],[abonament]]&lt;0,telefony6[[#This Row],[jaki]]="komórkowy"),telefony6[[#This Row],[sekundach]],0)</f>
        <v>0</v>
      </c>
      <c r="M67" s="28">
        <f>IF(telefony6[[#This Row],[jaki]]="zagraniczny",telefony6[[#This Row],[czas w minutach]],0)</f>
        <v>0</v>
      </c>
    </row>
    <row r="68" spans="1:13" x14ac:dyDescent="0.25">
      <c r="A68">
        <v>3533271</v>
      </c>
      <c r="B68" s="1">
        <v>42919</v>
      </c>
      <c r="C68" s="2">
        <v>0.54280092592592588</v>
      </c>
      <c r="D68" s="2">
        <v>0.54478009259259264</v>
      </c>
      <c r="E68" t="str">
        <f>IF(LEN(telefony6[[#This Row],[nr]])&gt;=10,"zagraniczny",IF(LEN(telefony6[[#This Row],[nr]])=8,"komórkowy","stacjonarny"))</f>
        <v>stacjonarny</v>
      </c>
      <c r="F68" s="2">
        <f>telefony6[[#This Row],[zakonczenie]]-telefony6[[#This Row],[rozpoczecie]]</f>
        <v>1.979166666666754E-3</v>
      </c>
      <c r="G68" s="6">
        <f>IF(SECOND(telefony6[[#This Row],[czas]])&gt;0,1,0)</f>
        <v>1</v>
      </c>
      <c r="H68" s="6">
        <f>MINUTE(telefony6[[#This Row],[czas]])+telefony6[[#This Row],[czy kolejna minuta]]</f>
        <v>3</v>
      </c>
      <c r="I68" s="6">
        <f>MINUTE(telefony6[[#This Row],[czas]])*60+SECOND(telefony6[[#This Row],[czas]])</f>
        <v>171</v>
      </c>
      <c r="J68" s="6">
        <f>IF(OR(telefony6[[#This Row],[jaki]]="stacjonarny",telefony6[[#This Row],[jaki]]="komórkowy"),J67-telefony6[[#This Row],[sekundach]],J67)</f>
        <v>15744</v>
      </c>
      <c r="K68" s="6">
        <f>IF(AND(telefony6[[#This Row],[abonament]]&lt;0,telefony6[[#This Row],[jaki]]="stacjonarny"),telefony6[[#This Row],[sekundach]],0)</f>
        <v>0</v>
      </c>
      <c r="L68" s="6">
        <f>IF(AND(telefony6[[#This Row],[abonament]]&lt;0,telefony6[[#This Row],[jaki]]="komórkowy"),telefony6[[#This Row],[sekundach]],0)</f>
        <v>0</v>
      </c>
      <c r="M68" s="28">
        <f>IF(telefony6[[#This Row],[jaki]]="zagraniczny",telefony6[[#This Row],[czas w minutach]],0)</f>
        <v>0</v>
      </c>
    </row>
    <row r="69" spans="1:13" x14ac:dyDescent="0.25">
      <c r="A69">
        <v>7415603</v>
      </c>
      <c r="B69" s="1">
        <v>42919</v>
      </c>
      <c r="C69" s="2">
        <v>0.54848379629629629</v>
      </c>
      <c r="D69" s="2">
        <v>0.5578819444444445</v>
      </c>
      <c r="E69" t="str">
        <f>IF(LEN(telefony6[[#This Row],[nr]])&gt;=10,"zagraniczny",IF(LEN(telefony6[[#This Row],[nr]])=8,"komórkowy","stacjonarny"))</f>
        <v>stacjonarny</v>
      </c>
      <c r="F69" s="2">
        <f>telefony6[[#This Row],[zakonczenie]]-telefony6[[#This Row],[rozpoczecie]]</f>
        <v>9.398148148148211E-3</v>
      </c>
      <c r="G69" s="6">
        <f>IF(SECOND(telefony6[[#This Row],[czas]])&gt;0,1,0)</f>
        <v>1</v>
      </c>
      <c r="H69" s="6">
        <f>MINUTE(telefony6[[#This Row],[czas]])+telefony6[[#This Row],[czy kolejna minuta]]</f>
        <v>14</v>
      </c>
      <c r="I69" s="6">
        <f>MINUTE(telefony6[[#This Row],[czas]])*60+SECOND(telefony6[[#This Row],[czas]])</f>
        <v>812</v>
      </c>
      <c r="J69" s="6">
        <f>IF(OR(telefony6[[#This Row],[jaki]]="stacjonarny",telefony6[[#This Row],[jaki]]="komórkowy"),J68-telefony6[[#This Row],[sekundach]],J68)</f>
        <v>14932</v>
      </c>
      <c r="K69" s="6">
        <f>IF(AND(telefony6[[#This Row],[abonament]]&lt;0,telefony6[[#This Row],[jaki]]="stacjonarny"),telefony6[[#This Row],[sekundach]],0)</f>
        <v>0</v>
      </c>
      <c r="L69" s="6">
        <f>IF(AND(telefony6[[#This Row],[abonament]]&lt;0,telefony6[[#This Row],[jaki]]="komórkowy"),telefony6[[#This Row],[sekundach]],0)</f>
        <v>0</v>
      </c>
      <c r="M69" s="28">
        <f>IF(telefony6[[#This Row],[jaki]]="zagraniczny",telefony6[[#This Row],[czas w minutach]],0)</f>
        <v>0</v>
      </c>
    </row>
    <row r="70" spans="1:13" x14ac:dyDescent="0.25">
      <c r="A70">
        <v>9088452</v>
      </c>
      <c r="B70" s="1">
        <v>42919</v>
      </c>
      <c r="C70" s="2">
        <v>0.55283564814814812</v>
      </c>
      <c r="D70" s="2">
        <v>0.55756944444444445</v>
      </c>
      <c r="E70" t="str">
        <f>IF(LEN(telefony6[[#This Row],[nr]])&gt;=10,"zagraniczny",IF(LEN(telefony6[[#This Row],[nr]])=8,"komórkowy","stacjonarny"))</f>
        <v>stacjonarny</v>
      </c>
      <c r="F70" s="2">
        <f>telefony6[[#This Row],[zakonczenie]]-telefony6[[#This Row],[rozpoczecie]]</f>
        <v>4.7337962962963331E-3</v>
      </c>
      <c r="G70" s="6">
        <f>IF(SECOND(telefony6[[#This Row],[czas]])&gt;0,1,0)</f>
        <v>1</v>
      </c>
      <c r="H70" s="6">
        <f>MINUTE(telefony6[[#This Row],[czas]])+telefony6[[#This Row],[czy kolejna minuta]]</f>
        <v>7</v>
      </c>
      <c r="I70" s="6">
        <f>MINUTE(telefony6[[#This Row],[czas]])*60+SECOND(telefony6[[#This Row],[czas]])</f>
        <v>409</v>
      </c>
      <c r="J70" s="6">
        <f>IF(OR(telefony6[[#This Row],[jaki]]="stacjonarny",telefony6[[#This Row],[jaki]]="komórkowy"),J69-telefony6[[#This Row],[sekundach]],J69)</f>
        <v>14523</v>
      </c>
      <c r="K70" s="6">
        <f>IF(AND(telefony6[[#This Row],[abonament]]&lt;0,telefony6[[#This Row],[jaki]]="stacjonarny"),telefony6[[#This Row],[sekundach]],0)</f>
        <v>0</v>
      </c>
      <c r="L70" s="6">
        <f>IF(AND(telefony6[[#This Row],[abonament]]&lt;0,telefony6[[#This Row],[jaki]]="komórkowy"),telefony6[[#This Row],[sekundach]],0)</f>
        <v>0</v>
      </c>
      <c r="M70" s="28">
        <f>IF(telefony6[[#This Row],[jaki]]="zagraniczny",telefony6[[#This Row],[czas w minutach]],0)</f>
        <v>0</v>
      </c>
    </row>
    <row r="71" spans="1:13" x14ac:dyDescent="0.25">
      <c r="A71">
        <v>3379401</v>
      </c>
      <c r="B71" s="1">
        <v>42919</v>
      </c>
      <c r="C71" s="2">
        <v>0.55576388888888884</v>
      </c>
      <c r="D71" s="2">
        <v>0.56342592592592589</v>
      </c>
      <c r="E71" t="str">
        <f>IF(LEN(telefony6[[#This Row],[nr]])&gt;=10,"zagraniczny",IF(LEN(telefony6[[#This Row],[nr]])=8,"komórkowy","stacjonarny"))</f>
        <v>stacjonarny</v>
      </c>
      <c r="F71" s="2">
        <f>telefony6[[#This Row],[zakonczenie]]-telefony6[[#This Row],[rozpoczecie]]</f>
        <v>7.6620370370370505E-3</v>
      </c>
      <c r="G71" s="6">
        <f>IF(SECOND(telefony6[[#This Row],[czas]])&gt;0,1,0)</f>
        <v>1</v>
      </c>
      <c r="H71" s="6">
        <f>MINUTE(telefony6[[#This Row],[czas]])+telefony6[[#This Row],[czy kolejna minuta]]</f>
        <v>12</v>
      </c>
      <c r="I71" s="6">
        <f>MINUTE(telefony6[[#This Row],[czas]])*60+SECOND(telefony6[[#This Row],[czas]])</f>
        <v>662</v>
      </c>
      <c r="J71" s="6">
        <f>IF(OR(telefony6[[#This Row],[jaki]]="stacjonarny",telefony6[[#This Row],[jaki]]="komórkowy"),J70-telefony6[[#This Row],[sekundach]],J70)</f>
        <v>13861</v>
      </c>
      <c r="K71" s="6">
        <f>IF(AND(telefony6[[#This Row],[abonament]]&lt;0,telefony6[[#This Row],[jaki]]="stacjonarny"),telefony6[[#This Row],[sekundach]],0)</f>
        <v>0</v>
      </c>
      <c r="L71" s="6">
        <f>IF(AND(telefony6[[#This Row],[abonament]]&lt;0,telefony6[[#This Row],[jaki]]="komórkowy"),telefony6[[#This Row],[sekundach]],0)</f>
        <v>0</v>
      </c>
      <c r="M71" s="28">
        <f>IF(telefony6[[#This Row],[jaki]]="zagraniczny",telefony6[[#This Row],[czas w minutach]],0)</f>
        <v>0</v>
      </c>
    </row>
    <row r="72" spans="1:13" x14ac:dyDescent="0.25">
      <c r="A72">
        <v>73350537</v>
      </c>
      <c r="B72" s="1">
        <v>42919</v>
      </c>
      <c r="C72" s="2">
        <v>0.55722222222222217</v>
      </c>
      <c r="D72" s="2">
        <v>0.55787037037037035</v>
      </c>
      <c r="E72" t="str">
        <f>IF(LEN(telefony6[[#This Row],[nr]])&gt;=10,"zagraniczny",IF(LEN(telefony6[[#This Row],[nr]])=8,"komórkowy","stacjonarny"))</f>
        <v>komórkowy</v>
      </c>
      <c r="F72" s="2">
        <f>telefony6[[#This Row],[zakonczenie]]-telefony6[[#This Row],[rozpoczecie]]</f>
        <v>6.4814814814817545E-4</v>
      </c>
      <c r="G72" s="6">
        <f>IF(SECOND(telefony6[[#This Row],[czas]])&gt;0,1,0)</f>
        <v>1</v>
      </c>
      <c r="H72" s="6">
        <f>MINUTE(telefony6[[#This Row],[czas]])+telefony6[[#This Row],[czy kolejna minuta]]</f>
        <v>1</v>
      </c>
      <c r="I72" s="6">
        <f>MINUTE(telefony6[[#This Row],[czas]])*60+SECOND(telefony6[[#This Row],[czas]])</f>
        <v>56</v>
      </c>
      <c r="J72" s="6">
        <f>IF(OR(telefony6[[#This Row],[jaki]]="stacjonarny",telefony6[[#This Row],[jaki]]="komórkowy"),J71-telefony6[[#This Row],[sekundach]],J71)</f>
        <v>13805</v>
      </c>
      <c r="K72" s="6">
        <f>IF(AND(telefony6[[#This Row],[abonament]]&lt;0,telefony6[[#This Row],[jaki]]="stacjonarny"),telefony6[[#This Row],[sekundach]],0)</f>
        <v>0</v>
      </c>
      <c r="L72" s="6">
        <f>IF(AND(telefony6[[#This Row],[abonament]]&lt;0,telefony6[[#This Row],[jaki]]="komórkowy"),telefony6[[#This Row],[sekundach]],0)</f>
        <v>0</v>
      </c>
      <c r="M72" s="28">
        <f>IF(telefony6[[#This Row],[jaki]]="zagraniczny",telefony6[[#This Row],[czas w minutach]],0)</f>
        <v>0</v>
      </c>
    </row>
    <row r="73" spans="1:13" x14ac:dyDescent="0.25">
      <c r="A73">
        <v>83707586</v>
      </c>
      <c r="B73" s="1">
        <v>42919</v>
      </c>
      <c r="C73" s="2">
        <v>0.55803240740740745</v>
      </c>
      <c r="D73" s="2">
        <v>0.56174768518518514</v>
      </c>
      <c r="E73" t="str">
        <f>IF(LEN(telefony6[[#This Row],[nr]])&gt;=10,"zagraniczny",IF(LEN(telefony6[[#This Row],[nr]])=8,"komórkowy","stacjonarny"))</f>
        <v>komórkowy</v>
      </c>
      <c r="F73" s="2">
        <f>telefony6[[#This Row],[zakonczenie]]-telefony6[[#This Row],[rozpoczecie]]</f>
        <v>3.7152777777776924E-3</v>
      </c>
      <c r="G73" s="6">
        <f>IF(SECOND(telefony6[[#This Row],[czas]])&gt;0,1,0)</f>
        <v>1</v>
      </c>
      <c r="H73" s="6">
        <f>MINUTE(telefony6[[#This Row],[czas]])+telefony6[[#This Row],[czy kolejna minuta]]</f>
        <v>6</v>
      </c>
      <c r="I73" s="6">
        <f>MINUTE(telefony6[[#This Row],[czas]])*60+SECOND(telefony6[[#This Row],[czas]])</f>
        <v>321</v>
      </c>
      <c r="J73" s="6">
        <f>IF(OR(telefony6[[#This Row],[jaki]]="stacjonarny",telefony6[[#This Row],[jaki]]="komórkowy"),J72-telefony6[[#This Row],[sekundach]],J72)</f>
        <v>13484</v>
      </c>
      <c r="K73" s="6">
        <f>IF(AND(telefony6[[#This Row],[abonament]]&lt;0,telefony6[[#This Row],[jaki]]="stacjonarny"),telefony6[[#This Row],[sekundach]],0)</f>
        <v>0</v>
      </c>
      <c r="L73" s="6">
        <f>IF(AND(telefony6[[#This Row],[abonament]]&lt;0,telefony6[[#This Row],[jaki]]="komórkowy"),telefony6[[#This Row],[sekundach]],0)</f>
        <v>0</v>
      </c>
      <c r="M73" s="28">
        <f>IF(telefony6[[#This Row],[jaki]]="zagraniczny",telefony6[[#This Row],[czas w minutach]],0)</f>
        <v>0</v>
      </c>
    </row>
    <row r="74" spans="1:13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  <c r="E74" t="str">
        <f>IF(LEN(telefony6[[#This Row],[nr]])&gt;=10,"zagraniczny",IF(LEN(telefony6[[#This Row],[nr]])=8,"komórkowy","stacjonarny"))</f>
        <v>zagraniczny</v>
      </c>
      <c r="F74" s="2">
        <f>telefony6[[#This Row],[zakonczenie]]-telefony6[[#This Row],[rozpoczecie]]</f>
        <v>8.5648148148148584E-3</v>
      </c>
      <c r="G74" s="6">
        <f>IF(SECOND(telefony6[[#This Row],[czas]])&gt;0,1,0)</f>
        <v>1</v>
      </c>
      <c r="H74" s="6">
        <f>MINUTE(telefony6[[#This Row],[czas]])+telefony6[[#This Row],[czy kolejna minuta]]</f>
        <v>13</v>
      </c>
      <c r="I74" s="6">
        <f>MINUTE(telefony6[[#This Row],[czas]])*60+SECOND(telefony6[[#This Row],[czas]])</f>
        <v>740</v>
      </c>
      <c r="J74" s="6">
        <f>IF(OR(telefony6[[#This Row],[jaki]]="stacjonarny",telefony6[[#This Row],[jaki]]="komórkowy"),J73-telefony6[[#This Row],[sekundach]],J73)</f>
        <v>13484</v>
      </c>
      <c r="K74" s="6">
        <f>IF(AND(telefony6[[#This Row],[abonament]]&lt;0,telefony6[[#This Row],[jaki]]="stacjonarny"),telefony6[[#This Row],[sekundach]],0)</f>
        <v>0</v>
      </c>
      <c r="L74" s="6">
        <f>IF(AND(telefony6[[#This Row],[abonament]]&lt;0,telefony6[[#This Row],[jaki]]="komórkowy"),telefony6[[#This Row],[sekundach]],0)</f>
        <v>0</v>
      </c>
      <c r="M74" s="28">
        <f>IF(telefony6[[#This Row],[jaki]]="zagraniczny",telefony6[[#This Row],[czas w minutach]],0)</f>
        <v>13</v>
      </c>
    </row>
    <row r="75" spans="1:13" x14ac:dyDescent="0.25">
      <c r="A75">
        <v>1480206</v>
      </c>
      <c r="B75" s="1">
        <v>42919</v>
      </c>
      <c r="C75" s="2">
        <v>0.5645486111111111</v>
      </c>
      <c r="D75" s="2">
        <v>0.56458333333333333</v>
      </c>
      <c r="E75" t="str">
        <f>IF(LEN(telefony6[[#This Row],[nr]])&gt;=10,"zagraniczny",IF(LEN(telefony6[[#This Row],[nr]])=8,"komórkowy","stacjonarny"))</f>
        <v>stacjonarny</v>
      </c>
      <c r="F75" s="2">
        <f>telefony6[[#This Row],[zakonczenie]]-telefony6[[#This Row],[rozpoczecie]]</f>
        <v>3.472222222222765E-5</v>
      </c>
      <c r="G75" s="6">
        <f>IF(SECOND(telefony6[[#This Row],[czas]])&gt;0,1,0)</f>
        <v>1</v>
      </c>
      <c r="H75" s="6">
        <f>MINUTE(telefony6[[#This Row],[czas]])+telefony6[[#This Row],[czy kolejna minuta]]</f>
        <v>1</v>
      </c>
      <c r="I75" s="6">
        <f>MINUTE(telefony6[[#This Row],[czas]])*60+SECOND(telefony6[[#This Row],[czas]])</f>
        <v>3</v>
      </c>
      <c r="J75" s="6">
        <f>IF(OR(telefony6[[#This Row],[jaki]]="stacjonarny",telefony6[[#This Row],[jaki]]="komórkowy"),J74-telefony6[[#This Row],[sekundach]],J74)</f>
        <v>13481</v>
      </c>
      <c r="K75" s="6">
        <f>IF(AND(telefony6[[#This Row],[abonament]]&lt;0,telefony6[[#This Row],[jaki]]="stacjonarny"),telefony6[[#This Row],[sekundach]],0)</f>
        <v>0</v>
      </c>
      <c r="L75" s="6">
        <f>IF(AND(telefony6[[#This Row],[abonament]]&lt;0,telefony6[[#This Row],[jaki]]="komórkowy"),telefony6[[#This Row],[sekundach]],0)</f>
        <v>0</v>
      </c>
      <c r="M75" s="28">
        <f>IF(telefony6[[#This Row],[jaki]]="zagraniczny",telefony6[[#This Row],[czas w minutach]],0)</f>
        <v>0</v>
      </c>
    </row>
    <row r="76" spans="1:13" x14ac:dyDescent="0.25">
      <c r="A76">
        <v>3095218</v>
      </c>
      <c r="B76" s="1">
        <v>42919</v>
      </c>
      <c r="C76" s="2">
        <v>0.56555555555555559</v>
      </c>
      <c r="D76" s="2">
        <v>0.56557870370370367</v>
      </c>
      <c r="E76" t="str">
        <f>IF(LEN(telefony6[[#This Row],[nr]])&gt;=10,"zagraniczny",IF(LEN(telefony6[[#This Row],[nr]])=8,"komórkowy","stacjonarny"))</f>
        <v>stacjonarny</v>
      </c>
      <c r="F76" s="2">
        <f>telefony6[[#This Row],[zakonczenie]]-telefony6[[#This Row],[rozpoczecie]]</f>
        <v>2.3148148148077752E-5</v>
      </c>
      <c r="G76" s="6">
        <f>IF(SECOND(telefony6[[#This Row],[czas]])&gt;0,1,0)</f>
        <v>1</v>
      </c>
      <c r="H76" s="6">
        <f>MINUTE(telefony6[[#This Row],[czas]])+telefony6[[#This Row],[czy kolejna minuta]]</f>
        <v>1</v>
      </c>
      <c r="I76" s="6">
        <f>MINUTE(telefony6[[#This Row],[czas]])*60+SECOND(telefony6[[#This Row],[czas]])</f>
        <v>2</v>
      </c>
      <c r="J76" s="6">
        <f>IF(OR(telefony6[[#This Row],[jaki]]="stacjonarny",telefony6[[#This Row],[jaki]]="komórkowy"),J75-telefony6[[#This Row],[sekundach]],J75)</f>
        <v>13479</v>
      </c>
      <c r="K76" s="6">
        <f>IF(AND(telefony6[[#This Row],[abonament]]&lt;0,telefony6[[#This Row],[jaki]]="stacjonarny"),telefony6[[#This Row],[sekundach]],0)</f>
        <v>0</v>
      </c>
      <c r="L76" s="6">
        <f>IF(AND(telefony6[[#This Row],[abonament]]&lt;0,telefony6[[#This Row],[jaki]]="komórkowy"),telefony6[[#This Row],[sekundach]],0)</f>
        <v>0</v>
      </c>
      <c r="M76" s="28">
        <f>IF(telefony6[[#This Row],[jaki]]="zagraniczny",telefony6[[#This Row],[czas w minutach]],0)</f>
        <v>0</v>
      </c>
    </row>
    <row r="77" spans="1:13" x14ac:dyDescent="0.25">
      <c r="A77">
        <v>2028923</v>
      </c>
      <c r="B77" s="1">
        <v>42919</v>
      </c>
      <c r="C77" s="2">
        <v>0.56800925925925927</v>
      </c>
      <c r="D77" s="2">
        <v>0.57093749999999999</v>
      </c>
      <c r="E77" t="str">
        <f>IF(LEN(telefony6[[#This Row],[nr]])&gt;=10,"zagraniczny",IF(LEN(telefony6[[#This Row],[nr]])=8,"komórkowy","stacjonarny"))</f>
        <v>stacjonarny</v>
      </c>
      <c r="F77" s="2">
        <f>telefony6[[#This Row],[zakonczenie]]-telefony6[[#This Row],[rozpoczecie]]</f>
        <v>2.9282407407407174E-3</v>
      </c>
      <c r="G77" s="6">
        <f>IF(SECOND(telefony6[[#This Row],[czas]])&gt;0,1,0)</f>
        <v>1</v>
      </c>
      <c r="H77" s="6">
        <f>MINUTE(telefony6[[#This Row],[czas]])+telefony6[[#This Row],[czy kolejna minuta]]</f>
        <v>5</v>
      </c>
      <c r="I77" s="6">
        <f>MINUTE(telefony6[[#This Row],[czas]])*60+SECOND(telefony6[[#This Row],[czas]])</f>
        <v>253</v>
      </c>
      <c r="J77" s="6">
        <f>IF(OR(telefony6[[#This Row],[jaki]]="stacjonarny",telefony6[[#This Row],[jaki]]="komórkowy"),J76-telefony6[[#This Row],[sekundach]],J76)</f>
        <v>13226</v>
      </c>
      <c r="K77" s="6">
        <f>IF(AND(telefony6[[#This Row],[abonament]]&lt;0,telefony6[[#This Row],[jaki]]="stacjonarny"),telefony6[[#This Row],[sekundach]],0)</f>
        <v>0</v>
      </c>
      <c r="L77" s="6">
        <f>IF(AND(telefony6[[#This Row],[abonament]]&lt;0,telefony6[[#This Row],[jaki]]="komórkowy"),telefony6[[#This Row],[sekundach]],0)</f>
        <v>0</v>
      </c>
      <c r="M77" s="28">
        <f>IF(telefony6[[#This Row],[jaki]]="zagraniczny",telefony6[[#This Row],[czas w minutach]],0)</f>
        <v>0</v>
      </c>
    </row>
    <row r="78" spans="1:13" x14ac:dyDescent="0.25">
      <c r="A78">
        <v>81880891</v>
      </c>
      <c r="B78" s="1">
        <v>42919</v>
      </c>
      <c r="C78" s="2">
        <v>0.57141203703703702</v>
      </c>
      <c r="D78" s="2">
        <v>0.57547453703703699</v>
      </c>
      <c r="E78" t="str">
        <f>IF(LEN(telefony6[[#This Row],[nr]])&gt;=10,"zagraniczny",IF(LEN(telefony6[[#This Row],[nr]])=8,"komórkowy","stacjonarny"))</f>
        <v>komórkowy</v>
      </c>
      <c r="F78" s="2">
        <f>telefony6[[#This Row],[zakonczenie]]-telefony6[[#This Row],[rozpoczecie]]</f>
        <v>4.0624999999999689E-3</v>
      </c>
      <c r="G78" s="6">
        <f>IF(SECOND(telefony6[[#This Row],[czas]])&gt;0,1,0)</f>
        <v>1</v>
      </c>
      <c r="H78" s="6">
        <f>MINUTE(telefony6[[#This Row],[czas]])+telefony6[[#This Row],[czy kolejna minuta]]</f>
        <v>6</v>
      </c>
      <c r="I78" s="6">
        <f>MINUTE(telefony6[[#This Row],[czas]])*60+SECOND(telefony6[[#This Row],[czas]])</f>
        <v>351</v>
      </c>
      <c r="J78" s="6">
        <f>IF(OR(telefony6[[#This Row],[jaki]]="stacjonarny",telefony6[[#This Row],[jaki]]="komórkowy"),J77-telefony6[[#This Row],[sekundach]],J77)</f>
        <v>12875</v>
      </c>
      <c r="K78" s="6">
        <f>IF(AND(telefony6[[#This Row],[abonament]]&lt;0,telefony6[[#This Row],[jaki]]="stacjonarny"),telefony6[[#This Row],[sekundach]],0)</f>
        <v>0</v>
      </c>
      <c r="L78" s="6">
        <f>IF(AND(telefony6[[#This Row],[abonament]]&lt;0,telefony6[[#This Row],[jaki]]="komórkowy"),telefony6[[#This Row],[sekundach]],0)</f>
        <v>0</v>
      </c>
      <c r="M78" s="28">
        <f>IF(telefony6[[#This Row],[jaki]]="zagraniczny",telefony6[[#This Row],[czas w minutach]],0)</f>
        <v>0</v>
      </c>
    </row>
    <row r="79" spans="1:13" x14ac:dyDescent="0.25">
      <c r="A79">
        <v>4274149</v>
      </c>
      <c r="B79" s="1">
        <v>42919</v>
      </c>
      <c r="C79" s="2">
        <v>0.5717592592592593</v>
      </c>
      <c r="D79" s="2">
        <v>0.58065972222222217</v>
      </c>
      <c r="E79" t="str">
        <f>IF(LEN(telefony6[[#This Row],[nr]])&gt;=10,"zagraniczny",IF(LEN(telefony6[[#This Row],[nr]])=8,"komórkowy","stacjonarny"))</f>
        <v>stacjonarny</v>
      </c>
      <c r="F79" s="2">
        <f>telefony6[[#This Row],[zakonczenie]]-telefony6[[#This Row],[rozpoczecie]]</f>
        <v>8.900462962962874E-3</v>
      </c>
      <c r="G79" s="6">
        <f>IF(SECOND(telefony6[[#This Row],[czas]])&gt;0,1,0)</f>
        <v>1</v>
      </c>
      <c r="H79" s="6">
        <f>MINUTE(telefony6[[#This Row],[czas]])+telefony6[[#This Row],[czy kolejna minuta]]</f>
        <v>13</v>
      </c>
      <c r="I79" s="6">
        <f>MINUTE(telefony6[[#This Row],[czas]])*60+SECOND(telefony6[[#This Row],[czas]])</f>
        <v>769</v>
      </c>
      <c r="J79" s="6">
        <f>IF(OR(telefony6[[#This Row],[jaki]]="stacjonarny",telefony6[[#This Row],[jaki]]="komórkowy"),J78-telefony6[[#This Row],[sekundach]],J78)</f>
        <v>12106</v>
      </c>
      <c r="K79" s="6">
        <f>IF(AND(telefony6[[#This Row],[abonament]]&lt;0,telefony6[[#This Row],[jaki]]="stacjonarny"),telefony6[[#This Row],[sekundach]],0)</f>
        <v>0</v>
      </c>
      <c r="L79" s="6">
        <f>IF(AND(telefony6[[#This Row],[abonament]]&lt;0,telefony6[[#This Row],[jaki]]="komórkowy"),telefony6[[#This Row],[sekundach]],0)</f>
        <v>0</v>
      </c>
      <c r="M79" s="28">
        <f>IF(telefony6[[#This Row],[jaki]]="zagraniczny",telefony6[[#This Row],[czas w minutach]],0)</f>
        <v>0</v>
      </c>
    </row>
    <row r="80" spans="1:13" x14ac:dyDescent="0.25">
      <c r="A80">
        <v>3505978</v>
      </c>
      <c r="B80" s="1">
        <v>42919</v>
      </c>
      <c r="C80" s="2">
        <v>0.57642361111111107</v>
      </c>
      <c r="D80" s="2">
        <v>0.5799305555555555</v>
      </c>
      <c r="E80" t="str">
        <f>IF(LEN(telefony6[[#This Row],[nr]])&gt;=10,"zagraniczny",IF(LEN(telefony6[[#This Row],[nr]])=8,"komórkowy","stacjonarny"))</f>
        <v>stacjonarny</v>
      </c>
      <c r="F80" s="2">
        <f>telefony6[[#This Row],[zakonczenie]]-telefony6[[#This Row],[rozpoczecie]]</f>
        <v>3.5069444444444375E-3</v>
      </c>
      <c r="G80" s="6">
        <f>IF(SECOND(telefony6[[#This Row],[czas]])&gt;0,1,0)</f>
        <v>1</v>
      </c>
      <c r="H80" s="6">
        <f>MINUTE(telefony6[[#This Row],[czas]])+telefony6[[#This Row],[czy kolejna minuta]]</f>
        <v>6</v>
      </c>
      <c r="I80" s="6">
        <f>MINUTE(telefony6[[#This Row],[czas]])*60+SECOND(telefony6[[#This Row],[czas]])</f>
        <v>303</v>
      </c>
      <c r="J80" s="6">
        <f>IF(OR(telefony6[[#This Row],[jaki]]="stacjonarny",telefony6[[#This Row],[jaki]]="komórkowy"),J79-telefony6[[#This Row],[sekundach]],J79)</f>
        <v>11803</v>
      </c>
      <c r="K80" s="6">
        <f>IF(AND(telefony6[[#This Row],[abonament]]&lt;0,telefony6[[#This Row],[jaki]]="stacjonarny"),telefony6[[#This Row],[sekundach]],0)</f>
        <v>0</v>
      </c>
      <c r="L80" s="6">
        <f>IF(AND(telefony6[[#This Row],[abonament]]&lt;0,telefony6[[#This Row],[jaki]]="komórkowy"),telefony6[[#This Row],[sekundach]],0)</f>
        <v>0</v>
      </c>
      <c r="M80" s="28">
        <f>IF(telefony6[[#This Row],[jaki]]="zagraniczny",telefony6[[#This Row],[czas w minutach]],0)</f>
        <v>0</v>
      </c>
    </row>
    <row r="81" spans="1:13" x14ac:dyDescent="0.25">
      <c r="A81">
        <v>8504601</v>
      </c>
      <c r="B81" s="1">
        <v>42919</v>
      </c>
      <c r="C81" s="2">
        <v>0.57958333333333334</v>
      </c>
      <c r="D81" s="2">
        <v>0.58056712962962964</v>
      </c>
      <c r="E81" t="str">
        <f>IF(LEN(telefony6[[#This Row],[nr]])&gt;=10,"zagraniczny",IF(LEN(telefony6[[#This Row],[nr]])=8,"komórkowy","stacjonarny"))</f>
        <v>stacjonarny</v>
      </c>
      <c r="F81" s="2">
        <f>telefony6[[#This Row],[zakonczenie]]-telefony6[[#This Row],[rozpoczecie]]</f>
        <v>9.8379629629630205E-4</v>
      </c>
      <c r="G81" s="6">
        <f>IF(SECOND(telefony6[[#This Row],[czas]])&gt;0,1,0)</f>
        <v>1</v>
      </c>
      <c r="H81" s="6">
        <f>MINUTE(telefony6[[#This Row],[czas]])+telefony6[[#This Row],[czy kolejna minuta]]</f>
        <v>2</v>
      </c>
      <c r="I81" s="6">
        <f>MINUTE(telefony6[[#This Row],[czas]])*60+SECOND(telefony6[[#This Row],[czas]])</f>
        <v>85</v>
      </c>
      <c r="J81" s="6">
        <f>IF(OR(telefony6[[#This Row],[jaki]]="stacjonarny",telefony6[[#This Row],[jaki]]="komórkowy"),J80-telefony6[[#This Row],[sekundach]],J80)</f>
        <v>11718</v>
      </c>
      <c r="K81" s="6">
        <f>IF(AND(telefony6[[#This Row],[abonament]]&lt;0,telefony6[[#This Row],[jaki]]="stacjonarny"),telefony6[[#This Row],[sekundach]],0)</f>
        <v>0</v>
      </c>
      <c r="L81" s="6">
        <f>IF(AND(telefony6[[#This Row],[abonament]]&lt;0,telefony6[[#This Row],[jaki]]="komórkowy"),telefony6[[#This Row],[sekundach]],0)</f>
        <v>0</v>
      </c>
      <c r="M81" s="28">
        <f>IF(telefony6[[#This Row],[jaki]]="zagraniczny",telefony6[[#This Row],[czas w minutach]],0)</f>
        <v>0</v>
      </c>
    </row>
    <row r="82" spans="1:13" x14ac:dyDescent="0.25">
      <c r="A82">
        <v>8214927</v>
      </c>
      <c r="B82" s="1">
        <v>42919</v>
      </c>
      <c r="C82" s="2">
        <v>0.5819212962962963</v>
      </c>
      <c r="D82" s="2">
        <v>0.59106481481481477</v>
      </c>
      <c r="E82" t="str">
        <f>IF(LEN(telefony6[[#This Row],[nr]])&gt;=10,"zagraniczny",IF(LEN(telefony6[[#This Row],[nr]])=8,"komórkowy","stacjonarny"))</f>
        <v>stacjonarny</v>
      </c>
      <c r="F82" s="2">
        <f>telefony6[[#This Row],[zakonczenie]]-telefony6[[#This Row],[rozpoczecie]]</f>
        <v>9.1435185185184675E-3</v>
      </c>
      <c r="G82" s="6">
        <f>IF(SECOND(telefony6[[#This Row],[czas]])&gt;0,1,0)</f>
        <v>1</v>
      </c>
      <c r="H82" s="6">
        <f>MINUTE(telefony6[[#This Row],[czas]])+telefony6[[#This Row],[czy kolejna minuta]]</f>
        <v>14</v>
      </c>
      <c r="I82" s="6">
        <f>MINUTE(telefony6[[#This Row],[czas]])*60+SECOND(telefony6[[#This Row],[czas]])</f>
        <v>790</v>
      </c>
      <c r="J82" s="6">
        <f>IF(OR(telefony6[[#This Row],[jaki]]="stacjonarny",telefony6[[#This Row],[jaki]]="komórkowy"),J81-telefony6[[#This Row],[sekundach]],J81)</f>
        <v>10928</v>
      </c>
      <c r="K82" s="6">
        <f>IF(AND(telefony6[[#This Row],[abonament]]&lt;0,telefony6[[#This Row],[jaki]]="stacjonarny"),telefony6[[#This Row],[sekundach]],0)</f>
        <v>0</v>
      </c>
      <c r="L82" s="6">
        <f>IF(AND(telefony6[[#This Row],[abonament]]&lt;0,telefony6[[#This Row],[jaki]]="komórkowy"),telefony6[[#This Row],[sekundach]],0)</f>
        <v>0</v>
      </c>
      <c r="M82" s="28">
        <f>IF(telefony6[[#This Row],[jaki]]="zagraniczny",telefony6[[#This Row],[czas w minutach]],0)</f>
        <v>0</v>
      </c>
    </row>
    <row r="83" spans="1:13" x14ac:dyDescent="0.25">
      <c r="A83">
        <v>5913547</v>
      </c>
      <c r="B83" s="1">
        <v>42919</v>
      </c>
      <c r="C83" s="2">
        <v>0.58414351851851853</v>
      </c>
      <c r="D83" s="2">
        <v>0.5861574074074074</v>
      </c>
      <c r="E83" t="str">
        <f>IF(LEN(telefony6[[#This Row],[nr]])&gt;=10,"zagraniczny",IF(LEN(telefony6[[#This Row],[nr]])=8,"komórkowy","stacjonarny"))</f>
        <v>stacjonarny</v>
      </c>
      <c r="F83" s="2">
        <f>telefony6[[#This Row],[zakonczenie]]-telefony6[[#This Row],[rozpoczecie]]</f>
        <v>2.0138888888888706E-3</v>
      </c>
      <c r="G83" s="6">
        <f>IF(SECOND(telefony6[[#This Row],[czas]])&gt;0,1,0)</f>
        <v>1</v>
      </c>
      <c r="H83" s="6">
        <f>MINUTE(telefony6[[#This Row],[czas]])+telefony6[[#This Row],[czy kolejna minuta]]</f>
        <v>3</v>
      </c>
      <c r="I83" s="6">
        <f>MINUTE(telefony6[[#This Row],[czas]])*60+SECOND(telefony6[[#This Row],[czas]])</f>
        <v>174</v>
      </c>
      <c r="J83" s="6">
        <f>IF(OR(telefony6[[#This Row],[jaki]]="stacjonarny",telefony6[[#This Row],[jaki]]="komórkowy"),J82-telefony6[[#This Row],[sekundach]],J82)</f>
        <v>10754</v>
      </c>
      <c r="K83" s="6">
        <f>IF(AND(telefony6[[#This Row],[abonament]]&lt;0,telefony6[[#This Row],[jaki]]="stacjonarny"),telefony6[[#This Row],[sekundach]],0)</f>
        <v>0</v>
      </c>
      <c r="L83" s="6">
        <f>IF(AND(telefony6[[#This Row],[abonament]]&lt;0,telefony6[[#This Row],[jaki]]="komórkowy"),telefony6[[#This Row],[sekundach]],0)</f>
        <v>0</v>
      </c>
      <c r="M83" s="28">
        <f>IF(telefony6[[#This Row],[jaki]]="zagraniczny",telefony6[[#This Row],[czas w minutach]],0)</f>
        <v>0</v>
      </c>
    </row>
    <row r="84" spans="1:13" x14ac:dyDescent="0.25">
      <c r="A84">
        <v>3505978</v>
      </c>
      <c r="B84" s="1">
        <v>42919</v>
      </c>
      <c r="C84" s="2">
        <v>0.58699074074074076</v>
      </c>
      <c r="D84" s="2">
        <v>0.59060185185185188</v>
      </c>
      <c r="E84" t="str">
        <f>IF(LEN(telefony6[[#This Row],[nr]])&gt;=10,"zagraniczny",IF(LEN(telefony6[[#This Row],[nr]])=8,"komórkowy","stacjonarny"))</f>
        <v>stacjonarny</v>
      </c>
      <c r="F84" s="2">
        <f>telefony6[[#This Row],[zakonczenie]]-telefony6[[#This Row],[rozpoczecie]]</f>
        <v>3.6111111111111205E-3</v>
      </c>
      <c r="G84" s="6">
        <f>IF(SECOND(telefony6[[#This Row],[czas]])&gt;0,1,0)</f>
        <v>1</v>
      </c>
      <c r="H84" s="6">
        <f>MINUTE(telefony6[[#This Row],[czas]])+telefony6[[#This Row],[czy kolejna minuta]]</f>
        <v>6</v>
      </c>
      <c r="I84" s="6">
        <f>MINUTE(telefony6[[#This Row],[czas]])*60+SECOND(telefony6[[#This Row],[czas]])</f>
        <v>312</v>
      </c>
      <c r="J84" s="6">
        <f>IF(OR(telefony6[[#This Row],[jaki]]="stacjonarny",telefony6[[#This Row],[jaki]]="komórkowy"),J83-telefony6[[#This Row],[sekundach]],J83)</f>
        <v>10442</v>
      </c>
      <c r="K84" s="6">
        <f>IF(AND(telefony6[[#This Row],[abonament]]&lt;0,telefony6[[#This Row],[jaki]]="stacjonarny"),telefony6[[#This Row],[sekundach]],0)</f>
        <v>0</v>
      </c>
      <c r="L84" s="6">
        <f>IF(AND(telefony6[[#This Row],[abonament]]&lt;0,telefony6[[#This Row],[jaki]]="komórkowy"),telefony6[[#This Row],[sekundach]],0)</f>
        <v>0</v>
      </c>
      <c r="M84" s="28">
        <f>IF(telefony6[[#This Row],[jaki]]="zagraniczny",telefony6[[#This Row],[czas w minutach]],0)</f>
        <v>0</v>
      </c>
    </row>
    <row r="85" spans="1:13" x14ac:dyDescent="0.25">
      <c r="A85">
        <v>14783929</v>
      </c>
      <c r="B85" s="1">
        <v>42919</v>
      </c>
      <c r="C85" s="2">
        <v>0.5902546296296296</v>
      </c>
      <c r="D85" s="2">
        <v>0.59516203703703707</v>
      </c>
      <c r="E85" t="str">
        <f>IF(LEN(telefony6[[#This Row],[nr]])&gt;=10,"zagraniczny",IF(LEN(telefony6[[#This Row],[nr]])=8,"komórkowy","stacjonarny"))</f>
        <v>komórkowy</v>
      </c>
      <c r="F85" s="2">
        <f>telefony6[[#This Row],[zakonczenie]]-telefony6[[#This Row],[rozpoczecie]]</f>
        <v>4.9074074074074714E-3</v>
      </c>
      <c r="G85" s="6">
        <f>IF(SECOND(telefony6[[#This Row],[czas]])&gt;0,1,0)</f>
        <v>1</v>
      </c>
      <c r="H85" s="6">
        <f>MINUTE(telefony6[[#This Row],[czas]])+telefony6[[#This Row],[czy kolejna minuta]]</f>
        <v>8</v>
      </c>
      <c r="I85" s="6">
        <f>MINUTE(telefony6[[#This Row],[czas]])*60+SECOND(telefony6[[#This Row],[czas]])</f>
        <v>424</v>
      </c>
      <c r="J85" s="6">
        <f>IF(OR(telefony6[[#This Row],[jaki]]="stacjonarny",telefony6[[#This Row],[jaki]]="komórkowy"),J84-telefony6[[#This Row],[sekundach]],J84)</f>
        <v>10018</v>
      </c>
      <c r="K85" s="6">
        <f>IF(AND(telefony6[[#This Row],[abonament]]&lt;0,telefony6[[#This Row],[jaki]]="stacjonarny"),telefony6[[#This Row],[sekundach]],0)</f>
        <v>0</v>
      </c>
      <c r="L85" s="6">
        <f>IF(AND(telefony6[[#This Row],[abonament]]&lt;0,telefony6[[#This Row],[jaki]]="komórkowy"),telefony6[[#This Row],[sekundach]],0)</f>
        <v>0</v>
      </c>
      <c r="M85" s="28">
        <f>IF(telefony6[[#This Row],[jaki]]="zagraniczny",telefony6[[#This Row],[czas w minutach]],0)</f>
        <v>0</v>
      </c>
    </row>
    <row r="86" spans="1:13" x14ac:dyDescent="0.25">
      <c r="A86">
        <v>2915745</v>
      </c>
      <c r="B86" s="1">
        <v>42919</v>
      </c>
      <c r="C86" s="2">
        <v>0.59324074074074074</v>
      </c>
      <c r="D86" s="2">
        <v>0.6029282407407407</v>
      </c>
      <c r="E86" t="str">
        <f>IF(LEN(telefony6[[#This Row],[nr]])&gt;=10,"zagraniczny",IF(LEN(telefony6[[#This Row],[nr]])=8,"komórkowy","stacjonarny"))</f>
        <v>stacjonarny</v>
      </c>
      <c r="F86" s="2">
        <f>telefony6[[#This Row],[zakonczenie]]-telefony6[[#This Row],[rozpoczecie]]</f>
        <v>9.68749999999996E-3</v>
      </c>
      <c r="G86" s="6">
        <f>IF(SECOND(telefony6[[#This Row],[czas]])&gt;0,1,0)</f>
        <v>1</v>
      </c>
      <c r="H86" s="6">
        <f>MINUTE(telefony6[[#This Row],[czas]])+telefony6[[#This Row],[czy kolejna minuta]]</f>
        <v>14</v>
      </c>
      <c r="I86" s="6">
        <f>MINUTE(telefony6[[#This Row],[czas]])*60+SECOND(telefony6[[#This Row],[czas]])</f>
        <v>837</v>
      </c>
      <c r="J86" s="6">
        <f>IF(OR(telefony6[[#This Row],[jaki]]="stacjonarny",telefony6[[#This Row],[jaki]]="komórkowy"),J85-telefony6[[#This Row],[sekundach]],J85)</f>
        <v>9181</v>
      </c>
      <c r="K86" s="6">
        <f>IF(AND(telefony6[[#This Row],[abonament]]&lt;0,telefony6[[#This Row],[jaki]]="stacjonarny"),telefony6[[#This Row],[sekundach]],0)</f>
        <v>0</v>
      </c>
      <c r="L86" s="6">
        <f>IF(AND(telefony6[[#This Row],[abonament]]&lt;0,telefony6[[#This Row],[jaki]]="komórkowy"),telefony6[[#This Row],[sekundach]],0)</f>
        <v>0</v>
      </c>
      <c r="M86" s="28">
        <f>IF(telefony6[[#This Row],[jaki]]="zagraniczny",telefony6[[#This Row],[czas w minutach]],0)</f>
        <v>0</v>
      </c>
    </row>
    <row r="87" spans="1:13" x14ac:dyDescent="0.25">
      <c r="A87">
        <v>1100142</v>
      </c>
      <c r="B87" s="1">
        <v>42919</v>
      </c>
      <c r="C87" s="2">
        <v>0.59710648148148149</v>
      </c>
      <c r="D87" s="2">
        <v>0.6003356481481481</v>
      </c>
      <c r="E87" t="str">
        <f>IF(LEN(telefony6[[#This Row],[nr]])&gt;=10,"zagraniczny",IF(LEN(telefony6[[#This Row],[nr]])=8,"komórkowy","stacjonarny"))</f>
        <v>stacjonarny</v>
      </c>
      <c r="F87" s="2">
        <f>telefony6[[#This Row],[zakonczenie]]-telefony6[[#This Row],[rozpoczecie]]</f>
        <v>3.2291666666666163E-3</v>
      </c>
      <c r="G87" s="6">
        <f>IF(SECOND(telefony6[[#This Row],[czas]])&gt;0,1,0)</f>
        <v>1</v>
      </c>
      <c r="H87" s="6">
        <f>MINUTE(telefony6[[#This Row],[czas]])+telefony6[[#This Row],[czy kolejna minuta]]</f>
        <v>5</v>
      </c>
      <c r="I87" s="6">
        <f>MINUTE(telefony6[[#This Row],[czas]])*60+SECOND(telefony6[[#This Row],[czas]])</f>
        <v>279</v>
      </c>
      <c r="J87" s="6">
        <f>IF(OR(telefony6[[#This Row],[jaki]]="stacjonarny",telefony6[[#This Row],[jaki]]="komórkowy"),J86-telefony6[[#This Row],[sekundach]],J86)</f>
        <v>8902</v>
      </c>
      <c r="K87" s="6">
        <f>IF(AND(telefony6[[#This Row],[abonament]]&lt;0,telefony6[[#This Row],[jaki]]="stacjonarny"),telefony6[[#This Row],[sekundach]],0)</f>
        <v>0</v>
      </c>
      <c r="L87" s="6">
        <f>IF(AND(telefony6[[#This Row],[abonament]]&lt;0,telefony6[[#This Row],[jaki]]="komórkowy"),telefony6[[#This Row],[sekundach]],0)</f>
        <v>0</v>
      </c>
      <c r="M87" s="28">
        <f>IF(telefony6[[#This Row],[jaki]]="zagraniczny",telefony6[[#This Row],[czas w minutach]],0)</f>
        <v>0</v>
      </c>
    </row>
    <row r="88" spans="1:13" x14ac:dyDescent="0.25">
      <c r="A88">
        <v>7795911</v>
      </c>
      <c r="B88" s="1">
        <v>42919</v>
      </c>
      <c r="C88" s="2">
        <v>0.60196759259259258</v>
      </c>
      <c r="D88" s="2">
        <v>0.61259259259259258</v>
      </c>
      <c r="E88" t="str">
        <f>IF(LEN(telefony6[[#This Row],[nr]])&gt;=10,"zagraniczny",IF(LEN(telefony6[[#This Row],[nr]])=8,"komórkowy","stacjonarny"))</f>
        <v>stacjonarny</v>
      </c>
      <c r="F88" s="2">
        <f>telefony6[[#This Row],[zakonczenie]]-telefony6[[#This Row],[rozpoczecie]]</f>
        <v>1.0624999999999996E-2</v>
      </c>
      <c r="G88" s="6">
        <f>IF(SECOND(telefony6[[#This Row],[czas]])&gt;0,1,0)</f>
        <v>1</v>
      </c>
      <c r="H88" s="6">
        <f>MINUTE(telefony6[[#This Row],[czas]])+telefony6[[#This Row],[czy kolejna minuta]]</f>
        <v>16</v>
      </c>
      <c r="I88" s="6">
        <f>MINUTE(telefony6[[#This Row],[czas]])*60+SECOND(telefony6[[#This Row],[czas]])</f>
        <v>918</v>
      </c>
      <c r="J88" s="6">
        <f>IF(OR(telefony6[[#This Row],[jaki]]="stacjonarny",telefony6[[#This Row],[jaki]]="komórkowy"),J87-telefony6[[#This Row],[sekundach]],J87)</f>
        <v>7984</v>
      </c>
      <c r="K88" s="6">
        <f>IF(AND(telefony6[[#This Row],[abonament]]&lt;0,telefony6[[#This Row],[jaki]]="stacjonarny"),telefony6[[#This Row],[sekundach]],0)</f>
        <v>0</v>
      </c>
      <c r="L88" s="6">
        <f>IF(AND(telefony6[[#This Row],[abonament]]&lt;0,telefony6[[#This Row],[jaki]]="komórkowy"),telefony6[[#This Row],[sekundach]],0)</f>
        <v>0</v>
      </c>
      <c r="M88" s="28">
        <f>IF(telefony6[[#This Row],[jaki]]="zagraniczny",telefony6[[#This Row],[czas w minutach]],0)</f>
        <v>0</v>
      </c>
    </row>
    <row r="89" spans="1:13" x14ac:dyDescent="0.25">
      <c r="A89">
        <v>1709455</v>
      </c>
      <c r="B89" s="1">
        <v>42919</v>
      </c>
      <c r="C89" s="2">
        <v>0.60313657407407406</v>
      </c>
      <c r="D89" s="2">
        <v>0.60765046296296299</v>
      </c>
      <c r="E89" t="str">
        <f>IF(LEN(telefony6[[#This Row],[nr]])&gt;=10,"zagraniczny",IF(LEN(telefony6[[#This Row],[nr]])=8,"komórkowy","stacjonarny"))</f>
        <v>stacjonarny</v>
      </c>
      <c r="F89" s="2">
        <f>telefony6[[#This Row],[zakonczenie]]-telefony6[[#This Row],[rozpoczecie]]</f>
        <v>4.5138888888889284E-3</v>
      </c>
      <c r="G89" s="6">
        <f>IF(SECOND(telefony6[[#This Row],[czas]])&gt;0,1,0)</f>
        <v>1</v>
      </c>
      <c r="H89" s="6">
        <f>MINUTE(telefony6[[#This Row],[czas]])+telefony6[[#This Row],[czy kolejna minuta]]</f>
        <v>7</v>
      </c>
      <c r="I89" s="6">
        <f>MINUTE(telefony6[[#This Row],[czas]])*60+SECOND(telefony6[[#This Row],[czas]])</f>
        <v>390</v>
      </c>
      <c r="J89" s="6">
        <f>IF(OR(telefony6[[#This Row],[jaki]]="stacjonarny",telefony6[[#This Row],[jaki]]="komórkowy"),J88-telefony6[[#This Row],[sekundach]],J88)</f>
        <v>7594</v>
      </c>
      <c r="K89" s="6">
        <f>IF(AND(telefony6[[#This Row],[abonament]]&lt;0,telefony6[[#This Row],[jaki]]="stacjonarny"),telefony6[[#This Row],[sekundach]],0)</f>
        <v>0</v>
      </c>
      <c r="L89" s="6">
        <f>IF(AND(telefony6[[#This Row],[abonament]]&lt;0,telefony6[[#This Row],[jaki]]="komórkowy"),telefony6[[#This Row],[sekundach]],0)</f>
        <v>0</v>
      </c>
      <c r="M89" s="28">
        <f>IF(telefony6[[#This Row],[jaki]]="zagraniczny",telefony6[[#This Row],[czas w minutach]],0)</f>
        <v>0</v>
      </c>
    </row>
    <row r="90" spans="1:13" x14ac:dyDescent="0.25">
      <c r="A90">
        <v>54586484</v>
      </c>
      <c r="B90" s="1">
        <v>42919</v>
      </c>
      <c r="C90" s="2">
        <v>0.60753472222222227</v>
      </c>
      <c r="D90" s="2">
        <v>0.61120370370370369</v>
      </c>
      <c r="E90" t="str">
        <f>IF(LEN(telefony6[[#This Row],[nr]])&gt;=10,"zagraniczny",IF(LEN(telefony6[[#This Row],[nr]])=8,"komórkowy","stacjonarny"))</f>
        <v>komórkowy</v>
      </c>
      <c r="F90" s="2">
        <f>telefony6[[#This Row],[zakonczenie]]-telefony6[[#This Row],[rozpoczecie]]</f>
        <v>3.6689814814814259E-3</v>
      </c>
      <c r="G90" s="6">
        <f>IF(SECOND(telefony6[[#This Row],[czas]])&gt;0,1,0)</f>
        <v>1</v>
      </c>
      <c r="H90" s="6">
        <f>MINUTE(telefony6[[#This Row],[czas]])+telefony6[[#This Row],[czy kolejna minuta]]</f>
        <v>6</v>
      </c>
      <c r="I90" s="6">
        <f>MINUTE(telefony6[[#This Row],[czas]])*60+SECOND(telefony6[[#This Row],[czas]])</f>
        <v>317</v>
      </c>
      <c r="J90" s="6">
        <f>IF(OR(telefony6[[#This Row],[jaki]]="stacjonarny",telefony6[[#This Row],[jaki]]="komórkowy"),J89-telefony6[[#This Row],[sekundach]],J89)</f>
        <v>7277</v>
      </c>
      <c r="K90" s="6">
        <f>IF(AND(telefony6[[#This Row],[abonament]]&lt;0,telefony6[[#This Row],[jaki]]="stacjonarny"),telefony6[[#This Row],[sekundach]],0)</f>
        <v>0</v>
      </c>
      <c r="L90" s="6">
        <f>IF(AND(telefony6[[#This Row],[abonament]]&lt;0,telefony6[[#This Row],[jaki]]="komórkowy"),telefony6[[#This Row],[sekundach]],0)</f>
        <v>0</v>
      </c>
      <c r="M90" s="28">
        <f>IF(telefony6[[#This Row],[jaki]]="zagraniczny",telefony6[[#This Row],[czas w minutach]],0)</f>
        <v>0</v>
      </c>
    </row>
    <row r="91" spans="1:13" x14ac:dyDescent="0.25">
      <c r="A91">
        <v>6674505</v>
      </c>
      <c r="B91" s="1">
        <v>42919</v>
      </c>
      <c r="C91" s="2">
        <v>0.61243055555555559</v>
      </c>
      <c r="D91" s="2">
        <v>0.62267361111111108</v>
      </c>
      <c r="E91" t="str">
        <f>IF(LEN(telefony6[[#This Row],[nr]])&gt;=10,"zagraniczny",IF(LEN(telefony6[[#This Row],[nr]])=8,"komórkowy","stacjonarny"))</f>
        <v>stacjonarny</v>
      </c>
      <c r="F91" s="2">
        <f>telefony6[[#This Row],[zakonczenie]]-telefony6[[#This Row],[rozpoczecie]]</f>
        <v>1.0243055555555491E-2</v>
      </c>
      <c r="G91" s="6">
        <f>IF(SECOND(telefony6[[#This Row],[czas]])&gt;0,1,0)</f>
        <v>1</v>
      </c>
      <c r="H91" s="6">
        <f>MINUTE(telefony6[[#This Row],[czas]])+telefony6[[#This Row],[czy kolejna minuta]]</f>
        <v>15</v>
      </c>
      <c r="I91" s="6">
        <f>MINUTE(telefony6[[#This Row],[czas]])*60+SECOND(telefony6[[#This Row],[czas]])</f>
        <v>885</v>
      </c>
      <c r="J91" s="6">
        <f>IF(OR(telefony6[[#This Row],[jaki]]="stacjonarny",telefony6[[#This Row],[jaki]]="komórkowy"),J90-telefony6[[#This Row],[sekundach]],J90)</f>
        <v>6392</v>
      </c>
      <c r="K91" s="6">
        <f>IF(AND(telefony6[[#This Row],[abonament]]&lt;0,telefony6[[#This Row],[jaki]]="stacjonarny"),telefony6[[#This Row],[sekundach]],0)</f>
        <v>0</v>
      </c>
      <c r="L91" s="6">
        <f>IF(AND(telefony6[[#This Row],[abonament]]&lt;0,telefony6[[#This Row],[jaki]]="komórkowy"),telefony6[[#This Row],[sekundach]],0)</f>
        <v>0</v>
      </c>
      <c r="M91" s="28">
        <f>IF(telefony6[[#This Row],[jaki]]="zagraniczny",telefony6[[#This Row],[czas w minutach]],0)</f>
        <v>0</v>
      </c>
    </row>
    <row r="92" spans="1:13" x14ac:dyDescent="0.25">
      <c r="A92">
        <v>6920814</v>
      </c>
      <c r="B92" s="1">
        <v>42919</v>
      </c>
      <c r="C92" s="2">
        <v>0.6141550925925926</v>
      </c>
      <c r="D92" s="2">
        <v>0.61440972222222223</v>
      </c>
      <c r="E92" t="str">
        <f>IF(LEN(telefony6[[#This Row],[nr]])&gt;=10,"zagraniczny",IF(LEN(telefony6[[#This Row],[nr]])=8,"komórkowy","stacjonarny"))</f>
        <v>stacjonarny</v>
      </c>
      <c r="F92" s="2">
        <f>telefony6[[#This Row],[zakonczenie]]-telefony6[[#This Row],[rozpoczecie]]</f>
        <v>2.5462962962963243E-4</v>
      </c>
      <c r="G92" s="6">
        <f>IF(SECOND(telefony6[[#This Row],[czas]])&gt;0,1,0)</f>
        <v>1</v>
      </c>
      <c r="H92" s="6">
        <f>MINUTE(telefony6[[#This Row],[czas]])+telefony6[[#This Row],[czy kolejna minuta]]</f>
        <v>1</v>
      </c>
      <c r="I92" s="6">
        <f>MINUTE(telefony6[[#This Row],[czas]])*60+SECOND(telefony6[[#This Row],[czas]])</f>
        <v>22</v>
      </c>
      <c r="J92" s="6">
        <f>IF(OR(telefony6[[#This Row],[jaki]]="stacjonarny",telefony6[[#This Row],[jaki]]="komórkowy"),J91-telefony6[[#This Row],[sekundach]],J91)</f>
        <v>6370</v>
      </c>
      <c r="K92" s="6">
        <f>IF(AND(telefony6[[#This Row],[abonament]]&lt;0,telefony6[[#This Row],[jaki]]="stacjonarny"),telefony6[[#This Row],[sekundach]],0)</f>
        <v>0</v>
      </c>
      <c r="L92" s="6">
        <f>IF(AND(telefony6[[#This Row],[abonament]]&lt;0,telefony6[[#This Row],[jaki]]="komórkowy"),telefony6[[#This Row],[sekundach]],0)</f>
        <v>0</v>
      </c>
      <c r="M92" s="28">
        <f>IF(telefony6[[#This Row],[jaki]]="zagraniczny",telefony6[[#This Row],[czas w minutach]],0)</f>
        <v>0</v>
      </c>
    </row>
    <row r="93" spans="1:13" x14ac:dyDescent="0.25">
      <c r="A93">
        <v>6161675</v>
      </c>
      <c r="B93" s="1">
        <v>42919</v>
      </c>
      <c r="C93" s="2">
        <v>0.61449074074074073</v>
      </c>
      <c r="D93" s="2">
        <v>0.62415509259259261</v>
      </c>
      <c r="E93" t="str">
        <f>IF(LEN(telefony6[[#This Row],[nr]])&gt;=10,"zagraniczny",IF(LEN(telefony6[[#This Row],[nr]])=8,"komórkowy","stacjonarny"))</f>
        <v>stacjonarny</v>
      </c>
      <c r="F93" s="2">
        <f>telefony6[[#This Row],[zakonczenie]]-telefony6[[#This Row],[rozpoczecie]]</f>
        <v>9.6643518518518823E-3</v>
      </c>
      <c r="G93" s="6">
        <f>IF(SECOND(telefony6[[#This Row],[czas]])&gt;0,1,0)</f>
        <v>1</v>
      </c>
      <c r="H93" s="6">
        <f>MINUTE(telefony6[[#This Row],[czas]])+telefony6[[#This Row],[czy kolejna minuta]]</f>
        <v>14</v>
      </c>
      <c r="I93" s="6">
        <f>MINUTE(telefony6[[#This Row],[czas]])*60+SECOND(telefony6[[#This Row],[czas]])</f>
        <v>835</v>
      </c>
      <c r="J93" s="6">
        <f>IF(OR(telefony6[[#This Row],[jaki]]="stacjonarny",telefony6[[#This Row],[jaki]]="komórkowy"),J92-telefony6[[#This Row],[sekundach]],J92)</f>
        <v>5535</v>
      </c>
      <c r="K93" s="6">
        <f>IF(AND(telefony6[[#This Row],[abonament]]&lt;0,telefony6[[#This Row],[jaki]]="stacjonarny"),telefony6[[#This Row],[sekundach]],0)</f>
        <v>0</v>
      </c>
      <c r="L93" s="6">
        <f>IF(AND(telefony6[[#This Row],[abonament]]&lt;0,telefony6[[#This Row],[jaki]]="komórkowy"),telefony6[[#This Row],[sekundach]],0)</f>
        <v>0</v>
      </c>
      <c r="M93" s="28">
        <f>IF(telefony6[[#This Row],[jaki]]="zagraniczny",telefony6[[#This Row],[czas w minutach]],0)</f>
        <v>0</v>
      </c>
    </row>
    <row r="94" spans="1:13" x14ac:dyDescent="0.25">
      <c r="A94">
        <v>8498076</v>
      </c>
      <c r="B94" s="1">
        <v>42919</v>
      </c>
      <c r="C94" s="2">
        <v>0.61523148148148143</v>
      </c>
      <c r="D94" s="2">
        <v>0.62223379629629627</v>
      </c>
      <c r="E94" t="str">
        <f>IF(LEN(telefony6[[#This Row],[nr]])&gt;=10,"zagraniczny",IF(LEN(telefony6[[#This Row],[nr]])=8,"komórkowy","stacjonarny"))</f>
        <v>stacjonarny</v>
      </c>
      <c r="F94" s="2">
        <f>telefony6[[#This Row],[zakonczenie]]-telefony6[[#This Row],[rozpoczecie]]</f>
        <v>7.0023148148148362E-3</v>
      </c>
      <c r="G94" s="6">
        <f>IF(SECOND(telefony6[[#This Row],[czas]])&gt;0,1,0)</f>
        <v>1</v>
      </c>
      <c r="H94" s="6">
        <f>MINUTE(telefony6[[#This Row],[czas]])+telefony6[[#This Row],[czy kolejna minuta]]</f>
        <v>11</v>
      </c>
      <c r="I94" s="6">
        <f>MINUTE(telefony6[[#This Row],[czas]])*60+SECOND(telefony6[[#This Row],[czas]])</f>
        <v>605</v>
      </c>
      <c r="J94" s="6">
        <f>IF(OR(telefony6[[#This Row],[jaki]]="stacjonarny",telefony6[[#This Row],[jaki]]="komórkowy"),J93-telefony6[[#This Row],[sekundach]],J93)</f>
        <v>4930</v>
      </c>
      <c r="K94" s="6">
        <f>IF(AND(telefony6[[#This Row],[abonament]]&lt;0,telefony6[[#This Row],[jaki]]="stacjonarny"),telefony6[[#This Row],[sekundach]],0)</f>
        <v>0</v>
      </c>
      <c r="L94" s="6">
        <f>IF(AND(telefony6[[#This Row],[abonament]]&lt;0,telefony6[[#This Row],[jaki]]="komórkowy"),telefony6[[#This Row],[sekundach]],0)</f>
        <v>0</v>
      </c>
      <c r="M94" s="28">
        <f>IF(telefony6[[#This Row],[jaki]]="zagraniczny",telefony6[[#This Row],[czas w minutach]],0)</f>
        <v>0</v>
      </c>
    </row>
    <row r="95" spans="1:13" x14ac:dyDescent="0.25">
      <c r="A95">
        <v>4174785</v>
      </c>
      <c r="B95" s="1">
        <v>42919</v>
      </c>
      <c r="C95" s="2">
        <v>0.61624999999999996</v>
      </c>
      <c r="D95" s="2">
        <v>0.62702546296296291</v>
      </c>
      <c r="E95" t="str">
        <f>IF(LEN(telefony6[[#This Row],[nr]])&gt;=10,"zagraniczny",IF(LEN(telefony6[[#This Row],[nr]])=8,"komórkowy","stacjonarny"))</f>
        <v>stacjonarny</v>
      </c>
      <c r="F95" s="2">
        <f>telefony6[[#This Row],[zakonczenie]]-telefony6[[#This Row],[rozpoczecie]]</f>
        <v>1.0775462962962945E-2</v>
      </c>
      <c r="G95" s="6">
        <f>IF(SECOND(telefony6[[#This Row],[czas]])&gt;0,1,0)</f>
        <v>1</v>
      </c>
      <c r="H95" s="6">
        <f>MINUTE(telefony6[[#This Row],[czas]])+telefony6[[#This Row],[czy kolejna minuta]]</f>
        <v>16</v>
      </c>
      <c r="I95" s="6">
        <f>MINUTE(telefony6[[#This Row],[czas]])*60+SECOND(telefony6[[#This Row],[czas]])</f>
        <v>931</v>
      </c>
      <c r="J95" s="6">
        <f>IF(OR(telefony6[[#This Row],[jaki]]="stacjonarny",telefony6[[#This Row],[jaki]]="komórkowy"),J94-telefony6[[#This Row],[sekundach]],J94)</f>
        <v>3999</v>
      </c>
      <c r="K95" s="6">
        <f>IF(AND(telefony6[[#This Row],[abonament]]&lt;0,telefony6[[#This Row],[jaki]]="stacjonarny"),telefony6[[#This Row],[sekundach]],0)</f>
        <v>0</v>
      </c>
      <c r="L95" s="6">
        <f>IF(AND(telefony6[[#This Row],[abonament]]&lt;0,telefony6[[#This Row],[jaki]]="komórkowy"),telefony6[[#This Row],[sekundach]],0)</f>
        <v>0</v>
      </c>
      <c r="M95" s="28">
        <f>IF(telefony6[[#This Row],[jaki]]="zagraniczny",telefony6[[#This Row],[czas w minutach]],0)</f>
        <v>0</v>
      </c>
    </row>
    <row r="96" spans="1:13" x14ac:dyDescent="0.25">
      <c r="A96">
        <v>3776937</v>
      </c>
      <c r="B96" s="1">
        <v>42919</v>
      </c>
      <c r="C96" s="2">
        <v>0.61767361111111108</v>
      </c>
      <c r="D96" s="2">
        <v>0.6234143518518519</v>
      </c>
      <c r="E96" t="str">
        <f>IF(LEN(telefony6[[#This Row],[nr]])&gt;=10,"zagraniczny",IF(LEN(telefony6[[#This Row],[nr]])=8,"komórkowy","stacjonarny"))</f>
        <v>stacjonarny</v>
      </c>
      <c r="F96" s="2">
        <f>telefony6[[#This Row],[zakonczenie]]-telefony6[[#This Row],[rozpoczecie]]</f>
        <v>5.740740740740824E-3</v>
      </c>
      <c r="G96" s="6">
        <f>IF(SECOND(telefony6[[#This Row],[czas]])&gt;0,1,0)</f>
        <v>1</v>
      </c>
      <c r="H96" s="6">
        <f>MINUTE(telefony6[[#This Row],[czas]])+telefony6[[#This Row],[czy kolejna minuta]]</f>
        <v>9</v>
      </c>
      <c r="I96" s="6">
        <f>MINUTE(telefony6[[#This Row],[czas]])*60+SECOND(telefony6[[#This Row],[czas]])</f>
        <v>496</v>
      </c>
      <c r="J96" s="6">
        <f>IF(OR(telefony6[[#This Row],[jaki]]="stacjonarny",telefony6[[#This Row],[jaki]]="komórkowy"),J95-telefony6[[#This Row],[sekundach]],J95)</f>
        <v>3503</v>
      </c>
      <c r="K96" s="6">
        <f>IF(AND(telefony6[[#This Row],[abonament]]&lt;0,telefony6[[#This Row],[jaki]]="stacjonarny"),telefony6[[#This Row],[sekundach]],0)</f>
        <v>0</v>
      </c>
      <c r="L96" s="6">
        <f>IF(AND(telefony6[[#This Row],[abonament]]&lt;0,telefony6[[#This Row],[jaki]]="komórkowy"),telefony6[[#This Row],[sekundach]],0)</f>
        <v>0</v>
      </c>
      <c r="M96" s="28">
        <f>IF(telefony6[[#This Row],[jaki]]="zagraniczny",telefony6[[#This Row],[czas w minutach]],0)</f>
        <v>0</v>
      </c>
    </row>
    <row r="97" spans="1:13" x14ac:dyDescent="0.25">
      <c r="A97">
        <v>2636055</v>
      </c>
      <c r="B97" s="1">
        <v>42919</v>
      </c>
      <c r="C97" s="2">
        <v>0.62174768518518519</v>
      </c>
      <c r="D97" s="2">
        <v>0.62206018518518513</v>
      </c>
      <c r="E97" t="str">
        <f>IF(LEN(telefony6[[#This Row],[nr]])&gt;=10,"zagraniczny",IF(LEN(telefony6[[#This Row],[nr]])=8,"komórkowy","stacjonarny"))</f>
        <v>stacjonarny</v>
      </c>
      <c r="F97" s="2">
        <f>telefony6[[#This Row],[zakonczenie]]-telefony6[[#This Row],[rozpoczecie]]</f>
        <v>3.1249999999993783E-4</v>
      </c>
      <c r="G97" s="6">
        <f>IF(SECOND(telefony6[[#This Row],[czas]])&gt;0,1,0)</f>
        <v>1</v>
      </c>
      <c r="H97" s="6">
        <f>MINUTE(telefony6[[#This Row],[czas]])+telefony6[[#This Row],[czy kolejna minuta]]</f>
        <v>1</v>
      </c>
      <c r="I97" s="6">
        <f>MINUTE(telefony6[[#This Row],[czas]])*60+SECOND(telefony6[[#This Row],[czas]])</f>
        <v>27</v>
      </c>
      <c r="J97" s="6">
        <f>IF(OR(telefony6[[#This Row],[jaki]]="stacjonarny",telefony6[[#This Row],[jaki]]="komórkowy"),J96-telefony6[[#This Row],[sekundach]],J96)</f>
        <v>3476</v>
      </c>
      <c r="K97" s="6">
        <f>IF(AND(telefony6[[#This Row],[abonament]]&lt;0,telefony6[[#This Row],[jaki]]="stacjonarny"),telefony6[[#This Row],[sekundach]],0)</f>
        <v>0</v>
      </c>
      <c r="L97" s="6">
        <f>IF(AND(telefony6[[#This Row],[abonament]]&lt;0,telefony6[[#This Row],[jaki]]="komórkowy"),telefony6[[#This Row],[sekundach]],0)</f>
        <v>0</v>
      </c>
      <c r="M97" s="28">
        <f>IF(telefony6[[#This Row],[jaki]]="zagraniczny",telefony6[[#This Row],[czas w minutach]],0)</f>
        <v>0</v>
      </c>
    </row>
    <row r="98" spans="1:13" x14ac:dyDescent="0.25">
      <c r="A98">
        <v>4555937</v>
      </c>
      <c r="B98" s="1">
        <v>42919</v>
      </c>
      <c r="C98" s="2">
        <v>0.62645833333333334</v>
      </c>
      <c r="D98" s="2">
        <v>0.63792824074074073</v>
      </c>
      <c r="E98" t="str">
        <f>IF(LEN(telefony6[[#This Row],[nr]])&gt;=10,"zagraniczny",IF(LEN(telefony6[[#This Row],[nr]])=8,"komórkowy","stacjonarny"))</f>
        <v>stacjonarny</v>
      </c>
      <c r="F98" s="2">
        <f>telefony6[[#This Row],[zakonczenie]]-telefony6[[#This Row],[rozpoczecie]]</f>
        <v>1.1469907407407387E-2</v>
      </c>
      <c r="G98" s="6">
        <f>IF(SECOND(telefony6[[#This Row],[czas]])&gt;0,1,0)</f>
        <v>1</v>
      </c>
      <c r="H98" s="6">
        <f>MINUTE(telefony6[[#This Row],[czas]])+telefony6[[#This Row],[czy kolejna minuta]]</f>
        <v>17</v>
      </c>
      <c r="I98" s="6">
        <f>MINUTE(telefony6[[#This Row],[czas]])*60+SECOND(telefony6[[#This Row],[czas]])</f>
        <v>991</v>
      </c>
      <c r="J98" s="6">
        <f>IF(OR(telefony6[[#This Row],[jaki]]="stacjonarny",telefony6[[#This Row],[jaki]]="komórkowy"),J97-telefony6[[#This Row],[sekundach]],J97)</f>
        <v>2485</v>
      </c>
      <c r="K98" s="6">
        <f>IF(AND(telefony6[[#This Row],[abonament]]&lt;0,telefony6[[#This Row],[jaki]]="stacjonarny"),telefony6[[#This Row],[sekundach]],0)</f>
        <v>0</v>
      </c>
      <c r="L98" s="6">
        <f>IF(AND(telefony6[[#This Row],[abonament]]&lt;0,telefony6[[#This Row],[jaki]]="komórkowy"),telefony6[[#This Row],[sekundach]],0)</f>
        <v>0</v>
      </c>
      <c r="M98" s="28">
        <f>IF(telefony6[[#This Row],[jaki]]="zagraniczny",telefony6[[#This Row],[czas w minutach]],0)</f>
        <v>0</v>
      </c>
    </row>
    <row r="99" spans="1:13" x14ac:dyDescent="0.25">
      <c r="A99">
        <v>80306197</v>
      </c>
      <c r="B99" s="1">
        <v>42920</v>
      </c>
      <c r="C99" s="2">
        <v>0.33644675925925926</v>
      </c>
      <c r="D99" s="2">
        <v>0.33884259259259258</v>
      </c>
      <c r="E99" t="str">
        <f>IF(LEN(telefony6[[#This Row],[nr]])&gt;=10,"zagraniczny",IF(LEN(telefony6[[#This Row],[nr]])=8,"komórkowy","stacjonarny"))</f>
        <v>komórkowy</v>
      </c>
      <c r="F99" s="2">
        <f>telefony6[[#This Row],[zakonczenie]]-telefony6[[#This Row],[rozpoczecie]]</f>
        <v>2.3958333333333193E-3</v>
      </c>
      <c r="G99" s="6">
        <f>IF(SECOND(telefony6[[#This Row],[czas]])&gt;0,1,0)</f>
        <v>1</v>
      </c>
      <c r="H99" s="6">
        <f>MINUTE(telefony6[[#This Row],[czas]])+telefony6[[#This Row],[czy kolejna minuta]]</f>
        <v>4</v>
      </c>
      <c r="I99" s="6">
        <f>MINUTE(telefony6[[#This Row],[czas]])*60+SECOND(telefony6[[#This Row],[czas]])</f>
        <v>207</v>
      </c>
      <c r="J99" s="6">
        <f>IF(OR(telefony6[[#This Row],[jaki]]="stacjonarny",telefony6[[#This Row],[jaki]]="komórkowy"),J98-telefony6[[#This Row],[sekundach]],J98)</f>
        <v>2278</v>
      </c>
      <c r="K99" s="6">
        <f>IF(AND(telefony6[[#This Row],[abonament]]&lt;0,telefony6[[#This Row],[jaki]]="stacjonarny"),telefony6[[#This Row],[sekundach]],0)</f>
        <v>0</v>
      </c>
      <c r="L99" s="6">
        <f>IF(AND(telefony6[[#This Row],[abonament]]&lt;0,telefony6[[#This Row],[jaki]]="komórkowy"),telefony6[[#This Row],[sekundach]],0)</f>
        <v>0</v>
      </c>
      <c r="M99" s="28">
        <f>IF(telefony6[[#This Row],[jaki]]="zagraniczny",telefony6[[#This Row],[czas w minutach]],0)</f>
        <v>0</v>
      </c>
    </row>
    <row r="100" spans="1:13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  <c r="E100" t="str">
        <f>IF(LEN(telefony6[[#This Row],[nr]])&gt;=10,"zagraniczny",IF(LEN(telefony6[[#This Row],[nr]])=8,"komórkowy","stacjonarny"))</f>
        <v>komórkowy</v>
      </c>
      <c r="F100" s="2">
        <f>telefony6[[#This Row],[zakonczenie]]-telefony6[[#This Row],[rozpoczecie]]</f>
        <v>1.1412037037037026E-2</v>
      </c>
      <c r="G100" s="6">
        <f>IF(SECOND(telefony6[[#This Row],[czas]])&gt;0,1,0)</f>
        <v>1</v>
      </c>
      <c r="H100" s="6">
        <f>MINUTE(telefony6[[#This Row],[czas]])+telefony6[[#This Row],[czy kolejna minuta]]</f>
        <v>17</v>
      </c>
      <c r="I100" s="6">
        <f>MINUTE(telefony6[[#This Row],[czas]])*60+SECOND(telefony6[[#This Row],[czas]])</f>
        <v>986</v>
      </c>
      <c r="J100" s="6">
        <f>IF(OR(telefony6[[#This Row],[jaki]]="stacjonarny",telefony6[[#This Row],[jaki]]="komórkowy"),J99-telefony6[[#This Row],[sekundach]],J99)</f>
        <v>1292</v>
      </c>
      <c r="K100" s="6">
        <f>IF(AND(telefony6[[#This Row],[abonament]]&lt;0,telefony6[[#This Row],[jaki]]="stacjonarny"),telefony6[[#This Row],[sekundach]],0)</f>
        <v>0</v>
      </c>
      <c r="L100" s="6">
        <f>IF(AND(telefony6[[#This Row],[abonament]]&lt;0,telefony6[[#This Row],[jaki]]="komórkowy"),telefony6[[#This Row],[sekundach]],0)</f>
        <v>0</v>
      </c>
      <c r="M100" s="28">
        <f>IF(telefony6[[#This Row],[jaki]]="zagraniczny",telefony6[[#This Row],[czas w minutach]],0)</f>
        <v>0</v>
      </c>
    </row>
    <row r="101" spans="1:13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  <c r="E101" t="str">
        <f>IF(LEN(telefony6[[#This Row],[nr]])&gt;=10,"zagraniczny",IF(LEN(telefony6[[#This Row],[nr]])=8,"komórkowy","stacjonarny"))</f>
        <v>zagraniczny</v>
      </c>
      <c r="F101" s="2">
        <f>telefony6[[#This Row],[zakonczenie]]-telefony6[[#This Row],[rozpoczecie]]</f>
        <v>8.9004629629629295E-3</v>
      </c>
      <c r="G101" s="6">
        <f>IF(SECOND(telefony6[[#This Row],[czas]])&gt;0,1,0)</f>
        <v>1</v>
      </c>
      <c r="H101" s="6">
        <f>MINUTE(telefony6[[#This Row],[czas]])+telefony6[[#This Row],[czy kolejna minuta]]</f>
        <v>13</v>
      </c>
      <c r="I101" s="6">
        <f>MINUTE(telefony6[[#This Row],[czas]])*60+SECOND(telefony6[[#This Row],[czas]])</f>
        <v>769</v>
      </c>
      <c r="J101" s="6">
        <f>IF(OR(telefony6[[#This Row],[jaki]]="stacjonarny",telefony6[[#This Row],[jaki]]="komórkowy"),J100-telefony6[[#This Row],[sekundach]],J100)</f>
        <v>1292</v>
      </c>
      <c r="K101" s="6">
        <f>IF(AND(telefony6[[#This Row],[abonament]]&lt;0,telefony6[[#This Row],[jaki]]="stacjonarny"),telefony6[[#This Row],[sekundach]],0)</f>
        <v>0</v>
      </c>
      <c r="L101" s="6">
        <f>IF(AND(telefony6[[#This Row],[abonament]]&lt;0,telefony6[[#This Row],[jaki]]="komórkowy"),telefony6[[#This Row],[sekundach]],0)</f>
        <v>0</v>
      </c>
      <c r="M101" s="28">
        <f>IF(telefony6[[#This Row],[jaki]]="zagraniczny",telefony6[[#This Row],[czas w minutach]],0)</f>
        <v>13</v>
      </c>
    </row>
    <row r="102" spans="1:13" x14ac:dyDescent="0.25">
      <c r="A102">
        <v>9422310</v>
      </c>
      <c r="B102" s="1">
        <v>42920</v>
      </c>
      <c r="C102" s="2">
        <v>0.35071759259259261</v>
      </c>
      <c r="D102" s="2">
        <v>0.36206018518518518</v>
      </c>
      <c r="E102" t="str">
        <f>IF(LEN(telefony6[[#This Row],[nr]])&gt;=10,"zagraniczny",IF(LEN(telefony6[[#This Row],[nr]])=8,"komórkowy","stacjonarny"))</f>
        <v>stacjonarny</v>
      </c>
      <c r="F102" s="2">
        <f>telefony6[[#This Row],[zakonczenie]]-telefony6[[#This Row],[rozpoczecie]]</f>
        <v>1.1342592592592571E-2</v>
      </c>
      <c r="G102" s="6">
        <f>IF(SECOND(telefony6[[#This Row],[czas]])&gt;0,1,0)</f>
        <v>1</v>
      </c>
      <c r="H102" s="6">
        <f>MINUTE(telefony6[[#This Row],[czas]])+telefony6[[#This Row],[czy kolejna minuta]]</f>
        <v>17</v>
      </c>
      <c r="I102" s="6">
        <f>MINUTE(telefony6[[#This Row],[czas]])*60+SECOND(telefony6[[#This Row],[czas]])</f>
        <v>980</v>
      </c>
      <c r="J102" s="6">
        <f>IF(OR(telefony6[[#This Row],[jaki]]="stacjonarny",telefony6[[#This Row],[jaki]]="komórkowy"),J101-telefony6[[#This Row],[sekundach]],J101)</f>
        <v>312</v>
      </c>
      <c r="K102" s="6">
        <f>IF(AND(telefony6[[#This Row],[abonament]]&lt;0,telefony6[[#This Row],[jaki]]="stacjonarny"),telefony6[[#This Row],[sekundach]],0)</f>
        <v>0</v>
      </c>
      <c r="L102" s="6">
        <f>IF(AND(telefony6[[#This Row],[abonament]]&lt;0,telefony6[[#This Row],[jaki]]="komórkowy"),telefony6[[#This Row],[sekundach]],0)</f>
        <v>0</v>
      </c>
      <c r="M102" s="28">
        <f>IF(telefony6[[#This Row],[jaki]]="zagraniczny",telefony6[[#This Row],[czas w minutach]],0)</f>
        <v>0</v>
      </c>
    </row>
    <row r="103" spans="1:13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  <c r="E103" t="str">
        <f>IF(LEN(telefony6[[#This Row],[nr]])&gt;=10,"zagraniczny",IF(LEN(telefony6[[#This Row],[nr]])=8,"komórkowy","stacjonarny"))</f>
        <v>komórkowy</v>
      </c>
      <c r="F103" s="2">
        <f>telefony6[[#This Row],[zakonczenie]]-telefony6[[#This Row],[rozpoczecie]]</f>
        <v>5.8680555555555292E-3</v>
      </c>
      <c r="G103" s="6">
        <f>IF(SECOND(telefony6[[#This Row],[czas]])&gt;0,1,0)</f>
        <v>1</v>
      </c>
      <c r="H103" s="6">
        <f>MINUTE(telefony6[[#This Row],[czas]])+telefony6[[#This Row],[czy kolejna minuta]]</f>
        <v>9</v>
      </c>
      <c r="I103" s="6">
        <f>MINUTE(telefony6[[#This Row],[czas]])*60+SECOND(telefony6[[#This Row],[czas]])</f>
        <v>507</v>
      </c>
      <c r="J103" s="6">
        <f>IF(OR(telefony6[[#This Row],[jaki]]="stacjonarny",telefony6[[#This Row],[jaki]]="komórkowy"),J102-telefony6[[#This Row],[sekundach]],J102)</f>
        <v>-195</v>
      </c>
      <c r="K103" s="6">
        <f>IF(AND(telefony6[[#This Row],[abonament]]&lt;0,telefony6[[#This Row],[jaki]]="stacjonarny"),telefony6[[#This Row],[sekundach]],0)</f>
        <v>0</v>
      </c>
      <c r="L103" s="6">
        <v>195</v>
      </c>
      <c r="M103" s="28">
        <f>IF(telefony6[[#This Row],[jaki]]="zagraniczny",telefony6[[#This Row],[czas w minutach]],0)</f>
        <v>0</v>
      </c>
    </row>
    <row r="104" spans="1:13" x14ac:dyDescent="0.25">
      <c r="A104">
        <v>6087997</v>
      </c>
      <c r="B104" s="1">
        <v>42920</v>
      </c>
      <c r="C104" s="2">
        <v>0.35653935185185187</v>
      </c>
      <c r="D104" s="2">
        <v>0.36062499999999997</v>
      </c>
      <c r="E104" t="str">
        <f>IF(LEN(telefony6[[#This Row],[nr]])&gt;=10,"zagraniczny",IF(LEN(telefony6[[#This Row],[nr]])=8,"komórkowy","stacjonarny"))</f>
        <v>stacjonarny</v>
      </c>
      <c r="F104" s="2">
        <f>telefony6[[#This Row],[zakonczenie]]-telefony6[[#This Row],[rozpoczecie]]</f>
        <v>4.0856481481481022E-3</v>
      </c>
      <c r="G104" s="6">
        <f>IF(SECOND(telefony6[[#This Row],[czas]])&gt;0,1,0)</f>
        <v>1</v>
      </c>
      <c r="H104" s="6">
        <f>MINUTE(telefony6[[#This Row],[czas]])+telefony6[[#This Row],[czy kolejna minuta]]</f>
        <v>6</v>
      </c>
      <c r="I104" s="6">
        <f>MINUTE(telefony6[[#This Row],[czas]])*60+SECOND(telefony6[[#This Row],[czas]])</f>
        <v>353</v>
      </c>
      <c r="J104" s="6">
        <f>IF(OR(telefony6[[#This Row],[jaki]]="stacjonarny",telefony6[[#This Row],[jaki]]="komórkowy"),J103-telefony6[[#This Row],[sekundach]],J103)</f>
        <v>-548</v>
      </c>
      <c r="K104" s="6">
        <f>IF(AND(telefony6[[#This Row],[abonament]]&lt;0,telefony6[[#This Row],[jaki]]="stacjonarny"),telefony6[[#This Row],[sekundach]],0)</f>
        <v>353</v>
      </c>
      <c r="L104" s="6">
        <f>IF(AND(telefony6[[#This Row],[abonament]]&lt;0,telefony6[[#This Row],[jaki]]="komórkowy"),telefony6[[#This Row],[sekundach]],0)</f>
        <v>0</v>
      </c>
      <c r="M104" s="28">
        <f>IF(telefony6[[#This Row],[jaki]]="zagraniczny",telefony6[[#This Row],[czas w minutach]],0)</f>
        <v>0</v>
      </c>
    </row>
    <row r="105" spans="1:13" x14ac:dyDescent="0.25">
      <c r="A105">
        <v>20679187</v>
      </c>
      <c r="B105" s="1">
        <v>42920</v>
      </c>
      <c r="C105" s="2">
        <v>0.35850694444444442</v>
      </c>
      <c r="D105" s="2">
        <v>0.36371527777777779</v>
      </c>
      <c r="E105" t="str">
        <f>IF(LEN(telefony6[[#This Row],[nr]])&gt;=10,"zagraniczny",IF(LEN(telefony6[[#This Row],[nr]])=8,"komórkowy","stacjonarny"))</f>
        <v>komórkowy</v>
      </c>
      <c r="F105" s="2">
        <f>telefony6[[#This Row],[zakonczenie]]-telefony6[[#This Row],[rozpoczecie]]</f>
        <v>5.2083333333333703E-3</v>
      </c>
      <c r="G105" s="6">
        <f>IF(SECOND(telefony6[[#This Row],[czas]])&gt;0,1,0)</f>
        <v>1</v>
      </c>
      <c r="H105" s="6">
        <f>MINUTE(telefony6[[#This Row],[czas]])+telefony6[[#This Row],[czy kolejna minuta]]</f>
        <v>8</v>
      </c>
      <c r="I105" s="6">
        <f>MINUTE(telefony6[[#This Row],[czas]])*60+SECOND(telefony6[[#This Row],[czas]])</f>
        <v>450</v>
      </c>
      <c r="J105" s="6">
        <f>IF(OR(telefony6[[#This Row],[jaki]]="stacjonarny",telefony6[[#This Row],[jaki]]="komórkowy"),J104-telefony6[[#This Row],[sekundach]],J104)</f>
        <v>-998</v>
      </c>
      <c r="K105" s="6">
        <f>IF(AND(telefony6[[#This Row],[abonament]]&lt;0,telefony6[[#This Row],[jaki]]="stacjonarny"),telefony6[[#This Row],[sekundach]],0)</f>
        <v>0</v>
      </c>
      <c r="L105" s="6">
        <f>IF(AND(telefony6[[#This Row],[abonament]]&lt;0,telefony6[[#This Row],[jaki]]="komórkowy"),telefony6[[#This Row],[sekundach]],0)</f>
        <v>450</v>
      </c>
      <c r="M105" s="28">
        <f>IF(telefony6[[#This Row],[jaki]]="zagraniczny",telefony6[[#This Row],[czas w minutach]],0)</f>
        <v>0</v>
      </c>
    </row>
    <row r="106" spans="1:13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  <c r="E106" t="str">
        <f>IF(LEN(telefony6[[#This Row],[nr]])&gt;=10,"zagraniczny",IF(LEN(telefony6[[#This Row],[nr]])=8,"komórkowy","stacjonarny"))</f>
        <v>stacjonarny</v>
      </c>
      <c r="F106" s="2">
        <f>telefony6[[#This Row],[zakonczenie]]-telefony6[[#This Row],[rozpoczecie]]</f>
        <v>9.7569444444444153E-3</v>
      </c>
      <c r="G106" s="6">
        <f>IF(SECOND(telefony6[[#This Row],[czas]])&gt;0,1,0)</f>
        <v>1</v>
      </c>
      <c r="H106" s="6">
        <f>MINUTE(telefony6[[#This Row],[czas]])+telefony6[[#This Row],[czy kolejna minuta]]</f>
        <v>15</v>
      </c>
      <c r="I106" s="6">
        <f>MINUTE(telefony6[[#This Row],[czas]])*60+SECOND(telefony6[[#This Row],[czas]])</f>
        <v>843</v>
      </c>
      <c r="J106" s="6">
        <f>IF(OR(telefony6[[#This Row],[jaki]]="stacjonarny",telefony6[[#This Row],[jaki]]="komórkowy"),J105-telefony6[[#This Row],[sekundach]],J105)</f>
        <v>-1841</v>
      </c>
      <c r="K106" s="6">
        <f>IF(AND(telefony6[[#This Row],[abonament]]&lt;0,telefony6[[#This Row],[jaki]]="stacjonarny"),telefony6[[#This Row],[sekundach]],0)</f>
        <v>843</v>
      </c>
      <c r="L106" s="6">
        <f>IF(AND(telefony6[[#This Row],[abonament]]&lt;0,telefony6[[#This Row],[jaki]]="komórkowy"),telefony6[[#This Row],[sekundach]],0)</f>
        <v>0</v>
      </c>
      <c r="M106" s="28">
        <f>IF(telefony6[[#This Row],[jaki]]="zagraniczny",telefony6[[#This Row],[czas w minutach]],0)</f>
        <v>0</v>
      </c>
    </row>
    <row r="107" spans="1:13" x14ac:dyDescent="0.25">
      <c r="A107">
        <v>96949751</v>
      </c>
      <c r="B107" s="1">
        <v>42920</v>
      </c>
      <c r="C107" s="2">
        <v>0.36465277777777777</v>
      </c>
      <c r="D107" s="2">
        <v>0.36525462962962962</v>
      </c>
      <c r="E107" t="str">
        <f>IF(LEN(telefony6[[#This Row],[nr]])&gt;=10,"zagraniczny",IF(LEN(telefony6[[#This Row],[nr]])=8,"komórkowy","stacjonarny"))</f>
        <v>komórkowy</v>
      </c>
      <c r="F107" s="2">
        <f>telefony6[[#This Row],[zakonczenie]]-telefony6[[#This Row],[rozpoczecie]]</f>
        <v>6.0185185185185341E-4</v>
      </c>
      <c r="G107" s="6">
        <f>IF(SECOND(telefony6[[#This Row],[czas]])&gt;0,1,0)</f>
        <v>1</v>
      </c>
      <c r="H107" s="6">
        <f>MINUTE(telefony6[[#This Row],[czas]])+telefony6[[#This Row],[czy kolejna minuta]]</f>
        <v>1</v>
      </c>
      <c r="I107" s="6">
        <f>MINUTE(telefony6[[#This Row],[czas]])*60+SECOND(telefony6[[#This Row],[czas]])</f>
        <v>52</v>
      </c>
      <c r="J107" s="6">
        <f>IF(OR(telefony6[[#This Row],[jaki]]="stacjonarny",telefony6[[#This Row],[jaki]]="komórkowy"),J106-telefony6[[#This Row],[sekundach]],J106)</f>
        <v>-1893</v>
      </c>
      <c r="K107" s="6">
        <f>IF(AND(telefony6[[#This Row],[abonament]]&lt;0,telefony6[[#This Row],[jaki]]="stacjonarny"),telefony6[[#This Row],[sekundach]],0)</f>
        <v>0</v>
      </c>
      <c r="L107" s="6">
        <f>IF(AND(telefony6[[#This Row],[abonament]]&lt;0,telefony6[[#This Row],[jaki]]="komórkowy"),telefony6[[#This Row],[sekundach]],0)</f>
        <v>52</v>
      </c>
      <c r="M107" s="28">
        <f>IF(telefony6[[#This Row],[jaki]]="zagraniczny",telefony6[[#This Row],[czas w minutach]],0)</f>
        <v>0</v>
      </c>
    </row>
    <row r="108" spans="1:13" x14ac:dyDescent="0.25">
      <c r="A108">
        <v>1508356</v>
      </c>
      <c r="B108" s="1">
        <v>42920</v>
      </c>
      <c r="C108" s="2">
        <v>0.37013888888888891</v>
      </c>
      <c r="D108" s="2">
        <v>0.38033564814814813</v>
      </c>
      <c r="E108" t="str">
        <f>IF(LEN(telefony6[[#This Row],[nr]])&gt;=10,"zagraniczny",IF(LEN(telefony6[[#This Row],[nr]])=8,"komórkowy","stacjonarny"))</f>
        <v>stacjonarny</v>
      </c>
      <c r="F108" s="2">
        <f>telefony6[[#This Row],[zakonczenie]]-telefony6[[#This Row],[rozpoczecie]]</f>
        <v>1.0196759259259225E-2</v>
      </c>
      <c r="G108" s="6">
        <f>IF(SECOND(telefony6[[#This Row],[czas]])&gt;0,1,0)</f>
        <v>1</v>
      </c>
      <c r="H108" s="6">
        <f>MINUTE(telefony6[[#This Row],[czas]])+telefony6[[#This Row],[czy kolejna minuta]]</f>
        <v>15</v>
      </c>
      <c r="I108" s="6">
        <f>MINUTE(telefony6[[#This Row],[czas]])*60+SECOND(telefony6[[#This Row],[czas]])</f>
        <v>881</v>
      </c>
      <c r="J108" s="6">
        <f>IF(OR(telefony6[[#This Row],[jaki]]="stacjonarny",telefony6[[#This Row],[jaki]]="komórkowy"),J107-telefony6[[#This Row],[sekundach]],J107)</f>
        <v>-2774</v>
      </c>
      <c r="K108" s="6">
        <f>IF(AND(telefony6[[#This Row],[abonament]]&lt;0,telefony6[[#This Row],[jaki]]="stacjonarny"),telefony6[[#This Row],[sekundach]],0)</f>
        <v>881</v>
      </c>
      <c r="L108" s="6">
        <f>IF(AND(telefony6[[#This Row],[abonament]]&lt;0,telefony6[[#This Row],[jaki]]="komórkowy"),telefony6[[#This Row],[sekundach]],0)</f>
        <v>0</v>
      </c>
      <c r="M108" s="28">
        <f>IF(telefony6[[#This Row],[jaki]]="zagraniczny",telefony6[[#This Row],[czas w minutach]],0)</f>
        <v>0</v>
      </c>
    </row>
    <row r="109" spans="1:13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  <c r="E109" t="str">
        <f>IF(LEN(telefony6[[#This Row],[nr]])&gt;=10,"zagraniczny",IF(LEN(telefony6[[#This Row],[nr]])=8,"komórkowy","stacjonarny"))</f>
        <v>stacjonarny</v>
      </c>
      <c r="F109" s="2">
        <f>telefony6[[#This Row],[zakonczenie]]-telefony6[[#This Row],[rozpoczecie]]</f>
        <v>1.0972222222222217E-2</v>
      </c>
      <c r="G109" s="6">
        <f>IF(SECOND(telefony6[[#This Row],[czas]])&gt;0,1,0)</f>
        <v>1</v>
      </c>
      <c r="H109" s="6">
        <f>MINUTE(telefony6[[#This Row],[czas]])+telefony6[[#This Row],[czy kolejna minuta]]</f>
        <v>16</v>
      </c>
      <c r="I109" s="6">
        <f>MINUTE(telefony6[[#This Row],[czas]])*60+SECOND(telefony6[[#This Row],[czas]])</f>
        <v>948</v>
      </c>
      <c r="J109" s="6">
        <f>IF(OR(telefony6[[#This Row],[jaki]]="stacjonarny",telefony6[[#This Row],[jaki]]="komórkowy"),J108-telefony6[[#This Row],[sekundach]],J108)</f>
        <v>-3722</v>
      </c>
      <c r="K109" s="6">
        <f>IF(AND(telefony6[[#This Row],[abonament]]&lt;0,telefony6[[#This Row],[jaki]]="stacjonarny"),telefony6[[#This Row],[sekundach]],0)</f>
        <v>948</v>
      </c>
      <c r="L109" s="6">
        <f>IF(AND(telefony6[[#This Row],[abonament]]&lt;0,telefony6[[#This Row],[jaki]]="komórkowy"),telefony6[[#This Row],[sekundach]],0)</f>
        <v>0</v>
      </c>
      <c r="M109" s="28">
        <f>IF(telefony6[[#This Row],[jaki]]="zagraniczny",telefony6[[#This Row],[czas w minutach]],0)</f>
        <v>0</v>
      </c>
    </row>
    <row r="110" spans="1:13" x14ac:dyDescent="0.25">
      <c r="A110">
        <v>7191598</v>
      </c>
      <c r="B110" s="1">
        <v>42920</v>
      </c>
      <c r="C110" s="2">
        <v>0.37559027777777776</v>
      </c>
      <c r="D110" s="2">
        <v>0.37986111111111109</v>
      </c>
      <c r="E110" t="str">
        <f>IF(LEN(telefony6[[#This Row],[nr]])&gt;=10,"zagraniczny",IF(LEN(telefony6[[#This Row],[nr]])=8,"komórkowy","stacjonarny"))</f>
        <v>stacjonarny</v>
      </c>
      <c r="F110" s="2">
        <f>telefony6[[#This Row],[zakonczenie]]-telefony6[[#This Row],[rozpoczecie]]</f>
        <v>4.2708333333333348E-3</v>
      </c>
      <c r="G110" s="6">
        <f>IF(SECOND(telefony6[[#This Row],[czas]])&gt;0,1,0)</f>
        <v>1</v>
      </c>
      <c r="H110" s="6">
        <f>MINUTE(telefony6[[#This Row],[czas]])+telefony6[[#This Row],[czy kolejna minuta]]</f>
        <v>7</v>
      </c>
      <c r="I110" s="6">
        <f>MINUTE(telefony6[[#This Row],[czas]])*60+SECOND(telefony6[[#This Row],[czas]])</f>
        <v>369</v>
      </c>
      <c r="J110" s="6">
        <f>IF(OR(telefony6[[#This Row],[jaki]]="stacjonarny",telefony6[[#This Row],[jaki]]="komórkowy"),J109-telefony6[[#This Row],[sekundach]],J109)</f>
        <v>-4091</v>
      </c>
      <c r="K110" s="6">
        <f>IF(AND(telefony6[[#This Row],[abonament]]&lt;0,telefony6[[#This Row],[jaki]]="stacjonarny"),telefony6[[#This Row],[sekundach]],0)</f>
        <v>369</v>
      </c>
      <c r="L110" s="6">
        <f>IF(AND(telefony6[[#This Row],[abonament]]&lt;0,telefony6[[#This Row],[jaki]]="komórkowy"),telefony6[[#This Row],[sekundach]],0)</f>
        <v>0</v>
      </c>
      <c r="M110" s="28">
        <f>IF(telefony6[[#This Row],[jaki]]="zagraniczny",telefony6[[#This Row],[czas w minutach]],0)</f>
        <v>0</v>
      </c>
    </row>
    <row r="111" spans="1:13" x14ac:dyDescent="0.25">
      <c r="A111">
        <v>3505978</v>
      </c>
      <c r="B111" s="1">
        <v>42920</v>
      </c>
      <c r="C111" s="2">
        <v>0.37769675925925927</v>
      </c>
      <c r="D111" s="2">
        <v>0.38211805555555556</v>
      </c>
      <c r="E111" t="str">
        <f>IF(LEN(telefony6[[#This Row],[nr]])&gt;=10,"zagraniczny",IF(LEN(telefony6[[#This Row],[nr]])=8,"komórkowy","stacjonarny"))</f>
        <v>stacjonarny</v>
      </c>
      <c r="F111" s="2">
        <f>telefony6[[#This Row],[zakonczenie]]-telefony6[[#This Row],[rozpoczecie]]</f>
        <v>4.4212962962962843E-3</v>
      </c>
      <c r="G111" s="6">
        <f>IF(SECOND(telefony6[[#This Row],[czas]])&gt;0,1,0)</f>
        <v>1</v>
      </c>
      <c r="H111" s="6">
        <f>MINUTE(telefony6[[#This Row],[czas]])+telefony6[[#This Row],[czy kolejna minuta]]</f>
        <v>7</v>
      </c>
      <c r="I111" s="6">
        <f>MINUTE(telefony6[[#This Row],[czas]])*60+SECOND(telefony6[[#This Row],[czas]])</f>
        <v>382</v>
      </c>
      <c r="J111" s="6">
        <f>IF(OR(telefony6[[#This Row],[jaki]]="stacjonarny",telefony6[[#This Row],[jaki]]="komórkowy"),J110-telefony6[[#This Row],[sekundach]],J110)</f>
        <v>-4473</v>
      </c>
      <c r="K111" s="6">
        <f>IF(AND(telefony6[[#This Row],[abonament]]&lt;0,telefony6[[#This Row],[jaki]]="stacjonarny"),telefony6[[#This Row],[sekundach]],0)</f>
        <v>382</v>
      </c>
      <c r="L111" s="6">
        <f>IF(AND(telefony6[[#This Row],[abonament]]&lt;0,telefony6[[#This Row],[jaki]]="komórkowy"),telefony6[[#This Row],[sekundach]],0)</f>
        <v>0</v>
      </c>
      <c r="M111" s="28">
        <f>IF(telefony6[[#This Row],[jaki]]="zagraniczny",telefony6[[#This Row],[czas w minutach]],0)</f>
        <v>0</v>
      </c>
    </row>
    <row r="112" spans="1:13" x14ac:dyDescent="0.25">
      <c r="A112">
        <v>90533733</v>
      </c>
      <c r="B112" s="1">
        <v>42920</v>
      </c>
      <c r="C112" s="2">
        <v>0.38092592592592595</v>
      </c>
      <c r="D112" s="2">
        <v>0.38866898148148149</v>
      </c>
      <c r="E112" t="str">
        <f>IF(LEN(telefony6[[#This Row],[nr]])&gt;=10,"zagraniczny",IF(LEN(telefony6[[#This Row],[nr]])=8,"komórkowy","stacjonarny"))</f>
        <v>komórkowy</v>
      </c>
      <c r="F112" s="2">
        <f>telefony6[[#This Row],[zakonczenie]]-telefony6[[#This Row],[rozpoczecie]]</f>
        <v>7.7430555555555447E-3</v>
      </c>
      <c r="G112" s="6">
        <f>IF(SECOND(telefony6[[#This Row],[czas]])&gt;0,1,0)</f>
        <v>1</v>
      </c>
      <c r="H112" s="6">
        <f>MINUTE(telefony6[[#This Row],[czas]])+telefony6[[#This Row],[czy kolejna minuta]]</f>
        <v>12</v>
      </c>
      <c r="I112" s="6">
        <f>MINUTE(telefony6[[#This Row],[czas]])*60+SECOND(telefony6[[#This Row],[czas]])</f>
        <v>669</v>
      </c>
      <c r="J112" s="6">
        <f>IF(OR(telefony6[[#This Row],[jaki]]="stacjonarny",telefony6[[#This Row],[jaki]]="komórkowy"),J111-telefony6[[#This Row],[sekundach]],J111)</f>
        <v>-5142</v>
      </c>
      <c r="K112" s="6">
        <f>IF(AND(telefony6[[#This Row],[abonament]]&lt;0,telefony6[[#This Row],[jaki]]="stacjonarny"),telefony6[[#This Row],[sekundach]],0)</f>
        <v>0</v>
      </c>
      <c r="L112" s="6">
        <f>IF(AND(telefony6[[#This Row],[abonament]]&lt;0,telefony6[[#This Row],[jaki]]="komórkowy"),telefony6[[#This Row],[sekundach]],0)</f>
        <v>669</v>
      </c>
      <c r="M112" s="28">
        <f>IF(telefony6[[#This Row],[jaki]]="zagraniczny",telefony6[[#This Row],[czas w minutach]],0)</f>
        <v>0</v>
      </c>
    </row>
    <row r="113" spans="1:13" x14ac:dyDescent="0.25">
      <c r="A113">
        <v>6859181</v>
      </c>
      <c r="B113" s="1">
        <v>42920</v>
      </c>
      <c r="C113" s="2">
        <v>0.38188657407407406</v>
      </c>
      <c r="D113" s="2">
        <v>0.38545138888888891</v>
      </c>
      <c r="E113" t="str">
        <f>IF(LEN(telefony6[[#This Row],[nr]])&gt;=10,"zagraniczny",IF(LEN(telefony6[[#This Row],[nr]])=8,"komórkowy","stacjonarny"))</f>
        <v>stacjonarny</v>
      </c>
      <c r="F113" s="2">
        <f>telefony6[[#This Row],[zakonczenie]]-telefony6[[#This Row],[rozpoczecie]]</f>
        <v>3.564814814814854E-3</v>
      </c>
      <c r="G113" s="6">
        <f>IF(SECOND(telefony6[[#This Row],[czas]])&gt;0,1,0)</f>
        <v>1</v>
      </c>
      <c r="H113" s="6">
        <f>MINUTE(telefony6[[#This Row],[czas]])+telefony6[[#This Row],[czy kolejna minuta]]</f>
        <v>6</v>
      </c>
      <c r="I113" s="6">
        <f>MINUTE(telefony6[[#This Row],[czas]])*60+SECOND(telefony6[[#This Row],[czas]])</f>
        <v>308</v>
      </c>
      <c r="J113" s="6">
        <f>IF(OR(telefony6[[#This Row],[jaki]]="stacjonarny",telefony6[[#This Row],[jaki]]="komórkowy"),J112-telefony6[[#This Row],[sekundach]],J112)</f>
        <v>-5450</v>
      </c>
      <c r="K113" s="6">
        <f>IF(AND(telefony6[[#This Row],[abonament]]&lt;0,telefony6[[#This Row],[jaki]]="stacjonarny"),telefony6[[#This Row],[sekundach]],0)</f>
        <v>308</v>
      </c>
      <c r="L113" s="6">
        <f>IF(AND(telefony6[[#This Row],[abonament]]&lt;0,telefony6[[#This Row],[jaki]]="komórkowy"),telefony6[[#This Row],[sekundach]],0)</f>
        <v>0</v>
      </c>
      <c r="M113" s="28">
        <f>IF(telefony6[[#This Row],[jaki]]="zagraniczny",telefony6[[#This Row],[czas w minutach]],0)</f>
        <v>0</v>
      </c>
    </row>
    <row r="114" spans="1:13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  <c r="E114" t="str">
        <f>IF(LEN(telefony6[[#This Row],[nr]])&gt;=10,"zagraniczny",IF(LEN(telefony6[[#This Row],[nr]])=8,"komórkowy","stacjonarny"))</f>
        <v>stacjonarny</v>
      </c>
      <c r="F114" s="2">
        <f>telefony6[[#This Row],[zakonczenie]]-telefony6[[#This Row],[rozpoczecie]]</f>
        <v>2.0486111111110983E-3</v>
      </c>
      <c r="G114" s="6">
        <f>IF(SECOND(telefony6[[#This Row],[czas]])&gt;0,1,0)</f>
        <v>1</v>
      </c>
      <c r="H114" s="6">
        <f>MINUTE(telefony6[[#This Row],[czas]])+telefony6[[#This Row],[czy kolejna minuta]]</f>
        <v>3</v>
      </c>
      <c r="I114" s="6">
        <f>MINUTE(telefony6[[#This Row],[czas]])*60+SECOND(telefony6[[#This Row],[czas]])</f>
        <v>177</v>
      </c>
      <c r="J114" s="6">
        <f>IF(OR(telefony6[[#This Row],[jaki]]="stacjonarny",telefony6[[#This Row],[jaki]]="komórkowy"),J113-telefony6[[#This Row],[sekundach]],J113)</f>
        <v>-5627</v>
      </c>
      <c r="K114" s="6">
        <f>IF(AND(telefony6[[#This Row],[abonament]]&lt;0,telefony6[[#This Row],[jaki]]="stacjonarny"),telefony6[[#This Row],[sekundach]],0)</f>
        <v>177</v>
      </c>
      <c r="L114" s="6">
        <f>IF(AND(telefony6[[#This Row],[abonament]]&lt;0,telefony6[[#This Row],[jaki]]="komórkowy"),telefony6[[#This Row],[sekundach]],0)</f>
        <v>0</v>
      </c>
      <c r="M114" s="28">
        <f>IF(telefony6[[#This Row],[jaki]]="zagraniczny",telefony6[[#This Row],[czas w minutach]],0)</f>
        <v>0</v>
      </c>
    </row>
    <row r="115" spans="1:13" x14ac:dyDescent="0.25">
      <c r="A115">
        <v>4230507</v>
      </c>
      <c r="B115" s="1">
        <v>42920</v>
      </c>
      <c r="C115" s="2">
        <v>0.38763888888888887</v>
      </c>
      <c r="D115" s="2">
        <v>0.39317129629629627</v>
      </c>
      <c r="E115" t="str">
        <f>IF(LEN(telefony6[[#This Row],[nr]])&gt;=10,"zagraniczny",IF(LEN(telefony6[[#This Row],[nr]])=8,"komórkowy","stacjonarny"))</f>
        <v>stacjonarny</v>
      </c>
      <c r="F115" s="2">
        <f>telefony6[[#This Row],[zakonczenie]]-telefony6[[#This Row],[rozpoczecie]]</f>
        <v>5.5324074074074026E-3</v>
      </c>
      <c r="G115" s="6">
        <f>IF(SECOND(telefony6[[#This Row],[czas]])&gt;0,1,0)</f>
        <v>1</v>
      </c>
      <c r="H115" s="6">
        <f>MINUTE(telefony6[[#This Row],[czas]])+telefony6[[#This Row],[czy kolejna minuta]]</f>
        <v>8</v>
      </c>
      <c r="I115" s="6">
        <f>MINUTE(telefony6[[#This Row],[czas]])*60+SECOND(telefony6[[#This Row],[czas]])</f>
        <v>478</v>
      </c>
      <c r="J115" s="6">
        <f>IF(OR(telefony6[[#This Row],[jaki]]="stacjonarny",telefony6[[#This Row],[jaki]]="komórkowy"),J114-telefony6[[#This Row],[sekundach]],J114)</f>
        <v>-6105</v>
      </c>
      <c r="K115" s="6">
        <f>IF(AND(telefony6[[#This Row],[abonament]]&lt;0,telefony6[[#This Row],[jaki]]="stacjonarny"),telefony6[[#This Row],[sekundach]],0)</f>
        <v>478</v>
      </c>
      <c r="L115" s="6">
        <f>IF(AND(telefony6[[#This Row],[abonament]]&lt;0,telefony6[[#This Row],[jaki]]="komórkowy"),telefony6[[#This Row],[sekundach]],0)</f>
        <v>0</v>
      </c>
      <c r="M115" s="28">
        <f>IF(telefony6[[#This Row],[jaki]]="zagraniczny",telefony6[[#This Row],[czas w minutach]],0)</f>
        <v>0</v>
      </c>
    </row>
    <row r="116" spans="1:13" x14ac:dyDescent="0.25">
      <c r="A116">
        <v>2915745</v>
      </c>
      <c r="B116" s="1">
        <v>42920</v>
      </c>
      <c r="C116" s="2">
        <v>0.39210648148148147</v>
      </c>
      <c r="D116" s="2">
        <v>0.39277777777777778</v>
      </c>
      <c r="E116" t="str">
        <f>IF(LEN(telefony6[[#This Row],[nr]])&gt;=10,"zagraniczny",IF(LEN(telefony6[[#This Row],[nr]])=8,"komórkowy","stacjonarny"))</f>
        <v>stacjonarny</v>
      </c>
      <c r="F116" s="2">
        <f>telefony6[[#This Row],[zakonczenie]]-telefony6[[#This Row],[rozpoczecie]]</f>
        <v>6.7129629629630871E-4</v>
      </c>
      <c r="G116" s="6">
        <f>IF(SECOND(telefony6[[#This Row],[czas]])&gt;0,1,0)</f>
        <v>1</v>
      </c>
      <c r="H116" s="6">
        <f>MINUTE(telefony6[[#This Row],[czas]])+telefony6[[#This Row],[czy kolejna minuta]]</f>
        <v>1</v>
      </c>
      <c r="I116" s="6">
        <f>MINUTE(telefony6[[#This Row],[czas]])*60+SECOND(telefony6[[#This Row],[czas]])</f>
        <v>58</v>
      </c>
      <c r="J116" s="6">
        <f>IF(OR(telefony6[[#This Row],[jaki]]="stacjonarny",telefony6[[#This Row],[jaki]]="komórkowy"),J115-telefony6[[#This Row],[sekundach]],J115)</f>
        <v>-6163</v>
      </c>
      <c r="K116" s="6">
        <f>IF(AND(telefony6[[#This Row],[abonament]]&lt;0,telefony6[[#This Row],[jaki]]="stacjonarny"),telefony6[[#This Row],[sekundach]],0)</f>
        <v>58</v>
      </c>
      <c r="L116" s="6">
        <f>IF(AND(telefony6[[#This Row],[abonament]]&lt;0,telefony6[[#This Row],[jaki]]="komórkowy"),telefony6[[#This Row],[sekundach]],0)</f>
        <v>0</v>
      </c>
      <c r="M116" s="28">
        <f>IF(telefony6[[#This Row],[jaki]]="zagraniczny",telefony6[[#This Row],[czas w minutach]],0)</f>
        <v>0</v>
      </c>
    </row>
    <row r="117" spans="1:13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  <c r="E117" t="str">
        <f>IF(LEN(telefony6[[#This Row],[nr]])&gt;=10,"zagraniczny",IF(LEN(telefony6[[#This Row],[nr]])=8,"komórkowy","stacjonarny"))</f>
        <v>stacjonarny</v>
      </c>
      <c r="F117" s="2">
        <f>telefony6[[#This Row],[zakonczenie]]-telefony6[[#This Row],[rozpoczecie]]</f>
        <v>5.7986111111111294E-3</v>
      </c>
      <c r="G117" s="6">
        <f>IF(SECOND(telefony6[[#This Row],[czas]])&gt;0,1,0)</f>
        <v>1</v>
      </c>
      <c r="H117" s="6">
        <f>MINUTE(telefony6[[#This Row],[czas]])+telefony6[[#This Row],[czy kolejna minuta]]</f>
        <v>9</v>
      </c>
      <c r="I117" s="6">
        <f>MINUTE(telefony6[[#This Row],[czas]])*60+SECOND(telefony6[[#This Row],[czas]])</f>
        <v>501</v>
      </c>
      <c r="J117" s="6">
        <f>IF(OR(telefony6[[#This Row],[jaki]]="stacjonarny",telefony6[[#This Row],[jaki]]="komórkowy"),J116-telefony6[[#This Row],[sekundach]],J116)</f>
        <v>-6664</v>
      </c>
      <c r="K117" s="6">
        <f>IF(AND(telefony6[[#This Row],[abonament]]&lt;0,telefony6[[#This Row],[jaki]]="stacjonarny"),telefony6[[#This Row],[sekundach]],0)</f>
        <v>501</v>
      </c>
      <c r="L117" s="6">
        <f>IF(AND(telefony6[[#This Row],[abonament]]&lt;0,telefony6[[#This Row],[jaki]]="komórkowy"),telefony6[[#This Row],[sekundach]],0)</f>
        <v>0</v>
      </c>
      <c r="M117" s="28">
        <f>IF(telefony6[[#This Row],[jaki]]="zagraniczny",telefony6[[#This Row],[czas w minutach]],0)</f>
        <v>0</v>
      </c>
    </row>
    <row r="118" spans="1:13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  <c r="E118" t="str">
        <f>IF(LEN(telefony6[[#This Row],[nr]])&gt;=10,"zagraniczny",IF(LEN(telefony6[[#This Row],[nr]])=8,"komórkowy","stacjonarny"))</f>
        <v>stacjonarny</v>
      </c>
      <c r="F118" s="2">
        <f>telefony6[[#This Row],[zakonczenie]]-telefony6[[#This Row],[rozpoczecie]]</f>
        <v>1.1539351851851842E-2</v>
      </c>
      <c r="G118" s="6">
        <f>IF(SECOND(telefony6[[#This Row],[czas]])&gt;0,1,0)</f>
        <v>1</v>
      </c>
      <c r="H118" s="6">
        <f>MINUTE(telefony6[[#This Row],[czas]])+telefony6[[#This Row],[czy kolejna minuta]]</f>
        <v>17</v>
      </c>
      <c r="I118" s="6">
        <f>MINUTE(telefony6[[#This Row],[czas]])*60+SECOND(telefony6[[#This Row],[czas]])</f>
        <v>997</v>
      </c>
      <c r="J118" s="6">
        <f>IF(OR(telefony6[[#This Row],[jaki]]="stacjonarny",telefony6[[#This Row],[jaki]]="komórkowy"),J117-telefony6[[#This Row],[sekundach]],J117)</f>
        <v>-7661</v>
      </c>
      <c r="K118" s="6">
        <f>IF(AND(telefony6[[#This Row],[abonament]]&lt;0,telefony6[[#This Row],[jaki]]="stacjonarny"),telefony6[[#This Row],[sekundach]],0)</f>
        <v>997</v>
      </c>
      <c r="L118" s="6">
        <f>IF(AND(telefony6[[#This Row],[abonament]]&lt;0,telefony6[[#This Row],[jaki]]="komórkowy"),telefony6[[#This Row],[sekundach]],0)</f>
        <v>0</v>
      </c>
      <c r="M118" s="28">
        <f>IF(telefony6[[#This Row],[jaki]]="zagraniczny",telefony6[[#This Row],[czas w minutach]],0)</f>
        <v>0</v>
      </c>
    </row>
    <row r="119" spans="1:13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  <c r="E119" t="str">
        <f>IF(LEN(telefony6[[#This Row],[nr]])&gt;=10,"zagraniczny",IF(LEN(telefony6[[#This Row],[nr]])=8,"komórkowy","stacjonarny"))</f>
        <v>stacjonarny</v>
      </c>
      <c r="F119" s="2">
        <f>telefony6[[#This Row],[zakonczenie]]-telefony6[[#This Row],[rozpoczecie]]</f>
        <v>4.9189814814814548E-3</v>
      </c>
      <c r="G119" s="6">
        <f>IF(SECOND(telefony6[[#This Row],[czas]])&gt;0,1,0)</f>
        <v>1</v>
      </c>
      <c r="H119" s="6">
        <f>MINUTE(telefony6[[#This Row],[czas]])+telefony6[[#This Row],[czy kolejna minuta]]</f>
        <v>8</v>
      </c>
      <c r="I119" s="6">
        <f>MINUTE(telefony6[[#This Row],[czas]])*60+SECOND(telefony6[[#This Row],[czas]])</f>
        <v>425</v>
      </c>
      <c r="J119" s="6">
        <f>IF(OR(telefony6[[#This Row],[jaki]]="stacjonarny",telefony6[[#This Row],[jaki]]="komórkowy"),J118-telefony6[[#This Row],[sekundach]],J118)</f>
        <v>-8086</v>
      </c>
      <c r="K119" s="6">
        <f>IF(AND(telefony6[[#This Row],[abonament]]&lt;0,telefony6[[#This Row],[jaki]]="stacjonarny"),telefony6[[#This Row],[sekundach]],0)</f>
        <v>425</v>
      </c>
      <c r="L119" s="6">
        <f>IF(AND(telefony6[[#This Row],[abonament]]&lt;0,telefony6[[#This Row],[jaki]]="komórkowy"),telefony6[[#This Row],[sekundach]],0)</f>
        <v>0</v>
      </c>
      <c r="M119" s="28">
        <f>IF(telefony6[[#This Row],[jaki]]="zagraniczny",telefony6[[#This Row],[czas w minutach]],0)</f>
        <v>0</v>
      </c>
    </row>
    <row r="120" spans="1:13" x14ac:dyDescent="0.25">
      <c r="A120">
        <v>93611539</v>
      </c>
      <c r="B120" s="1">
        <v>42920</v>
      </c>
      <c r="C120" s="2">
        <v>0.40133101851851855</v>
      </c>
      <c r="D120" s="2">
        <v>0.40964120370370372</v>
      </c>
      <c r="E120" t="str">
        <f>IF(LEN(telefony6[[#This Row],[nr]])&gt;=10,"zagraniczny",IF(LEN(telefony6[[#This Row],[nr]])=8,"komórkowy","stacjonarny"))</f>
        <v>komórkowy</v>
      </c>
      <c r="F120" s="2">
        <f>telefony6[[#This Row],[zakonczenie]]-telefony6[[#This Row],[rozpoczecie]]</f>
        <v>8.3101851851851705E-3</v>
      </c>
      <c r="G120" s="6">
        <f>IF(SECOND(telefony6[[#This Row],[czas]])&gt;0,1,0)</f>
        <v>1</v>
      </c>
      <c r="H120" s="6">
        <f>MINUTE(telefony6[[#This Row],[czas]])+telefony6[[#This Row],[czy kolejna minuta]]</f>
        <v>12</v>
      </c>
      <c r="I120" s="6">
        <f>MINUTE(telefony6[[#This Row],[czas]])*60+SECOND(telefony6[[#This Row],[czas]])</f>
        <v>718</v>
      </c>
      <c r="J120" s="6">
        <f>IF(OR(telefony6[[#This Row],[jaki]]="stacjonarny",telefony6[[#This Row],[jaki]]="komórkowy"),J119-telefony6[[#This Row],[sekundach]],J119)</f>
        <v>-8804</v>
      </c>
      <c r="K120" s="6">
        <f>IF(AND(telefony6[[#This Row],[abonament]]&lt;0,telefony6[[#This Row],[jaki]]="stacjonarny"),telefony6[[#This Row],[sekundach]],0)</f>
        <v>0</v>
      </c>
      <c r="L120" s="6">
        <f>IF(AND(telefony6[[#This Row],[abonament]]&lt;0,telefony6[[#This Row],[jaki]]="komórkowy"),telefony6[[#This Row],[sekundach]],0)</f>
        <v>718</v>
      </c>
      <c r="M120" s="28">
        <f>IF(telefony6[[#This Row],[jaki]]="zagraniczny",telefony6[[#This Row],[czas w minutach]],0)</f>
        <v>0</v>
      </c>
    </row>
    <row r="121" spans="1:13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  <c r="E121" t="str">
        <f>IF(LEN(telefony6[[#This Row],[nr]])&gt;=10,"zagraniczny",IF(LEN(telefony6[[#This Row],[nr]])=8,"komórkowy","stacjonarny"))</f>
        <v>komórkowy</v>
      </c>
      <c r="F121" s="2">
        <f>telefony6[[#This Row],[zakonczenie]]-telefony6[[#This Row],[rozpoczecie]]</f>
        <v>1.2499999999999734E-3</v>
      </c>
      <c r="G121" s="6">
        <f>IF(SECOND(telefony6[[#This Row],[czas]])&gt;0,1,0)</f>
        <v>1</v>
      </c>
      <c r="H121" s="6">
        <f>MINUTE(telefony6[[#This Row],[czas]])+telefony6[[#This Row],[czy kolejna minuta]]</f>
        <v>2</v>
      </c>
      <c r="I121" s="6">
        <f>MINUTE(telefony6[[#This Row],[czas]])*60+SECOND(telefony6[[#This Row],[czas]])</f>
        <v>108</v>
      </c>
      <c r="J121" s="6">
        <f>IF(OR(telefony6[[#This Row],[jaki]]="stacjonarny",telefony6[[#This Row],[jaki]]="komórkowy"),J120-telefony6[[#This Row],[sekundach]],J120)</f>
        <v>-8912</v>
      </c>
      <c r="K121" s="6">
        <f>IF(AND(telefony6[[#This Row],[abonament]]&lt;0,telefony6[[#This Row],[jaki]]="stacjonarny"),telefony6[[#This Row],[sekundach]],0)</f>
        <v>0</v>
      </c>
      <c r="L121" s="6">
        <f>IF(AND(telefony6[[#This Row],[abonament]]&lt;0,telefony6[[#This Row],[jaki]]="komórkowy"),telefony6[[#This Row],[sekundach]],0)</f>
        <v>108</v>
      </c>
      <c r="M121" s="28">
        <f>IF(telefony6[[#This Row],[jaki]]="zagraniczny",telefony6[[#This Row],[czas w minutach]],0)</f>
        <v>0</v>
      </c>
    </row>
    <row r="122" spans="1:13" x14ac:dyDescent="0.25">
      <c r="A122">
        <v>79381100</v>
      </c>
      <c r="B122" s="1">
        <v>42920</v>
      </c>
      <c r="C122" s="2">
        <v>0.40614583333333332</v>
      </c>
      <c r="D122" s="2">
        <v>0.41761574074074076</v>
      </c>
      <c r="E122" t="str">
        <f>IF(LEN(telefony6[[#This Row],[nr]])&gt;=10,"zagraniczny",IF(LEN(telefony6[[#This Row],[nr]])=8,"komórkowy","stacjonarny"))</f>
        <v>komórkowy</v>
      </c>
      <c r="F122" s="2">
        <f>telefony6[[#This Row],[zakonczenie]]-telefony6[[#This Row],[rozpoczecie]]</f>
        <v>1.1469907407407443E-2</v>
      </c>
      <c r="G122" s="6">
        <f>IF(SECOND(telefony6[[#This Row],[czas]])&gt;0,1,0)</f>
        <v>1</v>
      </c>
      <c r="H122" s="6">
        <f>MINUTE(telefony6[[#This Row],[czas]])+telefony6[[#This Row],[czy kolejna minuta]]</f>
        <v>17</v>
      </c>
      <c r="I122" s="6">
        <f>MINUTE(telefony6[[#This Row],[czas]])*60+SECOND(telefony6[[#This Row],[czas]])</f>
        <v>991</v>
      </c>
      <c r="J122" s="6">
        <f>IF(OR(telefony6[[#This Row],[jaki]]="stacjonarny",telefony6[[#This Row],[jaki]]="komórkowy"),J121-telefony6[[#This Row],[sekundach]],J121)</f>
        <v>-9903</v>
      </c>
      <c r="K122" s="6">
        <f>IF(AND(telefony6[[#This Row],[abonament]]&lt;0,telefony6[[#This Row],[jaki]]="stacjonarny"),telefony6[[#This Row],[sekundach]],0)</f>
        <v>0</v>
      </c>
      <c r="L122" s="6">
        <f>IF(AND(telefony6[[#This Row],[abonament]]&lt;0,telefony6[[#This Row],[jaki]]="komórkowy"),telefony6[[#This Row],[sekundach]],0)</f>
        <v>991</v>
      </c>
      <c r="M122" s="28">
        <f>IF(telefony6[[#This Row],[jaki]]="zagraniczny",telefony6[[#This Row],[czas w minutach]],0)</f>
        <v>0</v>
      </c>
    </row>
    <row r="123" spans="1:13" x14ac:dyDescent="0.25">
      <c r="A123">
        <v>4697138</v>
      </c>
      <c r="B123" s="1">
        <v>42920</v>
      </c>
      <c r="C123" s="2">
        <v>0.40737268518518521</v>
      </c>
      <c r="D123" s="2">
        <v>0.4102777777777778</v>
      </c>
      <c r="E123" t="str">
        <f>IF(LEN(telefony6[[#This Row],[nr]])&gt;=10,"zagraniczny",IF(LEN(telefony6[[#This Row],[nr]])=8,"komórkowy","stacjonarny"))</f>
        <v>stacjonarny</v>
      </c>
      <c r="F123" s="2">
        <f>telefony6[[#This Row],[zakonczenie]]-telefony6[[#This Row],[rozpoczecie]]</f>
        <v>2.9050925925925841E-3</v>
      </c>
      <c r="G123" s="6">
        <f>IF(SECOND(telefony6[[#This Row],[czas]])&gt;0,1,0)</f>
        <v>1</v>
      </c>
      <c r="H123" s="6">
        <f>MINUTE(telefony6[[#This Row],[czas]])+telefony6[[#This Row],[czy kolejna minuta]]</f>
        <v>5</v>
      </c>
      <c r="I123" s="6">
        <f>MINUTE(telefony6[[#This Row],[czas]])*60+SECOND(telefony6[[#This Row],[czas]])</f>
        <v>251</v>
      </c>
      <c r="J123" s="6">
        <f>IF(OR(telefony6[[#This Row],[jaki]]="stacjonarny",telefony6[[#This Row],[jaki]]="komórkowy"),J122-telefony6[[#This Row],[sekundach]],J122)</f>
        <v>-10154</v>
      </c>
      <c r="K123" s="6">
        <f>IF(AND(telefony6[[#This Row],[abonament]]&lt;0,telefony6[[#This Row],[jaki]]="stacjonarny"),telefony6[[#This Row],[sekundach]],0)</f>
        <v>251</v>
      </c>
      <c r="L123" s="6">
        <f>IF(AND(telefony6[[#This Row],[abonament]]&lt;0,telefony6[[#This Row],[jaki]]="komórkowy"),telefony6[[#This Row],[sekundach]],0)</f>
        <v>0</v>
      </c>
      <c r="M123" s="28">
        <f>IF(telefony6[[#This Row],[jaki]]="zagraniczny",telefony6[[#This Row],[czas w minutach]],0)</f>
        <v>0</v>
      </c>
    </row>
    <row r="124" spans="1:13" x14ac:dyDescent="0.25">
      <c r="A124">
        <v>5786740</v>
      </c>
      <c r="B124" s="1">
        <v>42920</v>
      </c>
      <c r="C124" s="2">
        <v>0.40796296296296297</v>
      </c>
      <c r="D124" s="2">
        <v>0.41495370370370371</v>
      </c>
      <c r="E124" t="str">
        <f>IF(LEN(telefony6[[#This Row],[nr]])&gt;=10,"zagraniczny",IF(LEN(telefony6[[#This Row],[nr]])=8,"komórkowy","stacjonarny"))</f>
        <v>stacjonarny</v>
      </c>
      <c r="F124" s="2">
        <f>telefony6[[#This Row],[zakonczenie]]-telefony6[[#This Row],[rozpoczecie]]</f>
        <v>6.9907407407407418E-3</v>
      </c>
      <c r="G124" s="6">
        <f>IF(SECOND(telefony6[[#This Row],[czas]])&gt;0,1,0)</f>
        <v>1</v>
      </c>
      <c r="H124" s="6">
        <f>MINUTE(telefony6[[#This Row],[czas]])+telefony6[[#This Row],[czy kolejna minuta]]</f>
        <v>11</v>
      </c>
      <c r="I124" s="6">
        <f>MINUTE(telefony6[[#This Row],[czas]])*60+SECOND(telefony6[[#This Row],[czas]])</f>
        <v>604</v>
      </c>
      <c r="J124" s="6">
        <f>IF(OR(telefony6[[#This Row],[jaki]]="stacjonarny",telefony6[[#This Row],[jaki]]="komórkowy"),J123-telefony6[[#This Row],[sekundach]],J123)</f>
        <v>-10758</v>
      </c>
      <c r="K124" s="6">
        <f>IF(AND(telefony6[[#This Row],[abonament]]&lt;0,telefony6[[#This Row],[jaki]]="stacjonarny"),telefony6[[#This Row],[sekundach]],0)</f>
        <v>604</v>
      </c>
      <c r="L124" s="6">
        <f>IF(AND(telefony6[[#This Row],[abonament]]&lt;0,telefony6[[#This Row],[jaki]]="komórkowy"),telefony6[[#This Row],[sekundach]],0)</f>
        <v>0</v>
      </c>
      <c r="M124" s="28">
        <f>IF(telefony6[[#This Row],[jaki]]="zagraniczny",telefony6[[#This Row],[czas w minutach]],0)</f>
        <v>0</v>
      </c>
    </row>
    <row r="125" spans="1:13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  <c r="E125" t="str">
        <f>IF(LEN(telefony6[[#This Row],[nr]])&gt;=10,"zagraniczny",IF(LEN(telefony6[[#This Row],[nr]])=8,"komórkowy","stacjonarny"))</f>
        <v>stacjonarny</v>
      </c>
      <c r="F125" s="2">
        <f>telefony6[[#This Row],[zakonczenie]]-telefony6[[#This Row],[rozpoczecie]]</f>
        <v>5.1620370370369928E-3</v>
      </c>
      <c r="G125" s="6">
        <f>IF(SECOND(telefony6[[#This Row],[czas]])&gt;0,1,0)</f>
        <v>1</v>
      </c>
      <c r="H125" s="6">
        <f>MINUTE(telefony6[[#This Row],[czas]])+telefony6[[#This Row],[czy kolejna minuta]]</f>
        <v>8</v>
      </c>
      <c r="I125" s="6">
        <f>MINUTE(telefony6[[#This Row],[czas]])*60+SECOND(telefony6[[#This Row],[czas]])</f>
        <v>446</v>
      </c>
      <c r="J125" s="6">
        <f>IF(OR(telefony6[[#This Row],[jaki]]="stacjonarny",telefony6[[#This Row],[jaki]]="komórkowy"),J124-telefony6[[#This Row],[sekundach]],J124)</f>
        <v>-11204</v>
      </c>
      <c r="K125" s="6">
        <f>IF(AND(telefony6[[#This Row],[abonament]]&lt;0,telefony6[[#This Row],[jaki]]="stacjonarny"),telefony6[[#This Row],[sekundach]],0)</f>
        <v>446</v>
      </c>
      <c r="L125" s="6">
        <f>IF(AND(telefony6[[#This Row],[abonament]]&lt;0,telefony6[[#This Row],[jaki]]="komórkowy"),telefony6[[#This Row],[sekundach]],0)</f>
        <v>0</v>
      </c>
      <c r="M125" s="28">
        <f>IF(telefony6[[#This Row],[jaki]]="zagraniczny",telefony6[[#This Row],[czas w minutach]],0)</f>
        <v>0</v>
      </c>
    </row>
    <row r="126" spans="1:13" x14ac:dyDescent="0.25">
      <c r="A126">
        <v>8384647</v>
      </c>
      <c r="B126" s="1">
        <v>42920</v>
      </c>
      <c r="C126" s="2">
        <v>0.4110300925925926</v>
      </c>
      <c r="D126" s="2">
        <v>0.42162037037037037</v>
      </c>
      <c r="E126" t="str">
        <f>IF(LEN(telefony6[[#This Row],[nr]])&gt;=10,"zagraniczny",IF(LEN(telefony6[[#This Row],[nr]])=8,"komórkowy","stacjonarny"))</f>
        <v>stacjonarny</v>
      </c>
      <c r="F126" s="2">
        <f>telefony6[[#This Row],[zakonczenie]]-telefony6[[#This Row],[rozpoczecie]]</f>
        <v>1.0590277777777768E-2</v>
      </c>
      <c r="G126" s="6">
        <f>IF(SECOND(telefony6[[#This Row],[czas]])&gt;0,1,0)</f>
        <v>1</v>
      </c>
      <c r="H126" s="6">
        <f>MINUTE(telefony6[[#This Row],[czas]])+telefony6[[#This Row],[czy kolejna minuta]]</f>
        <v>16</v>
      </c>
      <c r="I126" s="6">
        <f>MINUTE(telefony6[[#This Row],[czas]])*60+SECOND(telefony6[[#This Row],[czas]])</f>
        <v>915</v>
      </c>
      <c r="J126" s="6">
        <f>IF(OR(telefony6[[#This Row],[jaki]]="stacjonarny",telefony6[[#This Row],[jaki]]="komórkowy"),J125-telefony6[[#This Row],[sekundach]],J125)</f>
        <v>-12119</v>
      </c>
      <c r="K126" s="6">
        <f>IF(AND(telefony6[[#This Row],[abonament]]&lt;0,telefony6[[#This Row],[jaki]]="stacjonarny"),telefony6[[#This Row],[sekundach]],0)</f>
        <v>915</v>
      </c>
      <c r="L126" s="6">
        <f>IF(AND(telefony6[[#This Row],[abonament]]&lt;0,telefony6[[#This Row],[jaki]]="komórkowy"),telefony6[[#This Row],[sekundach]],0)</f>
        <v>0</v>
      </c>
      <c r="M126" s="28">
        <f>IF(telefony6[[#This Row],[jaki]]="zagraniczny",telefony6[[#This Row],[czas w minutach]],0)</f>
        <v>0</v>
      </c>
    </row>
    <row r="127" spans="1:13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  <c r="E127" t="str">
        <f>IF(LEN(telefony6[[#This Row],[nr]])&gt;=10,"zagraniczny",IF(LEN(telefony6[[#This Row],[nr]])=8,"komórkowy","stacjonarny"))</f>
        <v>zagraniczny</v>
      </c>
      <c r="F127" s="2">
        <f>telefony6[[#This Row],[zakonczenie]]-telefony6[[#This Row],[rozpoczecie]]</f>
        <v>1.5856481481481555E-3</v>
      </c>
      <c r="G127" s="6">
        <f>IF(SECOND(telefony6[[#This Row],[czas]])&gt;0,1,0)</f>
        <v>1</v>
      </c>
      <c r="H127" s="6">
        <f>MINUTE(telefony6[[#This Row],[czas]])+telefony6[[#This Row],[czy kolejna minuta]]</f>
        <v>3</v>
      </c>
      <c r="I127" s="6">
        <f>MINUTE(telefony6[[#This Row],[czas]])*60+SECOND(telefony6[[#This Row],[czas]])</f>
        <v>137</v>
      </c>
      <c r="J127" s="6">
        <f>IF(OR(telefony6[[#This Row],[jaki]]="stacjonarny",telefony6[[#This Row],[jaki]]="komórkowy"),J126-telefony6[[#This Row],[sekundach]],J126)</f>
        <v>-12119</v>
      </c>
      <c r="K127" s="6">
        <f>IF(AND(telefony6[[#This Row],[abonament]]&lt;0,telefony6[[#This Row],[jaki]]="stacjonarny"),telefony6[[#This Row],[sekundach]],0)</f>
        <v>0</v>
      </c>
      <c r="L127" s="6">
        <f>IF(AND(telefony6[[#This Row],[abonament]]&lt;0,telefony6[[#This Row],[jaki]]="komórkowy"),telefony6[[#This Row],[sekundach]],0)</f>
        <v>0</v>
      </c>
      <c r="M127" s="28">
        <f>IF(telefony6[[#This Row],[jaki]]="zagraniczny",telefony6[[#This Row],[czas w minutach]],0)</f>
        <v>3</v>
      </c>
    </row>
    <row r="128" spans="1:13" x14ac:dyDescent="0.25">
      <c r="A128">
        <v>4546455</v>
      </c>
      <c r="B128" s="1">
        <v>42920</v>
      </c>
      <c r="C128" s="2">
        <v>0.41912037037037037</v>
      </c>
      <c r="D128" s="2">
        <v>0.42031249999999998</v>
      </c>
      <c r="E128" t="str">
        <f>IF(LEN(telefony6[[#This Row],[nr]])&gt;=10,"zagraniczny",IF(LEN(telefony6[[#This Row],[nr]])=8,"komórkowy","stacjonarny"))</f>
        <v>stacjonarny</v>
      </c>
      <c r="F128" s="2">
        <f>telefony6[[#This Row],[zakonczenie]]-telefony6[[#This Row],[rozpoczecie]]</f>
        <v>1.1921296296296124E-3</v>
      </c>
      <c r="G128" s="6">
        <f>IF(SECOND(telefony6[[#This Row],[czas]])&gt;0,1,0)</f>
        <v>1</v>
      </c>
      <c r="H128" s="6">
        <f>MINUTE(telefony6[[#This Row],[czas]])+telefony6[[#This Row],[czy kolejna minuta]]</f>
        <v>2</v>
      </c>
      <c r="I128" s="6">
        <f>MINUTE(telefony6[[#This Row],[czas]])*60+SECOND(telefony6[[#This Row],[czas]])</f>
        <v>103</v>
      </c>
      <c r="J128" s="6">
        <f>IF(OR(telefony6[[#This Row],[jaki]]="stacjonarny",telefony6[[#This Row],[jaki]]="komórkowy"),J127-telefony6[[#This Row],[sekundach]],J127)</f>
        <v>-12222</v>
      </c>
      <c r="K128" s="6">
        <f>IF(AND(telefony6[[#This Row],[abonament]]&lt;0,telefony6[[#This Row],[jaki]]="stacjonarny"),telefony6[[#This Row],[sekundach]],0)</f>
        <v>103</v>
      </c>
      <c r="L128" s="6">
        <f>IF(AND(telefony6[[#This Row],[abonament]]&lt;0,telefony6[[#This Row],[jaki]]="komórkowy"),telefony6[[#This Row],[sekundach]],0)</f>
        <v>0</v>
      </c>
      <c r="M128" s="28">
        <f>IF(telefony6[[#This Row],[jaki]]="zagraniczny",telefony6[[#This Row],[czas w minutach]],0)</f>
        <v>0</v>
      </c>
    </row>
    <row r="129" spans="1:13" x14ac:dyDescent="0.25">
      <c r="A129">
        <v>2668991</v>
      </c>
      <c r="B129" s="1">
        <v>42920</v>
      </c>
      <c r="C129" s="2">
        <v>0.42249999999999999</v>
      </c>
      <c r="D129" s="2">
        <v>0.42834490740740738</v>
      </c>
      <c r="E129" t="str">
        <f>IF(LEN(telefony6[[#This Row],[nr]])&gt;=10,"zagraniczny",IF(LEN(telefony6[[#This Row],[nr]])=8,"komórkowy","stacjonarny"))</f>
        <v>stacjonarny</v>
      </c>
      <c r="F129" s="2">
        <f>telefony6[[#This Row],[zakonczenie]]-telefony6[[#This Row],[rozpoczecie]]</f>
        <v>5.8449074074073959E-3</v>
      </c>
      <c r="G129" s="6">
        <f>IF(SECOND(telefony6[[#This Row],[czas]])&gt;0,1,0)</f>
        <v>1</v>
      </c>
      <c r="H129" s="6">
        <f>MINUTE(telefony6[[#This Row],[czas]])+telefony6[[#This Row],[czy kolejna minuta]]</f>
        <v>9</v>
      </c>
      <c r="I129" s="6">
        <f>MINUTE(telefony6[[#This Row],[czas]])*60+SECOND(telefony6[[#This Row],[czas]])</f>
        <v>505</v>
      </c>
      <c r="J129" s="6">
        <f>IF(OR(telefony6[[#This Row],[jaki]]="stacjonarny",telefony6[[#This Row],[jaki]]="komórkowy"),J128-telefony6[[#This Row],[sekundach]],J128)</f>
        <v>-12727</v>
      </c>
      <c r="K129" s="6">
        <f>IF(AND(telefony6[[#This Row],[abonament]]&lt;0,telefony6[[#This Row],[jaki]]="stacjonarny"),telefony6[[#This Row],[sekundach]],0)</f>
        <v>505</v>
      </c>
      <c r="L129" s="6">
        <f>IF(AND(telefony6[[#This Row],[abonament]]&lt;0,telefony6[[#This Row],[jaki]]="komórkowy"),telefony6[[#This Row],[sekundach]],0)</f>
        <v>0</v>
      </c>
      <c r="M129" s="28">
        <f>IF(telefony6[[#This Row],[jaki]]="zagraniczny",telefony6[[#This Row],[czas w minutach]],0)</f>
        <v>0</v>
      </c>
    </row>
    <row r="130" spans="1:13" x14ac:dyDescent="0.25">
      <c r="A130">
        <v>5528648</v>
      </c>
      <c r="B130" s="1">
        <v>42920</v>
      </c>
      <c r="C130" s="2">
        <v>0.42591435185185184</v>
      </c>
      <c r="D130" s="2">
        <v>0.43486111111111109</v>
      </c>
      <c r="E130" t="str">
        <f>IF(LEN(telefony6[[#This Row],[nr]])&gt;=10,"zagraniczny",IF(LEN(telefony6[[#This Row],[nr]])=8,"komórkowy","stacjonarny"))</f>
        <v>stacjonarny</v>
      </c>
      <c r="F130" s="2">
        <f>telefony6[[#This Row],[zakonczenie]]-telefony6[[#This Row],[rozpoczecie]]</f>
        <v>8.9467592592592515E-3</v>
      </c>
      <c r="G130" s="6">
        <f>IF(SECOND(telefony6[[#This Row],[czas]])&gt;0,1,0)</f>
        <v>1</v>
      </c>
      <c r="H130" s="6">
        <f>MINUTE(telefony6[[#This Row],[czas]])+telefony6[[#This Row],[czy kolejna minuta]]</f>
        <v>13</v>
      </c>
      <c r="I130" s="6">
        <f>MINUTE(telefony6[[#This Row],[czas]])*60+SECOND(telefony6[[#This Row],[czas]])</f>
        <v>773</v>
      </c>
      <c r="J130" s="6">
        <f>IF(OR(telefony6[[#This Row],[jaki]]="stacjonarny",telefony6[[#This Row],[jaki]]="komórkowy"),J129-telefony6[[#This Row],[sekundach]],J129)</f>
        <v>-13500</v>
      </c>
      <c r="K130" s="6">
        <f>IF(AND(telefony6[[#This Row],[abonament]]&lt;0,telefony6[[#This Row],[jaki]]="stacjonarny"),telefony6[[#This Row],[sekundach]],0)</f>
        <v>773</v>
      </c>
      <c r="L130" s="6">
        <f>IF(AND(telefony6[[#This Row],[abonament]]&lt;0,telefony6[[#This Row],[jaki]]="komórkowy"),telefony6[[#This Row],[sekundach]],0)</f>
        <v>0</v>
      </c>
      <c r="M130" s="28">
        <f>IF(telefony6[[#This Row],[jaki]]="zagraniczny",telefony6[[#This Row],[czas w minutach]],0)</f>
        <v>0</v>
      </c>
    </row>
    <row r="131" spans="1:13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  <c r="E131" t="str">
        <f>IF(LEN(telefony6[[#This Row],[nr]])&gt;=10,"zagraniczny",IF(LEN(telefony6[[#This Row],[nr]])=8,"komórkowy","stacjonarny"))</f>
        <v>stacjonarny</v>
      </c>
      <c r="F131" s="2">
        <f>telefony6[[#This Row],[zakonczenie]]-telefony6[[#This Row],[rozpoczecie]]</f>
        <v>5.4976851851852304E-3</v>
      </c>
      <c r="G131" s="6">
        <f>IF(SECOND(telefony6[[#This Row],[czas]])&gt;0,1,0)</f>
        <v>1</v>
      </c>
      <c r="H131" s="6">
        <f>MINUTE(telefony6[[#This Row],[czas]])+telefony6[[#This Row],[czy kolejna minuta]]</f>
        <v>8</v>
      </c>
      <c r="I131" s="6">
        <f>MINUTE(telefony6[[#This Row],[czas]])*60+SECOND(telefony6[[#This Row],[czas]])</f>
        <v>475</v>
      </c>
      <c r="J131" s="6">
        <f>IF(OR(telefony6[[#This Row],[jaki]]="stacjonarny",telefony6[[#This Row],[jaki]]="komórkowy"),J130-telefony6[[#This Row],[sekundach]],J130)</f>
        <v>-13975</v>
      </c>
      <c r="K131" s="6">
        <f>IF(AND(telefony6[[#This Row],[abonament]]&lt;0,telefony6[[#This Row],[jaki]]="stacjonarny"),telefony6[[#This Row],[sekundach]],0)</f>
        <v>475</v>
      </c>
      <c r="L131" s="6">
        <f>IF(AND(telefony6[[#This Row],[abonament]]&lt;0,telefony6[[#This Row],[jaki]]="komórkowy"),telefony6[[#This Row],[sekundach]],0)</f>
        <v>0</v>
      </c>
      <c r="M131" s="28">
        <f>IF(telefony6[[#This Row],[jaki]]="zagraniczny",telefony6[[#This Row],[czas w minutach]],0)</f>
        <v>0</v>
      </c>
    </row>
    <row r="132" spans="1:13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  <c r="E132" t="str">
        <f>IF(LEN(telefony6[[#This Row],[nr]])&gt;=10,"zagraniczny",IF(LEN(telefony6[[#This Row],[nr]])=8,"komórkowy","stacjonarny"))</f>
        <v>stacjonarny</v>
      </c>
      <c r="F132" s="2">
        <f>telefony6[[#This Row],[zakonczenie]]-telefony6[[#This Row],[rozpoczecie]]</f>
        <v>3.657407407407387E-3</v>
      </c>
      <c r="G132" s="6">
        <f>IF(SECOND(telefony6[[#This Row],[czas]])&gt;0,1,0)</f>
        <v>1</v>
      </c>
      <c r="H132" s="6">
        <f>MINUTE(telefony6[[#This Row],[czas]])+telefony6[[#This Row],[czy kolejna minuta]]</f>
        <v>6</v>
      </c>
      <c r="I132" s="6">
        <f>MINUTE(telefony6[[#This Row],[czas]])*60+SECOND(telefony6[[#This Row],[czas]])</f>
        <v>316</v>
      </c>
      <c r="J132" s="6">
        <f>IF(OR(telefony6[[#This Row],[jaki]]="stacjonarny",telefony6[[#This Row],[jaki]]="komórkowy"),J131-telefony6[[#This Row],[sekundach]],J131)</f>
        <v>-14291</v>
      </c>
      <c r="K132" s="6">
        <f>IF(AND(telefony6[[#This Row],[abonament]]&lt;0,telefony6[[#This Row],[jaki]]="stacjonarny"),telefony6[[#This Row],[sekundach]],0)</f>
        <v>316</v>
      </c>
      <c r="L132" s="6">
        <f>IF(AND(telefony6[[#This Row],[abonament]]&lt;0,telefony6[[#This Row],[jaki]]="komórkowy"),telefony6[[#This Row],[sekundach]],0)</f>
        <v>0</v>
      </c>
      <c r="M132" s="28">
        <f>IF(telefony6[[#This Row],[jaki]]="zagraniczny",telefony6[[#This Row],[czas w minutach]],0)</f>
        <v>0</v>
      </c>
    </row>
    <row r="133" spans="1:13" x14ac:dyDescent="0.25">
      <c r="A133">
        <v>6865106</v>
      </c>
      <c r="B133" s="1">
        <v>42920</v>
      </c>
      <c r="C133" s="2">
        <v>0.43741898148148151</v>
      </c>
      <c r="D133" s="2">
        <v>0.44848379629629631</v>
      </c>
      <c r="E133" t="str">
        <f>IF(LEN(telefony6[[#This Row],[nr]])&gt;=10,"zagraniczny",IF(LEN(telefony6[[#This Row],[nr]])=8,"komórkowy","stacjonarny"))</f>
        <v>stacjonarny</v>
      </c>
      <c r="F133" s="2">
        <f>telefony6[[#This Row],[zakonczenie]]-telefony6[[#This Row],[rozpoczecie]]</f>
        <v>1.1064814814814805E-2</v>
      </c>
      <c r="G133" s="6">
        <f>IF(SECOND(telefony6[[#This Row],[czas]])&gt;0,1,0)</f>
        <v>1</v>
      </c>
      <c r="H133" s="6">
        <f>MINUTE(telefony6[[#This Row],[czas]])+telefony6[[#This Row],[czy kolejna minuta]]</f>
        <v>16</v>
      </c>
      <c r="I133" s="6">
        <f>MINUTE(telefony6[[#This Row],[czas]])*60+SECOND(telefony6[[#This Row],[czas]])</f>
        <v>956</v>
      </c>
      <c r="J133" s="6">
        <f>IF(OR(telefony6[[#This Row],[jaki]]="stacjonarny",telefony6[[#This Row],[jaki]]="komórkowy"),J132-telefony6[[#This Row],[sekundach]],J132)</f>
        <v>-15247</v>
      </c>
      <c r="K133" s="6">
        <f>IF(AND(telefony6[[#This Row],[abonament]]&lt;0,telefony6[[#This Row],[jaki]]="stacjonarny"),telefony6[[#This Row],[sekundach]],0)</f>
        <v>956</v>
      </c>
      <c r="L133" s="6">
        <f>IF(AND(telefony6[[#This Row],[abonament]]&lt;0,telefony6[[#This Row],[jaki]]="komórkowy"),telefony6[[#This Row],[sekundach]],0)</f>
        <v>0</v>
      </c>
      <c r="M133" s="28">
        <f>IF(telefony6[[#This Row],[jaki]]="zagraniczny",telefony6[[#This Row],[czas w minutach]],0)</f>
        <v>0</v>
      </c>
    </row>
    <row r="134" spans="1:13" x14ac:dyDescent="0.25">
      <c r="A134">
        <v>8819206</v>
      </c>
      <c r="B134" s="1">
        <v>42920</v>
      </c>
      <c r="C134" s="2">
        <v>0.44068287037037035</v>
      </c>
      <c r="D134" s="2">
        <v>0.44912037037037039</v>
      </c>
      <c r="E134" t="str">
        <f>IF(LEN(telefony6[[#This Row],[nr]])&gt;=10,"zagraniczny",IF(LEN(telefony6[[#This Row],[nr]])=8,"komórkowy","stacjonarny"))</f>
        <v>stacjonarny</v>
      </c>
      <c r="F134" s="2">
        <f>telefony6[[#This Row],[zakonczenie]]-telefony6[[#This Row],[rozpoczecie]]</f>
        <v>8.4375000000000422E-3</v>
      </c>
      <c r="G134" s="6">
        <f>IF(SECOND(telefony6[[#This Row],[czas]])&gt;0,1,0)</f>
        <v>1</v>
      </c>
      <c r="H134" s="6">
        <f>MINUTE(telefony6[[#This Row],[czas]])+telefony6[[#This Row],[czy kolejna minuta]]</f>
        <v>13</v>
      </c>
      <c r="I134" s="6">
        <f>MINUTE(telefony6[[#This Row],[czas]])*60+SECOND(telefony6[[#This Row],[czas]])</f>
        <v>729</v>
      </c>
      <c r="J134" s="6">
        <f>IF(OR(telefony6[[#This Row],[jaki]]="stacjonarny",telefony6[[#This Row],[jaki]]="komórkowy"),J133-telefony6[[#This Row],[sekundach]],J133)</f>
        <v>-15976</v>
      </c>
      <c r="K134" s="6">
        <f>IF(AND(telefony6[[#This Row],[abonament]]&lt;0,telefony6[[#This Row],[jaki]]="stacjonarny"),telefony6[[#This Row],[sekundach]],0)</f>
        <v>729</v>
      </c>
      <c r="L134" s="6">
        <f>IF(AND(telefony6[[#This Row],[abonament]]&lt;0,telefony6[[#This Row],[jaki]]="komórkowy"),telefony6[[#This Row],[sekundach]],0)</f>
        <v>0</v>
      </c>
      <c r="M134" s="28">
        <f>IF(telefony6[[#This Row],[jaki]]="zagraniczny",telefony6[[#This Row],[czas w minutach]],0)</f>
        <v>0</v>
      </c>
    </row>
    <row r="135" spans="1:13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  <c r="E135" t="str">
        <f>IF(LEN(telefony6[[#This Row],[nr]])&gt;=10,"zagraniczny",IF(LEN(telefony6[[#This Row],[nr]])=8,"komórkowy","stacjonarny"))</f>
        <v>stacjonarny</v>
      </c>
      <c r="F135" s="2">
        <f>telefony6[[#This Row],[zakonczenie]]-telefony6[[#This Row],[rozpoczecie]]</f>
        <v>5.4745370370370416E-3</v>
      </c>
      <c r="G135" s="6">
        <f>IF(SECOND(telefony6[[#This Row],[czas]])&gt;0,1,0)</f>
        <v>1</v>
      </c>
      <c r="H135" s="6">
        <f>MINUTE(telefony6[[#This Row],[czas]])+telefony6[[#This Row],[czy kolejna minuta]]</f>
        <v>8</v>
      </c>
      <c r="I135" s="6">
        <f>MINUTE(telefony6[[#This Row],[czas]])*60+SECOND(telefony6[[#This Row],[czas]])</f>
        <v>473</v>
      </c>
      <c r="J135" s="6">
        <f>IF(OR(telefony6[[#This Row],[jaki]]="stacjonarny",telefony6[[#This Row],[jaki]]="komórkowy"),J134-telefony6[[#This Row],[sekundach]],J134)</f>
        <v>-16449</v>
      </c>
      <c r="K135" s="6">
        <f>IF(AND(telefony6[[#This Row],[abonament]]&lt;0,telefony6[[#This Row],[jaki]]="stacjonarny"),telefony6[[#This Row],[sekundach]],0)</f>
        <v>473</v>
      </c>
      <c r="L135" s="6">
        <f>IF(AND(telefony6[[#This Row],[abonament]]&lt;0,telefony6[[#This Row],[jaki]]="komórkowy"),telefony6[[#This Row],[sekundach]],0)</f>
        <v>0</v>
      </c>
      <c r="M135" s="28">
        <f>IF(telefony6[[#This Row],[jaki]]="zagraniczny",telefony6[[#This Row],[czas w minutach]],0)</f>
        <v>0</v>
      </c>
    </row>
    <row r="136" spans="1:13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  <c r="E136" t="str">
        <f>IF(LEN(telefony6[[#This Row],[nr]])&gt;=10,"zagraniczny",IF(LEN(telefony6[[#This Row],[nr]])=8,"komórkowy","stacjonarny"))</f>
        <v>stacjonarny</v>
      </c>
      <c r="F136" s="2">
        <f>telefony6[[#This Row],[zakonczenie]]-telefony6[[#This Row],[rozpoczecie]]</f>
        <v>8.9120370370370794E-3</v>
      </c>
      <c r="G136" s="6">
        <f>IF(SECOND(telefony6[[#This Row],[czas]])&gt;0,1,0)</f>
        <v>1</v>
      </c>
      <c r="H136" s="6">
        <f>MINUTE(telefony6[[#This Row],[czas]])+telefony6[[#This Row],[czy kolejna minuta]]</f>
        <v>13</v>
      </c>
      <c r="I136" s="6">
        <f>MINUTE(telefony6[[#This Row],[czas]])*60+SECOND(telefony6[[#This Row],[czas]])</f>
        <v>770</v>
      </c>
      <c r="J136" s="6">
        <f>IF(OR(telefony6[[#This Row],[jaki]]="stacjonarny",telefony6[[#This Row],[jaki]]="komórkowy"),J135-telefony6[[#This Row],[sekundach]],J135)</f>
        <v>-17219</v>
      </c>
      <c r="K136" s="6">
        <f>IF(AND(telefony6[[#This Row],[abonament]]&lt;0,telefony6[[#This Row],[jaki]]="stacjonarny"),telefony6[[#This Row],[sekundach]],0)</f>
        <v>770</v>
      </c>
      <c r="L136" s="6">
        <f>IF(AND(telefony6[[#This Row],[abonament]]&lt;0,telefony6[[#This Row],[jaki]]="komórkowy"),telefony6[[#This Row],[sekundach]],0)</f>
        <v>0</v>
      </c>
      <c r="M136" s="28">
        <f>IF(telefony6[[#This Row],[jaki]]="zagraniczny",telefony6[[#This Row],[czas w minutach]],0)</f>
        <v>0</v>
      </c>
    </row>
    <row r="137" spans="1:13" x14ac:dyDescent="0.25">
      <c r="A137">
        <v>86774913</v>
      </c>
      <c r="B137" s="1">
        <v>42920</v>
      </c>
      <c r="C137" s="2">
        <v>0.44548611111111114</v>
      </c>
      <c r="D137" s="2">
        <v>0.4541898148148148</v>
      </c>
      <c r="E137" t="str">
        <f>IF(LEN(telefony6[[#This Row],[nr]])&gt;=10,"zagraniczny",IF(LEN(telefony6[[#This Row],[nr]])=8,"komórkowy","stacjonarny"))</f>
        <v>komórkowy</v>
      </c>
      <c r="F137" s="2">
        <f>telefony6[[#This Row],[zakonczenie]]-telefony6[[#This Row],[rozpoczecie]]</f>
        <v>8.703703703703658E-3</v>
      </c>
      <c r="G137" s="6">
        <f>IF(SECOND(telefony6[[#This Row],[czas]])&gt;0,1,0)</f>
        <v>1</v>
      </c>
      <c r="H137" s="6">
        <f>MINUTE(telefony6[[#This Row],[czas]])+telefony6[[#This Row],[czy kolejna minuta]]</f>
        <v>13</v>
      </c>
      <c r="I137" s="6">
        <f>MINUTE(telefony6[[#This Row],[czas]])*60+SECOND(telefony6[[#This Row],[czas]])</f>
        <v>752</v>
      </c>
      <c r="J137" s="6">
        <f>IF(OR(telefony6[[#This Row],[jaki]]="stacjonarny",telefony6[[#This Row],[jaki]]="komórkowy"),J136-telefony6[[#This Row],[sekundach]],J136)</f>
        <v>-17971</v>
      </c>
      <c r="K137" s="6">
        <f>IF(AND(telefony6[[#This Row],[abonament]]&lt;0,telefony6[[#This Row],[jaki]]="stacjonarny"),telefony6[[#This Row],[sekundach]],0)</f>
        <v>0</v>
      </c>
      <c r="L137" s="6">
        <f>IF(AND(telefony6[[#This Row],[abonament]]&lt;0,telefony6[[#This Row],[jaki]]="komórkowy"),telefony6[[#This Row],[sekundach]],0)</f>
        <v>752</v>
      </c>
      <c r="M137" s="28">
        <f>IF(telefony6[[#This Row],[jaki]]="zagraniczny",telefony6[[#This Row],[czas w minutach]],0)</f>
        <v>0</v>
      </c>
    </row>
    <row r="138" spans="1:13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  <c r="E138" t="str">
        <f>IF(LEN(telefony6[[#This Row],[nr]])&gt;=10,"zagraniczny",IF(LEN(telefony6[[#This Row],[nr]])=8,"komórkowy","stacjonarny"))</f>
        <v>komórkowy</v>
      </c>
      <c r="F138" s="2">
        <f>telefony6[[#This Row],[zakonczenie]]-telefony6[[#This Row],[rozpoczecie]]</f>
        <v>5.1736111111110872E-3</v>
      </c>
      <c r="G138" s="6">
        <f>IF(SECOND(telefony6[[#This Row],[czas]])&gt;0,1,0)</f>
        <v>1</v>
      </c>
      <c r="H138" s="6">
        <f>MINUTE(telefony6[[#This Row],[czas]])+telefony6[[#This Row],[czy kolejna minuta]]</f>
        <v>8</v>
      </c>
      <c r="I138" s="6">
        <f>MINUTE(telefony6[[#This Row],[czas]])*60+SECOND(telefony6[[#This Row],[czas]])</f>
        <v>447</v>
      </c>
      <c r="J138" s="6">
        <f>IF(OR(telefony6[[#This Row],[jaki]]="stacjonarny",telefony6[[#This Row],[jaki]]="komórkowy"),J137-telefony6[[#This Row],[sekundach]],J137)</f>
        <v>-18418</v>
      </c>
      <c r="K138" s="6">
        <f>IF(AND(telefony6[[#This Row],[abonament]]&lt;0,telefony6[[#This Row],[jaki]]="stacjonarny"),telefony6[[#This Row],[sekundach]],0)</f>
        <v>0</v>
      </c>
      <c r="L138" s="6">
        <f>IF(AND(telefony6[[#This Row],[abonament]]&lt;0,telefony6[[#This Row],[jaki]]="komórkowy"),telefony6[[#This Row],[sekundach]],0)</f>
        <v>447</v>
      </c>
      <c r="M138" s="28">
        <f>IF(telefony6[[#This Row],[jaki]]="zagraniczny",telefony6[[#This Row],[czas w minutach]],0)</f>
        <v>0</v>
      </c>
    </row>
    <row r="139" spans="1:13" x14ac:dyDescent="0.25">
      <c r="A139">
        <v>1269611</v>
      </c>
      <c r="B139" s="1">
        <v>42920</v>
      </c>
      <c r="C139" s="2">
        <v>0.45596064814814813</v>
      </c>
      <c r="D139" s="2">
        <v>0.46010416666666665</v>
      </c>
      <c r="E139" t="str">
        <f>IF(LEN(telefony6[[#This Row],[nr]])&gt;=10,"zagraniczny",IF(LEN(telefony6[[#This Row],[nr]])=8,"komórkowy","stacjonarny"))</f>
        <v>stacjonarny</v>
      </c>
      <c r="F139" s="2">
        <f>telefony6[[#This Row],[zakonczenie]]-telefony6[[#This Row],[rozpoczecie]]</f>
        <v>4.1435185185185186E-3</v>
      </c>
      <c r="G139" s="6">
        <f>IF(SECOND(telefony6[[#This Row],[czas]])&gt;0,1,0)</f>
        <v>1</v>
      </c>
      <c r="H139" s="6">
        <f>MINUTE(telefony6[[#This Row],[czas]])+telefony6[[#This Row],[czy kolejna minuta]]</f>
        <v>6</v>
      </c>
      <c r="I139" s="6">
        <f>MINUTE(telefony6[[#This Row],[czas]])*60+SECOND(telefony6[[#This Row],[czas]])</f>
        <v>358</v>
      </c>
      <c r="J139" s="6">
        <f>IF(OR(telefony6[[#This Row],[jaki]]="stacjonarny",telefony6[[#This Row],[jaki]]="komórkowy"),J138-telefony6[[#This Row],[sekundach]],J138)</f>
        <v>-18776</v>
      </c>
      <c r="K139" s="6">
        <f>IF(AND(telefony6[[#This Row],[abonament]]&lt;0,telefony6[[#This Row],[jaki]]="stacjonarny"),telefony6[[#This Row],[sekundach]],0)</f>
        <v>358</v>
      </c>
      <c r="L139" s="6">
        <f>IF(AND(telefony6[[#This Row],[abonament]]&lt;0,telefony6[[#This Row],[jaki]]="komórkowy"),telefony6[[#This Row],[sekundach]],0)</f>
        <v>0</v>
      </c>
      <c r="M139" s="28">
        <f>IF(telefony6[[#This Row],[jaki]]="zagraniczny",telefony6[[#This Row],[czas w minutach]],0)</f>
        <v>0</v>
      </c>
    </row>
    <row r="140" spans="1:13" x14ac:dyDescent="0.25">
      <c r="A140">
        <v>4623731</v>
      </c>
      <c r="B140" s="1">
        <v>42920</v>
      </c>
      <c r="C140" s="2">
        <v>0.46053240740740742</v>
      </c>
      <c r="D140" s="2">
        <v>0.47131944444444446</v>
      </c>
      <c r="E140" t="str">
        <f>IF(LEN(telefony6[[#This Row],[nr]])&gt;=10,"zagraniczny",IF(LEN(telefony6[[#This Row],[nr]])=8,"komórkowy","stacjonarny"))</f>
        <v>stacjonarny</v>
      </c>
      <c r="F140" s="2">
        <f>telefony6[[#This Row],[zakonczenie]]-telefony6[[#This Row],[rozpoczecie]]</f>
        <v>1.0787037037037039E-2</v>
      </c>
      <c r="G140" s="6">
        <f>IF(SECOND(telefony6[[#This Row],[czas]])&gt;0,1,0)</f>
        <v>1</v>
      </c>
      <c r="H140" s="6">
        <f>MINUTE(telefony6[[#This Row],[czas]])+telefony6[[#This Row],[czy kolejna minuta]]</f>
        <v>16</v>
      </c>
      <c r="I140" s="6">
        <f>MINUTE(telefony6[[#This Row],[czas]])*60+SECOND(telefony6[[#This Row],[czas]])</f>
        <v>932</v>
      </c>
      <c r="J140" s="6">
        <f>IF(OR(telefony6[[#This Row],[jaki]]="stacjonarny",telefony6[[#This Row],[jaki]]="komórkowy"),J139-telefony6[[#This Row],[sekundach]],J139)</f>
        <v>-19708</v>
      </c>
      <c r="K140" s="6">
        <f>IF(AND(telefony6[[#This Row],[abonament]]&lt;0,telefony6[[#This Row],[jaki]]="stacjonarny"),telefony6[[#This Row],[sekundach]],0)</f>
        <v>932</v>
      </c>
      <c r="L140" s="6">
        <f>IF(AND(telefony6[[#This Row],[abonament]]&lt;0,telefony6[[#This Row],[jaki]]="komórkowy"),telefony6[[#This Row],[sekundach]],0)</f>
        <v>0</v>
      </c>
      <c r="M140" s="28">
        <f>IF(telefony6[[#This Row],[jaki]]="zagraniczny",telefony6[[#This Row],[czas w minutach]],0)</f>
        <v>0</v>
      </c>
    </row>
    <row r="141" spans="1:13" x14ac:dyDescent="0.25">
      <c r="A141">
        <v>4623731</v>
      </c>
      <c r="B141" s="1">
        <v>42920</v>
      </c>
      <c r="C141" s="2">
        <v>0.46423611111111113</v>
      </c>
      <c r="D141" s="2">
        <v>0.46842592592592591</v>
      </c>
      <c r="E141" t="str">
        <f>IF(LEN(telefony6[[#This Row],[nr]])&gt;=10,"zagraniczny",IF(LEN(telefony6[[#This Row],[nr]])=8,"komórkowy","stacjonarny"))</f>
        <v>stacjonarny</v>
      </c>
      <c r="F141" s="2">
        <f>telefony6[[#This Row],[zakonczenie]]-telefony6[[#This Row],[rozpoczecie]]</f>
        <v>4.1898148148147851E-3</v>
      </c>
      <c r="G141" s="6">
        <f>IF(SECOND(telefony6[[#This Row],[czas]])&gt;0,1,0)</f>
        <v>1</v>
      </c>
      <c r="H141" s="6">
        <f>MINUTE(telefony6[[#This Row],[czas]])+telefony6[[#This Row],[czy kolejna minuta]]</f>
        <v>7</v>
      </c>
      <c r="I141" s="6">
        <f>MINUTE(telefony6[[#This Row],[czas]])*60+SECOND(telefony6[[#This Row],[czas]])</f>
        <v>362</v>
      </c>
      <c r="J141" s="6">
        <f>IF(OR(telefony6[[#This Row],[jaki]]="stacjonarny",telefony6[[#This Row],[jaki]]="komórkowy"),J140-telefony6[[#This Row],[sekundach]],J140)</f>
        <v>-20070</v>
      </c>
      <c r="K141" s="6">
        <f>IF(AND(telefony6[[#This Row],[abonament]]&lt;0,telefony6[[#This Row],[jaki]]="stacjonarny"),telefony6[[#This Row],[sekundach]],0)</f>
        <v>362</v>
      </c>
      <c r="L141" s="6">
        <f>IF(AND(telefony6[[#This Row],[abonament]]&lt;0,telefony6[[#This Row],[jaki]]="komórkowy"),telefony6[[#This Row],[sekundach]],0)</f>
        <v>0</v>
      </c>
      <c r="M141" s="28">
        <f>IF(telefony6[[#This Row],[jaki]]="zagraniczny",telefony6[[#This Row],[czas w minutach]],0)</f>
        <v>0</v>
      </c>
    </row>
    <row r="142" spans="1:13" x14ac:dyDescent="0.25">
      <c r="A142">
        <v>3127402</v>
      </c>
      <c r="B142" s="1">
        <v>42920</v>
      </c>
      <c r="C142" s="2">
        <v>0.46861111111111109</v>
      </c>
      <c r="D142" s="2">
        <v>0.47747685185185185</v>
      </c>
      <c r="E142" t="str">
        <f>IF(LEN(telefony6[[#This Row],[nr]])&gt;=10,"zagraniczny",IF(LEN(telefony6[[#This Row],[nr]])=8,"komórkowy","stacjonarny"))</f>
        <v>stacjonarny</v>
      </c>
      <c r="F142" s="2">
        <f>telefony6[[#This Row],[zakonczenie]]-telefony6[[#This Row],[rozpoczecie]]</f>
        <v>8.8657407407407574E-3</v>
      </c>
      <c r="G142" s="6">
        <f>IF(SECOND(telefony6[[#This Row],[czas]])&gt;0,1,0)</f>
        <v>1</v>
      </c>
      <c r="H142" s="6">
        <f>MINUTE(telefony6[[#This Row],[czas]])+telefony6[[#This Row],[czy kolejna minuta]]</f>
        <v>13</v>
      </c>
      <c r="I142" s="6">
        <f>MINUTE(telefony6[[#This Row],[czas]])*60+SECOND(telefony6[[#This Row],[czas]])</f>
        <v>766</v>
      </c>
      <c r="J142" s="6">
        <f>IF(OR(telefony6[[#This Row],[jaki]]="stacjonarny",telefony6[[#This Row],[jaki]]="komórkowy"),J141-telefony6[[#This Row],[sekundach]],J141)</f>
        <v>-20836</v>
      </c>
      <c r="K142" s="6">
        <f>IF(AND(telefony6[[#This Row],[abonament]]&lt;0,telefony6[[#This Row],[jaki]]="stacjonarny"),telefony6[[#This Row],[sekundach]],0)</f>
        <v>766</v>
      </c>
      <c r="L142" s="6">
        <f>IF(AND(telefony6[[#This Row],[abonament]]&lt;0,telefony6[[#This Row],[jaki]]="komórkowy"),telefony6[[#This Row],[sekundach]],0)</f>
        <v>0</v>
      </c>
      <c r="M142" s="28">
        <f>IF(telefony6[[#This Row],[jaki]]="zagraniczny",telefony6[[#This Row],[czas w minutach]],0)</f>
        <v>0</v>
      </c>
    </row>
    <row r="143" spans="1:13" x14ac:dyDescent="0.25">
      <c r="A143">
        <v>1714791</v>
      </c>
      <c r="B143" s="1">
        <v>42920</v>
      </c>
      <c r="C143" s="2">
        <v>0.47230324074074076</v>
      </c>
      <c r="D143" s="2">
        <v>0.47288194444444442</v>
      </c>
      <c r="E143" t="str">
        <f>IF(LEN(telefony6[[#This Row],[nr]])&gt;=10,"zagraniczny",IF(LEN(telefony6[[#This Row],[nr]])=8,"komórkowy","stacjonarny"))</f>
        <v>stacjonarny</v>
      </c>
      <c r="F143" s="2">
        <f>telefony6[[#This Row],[zakonczenie]]-telefony6[[#This Row],[rozpoczecie]]</f>
        <v>5.7870370370366464E-4</v>
      </c>
      <c r="G143" s="6">
        <f>IF(SECOND(telefony6[[#This Row],[czas]])&gt;0,1,0)</f>
        <v>1</v>
      </c>
      <c r="H143" s="6">
        <f>MINUTE(telefony6[[#This Row],[czas]])+telefony6[[#This Row],[czy kolejna minuta]]</f>
        <v>1</v>
      </c>
      <c r="I143" s="6">
        <f>MINUTE(telefony6[[#This Row],[czas]])*60+SECOND(telefony6[[#This Row],[czas]])</f>
        <v>50</v>
      </c>
      <c r="J143" s="6">
        <f>IF(OR(telefony6[[#This Row],[jaki]]="stacjonarny",telefony6[[#This Row],[jaki]]="komórkowy"),J142-telefony6[[#This Row],[sekundach]],J142)</f>
        <v>-20886</v>
      </c>
      <c r="K143" s="6">
        <f>IF(AND(telefony6[[#This Row],[abonament]]&lt;0,telefony6[[#This Row],[jaki]]="stacjonarny"),telefony6[[#This Row],[sekundach]],0)</f>
        <v>50</v>
      </c>
      <c r="L143" s="6">
        <f>IF(AND(telefony6[[#This Row],[abonament]]&lt;0,telefony6[[#This Row],[jaki]]="komórkowy"),telefony6[[#This Row],[sekundach]],0)</f>
        <v>0</v>
      </c>
      <c r="M143" s="28">
        <f>IF(telefony6[[#This Row],[jaki]]="zagraniczny",telefony6[[#This Row],[czas w minutach]],0)</f>
        <v>0</v>
      </c>
    </row>
    <row r="144" spans="1:13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  <c r="E144" t="str">
        <f>IF(LEN(telefony6[[#This Row],[nr]])&gt;=10,"zagraniczny",IF(LEN(telefony6[[#This Row],[nr]])=8,"komórkowy","stacjonarny"))</f>
        <v>stacjonarny</v>
      </c>
      <c r="F144" s="2">
        <f>telefony6[[#This Row],[zakonczenie]]-telefony6[[#This Row],[rozpoczecie]]</f>
        <v>5.5092592592592693E-3</v>
      </c>
      <c r="G144" s="6">
        <f>IF(SECOND(telefony6[[#This Row],[czas]])&gt;0,1,0)</f>
        <v>1</v>
      </c>
      <c r="H144" s="6">
        <f>MINUTE(telefony6[[#This Row],[czas]])+telefony6[[#This Row],[czy kolejna minuta]]</f>
        <v>8</v>
      </c>
      <c r="I144" s="6">
        <f>MINUTE(telefony6[[#This Row],[czas]])*60+SECOND(telefony6[[#This Row],[czas]])</f>
        <v>476</v>
      </c>
      <c r="J144" s="6">
        <f>IF(OR(telefony6[[#This Row],[jaki]]="stacjonarny",telefony6[[#This Row],[jaki]]="komórkowy"),J143-telefony6[[#This Row],[sekundach]],J143)</f>
        <v>-21362</v>
      </c>
      <c r="K144" s="6">
        <f>IF(AND(telefony6[[#This Row],[abonament]]&lt;0,telefony6[[#This Row],[jaki]]="stacjonarny"),telefony6[[#This Row],[sekundach]],0)</f>
        <v>476</v>
      </c>
      <c r="L144" s="6">
        <f>IF(AND(telefony6[[#This Row],[abonament]]&lt;0,telefony6[[#This Row],[jaki]]="komórkowy"),telefony6[[#This Row],[sekundach]],0)</f>
        <v>0</v>
      </c>
      <c r="M144" s="28">
        <f>IF(telefony6[[#This Row],[jaki]]="zagraniczny",telefony6[[#This Row],[czas w minutach]],0)</f>
        <v>0</v>
      </c>
    </row>
    <row r="145" spans="1:13" x14ac:dyDescent="0.25">
      <c r="A145">
        <v>4371394</v>
      </c>
      <c r="B145" s="1">
        <v>42920</v>
      </c>
      <c r="C145" s="2">
        <v>0.47967592592592595</v>
      </c>
      <c r="D145" s="2">
        <v>0.48236111111111113</v>
      </c>
      <c r="E145" t="str">
        <f>IF(LEN(telefony6[[#This Row],[nr]])&gt;=10,"zagraniczny",IF(LEN(telefony6[[#This Row],[nr]])=8,"komórkowy","stacjonarny"))</f>
        <v>stacjonarny</v>
      </c>
      <c r="F145" s="2">
        <f>telefony6[[#This Row],[zakonczenie]]-telefony6[[#This Row],[rozpoczecie]]</f>
        <v>2.6851851851851793E-3</v>
      </c>
      <c r="G145" s="6">
        <f>IF(SECOND(telefony6[[#This Row],[czas]])&gt;0,1,0)</f>
        <v>1</v>
      </c>
      <c r="H145" s="6">
        <f>MINUTE(telefony6[[#This Row],[czas]])+telefony6[[#This Row],[czy kolejna minuta]]</f>
        <v>4</v>
      </c>
      <c r="I145" s="6">
        <f>MINUTE(telefony6[[#This Row],[czas]])*60+SECOND(telefony6[[#This Row],[czas]])</f>
        <v>232</v>
      </c>
      <c r="J145" s="6">
        <f>IF(OR(telefony6[[#This Row],[jaki]]="stacjonarny",telefony6[[#This Row],[jaki]]="komórkowy"),J144-telefony6[[#This Row],[sekundach]],J144)</f>
        <v>-21594</v>
      </c>
      <c r="K145" s="6">
        <f>IF(AND(telefony6[[#This Row],[abonament]]&lt;0,telefony6[[#This Row],[jaki]]="stacjonarny"),telefony6[[#This Row],[sekundach]],0)</f>
        <v>232</v>
      </c>
      <c r="L145" s="6">
        <f>IF(AND(telefony6[[#This Row],[abonament]]&lt;0,telefony6[[#This Row],[jaki]]="komórkowy"),telefony6[[#This Row],[sekundach]],0)</f>
        <v>0</v>
      </c>
      <c r="M145" s="28">
        <f>IF(telefony6[[#This Row],[jaki]]="zagraniczny",telefony6[[#This Row],[czas w minutach]],0)</f>
        <v>0</v>
      </c>
    </row>
    <row r="146" spans="1:13" x14ac:dyDescent="0.25">
      <c r="A146">
        <v>9803545</v>
      </c>
      <c r="B146" s="1">
        <v>42920</v>
      </c>
      <c r="C146" s="2">
        <v>0.47978009259259258</v>
      </c>
      <c r="D146" s="2">
        <v>0.49125000000000002</v>
      </c>
      <c r="E146" t="str">
        <f>IF(LEN(telefony6[[#This Row],[nr]])&gt;=10,"zagraniczny",IF(LEN(telefony6[[#This Row],[nr]])=8,"komórkowy","stacjonarny"))</f>
        <v>stacjonarny</v>
      </c>
      <c r="F146" s="2">
        <f>telefony6[[#This Row],[zakonczenie]]-telefony6[[#This Row],[rozpoczecie]]</f>
        <v>1.1469907407407443E-2</v>
      </c>
      <c r="G146" s="6">
        <f>IF(SECOND(telefony6[[#This Row],[czas]])&gt;0,1,0)</f>
        <v>1</v>
      </c>
      <c r="H146" s="6">
        <f>MINUTE(telefony6[[#This Row],[czas]])+telefony6[[#This Row],[czy kolejna minuta]]</f>
        <v>17</v>
      </c>
      <c r="I146" s="6">
        <f>MINUTE(telefony6[[#This Row],[czas]])*60+SECOND(telefony6[[#This Row],[czas]])</f>
        <v>991</v>
      </c>
      <c r="J146" s="6">
        <f>IF(OR(telefony6[[#This Row],[jaki]]="stacjonarny",telefony6[[#This Row],[jaki]]="komórkowy"),J145-telefony6[[#This Row],[sekundach]],J145)</f>
        <v>-22585</v>
      </c>
      <c r="K146" s="6">
        <f>IF(AND(telefony6[[#This Row],[abonament]]&lt;0,telefony6[[#This Row],[jaki]]="stacjonarny"),telefony6[[#This Row],[sekundach]],0)</f>
        <v>991</v>
      </c>
      <c r="L146" s="6">
        <f>IF(AND(telefony6[[#This Row],[abonament]]&lt;0,telefony6[[#This Row],[jaki]]="komórkowy"),telefony6[[#This Row],[sekundach]],0)</f>
        <v>0</v>
      </c>
      <c r="M146" s="28">
        <f>IF(telefony6[[#This Row],[jaki]]="zagraniczny",telefony6[[#This Row],[czas w minutach]],0)</f>
        <v>0</v>
      </c>
    </row>
    <row r="147" spans="1:13" x14ac:dyDescent="0.25">
      <c r="A147">
        <v>4176704</v>
      </c>
      <c r="B147" s="1">
        <v>42920</v>
      </c>
      <c r="C147" s="2">
        <v>0.47983796296296294</v>
      </c>
      <c r="D147" s="2">
        <v>0.48949074074074073</v>
      </c>
      <c r="E147" t="str">
        <f>IF(LEN(telefony6[[#This Row],[nr]])&gt;=10,"zagraniczny",IF(LEN(telefony6[[#This Row],[nr]])=8,"komórkowy","stacjonarny"))</f>
        <v>stacjonarny</v>
      </c>
      <c r="F147" s="2">
        <f>telefony6[[#This Row],[zakonczenie]]-telefony6[[#This Row],[rozpoczecie]]</f>
        <v>9.6527777777777879E-3</v>
      </c>
      <c r="G147" s="6">
        <f>IF(SECOND(telefony6[[#This Row],[czas]])&gt;0,1,0)</f>
        <v>1</v>
      </c>
      <c r="H147" s="6">
        <f>MINUTE(telefony6[[#This Row],[czas]])+telefony6[[#This Row],[czy kolejna minuta]]</f>
        <v>14</v>
      </c>
      <c r="I147" s="6">
        <f>MINUTE(telefony6[[#This Row],[czas]])*60+SECOND(telefony6[[#This Row],[czas]])</f>
        <v>834</v>
      </c>
      <c r="J147" s="6">
        <f>IF(OR(telefony6[[#This Row],[jaki]]="stacjonarny",telefony6[[#This Row],[jaki]]="komórkowy"),J146-telefony6[[#This Row],[sekundach]],J146)</f>
        <v>-23419</v>
      </c>
      <c r="K147" s="6">
        <f>IF(AND(telefony6[[#This Row],[abonament]]&lt;0,telefony6[[#This Row],[jaki]]="stacjonarny"),telefony6[[#This Row],[sekundach]],0)</f>
        <v>834</v>
      </c>
      <c r="L147" s="6">
        <f>IF(AND(telefony6[[#This Row],[abonament]]&lt;0,telefony6[[#This Row],[jaki]]="komórkowy"),telefony6[[#This Row],[sekundach]],0)</f>
        <v>0</v>
      </c>
      <c r="M147" s="28">
        <f>IF(telefony6[[#This Row],[jaki]]="zagraniczny",telefony6[[#This Row],[czas w minutach]],0)</f>
        <v>0</v>
      </c>
    </row>
    <row r="148" spans="1:13" x14ac:dyDescent="0.25">
      <c r="A148">
        <v>90271112</v>
      </c>
      <c r="B148" s="1">
        <v>42920</v>
      </c>
      <c r="C148" s="2">
        <v>0.4805787037037037</v>
      </c>
      <c r="D148" s="2">
        <v>0.48696759259259259</v>
      </c>
      <c r="E148" t="str">
        <f>IF(LEN(telefony6[[#This Row],[nr]])&gt;=10,"zagraniczny",IF(LEN(telefony6[[#This Row],[nr]])=8,"komórkowy","stacjonarny"))</f>
        <v>komórkowy</v>
      </c>
      <c r="F148" s="2">
        <f>telefony6[[#This Row],[zakonczenie]]-telefony6[[#This Row],[rozpoczecie]]</f>
        <v>6.3888888888888884E-3</v>
      </c>
      <c r="G148" s="6">
        <f>IF(SECOND(telefony6[[#This Row],[czas]])&gt;0,1,0)</f>
        <v>1</v>
      </c>
      <c r="H148" s="6">
        <f>MINUTE(telefony6[[#This Row],[czas]])+telefony6[[#This Row],[czy kolejna minuta]]</f>
        <v>10</v>
      </c>
      <c r="I148" s="6">
        <f>MINUTE(telefony6[[#This Row],[czas]])*60+SECOND(telefony6[[#This Row],[czas]])</f>
        <v>552</v>
      </c>
      <c r="J148" s="6">
        <f>IF(OR(telefony6[[#This Row],[jaki]]="stacjonarny",telefony6[[#This Row],[jaki]]="komórkowy"),J147-telefony6[[#This Row],[sekundach]],J147)</f>
        <v>-23971</v>
      </c>
      <c r="K148" s="6">
        <f>IF(AND(telefony6[[#This Row],[abonament]]&lt;0,telefony6[[#This Row],[jaki]]="stacjonarny"),telefony6[[#This Row],[sekundach]],0)</f>
        <v>0</v>
      </c>
      <c r="L148" s="6">
        <f>IF(AND(telefony6[[#This Row],[abonament]]&lt;0,telefony6[[#This Row],[jaki]]="komórkowy"),telefony6[[#This Row],[sekundach]],0)</f>
        <v>552</v>
      </c>
      <c r="M148" s="28">
        <f>IF(telefony6[[#This Row],[jaki]]="zagraniczny",telefony6[[#This Row],[czas w minutach]],0)</f>
        <v>0</v>
      </c>
    </row>
    <row r="149" spans="1:13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  <c r="E149" t="str">
        <f>IF(LEN(telefony6[[#This Row],[nr]])&gt;=10,"zagraniczny",IF(LEN(telefony6[[#This Row],[nr]])=8,"komórkowy","stacjonarny"))</f>
        <v>stacjonarny</v>
      </c>
      <c r="F149" s="2">
        <f>telefony6[[#This Row],[zakonczenie]]-telefony6[[#This Row],[rozpoczecie]]</f>
        <v>9.2592592592593004E-3</v>
      </c>
      <c r="G149" s="6">
        <f>IF(SECOND(telefony6[[#This Row],[czas]])&gt;0,1,0)</f>
        <v>1</v>
      </c>
      <c r="H149" s="6">
        <f>MINUTE(telefony6[[#This Row],[czas]])+telefony6[[#This Row],[czy kolejna minuta]]</f>
        <v>14</v>
      </c>
      <c r="I149" s="6">
        <f>MINUTE(telefony6[[#This Row],[czas]])*60+SECOND(telefony6[[#This Row],[czas]])</f>
        <v>800</v>
      </c>
      <c r="J149" s="6">
        <f>IF(OR(telefony6[[#This Row],[jaki]]="stacjonarny",telefony6[[#This Row],[jaki]]="komórkowy"),J148-telefony6[[#This Row],[sekundach]],J148)</f>
        <v>-24771</v>
      </c>
      <c r="K149" s="6">
        <f>IF(AND(telefony6[[#This Row],[abonament]]&lt;0,telefony6[[#This Row],[jaki]]="stacjonarny"),telefony6[[#This Row],[sekundach]],0)</f>
        <v>800</v>
      </c>
      <c r="L149" s="6">
        <f>IF(AND(telefony6[[#This Row],[abonament]]&lt;0,telefony6[[#This Row],[jaki]]="komórkowy"),telefony6[[#This Row],[sekundach]],0)</f>
        <v>0</v>
      </c>
      <c r="M149" s="28">
        <f>IF(telefony6[[#This Row],[jaki]]="zagraniczny",telefony6[[#This Row],[czas w minutach]],0)</f>
        <v>0</v>
      </c>
    </row>
    <row r="150" spans="1:13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  <c r="E150" t="str">
        <f>IF(LEN(telefony6[[#This Row],[nr]])&gt;=10,"zagraniczny",IF(LEN(telefony6[[#This Row],[nr]])=8,"komórkowy","stacjonarny"))</f>
        <v>stacjonarny</v>
      </c>
      <c r="F150" s="2">
        <f>telefony6[[#This Row],[zakonczenie]]-telefony6[[#This Row],[rozpoczecie]]</f>
        <v>8.2638888888888484E-3</v>
      </c>
      <c r="G150" s="6">
        <f>IF(SECOND(telefony6[[#This Row],[czas]])&gt;0,1,0)</f>
        <v>1</v>
      </c>
      <c r="H150" s="6">
        <f>MINUTE(telefony6[[#This Row],[czas]])+telefony6[[#This Row],[czy kolejna minuta]]</f>
        <v>12</v>
      </c>
      <c r="I150" s="6">
        <f>MINUTE(telefony6[[#This Row],[czas]])*60+SECOND(telefony6[[#This Row],[czas]])</f>
        <v>714</v>
      </c>
      <c r="J150" s="6">
        <f>IF(OR(telefony6[[#This Row],[jaki]]="stacjonarny",telefony6[[#This Row],[jaki]]="komórkowy"),J149-telefony6[[#This Row],[sekundach]],J149)</f>
        <v>-25485</v>
      </c>
      <c r="K150" s="6">
        <f>IF(AND(telefony6[[#This Row],[abonament]]&lt;0,telefony6[[#This Row],[jaki]]="stacjonarny"),telefony6[[#This Row],[sekundach]],0)</f>
        <v>714</v>
      </c>
      <c r="L150" s="6">
        <f>IF(AND(telefony6[[#This Row],[abonament]]&lt;0,telefony6[[#This Row],[jaki]]="komórkowy"),telefony6[[#This Row],[sekundach]],0)</f>
        <v>0</v>
      </c>
      <c r="M150" s="28">
        <f>IF(telefony6[[#This Row],[jaki]]="zagraniczny",telefony6[[#This Row],[czas w minutach]],0)</f>
        <v>0</v>
      </c>
    </row>
    <row r="151" spans="1:13" x14ac:dyDescent="0.25">
      <c r="A151">
        <v>27791497</v>
      </c>
      <c r="B151" s="1">
        <v>42920</v>
      </c>
      <c r="C151" s="2">
        <v>0.48803240740740739</v>
      </c>
      <c r="D151" s="2">
        <v>0.49682870370370369</v>
      </c>
      <c r="E151" t="str">
        <f>IF(LEN(telefony6[[#This Row],[nr]])&gt;=10,"zagraniczny",IF(LEN(telefony6[[#This Row],[nr]])=8,"komórkowy","stacjonarny"))</f>
        <v>komórkowy</v>
      </c>
      <c r="F151" s="2">
        <f>telefony6[[#This Row],[zakonczenie]]-telefony6[[#This Row],[rozpoczecie]]</f>
        <v>8.7962962962963021E-3</v>
      </c>
      <c r="G151" s="6">
        <f>IF(SECOND(telefony6[[#This Row],[czas]])&gt;0,1,0)</f>
        <v>1</v>
      </c>
      <c r="H151" s="6">
        <f>MINUTE(telefony6[[#This Row],[czas]])+telefony6[[#This Row],[czy kolejna minuta]]</f>
        <v>13</v>
      </c>
      <c r="I151" s="6">
        <f>MINUTE(telefony6[[#This Row],[czas]])*60+SECOND(telefony6[[#This Row],[czas]])</f>
        <v>760</v>
      </c>
      <c r="J151" s="6">
        <f>IF(OR(telefony6[[#This Row],[jaki]]="stacjonarny",telefony6[[#This Row],[jaki]]="komórkowy"),J150-telefony6[[#This Row],[sekundach]],J150)</f>
        <v>-26245</v>
      </c>
      <c r="K151" s="6">
        <f>IF(AND(telefony6[[#This Row],[abonament]]&lt;0,telefony6[[#This Row],[jaki]]="stacjonarny"),telefony6[[#This Row],[sekundach]],0)</f>
        <v>0</v>
      </c>
      <c r="L151" s="6">
        <f>IF(AND(telefony6[[#This Row],[abonament]]&lt;0,telefony6[[#This Row],[jaki]]="komórkowy"),telefony6[[#This Row],[sekundach]],0)</f>
        <v>760</v>
      </c>
      <c r="M151" s="28">
        <f>IF(telefony6[[#This Row],[jaki]]="zagraniczny",telefony6[[#This Row],[czas w minutach]],0)</f>
        <v>0</v>
      </c>
    </row>
    <row r="152" spans="1:13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  <c r="E152" t="str">
        <f>IF(LEN(telefony6[[#This Row],[nr]])&gt;=10,"zagraniczny",IF(LEN(telefony6[[#This Row],[nr]])=8,"komórkowy","stacjonarny"))</f>
        <v>stacjonarny</v>
      </c>
      <c r="F152" s="2">
        <f>telefony6[[#This Row],[zakonczenie]]-telefony6[[#This Row],[rozpoczecie]]</f>
        <v>1.0671296296296318E-2</v>
      </c>
      <c r="G152" s="6">
        <f>IF(SECOND(telefony6[[#This Row],[czas]])&gt;0,1,0)</f>
        <v>1</v>
      </c>
      <c r="H152" s="6">
        <f>MINUTE(telefony6[[#This Row],[czas]])+telefony6[[#This Row],[czy kolejna minuta]]</f>
        <v>16</v>
      </c>
      <c r="I152" s="6">
        <f>MINUTE(telefony6[[#This Row],[czas]])*60+SECOND(telefony6[[#This Row],[czas]])</f>
        <v>922</v>
      </c>
      <c r="J152" s="6">
        <f>IF(OR(telefony6[[#This Row],[jaki]]="stacjonarny",telefony6[[#This Row],[jaki]]="komórkowy"),J151-telefony6[[#This Row],[sekundach]],J151)</f>
        <v>-27167</v>
      </c>
      <c r="K152" s="6">
        <f>IF(AND(telefony6[[#This Row],[abonament]]&lt;0,telefony6[[#This Row],[jaki]]="stacjonarny"),telefony6[[#This Row],[sekundach]],0)</f>
        <v>922</v>
      </c>
      <c r="L152" s="6">
        <f>IF(AND(telefony6[[#This Row],[abonament]]&lt;0,telefony6[[#This Row],[jaki]]="komórkowy"),telefony6[[#This Row],[sekundach]],0)</f>
        <v>0</v>
      </c>
      <c r="M152" s="28">
        <f>IF(telefony6[[#This Row],[jaki]]="zagraniczny",telefony6[[#This Row],[czas w minutach]],0)</f>
        <v>0</v>
      </c>
    </row>
    <row r="153" spans="1:13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  <c r="E153" t="str">
        <f>IF(LEN(telefony6[[#This Row],[nr]])&gt;=10,"zagraniczny",IF(LEN(telefony6[[#This Row],[nr]])=8,"komórkowy","stacjonarny"))</f>
        <v>komórkowy</v>
      </c>
      <c r="F153" s="2">
        <f>telefony6[[#This Row],[zakonczenie]]-telefony6[[#This Row],[rozpoczecie]]</f>
        <v>8.009259259259216E-3</v>
      </c>
      <c r="G153" s="6">
        <f>IF(SECOND(telefony6[[#This Row],[czas]])&gt;0,1,0)</f>
        <v>1</v>
      </c>
      <c r="H153" s="6">
        <f>MINUTE(telefony6[[#This Row],[czas]])+telefony6[[#This Row],[czy kolejna minuta]]</f>
        <v>12</v>
      </c>
      <c r="I153" s="6">
        <f>MINUTE(telefony6[[#This Row],[czas]])*60+SECOND(telefony6[[#This Row],[czas]])</f>
        <v>692</v>
      </c>
      <c r="J153" s="6">
        <f>IF(OR(telefony6[[#This Row],[jaki]]="stacjonarny",telefony6[[#This Row],[jaki]]="komórkowy"),J152-telefony6[[#This Row],[sekundach]],J152)</f>
        <v>-27859</v>
      </c>
      <c r="K153" s="6">
        <f>IF(AND(telefony6[[#This Row],[abonament]]&lt;0,telefony6[[#This Row],[jaki]]="stacjonarny"),telefony6[[#This Row],[sekundach]],0)</f>
        <v>0</v>
      </c>
      <c r="L153" s="6">
        <f>IF(AND(telefony6[[#This Row],[abonament]]&lt;0,telefony6[[#This Row],[jaki]]="komórkowy"),telefony6[[#This Row],[sekundach]],0)</f>
        <v>692</v>
      </c>
      <c r="M153" s="28">
        <f>IF(telefony6[[#This Row],[jaki]]="zagraniczny",telefony6[[#This Row],[czas w minutach]],0)</f>
        <v>0</v>
      </c>
    </row>
    <row r="154" spans="1:13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  <c r="E154" t="str">
        <f>IF(LEN(telefony6[[#This Row],[nr]])&gt;=10,"zagraniczny",IF(LEN(telefony6[[#This Row],[nr]])=8,"komórkowy","stacjonarny"))</f>
        <v>stacjonarny</v>
      </c>
      <c r="F154" s="2">
        <f>telefony6[[#This Row],[zakonczenie]]-telefony6[[#This Row],[rozpoczecie]]</f>
        <v>9.7569444444444153E-3</v>
      </c>
      <c r="G154" s="6">
        <f>IF(SECOND(telefony6[[#This Row],[czas]])&gt;0,1,0)</f>
        <v>1</v>
      </c>
      <c r="H154" s="6">
        <f>MINUTE(telefony6[[#This Row],[czas]])+telefony6[[#This Row],[czy kolejna minuta]]</f>
        <v>15</v>
      </c>
      <c r="I154" s="6">
        <f>MINUTE(telefony6[[#This Row],[czas]])*60+SECOND(telefony6[[#This Row],[czas]])</f>
        <v>843</v>
      </c>
      <c r="J154" s="6">
        <f>IF(OR(telefony6[[#This Row],[jaki]]="stacjonarny",telefony6[[#This Row],[jaki]]="komórkowy"),J153-telefony6[[#This Row],[sekundach]],J153)</f>
        <v>-28702</v>
      </c>
      <c r="K154" s="6">
        <f>IF(AND(telefony6[[#This Row],[abonament]]&lt;0,telefony6[[#This Row],[jaki]]="stacjonarny"),telefony6[[#This Row],[sekundach]],0)</f>
        <v>843</v>
      </c>
      <c r="L154" s="6">
        <f>IF(AND(telefony6[[#This Row],[abonament]]&lt;0,telefony6[[#This Row],[jaki]]="komórkowy"),telefony6[[#This Row],[sekundach]],0)</f>
        <v>0</v>
      </c>
      <c r="M154" s="28">
        <f>IF(telefony6[[#This Row],[jaki]]="zagraniczny",telefony6[[#This Row],[czas w minutach]],0)</f>
        <v>0</v>
      </c>
    </row>
    <row r="155" spans="1:13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  <c r="E155" t="str">
        <f>IF(LEN(telefony6[[#This Row],[nr]])&gt;=10,"zagraniczny",IF(LEN(telefony6[[#This Row],[nr]])=8,"komórkowy","stacjonarny"))</f>
        <v>stacjonarny</v>
      </c>
      <c r="F155" s="2">
        <f>telefony6[[#This Row],[zakonczenie]]-telefony6[[#This Row],[rozpoczecie]]</f>
        <v>8.1250000000000488E-3</v>
      </c>
      <c r="G155" s="6">
        <f>IF(SECOND(telefony6[[#This Row],[czas]])&gt;0,1,0)</f>
        <v>1</v>
      </c>
      <c r="H155" s="6">
        <f>MINUTE(telefony6[[#This Row],[czas]])+telefony6[[#This Row],[czy kolejna minuta]]</f>
        <v>12</v>
      </c>
      <c r="I155" s="6">
        <f>MINUTE(telefony6[[#This Row],[czas]])*60+SECOND(telefony6[[#This Row],[czas]])</f>
        <v>702</v>
      </c>
      <c r="J155" s="6">
        <f>IF(OR(telefony6[[#This Row],[jaki]]="stacjonarny",telefony6[[#This Row],[jaki]]="komórkowy"),J154-telefony6[[#This Row],[sekundach]],J154)</f>
        <v>-29404</v>
      </c>
      <c r="K155" s="6">
        <f>IF(AND(telefony6[[#This Row],[abonament]]&lt;0,telefony6[[#This Row],[jaki]]="stacjonarny"),telefony6[[#This Row],[sekundach]],0)</f>
        <v>702</v>
      </c>
      <c r="L155" s="6">
        <f>IF(AND(telefony6[[#This Row],[abonament]]&lt;0,telefony6[[#This Row],[jaki]]="komórkowy"),telefony6[[#This Row],[sekundach]],0)</f>
        <v>0</v>
      </c>
      <c r="M155" s="28">
        <f>IF(telefony6[[#This Row],[jaki]]="zagraniczny",telefony6[[#This Row],[czas w minutach]],0)</f>
        <v>0</v>
      </c>
    </row>
    <row r="156" spans="1:13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  <c r="E156" t="str">
        <f>IF(LEN(telefony6[[#This Row],[nr]])&gt;=10,"zagraniczny",IF(LEN(telefony6[[#This Row],[nr]])=8,"komórkowy","stacjonarny"))</f>
        <v>stacjonarny</v>
      </c>
      <c r="F156" s="2">
        <f>telefony6[[#This Row],[zakonczenie]]-telefony6[[#This Row],[rozpoczecie]]</f>
        <v>9.4560185185185164E-3</v>
      </c>
      <c r="G156" s="6">
        <f>IF(SECOND(telefony6[[#This Row],[czas]])&gt;0,1,0)</f>
        <v>1</v>
      </c>
      <c r="H156" s="6">
        <f>MINUTE(telefony6[[#This Row],[czas]])+telefony6[[#This Row],[czy kolejna minuta]]</f>
        <v>14</v>
      </c>
      <c r="I156" s="6">
        <f>MINUTE(telefony6[[#This Row],[czas]])*60+SECOND(telefony6[[#This Row],[czas]])</f>
        <v>817</v>
      </c>
      <c r="J156" s="6">
        <f>IF(OR(telefony6[[#This Row],[jaki]]="stacjonarny",telefony6[[#This Row],[jaki]]="komórkowy"),J155-telefony6[[#This Row],[sekundach]],J155)</f>
        <v>-30221</v>
      </c>
      <c r="K156" s="6">
        <f>IF(AND(telefony6[[#This Row],[abonament]]&lt;0,telefony6[[#This Row],[jaki]]="stacjonarny"),telefony6[[#This Row],[sekundach]],0)</f>
        <v>817</v>
      </c>
      <c r="L156" s="6">
        <f>IF(AND(telefony6[[#This Row],[abonament]]&lt;0,telefony6[[#This Row],[jaki]]="komórkowy"),telefony6[[#This Row],[sekundach]],0)</f>
        <v>0</v>
      </c>
      <c r="M156" s="28">
        <f>IF(telefony6[[#This Row],[jaki]]="zagraniczny",telefony6[[#This Row],[czas w minutach]],0)</f>
        <v>0</v>
      </c>
    </row>
    <row r="157" spans="1:13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  <c r="E157" t="str">
        <f>IF(LEN(telefony6[[#This Row],[nr]])&gt;=10,"zagraniczny",IF(LEN(telefony6[[#This Row],[nr]])=8,"komórkowy","stacjonarny"))</f>
        <v>stacjonarny</v>
      </c>
      <c r="F157" s="2">
        <f>telefony6[[#This Row],[zakonczenie]]-telefony6[[#This Row],[rozpoczecie]]</f>
        <v>8.1365740740740877E-3</v>
      </c>
      <c r="G157" s="6">
        <f>IF(SECOND(telefony6[[#This Row],[czas]])&gt;0,1,0)</f>
        <v>1</v>
      </c>
      <c r="H157" s="6">
        <f>MINUTE(telefony6[[#This Row],[czas]])+telefony6[[#This Row],[czy kolejna minuta]]</f>
        <v>12</v>
      </c>
      <c r="I157" s="6">
        <f>MINUTE(telefony6[[#This Row],[czas]])*60+SECOND(telefony6[[#This Row],[czas]])</f>
        <v>703</v>
      </c>
      <c r="J157" s="6">
        <f>IF(OR(telefony6[[#This Row],[jaki]]="stacjonarny",telefony6[[#This Row],[jaki]]="komórkowy"),J156-telefony6[[#This Row],[sekundach]],J156)</f>
        <v>-30924</v>
      </c>
      <c r="K157" s="6">
        <f>IF(AND(telefony6[[#This Row],[abonament]]&lt;0,telefony6[[#This Row],[jaki]]="stacjonarny"),telefony6[[#This Row],[sekundach]],0)</f>
        <v>703</v>
      </c>
      <c r="L157" s="6">
        <f>IF(AND(telefony6[[#This Row],[abonament]]&lt;0,telefony6[[#This Row],[jaki]]="komórkowy"),telefony6[[#This Row],[sekundach]],0)</f>
        <v>0</v>
      </c>
      <c r="M157" s="28">
        <f>IF(telefony6[[#This Row],[jaki]]="zagraniczny",telefony6[[#This Row],[czas w minutach]],0)</f>
        <v>0</v>
      </c>
    </row>
    <row r="158" spans="1:13" x14ac:dyDescent="0.25">
      <c r="A158">
        <v>73284745</v>
      </c>
      <c r="B158" s="1">
        <v>42920</v>
      </c>
      <c r="C158" s="2">
        <v>0.51451388888888894</v>
      </c>
      <c r="D158" s="2">
        <v>0.51857638888888891</v>
      </c>
      <c r="E158" t="str">
        <f>IF(LEN(telefony6[[#This Row],[nr]])&gt;=10,"zagraniczny",IF(LEN(telefony6[[#This Row],[nr]])=8,"komórkowy","stacjonarny"))</f>
        <v>komórkowy</v>
      </c>
      <c r="F158" s="2">
        <f>telefony6[[#This Row],[zakonczenie]]-telefony6[[#This Row],[rozpoczecie]]</f>
        <v>4.0624999999999689E-3</v>
      </c>
      <c r="G158" s="6">
        <f>IF(SECOND(telefony6[[#This Row],[czas]])&gt;0,1,0)</f>
        <v>1</v>
      </c>
      <c r="H158" s="6">
        <f>MINUTE(telefony6[[#This Row],[czas]])+telefony6[[#This Row],[czy kolejna minuta]]</f>
        <v>6</v>
      </c>
      <c r="I158" s="6">
        <f>MINUTE(telefony6[[#This Row],[czas]])*60+SECOND(telefony6[[#This Row],[czas]])</f>
        <v>351</v>
      </c>
      <c r="J158" s="6">
        <f>IF(OR(telefony6[[#This Row],[jaki]]="stacjonarny",telefony6[[#This Row],[jaki]]="komórkowy"),J157-telefony6[[#This Row],[sekundach]],J157)</f>
        <v>-31275</v>
      </c>
      <c r="K158" s="6">
        <f>IF(AND(telefony6[[#This Row],[abonament]]&lt;0,telefony6[[#This Row],[jaki]]="stacjonarny"),telefony6[[#This Row],[sekundach]],0)</f>
        <v>0</v>
      </c>
      <c r="L158" s="6">
        <f>IF(AND(telefony6[[#This Row],[abonament]]&lt;0,telefony6[[#This Row],[jaki]]="komórkowy"),telefony6[[#This Row],[sekundach]],0)</f>
        <v>351</v>
      </c>
      <c r="M158" s="28">
        <f>IF(telefony6[[#This Row],[jaki]]="zagraniczny",telefony6[[#This Row],[czas w minutach]],0)</f>
        <v>0</v>
      </c>
    </row>
    <row r="159" spans="1:13" x14ac:dyDescent="0.25">
      <c r="A159">
        <v>1761255</v>
      </c>
      <c r="B159" s="1">
        <v>42920</v>
      </c>
      <c r="C159" s="2">
        <v>0.51958333333333329</v>
      </c>
      <c r="D159" s="2">
        <v>0.52266203703703706</v>
      </c>
      <c r="E159" t="str">
        <f>IF(LEN(telefony6[[#This Row],[nr]])&gt;=10,"zagraniczny",IF(LEN(telefony6[[#This Row],[nr]])=8,"komórkowy","stacjonarny"))</f>
        <v>stacjonarny</v>
      </c>
      <c r="F159" s="2">
        <f>telefony6[[#This Row],[zakonczenie]]-telefony6[[#This Row],[rozpoczecie]]</f>
        <v>3.0787037037037779E-3</v>
      </c>
      <c r="G159" s="6">
        <f>IF(SECOND(telefony6[[#This Row],[czas]])&gt;0,1,0)</f>
        <v>1</v>
      </c>
      <c r="H159" s="6">
        <f>MINUTE(telefony6[[#This Row],[czas]])+telefony6[[#This Row],[czy kolejna minuta]]</f>
        <v>5</v>
      </c>
      <c r="I159" s="6">
        <f>MINUTE(telefony6[[#This Row],[czas]])*60+SECOND(telefony6[[#This Row],[czas]])</f>
        <v>266</v>
      </c>
      <c r="J159" s="6">
        <f>IF(OR(telefony6[[#This Row],[jaki]]="stacjonarny",telefony6[[#This Row],[jaki]]="komórkowy"),J158-telefony6[[#This Row],[sekundach]],J158)</f>
        <v>-31541</v>
      </c>
      <c r="K159" s="6">
        <f>IF(AND(telefony6[[#This Row],[abonament]]&lt;0,telefony6[[#This Row],[jaki]]="stacjonarny"),telefony6[[#This Row],[sekundach]],0)</f>
        <v>266</v>
      </c>
      <c r="L159" s="6">
        <f>IF(AND(telefony6[[#This Row],[abonament]]&lt;0,telefony6[[#This Row],[jaki]]="komórkowy"),telefony6[[#This Row],[sekundach]],0)</f>
        <v>0</v>
      </c>
      <c r="M159" s="28">
        <f>IF(telefony6[[#This Row],[jaki]]="zagraniczny",telefony6[[#This Row],[czas w minutach]],0)</f>
        <v>0</v>
      </c>
    </row>
    <row r="160" spans="1:13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  <c r="E160" t="str">
        <f>IF(LEN(telefony6[[#This Row],[nr]])&gt;=10,"zagraniczny",IF(LEN(telefony6[[#This Row],[nr]])=8,"komórkowy","stacjonarny"))</f>
        <v>komórkowy</v>
      </c>
      <c r="F160" s="2">
        <f>telefony6[[#This Row],[zakonczenie]]-telefony6[[#This Row],[rozpoczecie]]</f>
        <v>8.6805555555558023E-4</v>
      </c>
      <c r="G160" s="6">
        <f>IF(SECOND(telefony6[[#This Row],[czas]])&gt;0,1,0)</f>
        <v>1</v>
      </c>
      <c r="H160" s="6">
        <f>MINUTE(telefony6[[#This Row],[czas]])+telefony6[[#This Row],[czy kolejna minuta]]</f>
        <v>2</v>
      </c>
      <c r="I160" s="6">
        <f>MINUTE(telefony6[[#This Row],[czas]])*60+SECOND(telefony6[[#This Row],[czas]])</f>
        <v>75</v>
      </c>
      <c r="J160" s="6">
        <f>IF(OR(telefony6[[#This Row],[jaki]]="stacjonarny",telefony6[[#This Row],[jaki]]="komórkowy"),J159-telefony6[[#This Row],[sekundach]],J159)</f>
        <v>-31616</v>
      </c>
      <c r="K160" s="6">
        <f>IF(AND(telefony6[[#This Row],[abonament]]&lt;0,telefony6[[#This Row],[jaki]]="stacjonarny"),telefony6[[#This Row],[sekundach]],0)</f>
        <v>0</v>
      </c>
      <c r="L160" s="6">
        <f>IF(AND(telefony6[[#This Row],[abonament]]&lt;0,telefony6[[#This Row],[jaki]]="komórkowy"),telefony6[[#This Row],[sekundach]],0)</f>
        <v>75</v>
      </c>
      <c r="M160" s="28">
        <f>IF(telefony6[[#This Row],[jaki]]="zagraniczny",telefony6[[#This Row],[czas w minutach]],0)</f>
        <v>0</v>
      </c>
    </row>
    <row r="161" spans="1:13" x14ac:dyDescent="0.25">
      <c r="A161">
        <v>2235911</v>
      </c>
      <c r="B161" s="1">
        <v>42920</v>
      </c>
      <c r="C161" s="2">
        <v>0.52454861111111106</v>
      </c>
      <c r="D161" s="2">
        <v>0.53546296296296292</v>
      </c>
      <c r="E161" t="str">
        <f>IF(LEN(telefony6[[#This Row],[nr]])&gt;=10,"zagraniczny",IF(LEN(telefony6[[#This Row],[nr]])=8,"komórkowy","stacjonarny"))</f>
        <v>stacjonarny</v>
      </c>
      <c r="F161" s="2">
        <f>telefony6[[#This Row],[zakonczenie]]-telefony6[[#This Row],[rozpoczecie]]</f>
        <v>1.0914351851851856E-2</v>
      </c>
      <c r="G161" s="6">
        <f>IF(SECOND(telefony6[[#This Row],[czas]])&gt;0,1,0)</f>
        <v>1</v>
      </c>
      <c r="H161" s="6">
        <f>MINUTE(telefony6[[#This Row],[czas]])+telefony6[[#This Row],[czy kolejna minuta]]</f>
        <v>16</v>
      </c>
      <c r="I161" s="6">
        <f>MINUTE(telefony6[[#This Row],[czas]])*60+SECOND(telefony6[[#This Row],[czas]])</f>
        <v>943</v>
      </c>
      <c r="J161" s="6">
        <f>IF(OR(telefony6[[#This Row],[jaki]]="stacjonarny",telefony6[[#This Row],[jaki]]="komórkowy"),J160-telefony6[[#This Row],[sekundach]],J160)</f>
        <v>-32559</v>
      </c>
      <c r="K161" s="6">
        <f>IF(AND(telefony6[[#This Row],[abonament]]&lt;0,telefony6[[#This Row],[jaki]]="stacjonarny"),telefony6[[#This Row],[sekundach]],0)</f>
        <v>943</v>
      </c>
      <c r="L161" s="6">
        <f>IF(AND(telefony6[[#This Row],[abonament]]&lt;0,telefony6[[#This Row],[jaki]]="komórkowy"),telefony6[[#This Row],[sekundach]],0)</f>
        <v>0</v>
      </c>
      <c r="M161" s="28">
        <f>IF(telefony6[[#This Row],[jaki]]="zagraniczny",telefony6[[#This Row],[czas w minutach]],0)</f>
        <v>0</v>
      </c>
    </row>
    <row r="162" spans="1:13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  <c r="E162" t="str">
        <f>IF(LEN(telefony6[[#This Row],[nr]])&gt;=10,"zagraniczny",IF(LEN(telefony6[[#This Row],[nr]])=8,"komórkowy","stacjonarny"))</f>
        <v>komórkowy</v>
      </c>
      <c r="F162" s="2">
        <f>telefony6[[#This Row],[zakonczenie]]-telefony6[[#This Row],[rozpoczecie]]</f>
        <v>2.6041666666666297E-3</v>
      </c>
      <c r="G162" s="6">
        <f>IF(SECOND(telefony6[[#This Row],[czas]])&gt;0,1,0)</f>
        <v>1</v>
      </c>
      <c r="H162" s="6">
        <f>MINUTE(telefony6[[#This Row],[czas]])+telefony6[[#This Row],[czy kolejna minuta]]</f>
        <v>4</v>
      </c>
      <c r="I162" s="6">
        <f>MINUTE(telefony6[[#This Row],[czas]])*60+SECOND(telefony6[[#This Row],[czas]])</f>
        <v>225</v>
      </c>
      <c r="J162" s="6">
        <f>IF(OR(telefony6[[#This Row],[jaki]]="stacjonarny",telefony6[[#This Row],[jaki]]="komórkowy"),J161-telefony6[[#This Row],[sekundach]],J161)</f>
        <v>-32784</v>
      </c>
      <c r="K162" s="6">
        <f>IF(AND(telefony6[[#This Row],[abonament]]&lt;0,telefony6[[#This Row],[jaki]]="stacjonarny"),telefony6[[#This Row],[sekundach]],0)</f>
        <v>0</v>
      </c>
      <c r="L162" s="6">
        <f>IF(AND(telefony6[[#This Row],[abonament]]&lt;0,telefony6[[#This Row],[jaki]]="komórkowy"),telefony6[[#This Row],[sekundach]],0)</f>
        <v>225</v>
      </c>
      <c r="M162" s="28">
        <f>IF(telefony6[[#This Row],[jaki]]="zagraniczny",telefony6[[#This Row],[czas w minutach]],0)</f>
        <v>0</v>
      </c>
    </row>
    <row r="163" spans="1:13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  <c r="E163" t="str">
        <f>IF(LEN(telefony6[[#This Row],[nr]])&gt;=10,"zagraniczny",IF(LEN(telefony6[[#This Row],[nr]])=8,"komórkowy","stacjonarny"))</f>
        <v>komórkowy</v>
      </c>
      <c r="F163" s="2">
        <f>telefony6[[#This Row],[zakonczenie]]-telefony6[[#This Row],[rozpoczecie]]</f>
        <v>4.6064814814814614E-3</v>
      </c>
      <c r="G163" s="6">
        <f>IF(SECOND(telefony6[[#This Row],[czas]])&gt;0,1,0)</f>
        <v>1</v>
      </c>
      <c r="H163" s="6">
        <f>MINUTE(telefony6[[#This Row],[czas]])+telefony6[[#This Row],[czy kolejna minuta]]</f>
        <v>7</v>
      </c>
      <c r="I163" s="6">
        <f>MINUTE(telefony6[[#This Row],[czas]])*60+SECOND(telefony6[[#This Row],[czas]])</f>
        <v>398</v>
      </c>
      <c r="J163" s="6">
        <f>IF(OR(telefony6[[#This Row],[jaki]]="stacjonarny",telefony6[[#This Row],[jaki]]="komórkowy"),J162-telefony6[[#This Row],[sekundach]],J162)</f>
        <v>-33182</v>
      </c>
      <c r="K163" s="6">
        <f>IF(AND(telefony6[[#This Row],[abonament]]&lt;0,telefony6[[#This Row],[jaki]]="stacjonarny"),telefony6[[#This Row],[sekundach]],0)</f>
        <v>0</v>
      </c>
      <c r="L163" s="6">
        <f>IF(AND(telefony6[[#This Row],[abonament]]&lt;0,telefony6[[#This Row],[jaki]]="komórkowy"),telefony6[[#This Row],[sekundach]],0)</f>
        <v>398</v>
      </c>
      <c r="M163" s="28">
        <f>IF(telefony6[[#This Row],[jaki]]="zagraniczny",telefony6[[#This Row],[czas w minutach]],0)</f>
        <v>0</v>
      </c>
    </row>
    <row r="164" spans="1:13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  <c r="E164" t="str">
        <f>IF(LEN(telefony6[[#This Row],[nr]])&gt;=10,"zagraniczny",IF(LEN(telefony6[[#This Row],[nr]])=8,"komórkowy","stacjonarny"))</f>
        <v>stacjonarny</v>
      </c>
      <c r="F164" s="2">
        <f>telefony6[[#This Row],[zakonczenie]]-telefony6[[#This Row],[rozpoczecie]]</f>
        <v>1.026620370370368E-2</v>
      </c>
      <c r="G164" s="6">
        <f>IF(SECOND(telefony6[[#This Row],[czas]])&gt;0,1,0)</f>
        <v>1</v>
      </c>
      <c r="H164" s="6">
        <f>MINUTE(telefony6[[#This Row],[czas]])+telefony6[[#This Row],[czy kolejna minuta]]</f>
        <v>15</v>
      </c>
      <c r="I164" s="6">
        <f>MINUTE(telefony6[[#This Row],[czas]])*60+SECOND(telefony6[[#This Row],[czas]])</f>
        <v>887</v>
      </c>
      <c r="J164" s="6">
        <f>IF(OR(telefony6[[#This Row],[jaki]]="stacjonarny",telefony6[[#This Row],[jaki]]="komórkowy"),J163-telefony6[[#This Row],[sekundach]],J163)</f>
        <v>-34069</v>
      </c>
      <c r="K164" s="6">
        <f>IF(AND(telefony6[[#This Row],[abonament]]&lt;0,telefony6[[#This Row],[jaki]]="stacjonarny"),telefony6[[#This Row],[sekundach]],0)</f>
        <v>887</v>
      </c>
      <c r="L164" s="6">
        <f>IF(AND(telefony6[[#This Row],[abonament]]&lt;0,telefony6[[#This Row],[jaki]]="komórkowy"),telefony6[[#This Row],[sekundach]],0)</f>
        <v>0</v>
      </c>
      <c r="M164" s="28">
        <f>IF(telefony6[[#This Row],[jaki]]="zagraniczny",telefony6[[#This Row],[czas w minutach]],0)</f>
        <v>0</v>
      </c>
    </row>
    <row r="165" spans="1:13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  <c r="E165" t="str">
        <f>IF(LEN(telefony6[[#This Row],[nr]])&gt;=10,"zagraniczny",IF(LEN(telefony6[[#This Row],[nr]])=8,"komórkowy","stacjonarny"))</f>
        <v>stacjonarny</v>
      </c>
      <c r="F165" s="2">
        <f>telefony6[[#This Row],[zakonczenie]]-telefony6[[#This Row],[rozpoczecie]]</f>
        <v>9.293981481481528E-3</v>
      </c>
      <c r="G165" s="6">
        <f>IF(SECOND(telefony6[[#This Row],[czas]])&gt;0,1,0)</f>
        <v>1</v>
      </c>
      <c r="H165" s="6">
        <f>MINUTE(telefony6[[#This Row],[czas]])+telefony6[[#This Row],[czy kolejna minuta]]</f>
        <v>14</v>
      </c>
      <c r="I165" s="6">
        <f>MINUTE(telefony6[[#This Row],[czas]])*60+SECOND(telefony6[[#This Row],[czas]])</f>
        <v>803</v>
      </c>
      <c r="J165" s="6">
        <f>IF(OR(telefony6[[#This Row],[jaki]]="stacjonarny",telefony6[[#This Row],[jaki]]="komórkowy"),J164-telefony6[[#This Row],[sekundach]],J164)</f>
        <v>-34872</v>
      </c>
      <c r="K165" s="6">
        <f>IF(AND(telefony6[[#This Row],[abonament]]&lt;0,telefony6[[#This Row],[jaki]]="stacjonarny"),telefony6[[#This Row],[sekundach]],0)</f>
        <v>803</v>
      </c>
      <c r="L165" s="6">
        <f>IF(AND(telefony6[[#This Row],[abonament]]&lt;0,telefony6[[#This Row],[jaki]]="komórkowy"),telefony6[[#This Row],[sekundach]],0)</f>
        <v>0</v>
      </c>
      <c r="M165" s="28">
        <f>IF(telefony6[[#This Row],[jaki]]="zagraniczny",telefony6[[#This Row],[czas w minutach]],0)</f>
        <v>0</v>
      </c>
    </row>
    <row r="166" spans="1:13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  <c r="E166" t="str">
        <f>IF(LEN(telefony6[[#This Row],[nr]])&gt;=10,"zagraniczny",IF(LEN(telefony6[[#This Row],[nr]])=8,"komórkowy","stacjonarny"))</f>
        <v>komórkowy</v>
      </c>
      <c r="F166" s="2">
        <f>telefony6[[#This Row],[zakonczenie]]-telefony6[[#This Row],[rozpoczecie]]</f>
        <v>5.5555555555553138E-4</v>
      </c>
      <c r="G166" s="6">
        <f>IF(SECOND(telefony6[[#This Row],[czas]])&gt;0,1,0)</f>
        <v>1</v>
      </c>
      <c r="H166" s="6">
        <f>MINUTE(telefony6[[#This Row],[czas]])+telefony6[[#This Row],[czy kolejna minuta]]</f>
        <v>1</v>
      </c>
      <c r="I166" s="6">
        <f>MINUTE(telefony6[[#This Row],[czas]])*60+SECOND(telefony6[[#This Row],[czas]])</f>
        <v>48</v>
      </c>
      <c r="J166" s="6">
        <f>IF(OR(telefony6[[#This Row],[jaki]]="stacjonarny",telefony6[[#This Row],[jaki]]="komórkowy"),J165-telefony6[[#This Row],[sekundach]],J165)</f>
        <v>-34920</v>
      </c>
      <c r="K166" s="6">
        <f>IF(AND(telefony6[[#This Row],[abonament]]&lt;0,telefony6[[#This Row],[jaki]]="stacjonarny"),telefony6[[#This Row],[sekundach]],0)</f>
        <v>0</v>
      </c>
      <c r="L166" s="6">
        <f>IF(AND(telefony6[[#This Row],[abonament]]&lt;0,telefony6[[#This Row],[jaki]]="komórkowy"),telefony6[[#This Row],[sekundach]],0)</f>
        <v>48</v>
      </c>
      <c r="M166" s="28">
        <f>IF(telefony6[[#This Row],[jaki]]="zagraniczny",telefony6[[#This Row],[czas w minutach]],0)</f>
        <v>0</v>
      </c>
    </row>
    <row r="167" spans="1:13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  <c r="E167" t="str">
        <f>IF(LEN(telefony6[[#This Row],[nr]])&gt;=10,"zagraniczny",IF(LEN(telefony6[[#This Row],[nr]])=8,"komórkowy","stacjonarny"))</f>
        <v>stacjonarny</v>
      </c>
      <c r="F167" s="2">
        <f>telefony6[[#This Row],[zakonczenie]]-telefony6[[#This Row],[rozpoczecie]]</f>
        <v>1.979166666666643E-3</v>
      </c>
      <c r="G167" s="6">
        <f>IF(SECOND(telefony6[[#This Row],[czas]])&gt;0,1,0)</f>
        <v>1</v>
      </c>
      <c r="H167" s="6">
        <f>MINUTE(telefony6[[#This Row],[czas]])+telefony6[[#This Row],[czy kolejna minuta]]</f>
        <v>3</v>
      </c>
      <c r="I167" s="6">
        <f>MINUTE(telefony6[[#This Row],[czas]])*60+SECOND(telefony6[[#This Row],[czas]])</f>
        <v>171</v>
      </c>
      <c r="J167" s="6">
        <f>IF(OR(telefony6[[#This Row],[jaki]]="stacjonarny",telefony6[[#This Row],[jaki]]="komórkowy"),J166-telefony6[[#This Row],[sekundach]],J166)</f>
        <v>-35091</v>
      </c>
      <c r="K167" s="6">
        <f>IF(AND(telefony6[[#This Row],[abonament]]&lt;0,telefony6[[#This Row],[jaki]]="stacjonarny"),telefony6[[#This Row],[sekundach]],0)</f>
        <v>171</v>
      </c>
      <c r="L167" s="6">
        <f>IF(AND(telefony6[[#This Row],[abonament]]&lt;0,telefony6[[#This Row],[jaki]]="komórkowy"),telefony6[[#This Row],[sekundach]],0)</f>
        <v>0</v>
      </c>
      <c r="M167" s="28">
        <f>IF(telefony6[[#This Row],[jaki]]="zagraniczny",telefony6[[#This Row],[czas w minutach]],0)</f>
        <v>0</v>
      </c>
    </row>
    <row r="168" spans="1:13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  <c r="E168" t="str">
        <f>IF(LEN(telefony6[[#This Row],[nr]])&gt;=10,"zagraniczny",IF(LEN(telefony6[[#This Row],[nr]])=8,"komórkowy","stacjonarny"))</f>
        <v>stacjonarny</v>
      </c>
      <c r="F168" s="2">
        <f>telefony6[[#This Row],[zakonczenie]]-telefony6[[#This Row],[rozpoczecie]]</f>
        <v>3.3796296296295658E-3</v>
      </c>
      <c r="G168" s="6">
        <f>IF(SECOND(telefony6[[#This Row],[czas]])&gt;0,1,0)</f>
        <v>1</v>
      </c>
      <c r="H168" s="6">
        <f>MINUTE(telefony6[[#This Row],[czas]])+telefony6[[#This Row],[czy kolejna minuta]]</f>
        <v>5</v>
      </c>
      <c r="I168" s="6">
        <f>MINUTE(telefony6[[#This Row],[czas]])*60+SECOND(telefony6[[#This Row],[czas]])</f>
        <v>292</v>
      </c>
      <c r="J168" s="6">
        <f>IF(OR(telefony6[[#This Row],[jaki]]="stacjonarny",telefony6[[#This Row],[jaki]]="komórkowy"),J167-telefony6[[#This Row],[sekundach]],J167)</f>
        <v>-35383</v>
      </c>
      <c r="K168" s="6">
        <f>IF(AND(telefony6[[#This Row],[abonament]]&lt;0,telefony6[[#This Row],[jaki]]="stacjonarny"),telefony6[[#This Row],[sekundach]],0)</f>
        <v>292</v>
      </c>
      <c r="L168" s="6">
        <f>IF(AND(telefony6[[#This Row],[abonament]]&lt;0,telefony6[[#This Row],[jaki]]="komórkowy"),telefony6[[#This Row],[sekundach]],0)</f>
        <v>0</v>
      </c>
      <c r="M168" s="28">
        <f>IF(telefony6[[#This Row],[jaki]]="zagraniczny",telefony6[[#This Row],[czas w minutach]],0)</f>
        <v>0</v>
      </c>
    </row>
    <row r="169" spans="1:13" x14ac:dyDescent="0.25">
      <c r="A169">
        <v>5215912</v>
      </c>
      <c r="B169" s="1">
        <v>42920</v>
      </c>
      <c r="C169" s="2">
        <v>0.5512731481481481</v>
      </c>
      <c r="D169" s="2">
        <v>0.55435185185185187</v>
      </c>
      <c r="E169" t="str">
        <f>IF(LEN(telefony6[[#This Row],[nr]])&gt;=10,"zagraniczny",IF(LEN(telefony6[[#This Row],[nr]])=8,"komórkowy","stacjonarny"))</f>
        <v>stacjonarny</v>
      </c>
      <c r="F169" s="2">
        <f>telefony6[[#This Row],[zakonczenie]]-telefony6[[#This Row],[rozpoczecie]]</f>
        <v>3.0787037037037779E-3</v>
      </c>
      <c r="G169" s="6">
        <f>IF(SECOND(telefony6[[#This Row],[czas]])&gt;0,1,0)</f>
        <v>1</v>
      </c>
      <c r="H169" s="6">
        <f>MINUTE(telefony6[[#This Row],[czas]])+telefony6[[#This Row],[czy kolejna minuta]]</f>
        <v>5</v>
      </c>
      <c r="I169" s="6">
        <f>MINUTE(telefony6[[#This Row],[czas]])*60+SECOND(telefony6[[#This Row],[czas]])</f>
        <v>266</v>
      </c>
      <c r="J169" s="6">
        <f>IF(OR(telefony6[[#This Row],[jaki]]="stacjonarny",telefony6[[#This Row],[jaki]]="komórkowy"),J168-telefony6[[#This Row],[sekundach]],J168)</f>
        <v>-35649</v>
      </c>
      <c r="K169" s="6">
        <f>IF(AND(telefony6[[#This Row],[abonament]]&lt;0,telefony6[[#This Row],[jaki]]="stacjonarny"),telefony6[[#This Row],[sekundach]],0)</f>
        <v>266</v>
      </c>
      <c r="L169" s="6">
        <f>IF(AND(telefony6[[#This Row],[abonament]]&lt;0,telefony6[[#This Row],[jaki]]="komórkowy"),telefony6[[#This Row],[sekundach]],0)</f>
        <v>0</v>
      </c>
      <c r="M169" s="28">
        <f>IF(telefony6[[#This Row],[jaki]]="zagraniczny",telefony6[[#This Row],[czas w minutach]],0)</f>
        <v>0</v>
      </c>
    </row>
    <row r="170" spans="1:13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  <c r="E170" t="str">
        <f>IF(LEN(telefony6[[#This Row],[nr]])&gt;=10,"zagraniczny",IF(LEN(telefony6[[#This Row],[nr]])=8,"komórkowy","stacjonarny"))</f>
        <v>zagraniczny</v>
      </c>
      <c r="F170" s="2">
        <f>telefony6[[#This Row],[zakonczenie]]-telefony6[[#This Row],[rozpoczecie]]</f>
        <v>2.962962962962945E-3</v>
      </c>
      <c r="G170" s="6">
        <f>IF(SECOND(telefony6[[#This Row],[czas]])&gt;0,1,0)</f>
        <v>1</v>
      </c>
      <c r="H170" s="6">
        <f>MINUTE(telefony6[[#This Row],[czas]])+telefony6[[#This Row],[czy kolejna minuta]]</f>
        <v>5</v>
      </c>
      <c r="I170" s="6">
        <f>MINUTE(telefony6[[#This Row],[czas]])*60+SECOND(telefony6[[#This Row],[czas]])</f>
        <v>256</v>
      </c>
      <c r="J170" s="6">
        <f>IF(OR(telefony6[[#This Row],[jaki]]="stacjonarny",telefony6[[#This Row],[jaki]]="komórkowy"),J169-telefony6[[#This Row],[sekundach]],J169)</f>
        <v>-35649</v>
      </c>
      <c r="K170" s="6">
        <f>IF(AND(telefony6[[#This Row],[abonament]]&lt;0,telefony6[[#This Row],[jaki]]="stacjonarny"),telefony6[[#This Row],[sekundach]],0)</f>
        <v>0</v>
      </c>
      <c r="L170" s="6">
        <f>IF(AND(telefony6[[#This Row],[abonament]]&lt;0,telefony6[[#This Row],[jaki]]="komórkowy"),telefony6[[#This Row],[sekundach]],0)</f>
        <v>0</v>
      </c>
      <c r="M170" s="28">
        <f>IF(telefony6[[#This Row],[jaki]]="zagraniczny",telefony6[[#This Row],[czas w minutach]],0)</f>
        <v>5</v>
      </c>
    </row>
    <row r="171" spans="1:13" x14ac:dyDescent="0.25">
      <c r="A171">
        <v>2255197</v>
      </c>
      <c r="B171" s="1">
        <v>42920</v>
      </c>
      <c r="C171" s="2">
        <v>0.55905092592592598</v>
      </c>
      <c r="D171" s="2">
        <v>0.56342592592592589</v>
      </c>
      <c r="E171" t="str">
        <f>IF(LEN(telefony6[[#This Row],[nr]])&gt;=10,"zagraniczny",IF(LEN(telefony6[[#This Row],[nr]])=8,"komórkowy","stacjonarny"))</f>
        <v>stacjonarny</v>
      </c>
      <c r="F171" s="2">
        <f>telefony6[[#This Row],[zakonczenie]]-telefony6[[#This Row],[rozpoczecie]]</f>
        <v>4.3749999999999067E-3</v>
      </c>
      <c r="G171" s="6">
        <f>IF(SECOND(telefony6[[#This Row],[czas]])&gt;0,1,0)</f>
        <v>1</v>
      </c>
      <c r="H171" s="6">
        <f>MINUTE(telefony6[[#This Row],[czas]])+telefony6[[#This Row],[czy kolejna minuta]]</f>
        <v>7</v>
      </c>
      <c r="I171" s="6">
        <f>MINUTE(telefony6[[#This Row],[czas]])*60+SECOND(telefony6[[#This Row],[czas]])</f>
        <v>378</v>
      </c>
      <c r="J171" s="6">
        <f>IF(OR(telefony6[[#This Row],[jaki]]="stacjonarny",telefony6[[#This Row],[jaki]]="komórkowy"),J170-telefony6[[#This Row],[sekundach]],J170)</f>
        <v>-36027</v>
      </c>
      <c r="K171" s="6">
        <f>IF(AND(telefony6[[#This Row],[abonament]]&lt;0,telefony6[[#This Row],[jaki]]="stacjonarny"),telefony6[[#This Row],[sekundach]],0)</f>
        <v>378</v>
      </c>
      <c r="L171" s="6">
        <f>IF(AND(telefony6[[#This Row],[abonament]]&lt;0,telefony6[[#This Row],[jaki]]="komórkowy"),telefony6[[#This Row],[sekundach]],0)</f>
        <v>0</v>
      </c>
      <c r="M171" s="28">
        <f>IF(telefony6[[#This Row],[jaki]]="zagraniczny",telefony6[[#This Row],[czas w minutach]],0)</f>
        <v>0</v>
      </c>
    </row>
    <row r="172" spans="1:13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  <c r="E172" t="str">
        <f>IF(LEN(telefony6[[#This Row],[nr]])&gt;=10,"zagraniczny",IF(LEN(telefony6[[#This Row],[nr]])=8,"komórkowy","stacjonarny"))</f>
        <v>stacjonarny</v>
      </c>
      <c r="F172" s="2">
        <f>telefony6[[#This Row],[zakonczenie]]-telefony6[[#This Row],[rozpoczecie]]</f>
        <v>3.9351851851854303E-4</v>
      </c>
      <c r="G172" s="6">
        <f>IF(SECOND(telefony6[[#This Row],[czas]])&gt;0,1,0)</f>
        <v>1</v>
      </c>
      <c r="H172" s="6">
        <f>MINUTE(telefony6[[#This Row],[czas]])+telefony6[[#This Row],[czy kolejna minuta]]</f>
        <v>1</v>
      </c>
      <c r="I172" s="6">
        <f>MINUTE(telefony6[[#This Row],[czas]])*60+SECOND(telefony6[[#This Row],[czas]])</f>
        <v>34</v>
      </c>
      <c r="J172" s="6">
        <f>IF(OR(telefony6[[#This Row],[jaki]]="stacjonarny",telefony6[[#This Row],[jaki]]="komórkowy"),J171-telefony6[[#This Row],[sekundach]],J171)</f>
        <v>-36061</v>
      </c>
      <c r="K172" s="6">
        <f>IF(AND(telefony6[[#This Row],[abonament]]&lt;0,telefony6[[#This Row],[jaki]]="stacjonarny"),telefony6[[#This Row],[sekundach]],0)</f>
        <v>34</v>
      </c>
      <c r="L172" s="6">
        <f>IF(AND(telefony6[[#This Row],[abonament]]&lt;0,telefony6[[#This Row],[jaki]]="komórkowy"),telefony6[[#This Row],[sekundach]],0)</f>
        <v>0</v>
      </c>
      <c r="M172" s="28">
        <f>IF(telefony6[[#This Row],[jaki]]="zagraniczny",telefony6[[#This Row],[czas w minutach]],0)</f>
        <v>0</v>
      </c>
    </row>
    <row r="173" spans="1:13" x14ac:dyDescent="0.25">
      <c r="A173">
        <v>1837797</v>
      </c>
      <c r="B173" s="1">
        <v>42920</v>
      </c>
      <c r="C173" s="2">
        <v>0.5688657407407407</v>
      </c>
      <c r="D173" s="2">
        <v>0.57524305555555555</v>
      </c>
      <c r="E173" t="str">
        <f>IF(LEN(telefony6[[#This Row],[nr]])&gt;=10,"zagraniczny",IF(LEN(telefony6[[#This Row],[nr]])=8,"komórkowy","stacjonarny"))</f>
        <v>stacjonarny</v>
      </c>
      <c r="F173" s="2">
        <f>telefony6[[#This Row],[zakonczenie]]-telefony6[[#This Row],[rozpoczecie]]</f>
        <v>6.3773148148148495E-3</v>
      </c>
      <c r="G173" s="6">
        <f>IF(SECOND(telefony6[[#This Row],[czas]])&gt;0,1,0)</f>
        <v>1</v>
      </c>
      <c r="H173" s="6">
        <f>MINUTE(telefony6[[#This Row],[czas]])+telefony6[[#This Row],[czy kolejna minuta]]</f>
        <v>10</v>
      </c>
      <c r="I173" s="6">
        <f>MINUTE(telefony6[[#This Row],[czas]])*60+SECOND(telefony6[[#This Row],[czas]])</f>
        <v>551</v>
      </c>
      <c r="J173" s="6">
        <f>IF(OR(telefony6[[#This Row],[jaki]]="stacjonarny",telefony6[[#This Row],[jaki]]="komórkowy"),J172-telefony6[[#This Row],[sekundach]],J172)</f>
        <v>-36612</v>
      </c>
      <c r="K173" s="6">
        <f>IF(AND(telefony6[[#This Row],[abonament]]&lt;0,telefony6[[#This Row],[jaki]]="stacjonarny"),telefony6[[#This Row],[sekundach]],0)</f>
        <v>551</v>
      </c>
      <c r="L173" s="6">
        <f>IF(AND(telefony6[[#This Row],[abonament]]&lt;0,telefony6[[#This Row],[jaki]]="komórkowy"),telefony6[[#This Row],[sekundach]],0)</f>
        <v>0</v>
      </c>
      <c r="M173" s="28">
        <f>IF(telefony6[[#This Row],[jaki]]="zagraniczny",telefony6[[#This Row],[czas w minutach]],0)</f>
        <v>0</v>
      </c>
    </row>
    <row r="174" spans="1:13" x14ac:dyDescent="0.25">
      <c r="A174">
        <v>6772052</v>
      </c>
      <c r="B174" s="1">
        <v>42920</v>
      </c>
      <c r="C174" s="2">
        <v>0.57204861111111116</v>
      </c>
      <c r="D174" s="2">
        <v>0.57371527777777775</v>
      </c>
      <c r="E174" t="str">
        <f>IF(LEN(telefony6[[#This Row],[nr]])&gt;=10,"zagraniczny",IF(LEN(telefony6[[#This Row],[nr]])=8,"komórkowy","stacjonarny"))</f>
        <v>stacjonarny</v>
      </c>
      <c r="F174" s="2">
        <f>telefony6[[#This Row],[zakonczenie]]-telefony6[[#This Row],[rozpoczecie]]</f>
        <v>1.6666666666665941E-3</v>
      </c>
      <c r="G174" s="6">
        <f>IF(SECOND(telefony6[[#This Row],[czas]])&gt;0,1,0)</f>
        <v>1</v>
      </c>
      <c r="H174" s="6">
        <f>MINUTE(telefony6[[#This Row],[czas]])+telefony6[[#This Row],[czy kolejna minuta]]</f>
        <v>3</v>
      </c>
      <c r="I174" s="6">
        <f>MINUTE(telefony6[[#This Row],[czas]])*60+SECOND(telefony6[[#This Row],[czas]])</f>
        <v>144</v>
      </c>
      <c r="J174" s="6">
        <f>IF(OR(telefony6[[#This Row],[jaki]]="stacjonarny",telefony6[[#This Row],[jaki]]="komórkowy"),J173-telefony6[[#This Row],[sekundach]],J173)</f>
        <v>-36756</v>
      </c>
      <c r="K174" s="6">
        <f>IF(AND(telefony6[[#This Row],[abonament]]&lt;0,telefony6[[#This Row],[jaki]]="stacjonarny"),telefony6[[#This Row],[sekundach]],0)</f>
        <v>144</v>
      </c>
      <c r="L174" s="6">
        <f>IF(AND(telefony6[[#This Row],[abonament]]&lt;0,telefony6[[#This Row],[jaki]]="komórkowy"),telefony6[[#This Row],[sekundach]],0)</f>
        <v>0</v>
      </c>
      <c r="M174" s="28">
        <f>IF(telefony6[[#This Row],[jaki]]="zagraniczny",telefony6[[#This Row],[czas w minutach]],0)</f>
        <v>0</v>
      </c>
    </row>
    <row r="175" spans="1:13" x14ac:dyDescent="0.25">
      <c r="A175">
        <v>6495517</v>
      </c>
      <c r="B175" s="1">
        <v>42920</v>
      </c>
      <c r="C175" s="2">
        <v>0.57347222222222227</v>
      </c>
      <c r="D175" s="2">
        <v>0.58420138888888884</v>
      </c>
      <c r="E175" t="str">
        <f>IF(LEN(telefony6[[#This Row],[nr]])&gt;=10,"zagraniczny",IF(LEN(telefony6[[#This Row],[nr]])=8,"komórkowy","stacjonarny"))</f>
        <v>stacjonarny</v>
      </c>
      <c r="F175" s="2">
        <f>telefony6[[#This Row],[zakonczenie]]-telefony6[[#This Row],[rozpoczecie]]</f>
        <v>1.0729166666666567E-2</v>
      </c>
      <c r="G175" s="6">
        <f>IF(SECOND(telefony6[[#This Row],[czas]])&gt;0,1,0)</f>
        <v>1</v>
      </c>
      <c r="H175" s="6">
        <f>MINUTE(telefony6[[#This Row],[czas]])+telefony6[[#This Row],[czy kolejna minuta]]</f>
        <v>16</v>
      </c>
      <c r="I175" s="6">
        <f>MINUTE(telefony6[[#This Row],[czas]])*60+SECOND(telefony6[[#This Row],[czas]])</f>
        <v>927</v>
      </c>
      <c r="J175" s="6">
        <f>IF(OR(telefony6[[#This Row],[jaki]]="stacjonarny",telefony6[[#This Row],[jaki]]="komórkowy"),J174-telefony6[[#This Row],[sekundach]],J174)</f>
        <v>-37683</v>
      </c>
      <c r="K175" s="6">
        <f>IF(AND(telefony6[[#This Row],[abonament]]&lt;0,telefony6[[#This Row],[jaki]]="stacjonarny"),telefony6[[#This Row],[sekundach]],0)</f>
        <v>927</v>
      </c>
      <c r="L175" s="6">
        <f>IF(AND(telefony6[[#This Row],[abonament]]&lt;0,telefony6[[#This Row],[jaki]]="komórkowy"),telefony6[[#This Row],[sekundach]],0)</f>
        <v>0</v>
      </c>
      <c r="M175" s="28">
        <f>IF(telefony6[[#This Row],[jaki]]="zagraniczny",telefony6[[#This Row],[czas w minutach]],0)</f>
        <v>0</v>
      </c>
    </row>
    <row r="176" spans="1:13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  <c r="E176" t="str">
        <f>IF(LEN(telefony6[[#This Row],[nr]])&gt;=10,"zagraniczny",IF(LEN(telefony6[[#This Row],[nr]])=8,"komórkowy","stacjonarny"))</f>
        <v>zagraniczny</v>
      </c>
      <c r="F176" s="2">
        <f>telefony6[[#This Row],[zakonczenie]]-telefony6[[#This Row],[rozpoczecie]]</f>
        <v>4.35185185185194E-3</v>
      </c>
      <c r="G176" s="6">
        <f>IF(SECOND(telefony6[[#This Row],[czas]])&gt;0,1,0)</f>
        <v>1</v>
      </c>
      <c r="H176" s="6">
        <f>MINUTE(telefony6[[#This Row],[czas]])+telefony6[[#This Row],[czy kolejna minuta]]</f>
        <v>7</v>
      </c>
      <c r="I176" s="6">
        <f>MINUTE(telefony6[[#This Row],[czas]])*60+SECOND(telefony6[[#This Row],[czas]])</f>
        <v>376</v>
      </c>
      <c r="J176" s="6">
        <f>IF(OR(telefony6[[#This Row],[jaki]]="stacjonarny",telefony6[[#This Row],[jaki]]="komórkowy"),J175-telefony6[[#This Row],[sekundach]],J175)</f>
        <v>-37683</v>
      </c>
      <c r="K176" s="6">
        <f>IF(AND(telefony6[[#This Row],[abonament]]&lt;0,telefony6[[#This Row],[jaki]]="stacjonarny"),telefony6[[#This Row],[sekundach]],0)</f>
        <v>0</v>
      </c>
      <c r="L176" s="6">
        <f>IF(AND(telefony6[[#This Row],[abonament]]&lt;0,telefony6[[#This Row],[jaki]]="komórkowy"),telefony6[[#This Row],[sekundach]],0)</f>
        <v>0</v>
      </c>
      <c r="M176" s="28">
        <f>IF(telefony6[[#This Row],[jaki]]="zagraniczny",telefony6[[#This Row],[czas w minutach]],0)</f>
        <v>7</v>
      </c>
    </row>
    <row r="177" spans="1:13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  <c r="E177" t="str">
        <f>IF(LEN(telefony6[[#This Row],[nr]])&gt;=10,"zagraniczny",IF(LEN(telefony6[[#This Row],[nr]])=8,"komórkowy","stacjonarny"))</f>
        <v>stacjonarny</v>
      </c>
      <c r="F177" s="2">
        <f>telefony6[[#This Row],[zakonczenie]]-telefony6[[#This Row],[rozpoczecie]]</f>
        <v>1.96759259259216E-4</v>
      </c>
      <c r="G177" s="6">
        <f>IF(SECOND(telefony6[[#This Row],[czas]])&gt;0,1,0)</f>
        <v>1</v>
      </c>
      <c r="H177" s="6">
        <f>MINUTE(telefony6[[#This Row],[czas]])+telefony6[[#This Row],[czy kolejna minuta]]</f>
        <v>1</v>
      </c>
      <c r="I177" s="6">
        <f>MINUTE(telefony6[[#This Row],[czas]])*60+SECOND(telefony6[[#This Row],[czas]])</f>
        <v>17</v>
      </c>
      <c r="J177" s="6">
        <f>IF(OR(telefony6[[#This Row],[jaki]]="stacjonarny",telefony6[[#This Row],[jaki]]="komórkowy"),J176-telefony6[[#This Row],[sekundach]],J176)</f>
        <v>-37700</v>
      </c>
      <c r="K177" s="6">
        <f>IF(AND(telefony6[[#This Row],[abonament]]&lt;0,telefony6[[#This Row],[jaki]]="stacjonarny"),telefony6[[#This Row],[sekundach]],0)</f>
        <v>17</v>
      </c>
      <c r="L177" s="6">
        <f>IF(AND(telefony6[[#This Row],[abonament]]&lt;0,telefony6[[#This Row],[jaki]]="komórkowy"),telefony6[[#This Row],[sekundach]],0)</f>
        <v>0</v>
      </c>
      <c r="M177" s="28">
        <f>IF(telefony6[[#This Row],[jaki]]="zagraniczny",telefony6[[#This Row],[czas w minutach]],0)</f>
        <v>0</v>
      </c>
    </row>
    <row r="178" spans="1:13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  <c r="E178" t="str">
        <f>IF(LEN(telefony6[[#This Row],[nr]])&gt;=10,"zagraniczny",IF(LEN(telefony6[[#This Row],[nr]])=8,"komórkowy","stacjonarny"))</f>
        <v>komórkowy</v>
      </c>
      <c r="F178" s="2">
        <f>telefony6[[#This Row],[zakonczenie]]-telefony6[[#This Row],[rozpoczecie]]</f>
        <v>7.7546296296304718E-4</v>
      </c>
      <c r="G178" s="6">
        <f>IF(SECOND(telefony6[[#This Row],[czas]])&gt;0,1,0)</f>
        <v>1</v>
      </c>
      <c r="H178" s="6">
        <f>MINUTE(telefony6[[#This Row],[czas]])+telefony6[[#This Row],[czy kolejna minuta]]</f>
        <v>2</v>
      </c>
      <c r="I178" s="6">
        <f>MINUTE(telefony6[[#This Row],[czas]])*60+SECOND(telefony6[[#This Row],[czas]])</f>
        <v>67</v>
      </c>
      <c r="J178" s="6">
        <f>IF(OR(telefony6[[#This Row],[jaki]]="stacjonarny",telefony6[[#This Row],[jaki]]="komórkowy"),J177-telefony6[[#This Row],[sekundach]],J177)</f>
        <v>-37767</v>
      </c>
      <c r="K178" s="6">
        <f>IF(AND(telefony6[[#This Row],[abonament]]&lt;0,telefony6[[#This Row],[jaki]]="stacjonarny"),telefony6[[#This Row],[sekundach]],0)</f>
        <v>0</v>
      </c>
      <c r="L178" s="6">
        <f>IF(AND(telefony6[[#This Row],[abonament]]&lt;0,telefony6[[#This Row],[jaki]]="komórkowy"),telefony6[[#This Row],[sekundach]],0)</f>
        <v>67</v>
      </c>
      <c r="M178" s="28">
        <f>IF(telefony6[[#This Row],[jaki]]="zagraniczny",telefony6[[#This Row],[czas w minutach]],0)</f>
        <v>0</v>
      </c>
    </row>
    <row r="179" spans="1:13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  <c r="E179" t="str">
        <f>IF(LEN(telefony6[[#This Row],[nr]])&gt;=10,"zagraniczny",IF(LEN(telefony6[[#This Row],[nr]])=8,"komórkowy","stacjonarny"))</f>
        <v>stacjonarny</v>
      </c>
      <c r="F179" s="2">
        <f>telefony6[[#This Row],[zakonczenie]]-telefony6[[#This Row],[rozpoczecie]]</f>
        <v>8.0902777777777102E-3</v>
      </c>
      <c r="G179" s="6">
        <f>IF(SECOND(telefony6[[#This Row],[czas]])&gt;0,1,0)</f>
        <v>1</v>
      </c>
      <c r="H179" s="6">
        <f>MINUTE(telefony6[[#This Row],[czas]])+telefony6[[#This Row],[czy kolejna minuta]]</f>
        <v>12</v>
      </c>
      <c r="I179" s="6">
        <f>MINUTE(telefony6[[#This Row],[czas]])*60+SECOND(telefony6[[#This Row],[czas]])</f>
        <v>699</v>
      </c>
      <c r="J179" s="6">
        <f>IF(OR(telefony6[[#This Row],[jaki]]="stacjonarny",telefony6[[#This Row],[jaki]]="komórkowy"),J178-telefony6[[#This Row],[sekundach]],J178)</f>
        <v>-38466</v>
      </c>
      <c r="K179" s="6">
        <f>IF(AND(telefony6[[#This Row],[abonament]]&lt;0,telefony6[[#This Row],[jaki]]="stacjonarny"),telefony6[[#This Row],[sekundach]],0)</f>
        <v>699</v>
      </c>
      <c r="L179" s="6">
        <f>IF(AND(telefony6[[#This Row],[abonament]]&lt;0,telefony6[[#This Row],[jaki]]="komórkowy"),telefony6[[#This Row],[sekundach]],0)</f>
        <v>0</v>
      </c>
      <c r="M179" s="28">
        <f>IF(telefony6[[#This Row],[jaki]]="zagraniczny",telefony6[[#This Row],[czas w minutach]],0)</f>
        <v>0</v>
      </c>
    </row>
    <row r="180" spans="1:13" x14ac:dyDescent="0.25">
      <c r="A180">
        <v>1301099</v>
      </c>
      <c r="B180" s="1">
        <v>42920</v>
      </c>
      <c r="C180" s="2">
        <v>0.58452546296296293</v>
      </c>
      <c r="D180" s="2">
        <v>0.58862268518518523</v>
      </c>
      <c r="E180" t="str">
        <f>IF(LEN(telefony6[[#This Row],[nr]])&gt;=10,"zagraniczny",IF(LEN(telefony6[[#This Row],[nr]])=8,"komórkowy","stacjonarny"))</f>
        <v>stacjonarny</v>
      </c>
      <c r="F180" s="2">
        <f>telefony6[[#This Row],[zakonczenie]]-telefony6[[#This Row],[rozpoczecie]]</f>
        <v>4.0972222222223076E-3</v>
      </c>
      <c r="G180" s="6">
        <f>IF(SECOND(telefony6[[#This Row],[czas]])&gt;0,1,0)</f>
        <v>1</v>
      </c>
      <c r="H180" s="6">
        <f>MINUTE(telefony6[[#This Row],[czas]])+telefony6[[#This Row],[czy kolejna minuta]]</f>
        <v>6</v>
      </c>
      <c r="I180" s="6">
        <f>MINUTE(telefony6[[#This Row],[czas]])*60+SECOND(telefony6[[#This Row],[czas]])</f>
        <v>354</v>
      </c>
      <c r="J180" s="6">
        <f>IF(OR(telefony6[[#This Row],[jaki]]="stacjonarny",telefony6[[#This Row],[jaki]]="komórkowy"),J179-telefony6[[#This Row],[sekundach]],J179)</f>
        <v>-38820</v>
      </c>
      <c r="K180" s="6">
        <f>IF(AND(telefony6[[#This Row],[abonament]]&lt;0,telefony6[[#This Row],[jaki]]="stacjonarny"),telefony6[[#This Row],[sekundach]],0)</f>
        <v>354</v>
      </c>
      <c r="L180" s="6">
        <f>IF(AND(telefony6[[#This Row],[abonament]]&lt;0,telefony6[[#This Row],[jaki]]="komórkowy"),telefony6[[#This Row],[sekundach]],0)</f>
        <v>0</v>
      </c>
      <c r="M180" s="28">
        <f>IF(telefony6[[#This Row],[jaki]]="zagraniczny",telefony6[[#This Row],[czas w minutach]],0)</f>
        <v>0</v>
      </c>
    </row>
    <row r="181" spans="1:13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  <c r="E181" t="str">
        <f>IF(LEN(telefony6[[#This Row],[nr]])&gt;=10,"zagraniczny",IF(LEN(telefony6[[#This Row],[nr]])=8,"komórkowy","stacjonarny"))</f>
        <v>zagraniczny</v>
      </c>
      <c r="F181" s="2">
        <f>telefony6[[#This Row],[zakonczenie]]-telefony6[[#This Row],[rozpoczecie]]</f>
        <v>6.3541666666666607E-3</v>
      </c>
      <c r="G181" s="6">
        <f>IF(SECOND(telefony6[[#This Row],[czas]])&gt;0,1,0)</f>
        <v>1</v>
      </c>
      <c r="H181" s="6">
        <f>MINUTE(telefony6[[#This Row],[czas]])+telefony6[[#This Row],[czy kolejna minuta]]</f>
        <v>10</v>
      </c>
      <c r="I181" s="6">
        <f>MINUTE(telefony6[[#This Row],[czas]])*60+SECOND(telefony6[[#This Row],[czas]])</f>
        <v>549</v>
      </c>
      <c r="J181" s="6">
        <f>IF(OR(telefony6[[#This Row],[jaki]]="stacjonarny",telefony6[[#This Row],[jaki]]="komórkowy"),J180-telefony6[[#This Row],[sekundach]],J180)</f>
        <v>-38820</v>
      </c>
      <c r="K181" s="6">
        <f>IF(AND(telefony6[[#This Row],[abonament]]&lt;0,telefony6[[#This Row],[jaki]]="stacjonarny"),telefony6[[#This Row],[sekundach]],0)</f>
        <v>0</v>
      </c>
      <c r="L181" s="6">
        <f>IF(AND(telefony6[[#This Row],[abonament]]&lt;0,telefony6[[#This Row],[jaki]]="komórkowy"),telefony6[[#This Row],[sekundach]],0)</f>
        <v>0</v>
      </c>
      <c r="M181" s="28">
        <f>IF(telefony6[[#This Row],[jaki]]="zagraniczny",telefony6[[#This Row],[czas w minutach]],0)</f>
        <v>10</v>
      </c>
    </row>
    <row r="182" spans="1:13" x14ac:dyDescent="0.25">
      <c r="A182">
        <v>52165701</v>
      </c>
      <c r="B182" s="1">
        <v>42920</v>
      </c>
      <c r="C182" s="2">
        <v>0.59018518518518515</v>
      </c>
      <c r="D182" s="2">
        <v>0.60047453703703701</v>
      </c>
      <c r="E182" t="str">
        <f>IF(LEN(telefony6[[#This Row],[nr]])&gt;=10,"zagraniczny",IF(LEN(telefony6[[#This Row],[nr]])=8,"komórkowy","stacjonarny"))</f>
        <v>komórkowy</v>
      </c>
      <c r="F182" s="2">
        <f>telefony6[[#This Row],[zakonczenie]]-telefony6[[#This Row],[rozpoczecie]]</f>
        <v>1.0289351851851869E-2</v>
      </c>
      <c r="G182" s="6">
        <f>IF(SECOND(telefony6[[#This Row],[czas]])&gt;0,1,0)</f>
        <v>1</v>
      </c>
      <c r="H182" s="6">
        <f>MINUTE(telefony6[[#This Row],[czas]])+telefony6[[#This Row],[czy kolejna minuta]]</f>
        <v>15</v>
      </c>
      <c r="I182" s="6">
        <f>MINUTE(telefony6[[#This Row],[czas]])*60+SECOND(telefony6[[#This Row],[czas]])</f>
        <v>889</v>
      </c>
      <c r="J182" s="6">
        <f>IF(OR(telefony6[[#This Row],[jaki]]="stacjonarny",telefony6[[#This Row],[jaki]]="komórkowy"),J181-telefony6[[#This Row],[sekundach]],J181)</f>
        <v>-39709</v>
      </c>
      <c r="K182" s="6">
        <f>IF(AND(telefony6[[#This Row],[abonament]]&lt;0,telefony6[[#This Row],[jaki]]="stacjonarny"),telefony6[[#This Row],[sekundach]],0)</f>
        <v>0</v>
      </c>
      <c r="L182" s="6">
        <f>IF(AND(telefony6[[#This Row],[abonament]]&lt;0,telefony6[[#This Row],[jaki]]="komórkowy"),telefony6[[#This Row],[sekundach]],0)</f>
        <v>889</v>
      </c>
      <c r="M182" s="28">
        <f>IF(telefony6[[#This Row],[jaki]]="zagraniczny",telefony6[[#This Row],[czas w minutach]],0)</f>
        <v>0</v>
      </c>
    </row>
    <row r="183" spans="1:13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  <c r="E183" t="str">
        <f>IF(LEN(telefony6[[#This Row],[nr]])&gt;=10,"zagraniczny",IF(LEN(telefony6[[#This Row],[nr]])=8,"komórkowy","stacjonarny"))</f>
        <v>komórkowy</v>
      </c>
      <c r="F183" s="2">
        <f>telefony6[[#This Row],[zakonczenie]]-telefony6[[#This Row],[rozpoczecie]]</f>
        <v>4.6064814814814614E-3</v>
      </c>
      <c r="G183" s="6">
        <f>IF(SECOND(telefony6[[#This Row],[czas]])&gt;0,1,0)</f>
        <v>1</v>
      </c>
      <c r="H183" s="6">
        <f>MINUTE(telefony6[[#This Row],[czas]])+telefony6[[#This Row],[czy kolejna minuta]]</f>
        <v>7</v>
      </c>
      <c r="I183" s="6">
        <f>MINUTE(telefony6[[#This Row],[czas]])*60+SECOND(telefony6[[#This Row],[czas]])</f>
        <v>398</v>
      </c>
      <c r="J183" s="6">
        <f>IF(OR(telefony6[[#This Row],[jaki]]="stacjonarny",telefony6[[#This Row],[jaki]]="komórkowy"),J182-telefony6[[#This Row],[sekundach]],J182)</f>
        <v>-40107</v>
      </c>
      <c r="K183" s="6">
        <f>IF(AND(telefony6[[#This Row],[abonament]]&lt;0,telefony6[[#This Row],[jaki]]="stacjonarny"),telefony6[[#This Row],[sekundach]],0)</f>
        <v>0</v>
      </c>
      <c r="L183" s="6">
        <f>IF(AND(telefony6[[#This Row],[abonament]]&lt;0,telefony6[[#This Row],[jaki]]="komórkowy"),telefony6[[#This Row],[sekundach]],0)</f>
        <v>398</v>
      </c>
      <c r="M183" s="28">
        <f>IF(telefony6[[#This Row],[jaki]]="zagraniczny",telefony6[[#This Row],[czas w minutach]],0)</f>
        <v>0</v>
      </c>
    </row>
    <row r="184" spans="1:13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  <c r="E184" t="str">
        <f>IF(LEN(telefony6[[#This Row],[nr]])&gt;=10,"zagraniczny",IF(LEN(telefony6[[#This Row],[nr]])=8,"komórkowy","stacjonarny"))</f>
        <v>stacjonarny</v>
      </c>
      <c r="F184" s="2">
        <f>telefony6[[#This Row],[zakonczenie]]-telefony6[[#This Row],[rozpoczecie]]</f>
        <v>4.9537037037037379E-3</v>
      </c>
      <c r="G184" s="6">
        <f>IF(SECOND(telefony6[[#This Row],[czas]])&gt;0,1,0)</f>
        <v>1</v>
      </c>
      <c r="H184" s="6">
        <f>MINUTE(telefony6[[#This Row],[czas]])+telefony6[[#This Row],[czy kolejna minuta]]</f>
        <v>8</v>
      </c>
      <c r="I184" s="6">
        <f>MINUTE(telefony6[[#This Row],[czas]])*60+SECOND(telefony6[[#This Row],[czas]])</f>
        <v>428</v>
      </c>
      <c r="J184" s="6">
        <f>IF(OR(telefony6[[#This Row],[jaki]]="stacjonarny",telefony6[[#This Row],[jaki]]="komórkowy"),J183-telefony6[[#This Row],[sekundach]],J183)</f>
        <v>-40535</v>
      </c>
      <c r="K184" s="6">
        <f>IF(AND(telefony6[[#This Row],[abonament]]&lt;0,telefony6[[#This Row],[jaki]]="stacjonarny"),telefony6[[#This Row],[sekundach]],0)</f>
        <v>428</v>
      </c>
      <c r="L184" s="6">
        <f>IF(AND(telefony6[[#This Row],[abonament]]&lt;0,telefony6[[#This Row],[jaki]]="komórkowy"),telefony6[[#This Row],[sekundach]],0)</f>
        <v>0</v>
      </c>
      <c r="M184" s="28">
        <f>IF(telefony6[[#This Row],[jaki]]="zagraniczny",telefony6[[#This Row],[czas w minutach]],0)</f>
        <v>0</v>
      </c>
    </row>
    <row r="185" spans="1:13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  <c r="E185" t="str">
        <f>IF(LEN(telefony6[[#This Row],[nr]])&gt;=10,"zagraniczny",IF(LEN(telefony6[[#This Row],[nr]])=8,"komórkowy","stacjonarny"))</f>
        <v>zagraniczny</v>
      </c>
      <c r="F185" s="2">
        <f>telefony6[[#This Row],[zakonczenie]]-telefony6[[#This Row],[rozpoczecie]]</f>
        <v>4.4675925925925508E-3</v>
      </c>
      <c r="G185" s="6">
        <f>IF(SECOND(telefony6[[#This Row],[czas]])&gt;0,1,0)</f>
        <v>1</v>
      </c>
      <c r="H185" s="6">
        <f>MINUTE(telefony6[[#This Row],[czas]])+telefony6[[#This Row],[czy kolejna minuta]]</f>
        <v>7</v>
      </c>
      <c r="I185" s="6">
        <f>MINUTE(telefony6[[#This Row],[czas]])*60+SECOND(telefony6[[#This Row],[czas]])</f>
        <v>386</v>
      </c>
      <c r="J185" s="6">
        <f>IF(OR(telefony6[[#This Row],[jaki]]="stacjonarny",telefony6[[#This Row],[jaki]]="komórkowy"),J184-telefony6[[#This Row],[sekundach]],J184)</f>
        <v>-40535</v>
      </c>
      <c r="K185" s="6">
        <f>IF(AND(telefony6[[#This Row],[abonament]]&lt;0,telefony6[[#This Row],[jaki]]="stacjonarny"),telefony6[[#This Row],[sekundach]],0)</f>
        <v>0</v>
      </c>
      <c r="L185" s="6">
        <f>IF(AND(telefony6[[#This Row],[abonament]]&lt;0,telefony6[[#This Row],[jaki]]="komórkowy"),telefony6[[#This Row],[sekundach]],0)</f>
        <v>0</v>
      </c>
      <c r="M185" s="28">
        <f>IF(telefony6[[#This Row],[jaki]]="zagraniczny",telefony6[[#This Row],[czas w minutach]],0)</f>
        <v>7</v>
      </c>
    </row>
    <row r="186" spans="1:13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  <c r="E186" t="str">
        <f>IF(LEN(telefony6[[#This Row],[nr]])&gt;=10,"zagraniczny",IF(LEN(telefony6[[#This Row],[nr]])=8,"komórkowy","stacjonarny"))</f>
        <v>stacjonarny</v>
      </c>
      <c r="F186" s="2">
        <f>telefony6[[#This Row],[zakonczenie]]-telefony6[[#This Row],[rozpoczecie]]</f>
        <v>0</v>
      </c>
      <c r="G186" s="6">
        <f>IF(SECOND(telefony6[[#This Row],[czas]])&gt;0,1,0)</f>
        <v>0</v>
      </c>
      <c r="H186" s="6">
        <f>MINUTE(telefony6[[#This Row],[czas]])+telefony6[[#This Row],[czy kolejna minuta]]</f>
        <v>0</v>
      </c>
      <c r="I186" s="6">
        <f>MINUTE(telefony6[[#This Row],[czas]])*60+SECOND(telefony6[[#This Row],[czas]])</f>
        <v>0</v>
      </c>
      <c r="J186" s="6">
        <f>IF(OR(telefony6[[#This Row],[jaki]]="stacjonarny",telefony6[[#This Row],[jaki]]="komórkowy"),J185-telefony6[[#This Row],[sekundach]],J185)</f>
        <v>-40535</v>
      </c>
      <c r="K186" s="6">
        <f>IF(AND(telefony6[[#This Row],[abonament]]&lt;0,telefony6[[#This Row],[jaki]]="stacjonarny"),telefony6[[#This Row],[sekundach]],0)</f>
        <v>0</v>
      </c>
      <c r="L186" s="6">
        <f>IF(AND(telefony6[[#This Row],[abonament]]&lt;0,telefony6[[#This Row],[jaki]]="komórkowy"),telefony6[[#This Row],[sekundach]],0)</f>
        <v>0</v>
      </c>
      <c r="M186" s="28">
        <f>IF(telefony6[[#This Row],[jaki]]="zagraniczny",telefony6[[#This Row],[czas w minutach]],0)</f>
        <v>0</v>
      </c>
    </row>
    <row r="187" spans="1:13" x14ac:dyDescent="0.25">
      <c r="A187">
        <v>8831940</v>
      </c>
      <c r="B187" s="1">
        <v>42920</v>
      </c>
      <c r="C187" s="2">
        <v>0.6066435185185185</v>
      </c>
      <c r="D187" s="2">
        <v>0.61133101851851857</v>
      </c>
      <c r="E187" t="str">
        <f>IF(LEN(telefony6[[#This Row],[nr]])&gt;=10,"zagraniczny",IF(LEN(telefony6[[#This Row],[nr]])=8,"komórkowy","stacjonarny"))</f>
        <v>stacjonarny</v>
      </c>
      <c r="F187" s="2">
        <f>telefony6[[#This Row],[zakonczenie]]-telefony6[[#This Row],[rozpoczecie]]</f>
        <v>4.6875000000000666E-3</v>
      </c>
      <c r="G187" s="6">
        <f>IF(SECOND(telefony6[[#This Row],[czas]])&gt;0,1,0)</f>
        <v>1</v>
      </c>
      <c r="H187" s="6">
        <f>MINUTE(telefony6[[#This Row],[czas]])+telefony6[[#This Row],[czy kolejna minuta]]</f>
        <v>7</v>
      </c>
      <c r="I187" s="6">
        <f>MINUTE(telefony6[[#This Row],[czas]])*60+SECOND(telefony6[[#This Row],[czas]])</f>
        <v>405</v>
      </c>
      <c r="J187" s="6">
        <f>IF(OR(telefony6[[#This Row],[jaki]]="stacjonarny",telefony6[[#This Row],[jaki]]="komórkowy"),J186-telefony6[[#This Row],[sekundach]],J186)</f>
        <v>-40940</v>
      </c>
      <c r="K187" s="6">
        <f>IF(AND(telefony6[[#This Row],[abonament]]&lt;0,telefony6[[#This Row],[jaki]]="stacjonarny"),telefony6[[#This Row],[sekundach]],0)</f>
        <v>405</v>
      </c>
      <c r="L187" s="6">
        <f>IF(AND(telefony6[[#This Row],[abonament]]&lt;0,telefony6[[#This Row],[jaki]]="komórkowy"),telefony6[[#This Row],[sekundach]],0)</f>
        <v>0</v>
      </c>
      <c r="M187" s="28">
        <f>IF(telefony6[[#This Row],[jaki]]="zagraniczny",telefony6[[#This Row],[czas w minutach]],0)</f>
        <v>0</v>
      </c>
    </row>
    <row r="188" spans="1:13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  <c r="E188" t="str">
        <f>IF(LEN(telefony6[[#This Row],[nr]])&gt;=10,"zagraniczny",IF(LEN(telefony6[[#This Row],[nr]])=8,"komórkowy","stacjonarny"))</f>
        <v>stacjonarny</v>
      </c>
      <c r="F188" s="2">
        <f>telefony6[[#This Row],[zakonczenie]]-telefony6[[#This Row],[rozpoczecie]]</f>
        <v>4.9999999999998934E-3</v>
      </c>
      <c r="G188" s="6">
        <f>IF(SECOND(telefony6[[#This Row],[czas]])&gt;0,1,0)</f>
        <v>1</v>
      </c>
      <c r="H188" s="6">
        <f>MINUTE(telefony6[[#This Row],[czas]])+telefony6[[#This Row],[czy kolejna minuta]]</f>
        <v>8</v>
      </c>
      <c r="I188" s="6">
        <f>MINUTE(telefony6[[#This Row],[czas]])*60+SECOND(telefony6[[#This Row],[czas]])</f>
        <v>432</v>
      </c>
      <c r="J188" s="6">
        <f>IF(OR(telefony6[[#This Row],[jaki]]="stacjonarny",telefony6[[#This Row],[jaki]]="komórkowy"),J187-telefony6[[#This Row],[sekundach]],J187)</f>
        <v>-41372</v>
      </c>
      <c r="K188" s="6">
        <f>IF(AND(telefony6[[#This Row],[abonament]]&lt;0,telefony6[[#This Row],[jaki]]="stacjonarny"),telefony6[[#This Row],[sekundach]],0)</f>
        <v>432</v>
      </c>
      <c r="L188" s="6">
        <f>IF(AND(telefony6[[#This Row],[abonament]]&lt;0,telefony6[[#This Row],[jaki]]="komórkowy"),telefony6[[#This Row],[sekundach]],0)</f>
        <v>0</v>
      </c>
      <c r="M188" s="28">
        <f>IF(telefony6[[#This Row],[jaki]]="zagraniczny",telefony6[[#This Row],[czas w minutach]],0)</f>
        <v>0</v>
      </c>
    </row>
    <row r="189" spans="1:13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  <c r="E189" t="str">
        <f>IF(LEN(telefony6[[#This Row],[nr]])&gt;=10,"zagraniczny",IF(LEN(telefony6[[#This Row],[nr]])=8,"komórkowy","stacjonarny"))</f>
        <v>stacjonarny</v>
      </c>
      <c r="F189" s="2">
        <f>telefony6[[#This Row],[zakonczenie]]-telefony6[[#This Row],[rozpoczecie]]</f>
        <v>7.1064814814815191E-3</v>
      </c>
      <c r="G189" s="6">
        <f>IF(SECOND(telefony6[[#This Row],[czas]])&gt;0,1,0)</f>
        <v>1</v>
      </c>
      <c r="H189" s="6">
        <f>MINUTE(telefony6[[#This Row],[czas]])+telefony6[[#This Row],[czy kolejna minuta]]</f>
        <v>11</v>
      </c>
      <c r="I189" s="6">
        <f>MINUTE(telefony6[[#This Row],[czas]])*60+SECOND(telefony6[[#This Row],[czas]])</f>
        <v>614</v>
      </c>
      <c r="J189" s="6">
        <f>IF(OR(telefony6[[#This Row],[jaki]]="stacjonarny",telefony6[[#This Row],[jaki]]="komórkowy"),J188-telefony6[[#This Row],[sekundach]],J188)</f>
        <v>-41986</v>
      </c>
      <c r="K189" s="6">
        <f>IF(AND(telefony6[[#This Row],[abonament]]&lt;0,telefony6[[#This Row],[jaki]]="stacjonarny"),telefony6[[#This Row],[sekundach]],0)</f>
        <v>614</v>
      </c>
      <c r="L189" s="6">
        <f>IF(AND(telefony6[[#This Row],[abonament]]&lt;0,telefony6[[#This Row],[jaki]]="komórkowy"),telefony6[[#This Row],[sekundach]],0)</f>
        <v>0</v>
      </c>
      <c r="M189" s="28">
        <f>IF(telefony6[[#This Row],[jaki]]="zagraniczny",telefony6[[#This Row],[czas w minutach]],0)</f>
        <v>0</v>
      </c>
    </row>
    <row r="190" spans="1:13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  <c r="E190" t="str">
        <f>IF(LEN(telefony6[[#This Row],[nr]])&gt;=10,"zagraniczny",IF(LEN(telefony6[[#This Row],[nr]])=8,"komórkowy","stacjonarny"))</f>
        <v>stacjonarny</v>
      </c>
      <c r="F190" s="2">
        <f>telefony6[[#This Row],[zakonczenie]]-telefony6[[#This Row],[rozpoczecie]]</f>
        <v>7.5578703703703676E-3</v>
      </c>
      <c r="G190" s="6">
        <f>IF(SECOND(telefony6[[#This Row],[czas]])&gt;0,1,0)</f>
        <v>1</v>
      </c>
      <c r="H190" s="6">
        <f>MINUTE(telefony6[[#This Row],[czas]])+telefony6[[#This Row],[czy kolejna minuta]]</f>
        <v>11</v>
      </c>
      <c r="I190" s="6">
        <f>MINUTE(telefony6[[#This Row],[czas]])*60+SECOND(telefony6[[#This Row],[czas]])</f>
        <v>653</v>
      </c>
      <c r="J190" s="6">
        <f>IF(OR(telefony6[[#This Row],[jaki]]="stacjonarny",telefony6[[#This Row],[jaki]]="komórkowy"),J189-telefony6[[#This Row],[sekundach]],J189)</f>
        <v>-42639</v>
      </c>
      <c r="K190" s="6">
        <f>IF(AND(telefony6[[#This Row],[abonament]]&lt;0,telefony6[[#This Row],[jaki]]="stacjonarny"),telefony6[[#This Row],[sekundach]],0)</f>
        <v>653</v>
      </c>
      <c r="L190" s="6">
        <f>IF(AND(telefony6[[#This Row],[abonament]]&lt;0,telefony6[[#This Row],[jaki]]="komórkowy"),telefony6[[#This Row],[sekundach]],0)</f>
        <v>0</v>
      </c>
      <c r="M190" s="28">
        <f>IF(telefony6[[#This Row],[jaki]]="zagraniczny",telefony6[[#This Row],[czas w minutach]],0)</f>
        <v>0</v>
      </c>
    </row>
    <row r="191" spans="1:13" x14ac:dyDescent="0.25">
      <c r="A191">
        <v>6905863</v>
      </c>
      <c r="B191" s="1">
        <v>42920</v>
      </c>
      <c r="C191" s="2">
        <v>0.6186342592592593</v>
      </c>
      <c r="D191" s="2">
        <v>0.62296296296296294</v>
      </c>
      <c r="E191" t="str">
        <f>IF(LEN(telefony6[[#This Row],[nr]])&gt;=10,"zagraniczny",IF(LEN(telefony6[[#This Row],[nr]])=8,"komórkowy","stacjonarny"))</f>
        <v>stacjonarny</v>
      </c>
      <c r="F191" s="2">
        <f>telefony6[[#This Row],[zakonczenie]]-telefony6[[#This Row],[rozpoczecie]]</f>
        <v>4.3287037037036402E-3</v>
      </c>
      <c r="G191" s="6">
        <f>IF(SECOND(telefony6[[#This Row],[czas]])&gt;0,1,0)</f>
        <v>1</v>
      </c>
      <c r="H191" s="6">
        <f>MINUTE(telefony6[[#This Row],[czas]])+telefony6[[#This Row],[czy kolejna minuta]]</f>
        <v>7</v>
      </c>
      <c r="I191" s="6">
        <f>MINUTE(telefony6[[#This Row],[czas]])*60+SECOND(telefony6[[#This Row],[czas]])</f>
        <v>374</v>
      </c>
      <c r="J191" s="6">
        <f>IF(OR(telefony6[[#This Row],[jaki]]="stacjonarny",telefony6[[#This Row],[jaki]]="komórkowy"),J190-telefony6[[#This Row],[sekundach]],J190)</f>
        <v>-43013</v>
      </c>
      <c r="K191" s="6">
        <f>IF(AND(telefony6[[#This Row],[abonament]]&lt;0,telefony6[[#This Row],[jaki]]="stacjonarny"),telefony6[[#This Row],[sekundach]],0)</f>
        <v>374</v>
      </c>
      <c r="L191" s="6">
        <f>IF(AND(telefony6[[#This Row],[abonament]]&lt;0,telefony6[[#This Row],[jaki]]="komórkowy"),telefony6[[#This Row],[sekundach]],0)</f>
        <v>0</v>
      </c>
      <c r="M191" s="28">
        <f>IF(telefony6[[#This Row],[jaki]]="zagraniczny",telefony6[[#This Row],[czas w minutach]],0)</f>
        <v>0</v>
      </c>
    </row>
    <row r="192" spans="1:13" x14ac:dyDescent="0.25">
      <c r="A192">
        <v>2514802</v>
      </c>
      <c r="B192" s="1">
        <v>42920</v>
      </c>
      <c r="C192" s="2">
        <v>0.6186342592592593</v>
      </c>
      <c r="D192" s="2">
        <v>0.6265856481481481</v>
      </c>
      <c r="E192" t="str">
        <f>IF(LEN(telefony6[[#This Row],[nr]])&gt;=10,"zagraniczny",IF(LEN(telefony6[[#This Row],[nr]])=8,"komórkowy","stacjonarny"))</f>
        <v>stacjonarny</v>
      </c>
      <c r="F192" s="2">
        <f>telefony6[[#This Row],[zakonczenie]]-telefony6[[#This Row],[rozpoczecie]]</f>
        <v>7.9513888888887996E-3</v>
      </c>
      <c r="G192" s="6">
        <f>IF(SECOND(telefony6[[#This Row],[czas]])&gt;0,1,0)</f>
        <v>1</v>
      </c>
      <c r="H192" s="6">
        <f>MINUTE(telefony6[[#This Row],[czas]])+telefony6[[#This Row],[czy kolejna minuta]]</f>
        <v>12</v>
      </c>
      <c r="I192" s="6">
        <f>MINUTE(telefony6[[#This Row],[czas]])*60+SECOND(telefony6[[#This Row],[czas]])</f>
        <v>687</v>
      </c>
      <c r="J192" s="6">
        <f>IF(OR(telefony6[[#This Row],[jaki]]="stacjonarny",telefony6[[#This Row],[jaki]]="komórkowy"),J191-telefony6[[#This Row],[sekundach]],J191)</f>
        <v>-43700</v>
      </c>
      <c r="K192" s="6">
        <f>IF(AND(telefony6[[#This Row],[abonament]]&lt;0,telefony6[[#This Row],[jaki]]="stacjonarny"),telefony6[[#This Row],[sekundach]],0)</f>
        <v>687</v>
      </c>
      <c r="L192" s="6">
        <f>IF(AND(telefony6[[#This Row],[abonament]]&lt;0,telefony6[[#This Row],[jaki]]="komórkowy"),telefony6[[#This Row],[sekundach]],0)</f>
        <v>0</v>
      </c>
      <c r="M192" s="28">
        <f>IF(telefony6[[#This Row],[jaki]]="zagraniczny",telefony6[[#This Row],[czas w minutach]],0)</f>
        <v>0</v>
      </c>
    </row>
    <row r="193" spans="1:13" x14ac:dyDescent="0.25">
      <c r="A193">
        <v>93696449</v>
      </c>
      <c r="B193" s="1">
        <v>42920</v>
      </c>
      <c r="C193" s="2">
        <v>0.6227314814814815</v>
      </c>
      <c r="D193" s="2">
        <v>0.63056712962962957</v>
      </c>
      <c r="E193" t="str">
        <f>IF(LEN(telefony6[[#This Row],[nr]])&gt;=10,"zagraniczny",IF(LEN(telefony6[[#This Row],[nr]])=8,"komórkowy","stacjonarny"))</f>
        <v>komórkowy</v>
      </c>
      <c r="F193" s="2">
        <f>telefony6[[#This Row],[zakonczenie]]-telefony6[[#This Row],[rozpoczecie]]</f>
        <v>7.8356481481480778E-3</v>
      </c>
      <c r="G193" s="6">
        <f>IF(SECOND(telefony6[[#This Row],[czas]])&gt;0,1,0)</f>
        <v>1</v>
      </c>
      <c r="H193" s="6">
        <f>MINUTE(telefony6[[#This Row],[czas]])+telefony6[[#This Row],[czy kolejna minuta]]</f>
        <v>12</v>
      </c>
      <c r="I193" s="6">
        <f>MINUTE(telefony6[[#This Row],[czas]])*60+SECOND(telefony6[[#This Row],[czas]])</f>
        <v>677</v>
      </c>
      <c r="J193" s="6">
        <f>IF(OR(telefony6[[#This Row],[jaki]]="stacjonarny",telefony6[[#This Row],[jaki]]="komórkowy"),J192-telefony6[[#This Row],[sekundach]],J192)</f>
        <v>-44377</v>
      </c>
      <c r="K193" s="6">
        <f>IF(AND(telefony6[[#This Row],[abonament]]&lt;0,telefony6[[#This Row],[jaki]]="stacjonarny"),telefony6[[#This Row],[sekundach]],0)</f>
        <v>0</v>
      </c>
      <c r="L193" s="6">
        <f>IF(AND(telefony6[[#This Row],[abonament]]&lt;0,telefony6[[#This Row],[jaki]]="komórkowy"),telefony6[[#This Row],[sekundach]],0)</f>
        <v>677</v>
      </c>
      <c r="M193" s="28">
        <f>IF(telefony6[[#This Row],[jaki]]="zagraniczny",telefony6[[#This Row],[czas w minutach]],0)</f>
        <v>0</v>
      </c>
    </row>
    <row r="194" spans="1:13" x14ac:dyDescent="0.25">
      <c r="A194">
        <v>3931464</v>
      </c>
      <c r="B194" s="1">
        <v>42920</v>
      </c>
      <c r="C194" s="2">
        <v>0.62381944444444448</v>
      </c>
      <c r="D194" s="2">
        <v>0.6322106481481482</v>
      </c>
      <c r="E194" t="str">
        <f>IF(LEN(telefony6[[#This Row],[nr]])&gt;=10,"zagraniczny",IF(LEN(telefony6[[#This Row],[nr]])=8,"komórkowy","stacjonarny"))</f>
        <v>stacjonarny</v>
      </c>
      <c r="F194" s="2">
        <f>telefony6[[#This Row],[zakonczenie]]-telefony6[[#This Row],[rozpoczecie]]</f>
        <v>8.3912037037037202E-3</v>
      </c>
      <c r="G194" s="6">
        <f>IF(SECOND(telefony6[[#This Row],[czas]])&gt;0,1,0)</f>
        <v>1</v>
      </c>
      <c r="H194" s="6">
        <f>MINUTE(telefony6[[#This Row],[czas]])+telefony6[[#This Row],[czy kolejna minuta]]</f>
        <v>13</v>
      </c>
      <c r="I194" s="6">
        <f>MINUTE(telefony6[[#This Row],[czas]])*60+SECOND(telefony6[[#This Row],[czas]])</f>
        <v>725</v>
      </c>
      <c r="J194" s="6">
        <f>IF(OR(telefony6[[#This Row],[jaki]]="stacjonarny",telefony6[[#This Row],[jaki]]="komórkowy"),J193-telefony6[[#This Row],[sekundach]],J193)</f>
        <v>-45102</v>
      </c>
      <c r="K194" s="6">
        <f>IF(AND(telefony6[[#This Row],[abonament]]&lt;0,telefony6[[#This Row],[jaki]]="stacjonarny"),telefony6[[#This Row],[sekundach]],0)</f>
        <v>725</v>
      </c>
      <c r="L194" s="6">
        <f>IF(AND(telefony6[[#This Row],[abonament]]&lt;0,telefony6[[#This Row],[jaki]]="komórkowy"),telefony6[[#This Row],[sekundach]],0)</f>
        <v>0</v>
      </c>
      <c r="M194" s="28">
        <f>IF(telefony6[[#This Row],[jaki]]="zagraniczny",telefony6[[#This Row],[czas w minutach]],0)</f>
        <v>0</v>
      </c>
    </row>
    <row r="195" spans="1:13" x14ac:dyDescent="0.25">
      <c r="A195">
        <v>1583683</v>
      </c>
      <c r="B195" s="1">
        <v>42920</v>
      </c>
      <c r="C195" s="2">
        <v>0.6275694444444444</v>
      </c>
      <c r="D195" s="2">
        <v>0.63215277777777779</v>
      </c>
      <c r="E195" t="str">
        <f>IF(LEN(telefony6[[#This Row],[nr]])&gt;=10,"zagraniczny",IF(LEN(telefony6[[#This Row],[nr]])=8,"komórkowy","stacjonarny"))</f>
        <v>stacjonarny</v>
      </c>
      <c r="F195" s="2">
        <f>telefony6[[#This Row],[zakonczenie]]-telefony6[[#This Row],[rozpoczecie]]</f>
        <v>4.5833333333333837E-3</v>
      </c>
      <c r="G195" s="6">
        <f>IF(SECOND(telefony6[[#This Row],[czas]])&gt;0,1,0)</f>
        <v>1</v>
      </c>
      <c r="H195" s="6">
        <f>MINUTE(telefony6[[#This Row],[czas]])+telefony6[[#This Row],[czy kolejna minuta]]</f>
        <v>7</v>
      </c>
      <c r="I195" s="6">
        <f>MINUTE(telefony6[[#This Row],[czas]])*60+SECOND(telefony6[[#This Row],[czas]])</f>
        <v>396</v>
      </c>
      <c r="J195" s="6">
        <f>IF(OR(telefony6[[#This Row],[jaki]]="stacjonarny",telefony6[[#This Row],[jaki]]="komórkowy"),J194-telefony6[[#This Row],[sekundach]],J194)</f>
        <v>-45498</v>
      </c>
      <c r="K195" s="6">
        <f>IF(AND(telefony6[[#This Row],[abonament]]&lt;0,telefony6[[#This Row],[jaki]]="stacjonarny"),telefony6[[#This Row],[sekundach]],0)</f>
        <v>396</v>
      </c>
      <c r="L195" s="6">
        <f>IF(AND(telefony6[[#This Row],[abonament]]&lt;0,telefony6[[#This Row],[jaki]]="komórkowy"),telefony6[[#This Row],[sekundach]],0)</f>
        <v>0</v>
      </c>
      <c r="M195" s="28">
        <f>IF(telefony6[[#This Row],[jaki]]="zagraniczny",telefony6[[#This Row],[czas w minutach]],0)</f>
        <v>0</v>
      </c>
    </row>
    <row r="196" spans="1:13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  <c r="E196" t="str">
        <f>IF(LEN(telefony6[[#This Row],[nr]])&gt;=10,"zagraniczny",IF(LEN(telefony6[[#This Row],[nr]])=8,"komórkowy","stacjonarny"))</f>
        <v>komórkowy</v>
      </c>
      <c r="F196" s="2">
        <f>telefony6[[#This Row],[zakonczenie]]-telefony6[[#This Row],[rozpoczecie]]</f>
        <v>8.0787037037037268E-3</v>
      </c>
      <c r="G196" s="6">
        <f>IF(SECOND(telefony6[[#This Row],[czas]])&gt;0,1,0)</f>
        <v>1</v>
      </c>
      <c r="H196" s="6">
        <f>MINUTE(telefony6[[#This Row],[czas]])+telefony6[[#This Row],[czy kolejna minuta]]</f>
        <v>12</v>
      </c>
      <c r="I196" s="6">
        <f>MINUTE(telefony6[[#This Row],[czas]])*60+SECOND(telefony6[[#This Row],[czas]])</f>
        <v>698</v>
      </c>
      <c r="J196" s="6">
        <f>IF(OR(telefony6[[#This Row],[jaki]]="stacjonarny",telefony6[[#This Row],[jaki]]="komórkowy"),J195-telefony6[[#This Row],[sekundach]],J195)</f>
        <v>-46196</v>
      </c>
      <c r="K196" s="6">
        <f>IF(AND(telefony6[[#This Row],[abonament]]&lt;0,telefony6[[#This Row],[jaki]]="stacjonarny"),telefony6[[#This Row],[sekundach]],0)</f>
        <v>0</v>
      </c>
      <c r="L196" s="6">
        <f>IF(AND(telefony6[[#This Row],[abonament]]&lt;0,telefony6[[#This Row],[jaki]]="komórkowy"),telefony6[[#This Row],[sekundach]],0)</f>
        <v>698</v>
      </c>
      <c r="M196" s="28">
        <f>IF(telefony6[[#This Row],[jaki]]="zagraniczny",telefony6[[#This Row],[czas w minutach]],0)</f>
        <v>0</v>
      </c>
    </row>
    <row r="197" spans="1:13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  <c r="E197" t="str">
        <f>IF(LEN(telefony6[[#This Row],[nr]])&gt;=10,"zagraniczny",IF(LEN(telefony6[[#This Row],[nr]])=8,"komórkowy","stacjonarny"))</f>
        <v>zagraniczny</v>
      </c>
      <c r="F197" s="2">
        <f>telefony6[[#This Row],[zakonczenie]]-telefony6[[#This Row],[rozpoczecie]]</f>
        <v>6.5046296296296102E-3</v>
      </c>
      <c r="G197" s="6">
        <f>IF(SECOND(telefony6[[#This Row],[czas]])&gt;0,1,0)</f>
        <v>1</v>
      </c>
      <c r="H197" s="6">
        <f>MINUTE(telefony6[[#This Row],[czas]])+telefony6[[#This Row],[czy kolejna minuta]]</f>
        <v>10</v>
      </c>
      <c r="I197" s="6">
        <f>MINUTE(telefony6[[#This Row],[czas]])*60+SECOND(telefony6[[#This Row],[czas]])</f>
        <v>562</v>
      </c>
      <c r="J197" s="6">
        <f>IF(OR(telefony6[[#This Row],[jaki]]="stacjonarny",telefony6[[#This Row],[jaki]]="komórkowy"),J196-telefony6[[#This Row],[sekundach]],J196)</f>
        <v>-46196</v>
      </c>
      <c r="K197" s="6">
        <f>IF(AND(telefony6[[#This Row],[abonament]]&lt;0,telefony6[[#This Row],[jaki]]="stacjonarny"),telefony6[[#This Row],[sekundach]],0)</f>
        <v>0</v>
      </c>
      <c r="L197" s="6">
        <f>IF(AND(telefony6[[#This Row],[abonament]]&lt;0,telefony6[[#This Row],[jaki]]="komórkowy"),telefony6[[#This Row],[sekundach]],0)</f>
        <v>0</v>
      </c>
      <c r="M197" s="28">
        <f>IF(telefony6[[#This Row],[jaki]]="zagraniczny",telefony6[[#This Row],[czas w minutach]],0)</f>
        <v>10</v>
      </c>
    </row>
    <row r="198" spans="1:13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  <c r="E198" t="str">
        <f>IF(LEN(telefony6[[#This Row],[nr]])&gt;=10,"zagraniczny",IF(LEN(telefony6[[#This Row],[nr]])=8,"komórkowy","stacjonarny"))</f>
        <v>stacjonarny</v>
      </c>
      <c r="F198" s="2">
        <f>telefony6[[#This Row],[zakonczenie]]-telefony6[[#This Row],[rozpoczecie]]</f>
        <v>2.4652777777777746E-3</v>
      </c>
      <c r="G198" s="6">
        <f>IF(SECOND(telefony6[[#This Row],[czas]])&gt;0,1,0)</f>
        <v>1</v>
      </c>
      <c r="H198" s="6">
        <f>MINUTE(telefony6[[#This Row],[czas]])+telefony6[[#This Row],[czy kolejna minuta]]</f>
        <v>4</v>
      </c>
      <c r="I198" s="6">
        <f>MINUTE(telefony6[[#This Row],[czas]])*60+SECOND(telefony6[[#This Row],[czas]])</f>
        <v>213</v>
      </c>
      <c r="J198" s="6">
        <f>IF(OR(telefony6[[#This Row],[jaki]]="stacjonarny",telefony6[[#This Row],[jaki]]="komórkowy"),J197-telefony6[[#This Row],[sekundach]],J197)</f>
        <v>-46409</v>
      </c>
      <c r="K198" s="6">
        <f>IF(AND(telefony6[[#This Row],[abonament]]&lt;0,telefony6[[#This Row],[jaki]]="stacjonarny"),telefony6[[#This Row],[sekundach]],0)</f>
        <v>213</v>
      </c>
      <c r="L198" s="6">
        <f>IF(AND(telefony6[[#This Row],[abonament]]&lt;0,telefony6[[#This Row],[jaki]]="komórkowy"),telefony6[[#This Row],[sekundach]],0)</f>
        <v>0</v>
      </c>
      <c r="M198" s="28">
        <f>IF(telefony6[[#This Row],[jaki]]="zagraniczny",telefony6[[#This Row],[czas w minutach]],0)</f>
        <v>0</v>
      </c>
    </row>
    <row r="199" spans="1:13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  <c r="E199" t="str">
        <f>IF(LEN(telefony6[[#This Row],[nr]])&gt;=10,"zagraniczny",IF(LEN(telefony6[[#This Row],[nr]])=8,"komórkowy","stacjonarny"))</f>
        <v>stacjonarny</v>
      </c>
      <c r="F199" s="2">
        <f>telefony6[[#This Row],[zakonczenie]]-telefony6[[#This Row],[rozpoczecie]]</f>
        <v>6.3657407407408106E-4</v>
      </c>
      <c r="G199" s="6">
        <f>IF(SECOND(telefony6[[#This Row],[czas]])&gt;0,1,0)</f>
        <v>1</v>
      </c>
      <c r="H199" s="6">
        <f>MINUTE(telefony6[[#This Row],[czas]])+telefony6[[#This Row],[czy kolejna minuta]]</f>
        <v>1</v>
      </c>
      <c r="I199" s="6">
        <f>MINUTE(telefony6[[#This Row],[czas]])*60+SECOND(telefony6[[#This Row],[czas]])</f>
        <v>55</v>
      </c>
      <c r="J199" s="6">
        <f>IF(OR(telefony6[[#This Row],[jaki]]="stacjonarny",telefony6[[#This Row],[jaki]]="komórkowy"),J198-telefony6[[#This Row],[sekundach]],J198)</f>
        <v>-46464</v>
      </c>
      <c r="K199" s="6">
        <f>IF(AND(telefony6[[#This Row],[abonament]]&lt;0,telefony6[[#This Row],[jaki]]="stacjonarny"),telefony6[[#This Row],[sekundach]],0)</f>
        <v>55</v>
      </c>
      <c r="L199" s="6">
        <f>IF(AND(telefony6[[#This Row],[abonament]]&lt;0,telefony6[[#This Row],[jaki]]="komórkowy"),telefony6[[#This Row],[sekundach]],0)</f>
        <v>0</v>
      </c>
      <c r="M199" s="28">
        <f>IF(telefony6[[#This Row],[jaki]]="zagraniczny",telefony6[[#This Row],[czas w minutach]],0)</f>
        <v>0</v>
      </c>
    </row>
    <row r="200" spans="1:13" x14ac:dyDescent="0.25">
      <c r="A200">
        <v>8313390</v>
      </c>
      <c r="B200" s="1">
        <v>42921</v>
      </c>
      <c r="C200" s="2">
        <v>0.34903935185185186</v>
      </c>
      <c r="D200" s="2">
        <v>0.35381944444444446</v>
      </c>
      <c r="E200" t="str">
        <f>IF(LEN(telefony6[[#This Row],[nr]])&gt;=10,"zagraniczny",IF(LEN(telefony6[[#This Row],[nr]])=8,"komórkowy","stacjonarny"))</f>
        <v>stacjonarny</v>
      </c>
      <c r="F200" s="2">
        <f>telefony6[[#This Row],[zakonczenie]]-telefony6[[#This Row],[rozpoczecie]]</f>
        <v>4.7800925925925997E-3</v>
      </c>
      <c r="G200" s="6">
        <f>IF(SECOND(telefony6[[#This Row],[czas]])&gt;0,1,0)</f>
        <v>1</v>
      </c>
      <c r="H200" s="6">
        <f>MINUTE(telefony6[[#This Row],[czas]])+telefony6[[#This Row],[czy kolejna minuta]]</f>
        <v>7</v>
      </c>
      <c r="I200" s="6">
        <f>MINUTE(telefony6[[#This Row],[czas]])*60+SECOND(telefony6[[#This Row],[czas]])</f>
        <v>413</v>
      </c>
      <c r="J200" s="6">
        <f>IF(OR(telefony6[[#This Row],[jaki]]="stacjonarny",telefony6[[#This Row],[jaki]]="komórkowy"),J199-telefony6[[#This Row],[sekundach]],J199)</f>
        <v>-46877</v>
      </c>
      <c r="K200" s="6">
        <f>IF(AND(telefony6[[#This Row],[abonament]]&lt;0,telefony6[[#This Row],[jaki]]="stacjonarny"),telefony6[[#This Row],[sekundach]],0)</f>
        <v>413</v>
      </c>
      <c r="L200" s="6">
        <f>IF(AND(telefony6[[#This Row],[abonament]]&lt;0,telefony6[[#This Row],[jaki]]="komórkowy"),telefony6[[#This Row],[sekundach]],0)</f>
        <v>0</v>
      </c>
      <c r="M200" s="28">
        <f>IF(telefony6[[#This Row],[jaki]]="zagraniczny",telefony6[[#This Row],[czas w minutach]],0)</f>
        <v>0</v>
      </c>
    </row>
    <row r="201" spans="1:13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  <c r="E201" t="str">
        <f>IF(LEN(telefony6[[#This Row],[nr]])&gt;=10,"zagraniczny",IF(LEN(telefony6[[#This Row],[nr]])=8,"komórkowy","stacjonarny"))</f>
        <v>stacjonarny</v>
      </c>
      <c r="F201" s="2">
        <f>telefony6[[#This Row],[zakonczenie]]-telefony6[[#This Row],[rozpoczecie]]</f>
        <v>1.1435185185185215E-2</v>
      </c>
      <c r="G201" s="6">
        <f>IF(SECOND(telefony6[[#This Row],[czas]])&gt;0,1,0)</f>
        <v>1</v>
      </c>
      <c r="H201" s="6">
        <f>MINUTE(telefony6[[#This Row],[czas]])+telefony6[[#This Row],[czy kolejna minuta]]</f>
        <v>17</v>
      </c>
      <c r="I201" s="6">
        <f>MINUTE(telefony6[[#This Row],[czas]])*60+SECOND(telefony6[[#This Row],[czas]])</f>
        <v>988</v>
      </c>
      <c r="J201" s="6">
        <f>IF(OR(telefony6[[#This Row],[jaki]]="stacjonarny",telefony6[[#This Row],[jaki]]="komórkowy"),J200-telefony6[[#This Row],[sekundach]],J200)</f>
        <v>-47865</v>
      </c>
      <c r="K201" s="6">
        <f>IF(AND(telefony6[[#This Row],[abonament]]&lt;0,telefony6[[#This Row],[jaki]]="stacjonarny"),telefony6[[#This Row],[sekundach]],0)</f>
        <v>988</v>
      </c>
      <c r="L201" s="6">
        <f>IF(AND(telefony6[[#This Row],[abonament]]&lt;0,telefony6[[#This Row],[jaki]]="komórkowy"),telefony6[[#This Row],[sekundach]],0)</f>
        <v>0</v>
      </c>
      <c r="M201" s="28">
        <f>IF(telefony6[[#This Row],[jaki]]="zagraniczny",telefony6[[#This Row],[czas w minutach]],0)</f>
        <v>0</v>
      </c>
    </row>
    <row r="202" spans="1:13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  <c r="E202" t="str">
        <f>IF(LEN(telefony6[[#This Row],[nr]])&gt;=10,"zagraniczny",IF(LEN(telefony6[[#This Row],[nr]])=8,"komórkowy","stacjonarny"))</f>
        <v>stacjonarny</v>
      </c>
      <c r="F202" s="2">
        <f>telefony6[[#This Row],[zakonczenie]]-telefony6[[#This Row],[rozpoczecie]]</f>
        <v>5.2199074074074092E-3</v>
      </c>
      <c r="G202" s="6">
        <f>IF(SECOND(telefony6[[#This Row],[czas]])&gt;0,1,0)</f>
        <v>1</v>
      </c>
      <c r="H202" s="6">
        <f>MINUTE(telefony6[[#This Row],[czas]])+telefony6[[#This Row],[czy kolejna minuta]]</f>
        <v>8</v>
      </c>
      <c r="I202" s="6">
        <f>MINUTE(telefony6[[#This Row],[czas]])*60+SECOND(telefony6[[#This Row],[czas]])</f>
        <v>451</v>
      </c>
      <c r="J202" s="6">
        <f>IF(OR(telefony6[[#This Row],[jaki]]="stacjonarny",telefony6[[#This Row],[jaki]]="komórkowy"),J201-telefony6[[#This Row],[sekundach]],J201)</f>
        <v>-48316</v>
      </c>
      <c r="K202" s="6">
        <f>IF(AND(telefony6[[#This Row],[abonament]]&lt;0,telefony6[[#This Row],[jaki]]="stacjonarny"),telefony6[[#This Row],[sekundach]],0)</f>
        <v>451</v>
      </c>
      <c r="L202" s="6">
        <f>IF(AND(telefony6[[#This Row],[abonament]]&lt;0,telefony6[[#This Row],[jaki]]="komórkowy"),telefony6[[#This Row],[sekundach]],0)</f>
        <v>0</v>
      </c>
      <c r="M202" s="28">
        <f>IF(telefony6[[#This Row],[jaki]]="zagraniczny",telefony6[[#This Row],[czas w minutach]],0)</f>
        <v>0</v>
      </c>
    </row>
    <row r="203" spans="1:13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  <c r="E203" t="str">
        <f>IF(LEN(telefony6[[#This Row],[nr]])&gt;=10,"zagraniczny",IF(LEN(telefony6[[#This Row],[nr]])=8,"komórkowy","stacjonarny"))</f>
        <v>komórkowy</v>
      </c>
      <c r="F203" s="2">
        <f>telefony6[[#This Row],[zakonczenie]]-telefony6[[#This Row],[rozpoczecie]]</f>
        <v>5.8796296296296235E-3</v>
      </c>
      <c r="G203" s="6">
        <f>IF(SECOND(telefony6[[#This Row],[czas]])&gt;0,1,0)</f>
        <v>1</v>
      </c>
      <c r="H203" s="6">
        <f>MINUTE(telefony6[[#This Row],[czas]])+telefony6[[#This Row],[czy kolejna minuta]]</f>
        <v>9</v>
      </c>
      <c r="I203" s="6">
        <f>MINUTE(telefony6[[#This Row],[czas]])*60+SECOND(telefony6[[#This Row],[czas]])</f>
        <v>508</v>
      </c>
      <c r="J203" s="6">
        <f>IF(OR(telefony6[[#This Row],[jaki]]="stacjonarny",telefony6[[#This Row],[jaki]]="komórkowy"),J202-telefony6[[#This Row],[sekundach]],J202)</f>
        <v>-48824</v>
      </c>
      <c r="K203" s="6">
        <f>IF(AND(telefony6[[#This Row],[abonament]]&lt;0,telefony6[[#This Row],[jaki]]="stacjonarny"),telefony6[[#This Row],[sekundach]],0)</f>
        <v>0</v>
      </c>
      <c r="L203" s="6">
        <f>IF(AND(telefony6[[#This Row],[abonament]]&lt;0,telefony6[[#This Row],[jaki]]="komórkowy"),telefony6[[#This Row],[sekundach]],0)</f>
        <v>508</v>
      </c>
      <c r="M203" s="28">
        <f>IF(telefony6[[#This Row],[jaki]]="zagraniczny",telefony6[[#This Row],[czas w minutach]],0)</f>
        <v>0</v>
      </c>
    </row>
    <row r="204" spans="1:13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  <c r="E204" t="str">
        <f>IF(LEN(telefony6[[#This Row],[nr]])&gt;=10,"zagraniczny",IF(LEN(telefony6[[#This Row],[nr]])=8,"komórkowy","stacjonarny"))</f>
        <v>komórkowy</v>
      </c>
      <c r="F204" s="2">
        <f>telefony6[[#This Row],[zakonczenie]]-telefony6[[#This Row],[rozpoczecie]]</f>
        <v>9.9652777777777812E-3</v>
      </c>
      <c r="G204" s="6">
        <f>IF(SECOND(telefony6[[#This Row],[czas]])&gt;0,1,0)</f>
        <v>1</v>
      </c>
      <c r="H204" s="6">
        <f>MINUTE(telefony6[[#This Row],[czas]])+telefony6[[#This Row],[czy kolejna minuta]]</f>
        <v>15</v>
      </c>
      <c r="I204" s="6">
        <f>MINUTE(telefony6[[#This Row],[czas]])*60+SECOND(telefony6[[#This Row],[czas]])</f>
        <v>861</v>
      </c>
      <c r="J204" s="6">
        <f>IF(OR(telefony6[[#This Row],[jaki]]="stacjonarny",telefony6[[#This Row],[jaki]]="komórkowy"),J203-telefony6[[#This Row],[sekundach]],J203)</f>
        <v>-49685</v>
      </c>
      <c r="K204" s="6">
        <f>IF(AND(telefony6[[#This Row],[abonament]]&lt;0,telefony6[[#This Row],[jaki]]="stacjonarny"),telefony6[[#This Row],[sekundach]],0)</f>
        <v>0</v>
      </c>
      <c r="L204" s="6">
        <f>IF(AND(telefony6[[#This Row],[abonament]]&lt;0,telefony6[[#This Row],[jaki]]="komórkowy"),telefony6[[#This Row],[sekundach]],0)</f>
        <v>861</v>
      </c>
      <c r="M204" s="28">
        <f>IF(telefony6[[#This Row],[jaki]]="zagraniczny",telefony6[[#This Row],[czas w minutach]],0)</f>
        <v>0</v>
      </c>
    </row>
    <row r="205" spans="1:13" x14ac:dyDescent="0.25">
      <c r="A205">
        <v>58037769</v>
      </c>
      <c r="B205" s="1">
        <v>42921</v>
      </c>
      <c r="C205" s="2">
        <v>0.36261574074074077</v>
      </c>
      <c r="D205" s="2">
        <v>0.36730324074074072</v>
      </c>
      <c r="E205" t="str">
        <f>IF(LEN(telefony6[[#This Row],[nr]])&gt;=10,"zagraniczny",IF(LEN(telefony6[[#This Row],[nr]])=8,"komórkowy","stacjonarny"))</f>
        <v>komórkowy</v>
      </c>
      <c r="F205" s="2">
        <f>telefony6[[#This Row],[zakonczenie]]-telefony6[[#This Row],[rozpoczecie]]</f>
        <v>4.6874999999999556E-3</v>
      </c>
      <c r="G205" s="6">
        <f>IF(SECOND(telefony6[[#This Row],[czas]])&gt;0,1,0)</f>
        <v>1</v>
      </c>
      <c r="H205" s="6">
        <f>MINUTE(telefony6[[#This Row],[czas]])+telefony6[[#This Row],[czy kolejna minuta]]</f>
        <v>7</v>
      </c>
      <c r="I205" s="6">
        <f>MINUTE(telefony6[[#This Row],[czas]])*60+SECOND(telefony6[[#This Row],[czas]])</f>
        <v>405</v>
      </c>
      <c r="J205" s="6">
        <f>IF(OR(telefony6[[#This Row],[jaki]]="stacjonarny",telefony6[[#This Row],[jaki]]="komórkowy"),J204-telefony6[[#This Row],[sekundach]],J204)</f>
        <v>-50090</v>
      </c>
      <c r="K205" s="6">
        <f>IF(AND(telefony6[[#This Row],[abonament]]&lt;0,telefony6[[#This Row],[jaki]]="stacjonarny"),telefony6[[#This Row],[sekundach]],0)</f>
        <v>0</v>
      </c>
      <c r="L205" s="6">
        <f>IF(AND(telefony6[[#This Row],[abonament]]&lt;0,telefony6[[#This Row],[jaki]]="komórkowy"),telefony6[[#This Row],[sekundach]],0)</f>
        <v>405</v>
      </c>
      <c r="M205" s="28">
        <f>IF(telefony6[[#This Row],[jaki]]="zagraniczny",telefony6[[#This Row],[czas w minutach]],0)</f>
        <v>0</v>
      </c>
    </row>
    <row r="206" spans="1:13" x14ac:dyDescent="0.25">
      <c r="A206">
        <v>3434934</v>
      </c>
      <c r="B206" s="1">
        <v>42921</v>
      </c>
      <c r="C206" s="2">
        <v>0.36760416666666668</v>
      </c>
      <c r="D206" s="2">
        <v>0.37854166666666667</v>
      </c>
      <c r="E206" t="str">
        <f>IF(LEN(telefony6[[#This Row],[nr]])&gt;=10,"zagraniczny",IF(LEN(telefony6[[#This Row],[nr]])=8,"komórkowy","stacjonarny"))</f>
        <v>stacjonarny</v>
      </c>
      <c r="F206" s="2">
        <f>telefony6[[#This Row],[zakonczenie]]-telefony6[[#This Row],[rozpoczecie]]</f>
        <v>1.0937499999999989E-2</v>
      </c>
      <c r="G206" s="6">
        <f>IF(SECOND(telefony6[[#This Row],[czas]])&gt;0,1,0)</f>
        <v>1</v>
      </c>
      <c r="H206" s="6">
        <f>MINUTE(telefony6[[#This Row],[czas]])+telefony6[[#This Row],[czy kolejna minuta]]</f>
        <v>16</v>
      </c>
      <c r="I206" s="6">
        <f>MINUTE(telefony6[[#This Row],[czas]])*60+SECOND(telefony6[[#This Row],[czas]])</f>
        <v>945</v>
      </c>
      <c r="J206" s="6">
        <f>IF(OR(telefony6[[#This Row],[jaki]]="stacjonarny",telefony6[[#This Row],[jaki]]="komórkowy"),J205-telefony6[[#This Row],[sekundach]],J205)</f>
        <v>-51035</v>
      </c>
      <c r="K206" s="6">
        <f>IF(AND(telefony6[[#This Row],[abonament]]&lt;0,telefony6[[#This Row],[jaki]]="stacjonarny"),telefony6[[#This Row],[sekundach]],0)</f>
        <v>945</v>
      </c>
      <c r="L206" s="6">
        <f>IF(AND(telefony6[[#This Row],[abonament]]&lt;0,telefony6[[#This Row],[jaki]]="komórkowy"),telefony6[[#This Row],[sekundach]],0)</f>
        <v>0</v>
      </c>
      <c r="M206" s="28">
        <f>IF(telefony6[[#This Row],[jaki]]="zagraniczny",telefony6[[#This Row],[czas w minutach]],0)</f>
        <v>0</v>
      </c>
    </row>
    <row r="207" spans="1:13" x14ac:dyDescent="0.25">
      <c r="A207">
        <v>4963499</v>
      </c>
      <c r="B207" s="1">
        <v>42921</v>
      </c>
      <c r="C207" s="2">
        <v>0.37008101851851855</v>
      </c>
      <c r="D207" s="2">
        <v>0.37175925925925923</v>
      </c>
      <c r="E207" t="str">
        <f>IF(LEN(telefony6[[#This Row],[nr]])&gt;=10,"zagraniczny",IF(LEN(telefony6[[#This Row],[nr]])=8,"komórkowy","stacjonarny"))</f>
        <v>stacjonarny</v>
      </c>
      <c r="F207" s="2">
        <f>telefony6[[#This Row],[zakonczenie]]-telefony6[[#This Row],[rozpoczecie]]</f>
        <v>1.6782407407406885E-3</v>
      </c>
      <c r="G207" s="6">
        <f>IF(SECOND(telefony6[[#This Row],[czas]])&gt;0,1,0)</f>
        <v>1</v>
      </c>
      <c r="H207" s="6">
        <f>MINUTE(telefony6[[#This Row],[czas]])+telefony6[[#This Row],[czy kolejna minuta]]</f>
        <v>3</v>
      </c>
      <c r="I207" s="6">
        <f>MINUTE(telefony6[[#This Row],[czas]])*60+SECOND(telefony6[[#This Row],[czas]])</f>
        <v>145</v>
      </c>
      <c r="J207" s="6">
        <f>IF(OR(telefony6[[#This Row],[jaki]]="stacjonarny",telefony6[[#This Row],[jaki]]="komórkowy"),J206-telefony6[[#This Row],[sekundach]],J206)</f>
        <v>-51180</v>
      </c>
      <c r="K207" s="6">
        <f>IF(AND(telefony6[[#This Row],[abonament]]&lt;0,telefony6[[#This Row],[jaki]]="stacjonarny"),telefony6[[#This Row],[sekundach]],0)</f>
        <v>145</v>
      </c>
      <c r="L207" s="6">
        <f>IF(AND(telefony6[[#This Row],[abonament]]&lt;0,telefony6[[#This Row],[jaki]]="komórkowy"),telefony6[[#This Row],[sekundach]],0)</f>
        <v>0</v>
      </c>
      <c r="M207" s="28">
        <f>IF(telefony6[[#This Row],[jaki]]="zagraniczny",telefony6[[#This Row],[czas w minutach]],0)</f>
        <v>0</v>
      </c>
    </row>
    <row r="208" spans="1:13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  <c r="E208" t="str">
        <f>IF(LEN(telefony6[[#This Row],[nr]])&gt;=10,"zagraniczny",IF(LEN(telefony6[[#This Row],[nr]])=8,"komórkowy","stacjonarny"))</f>
        <v>stacjonarny</v>
      </c>
      <c r="F208" s="2">
        <f>telefony6[[#This Row],[zakonczenie]]-telefony6[[#This Row],[rozpoczecie]]</f>
        <v>3.6689814814814814E-3</v>
      </c>
      <c r="G208" s="6">
        <f>IF(SECOND(telefony6[[#This Row],[czas]])&gt;0,1,0)</f>
        <v>1</v>
      </c>
      <c r="H208" s="6">
        <f>MINUTE(telefony6[[#This Row],[czas]])+telefony6[[#This Row],[czy kolejna minuta]]</f>
        <v>6</v>
      </c>
      <c r="I208" s="6">
        <f>MINUTE(telefony6[[#This Row],[czas]])*60+SECOND(telefony6[[#This Row],[czas]])</f>
        <v>317</v>
      </c>
      <c r="J208" s="6">
        <f>IF(OR(telefony6[[#This Row],[jaki]]="stacjonarny",telefony6[[#This Row],[jaki]]="komórkowy"),J207-telefony6[[#This Row],[sekundach]],J207)</f>
        <v>-51497</v>
      </c>
      <c r="K208" s="6">
        <f>IF(AND(telefony6[[#This Row],[abonament]]&lt;0,telefony6[[#This Row],[jaki]]="stacjonarny"),telefony6[[#This Row],[sekundach]],0)</f>
        <v>317</v>
      </c>
      <c r="L208" s="6">
        <f>IF(AND(telefony6[[#This Row],[abonament]]&lt;0,telefony6[[#This Row],[jaki]]="komórkowy"),telefony6[[#This Row],[sekundach]],0)</f>
        <v>0</v>
      </c>
      <c r="M208" s="28">
        <f>IF(telefony6[[#This Row],[jaki]]="zagraniczny",telefony6[[#This Row],[czas w minutach]],0)</f>
        <v>0</v>
      </c>
    </row>
    <row r="209" spans="1:13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  <c r="E209" t="str">
        <f>IF(LEN(telefony6[[#This Row],[nr]])&gt;=10,"zagraniczny",IF(LEN(telefony6[[#This Row],[nr]])=8,"komórkowy","stacjonarny"))</f>
        <v>stacjonarny</v>
      </c>
      <c r="F209" s="2">
        <f>telefony6[[#This Row],[zakonczenie]]-telefony6[[#This Row],[rozpoczecie]]</f>
        <v>1.7476851851851993E-3</v>
      </c>
      <c r="G209" s="6">
        <f>IF(SECOND(telefony6[[#This Row],[czas]])&gt;0,1,0)</f>
        <v>1</v>
      </c>
      <c r="H209" s="6">
        <f>MINUTE(telefony6[[#This Row],[czas]])+telefony6[[#This Row],[czy kolejna minuta]]</f>
        <v>3</v>
      </c>
      <c r="I209" s="6">
        <f>MINUTE(telefony6[[#This Row],[czas]])*60+SECOND(telefony6[[#This Row],[czas]])</f>
        <v>151</v>
      </c>
      <c r="J209" s="6">
        <f>IF(OR(telefony6[[#This Row],[jaki]]="stacjonarny",telefony6[[#This Row],[jaki]]="komórkowy"),J208-telefony6[[#This Row],[sekundach]],J208)</f>
        <v>-51648</v>
      </c>
      <c r="K209" s="6">
        <f>IF(AND(telefony6[[#This Row],[abonament]]&lt;0,telefony6[[#This Row],[jaki]]="stacjonarny"),telefony6[[#This Row],[sekundach]],0)</f>
        <v>151</v>
      </c>
      <c r="L209" s="6">
        <f>IF(AND(telefony6[[#This Row],[abonament]]&lt;0,telefony6[[#This Row],[jaki]]="komórkowy"),telefony6[[#This Row],[sekundach]],0)</f>
        <v>0</v>
      </c>
      <c r="M209" s="28">
        <f>IF(telefony6[[#This Row],[jaki]]="zagraniczny",telefony6[[#This Row],[czas w minutach]],0)</f>
        <v>0</v>
      </c>
    </row>
    <row r="210" spans="1:13" x14ac:dyDescent="0.25">
      <c r="A210">
        <v>68647339</v>
      </c>
      <c r="B210" s="1">
        <v>42921</v>
      </c>
      <c r="C210" s="2">
        <v>0.38180555555555556</v>
      </c>
      <c r="D210" s="2">
        <v>0.39295138888888886</v>
      </c>
      <c r="E210" t="str">
        <f>IF(LEN(telefony6[[#This Row],[nr]])&gt;=10,"zagraniczny",IF(LEN(telefony6[[#This Row],[nr]])=8,"komórkowy","stacjonarny"))</f>
        <v>komórkowy</v>
      </c>
      <c r="F210" s="2">
        <f>telefony6[[#This Row],[zakonczenie]]-telefony6[[#This Row],[rozpoczecie]]</f>
        <v>1.1145833333333299E-2</v>
      </c>
      <c r="G210" s="6">
        <f>IF(SECOND(telefony6[[#This Row],[czas]])&gt;0,1,0)</f>
        <v>1</v>
      </c>
      <c r="H210" s="6">
        <f>MINUTE(telefony6[[#This Row],[czas]])+telefony6[[#This Row],[czy kolejna minuta]]</f>
        <v>17</v>
      </c>
      <c r="I210" s="6">
        <f>MINUTE(telefony6[[#This Row],[czas]])*60+SECOND(telefony6[[#This Row],[czas]])</f>
        <v>963</v>
      </c>
      <c r="J210" s="6">
        <f>IF(OR(telefony6[[#This Row],[jaki]]="stacjonarny",telefony6[[#This Row],[jaki]]="komórkowy"),J209-telefony6[[#This Row],[sekundach]],J209)</f>
        <v>-52611</v>
      </c>
      <c r="K210" s="6">
        <f>IF(AND(telefony6[[#This Row],[abonament]]&lt;0,telefony6[[#This Row],[jaki]]="stacjonarny"),telefony6[[#This Row],[sekundach]],0)</f>
        <v>0</v>
      </c>
      <c r="L210" s="6">
        <f>IF(AND(telefony6[[#This Row],[abonament]]&lt;0,telefony6[[#This Row],[jaki]]="komórkowy"),telefony6[[#This Row],[sekundach]],0)</f>
        <v>963</v>
      </c>
      <c r="M210" s="28">
        <f>IF(telefony6[[#This Row],[jaki]]="zagraniczny",telefony6[[#This Row],[czas w minutach]],0)</f>
        <v>0</v>
      </c>
    </row>
    <row r="211" spans="1:13" x14ac:dyDescent="0.25">
      <c r="A211">
        <v>8461631</v>
      </c>
      <c r="B211" s="1">
        <v>42921</v>
      </c>
      <c r="C211" s="2">
        <v>0.38335648148148149</v>
      </c>
      <c r="D211" s="2">
        <v>0.38451388888888888</v>
      </c>
      <c r="E211" t="str">
        <f>IF(LEN(telefony6[[#This Row],[nr]])&gt;=10,"zagraniczny",IF(LEN(telefony6[[#This Row],[nr]])=8,"komórkowy","stacjonarny"))</f>
        <v>stacjonarny</v>
      </c>
      <c r="F211" s="2">
        <f>telefony6[[#This Row],[zakonczenie]]-telefony6[[#This Row],[rozpoczecie]]</f>
        <v>1.1574074074073848E-3</v>
      </c>
      <c r="G211" s="6">
        <f>IF(SECOND(telefony6[[#This Row],[czas]])&gt;0,1,0)</f>
        <v>1</v>
      </c>
      <c r="H211" s="6">
        <f>MINUTE(telefony6[[#This Row],[czas]])+telefony6[[#This Row],[czy kolejna minuta]]</f>
        <v>2</v>
      </c>
      <c r="I211" s="6">
        <f>MINUTE(telefony6[[#This Row],[czas]])*60+SECOND(telefony6[[#This Row],[czas]])</f>
        <v>100</v>
      </c>
      <c r="J211" s="6">
        <f>IF(OR(telefony6[[#This Row],[jaki]]="stacjonarny",telefony6[[#This Row],[jaki]]="komórkowy"),J210-telefony6[[#This Row],[sekundach]],J210)</f>
        <v>-52711</v>
      </c>
      <c r="K211" s="6">
        <f>IF(AND(telefony6[[#This Row],[abonament]]&lt;0,telefony6[[#This Row],[jaki]]="stacjonarny"),telefony6[[#This Row],[sekundach]],0)</f>
        <v>100</v>
      </c>
      <c r="L211" s="6">
        <f>IF(AND(telefony6[[#This Row],[abonament]]&lt;0,telefony6[[#This Row],[jaki]]="komórkowy"),telefony6[[#This Row],[sekundach]],0)</f>
        <v>0</v>
      </c>
      <c r="M211" s="28">
        <f>IF(telefony6[[#This Row],[jaki]]="zagraniczny",telefony6[[#This Row],[czas w minutach]],0)</f>
        <v>0</v>
      </c>
    </row>
    <row r="212" spans="1:13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  <c r="E212" t="str">
        <f>IF(LEN(telefony6[[#This Row],[nr]])&gt;=10,"zagraniczny",IF(LEN(telefony6[[#This Row],[nr]])=8,"komórkowy","stacjonarny"))</f>
        <v>stacjonarny</v>
      </c>
      <c r="F212" s="2">
        <f>telefony6[[#This Row],[zakonczenie]]-telefony6[[#This Row],[rozpoczecie]]</f>
        <v>7.5810185185185008E-3</v>
      </c>
      <c r="G212" s="6">
        <f>IF(SECOND(telefony6[[#This Row],[czas]])&gt;0,1,0)</f>
        <v>1</v>
      </c>
      <c r="H212" s="6">
        <f>MINUTE(telefony6[[#This Row],[czas]])+telefony6[[#This Row],[czy kolejna minuta]]</f>
        <v>11</v>
      </c>
      <c r="I212" s="6">
        <f>MINUTE(telefony6[[#This Row],[czas]])*60+SECOND(telefony6[[#This Row],[czas]])</f>
        <v>655</v>
      </c>
      <c r="J212" s="6">
        <f>IF(OR(telefony6[[#This Row],[jaki]]="stacjonarny",telefony6[[#This Row],[jaki]]="komórkowy"),J211-telefony6[[#This Row],[sekundach]],J211)</f>
        <v>-53366</v>
      </c>
      <c r="K212" s="6">
        <f>IF(AND(telefony6[[#This Row],[abonament]]&lt;0,telefony6[[#This Row],[jaki]]="stacjonarny"),telefony6[[#This Row],[sekundach]],0)</f>
        <v>655</v>
      </c>
      <c r="L212" s="6">
        <f>IF(AND(telefony6[[#This Row],[abonament]]&lt;0,telefony6[[#This Row],[jaki]]="komórkowy"),telefony6[[#This Row],[sekundach]],0)</f>
        <v>0</v>
      </c>
      <c r="M212" s="28">
        <f>IF(telefony6[[#This Row],[jaki]]="zagraniczny",telefony6[[#This Row],[czas w minutach]],0)</f>
        <v>0</v>
      </c>
    </row>
    <row r="213" spans="1:13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  <c r="E213" t="str">
        <f>IF(LEN(telefony6[[#This Row],[nr]])&gt;=10,"zagraniczny",IF(LEN(telefony6[[#This Row],[nr]])=8,"komórkowy","stacjonarny"))</f>
        <v>stacjonarny</v>
      </c>
      <c r="F213" s="2">
        <f>telefony6[[#This Row],[zakonczenie]]-telefony6[[#This Row],[rozpoczecie]]</f>
        <v>1.113425925925926E-2</v>
      </c>
      <c r="G213" s="6">
        <f>IF(SECOND(telefony6[[#This Row],[czas]])&gt;0,1,0)</f>
        <v>1</v>
      </c>
      <c r="H213" s="6">
        <f>MINUTE(telefony6[[#This Row],[czas]])+telefony6[[#This Row],[czy kolejna minuta]]</f>
        <v>17</v>
      </c>
      <c r="I213" s="6">
        <f>MINUTE(telefony6[[#This Row],[czas]])*60+SECOND(telefony6[[#This Row],[czas]])</f>
        <v>962</v>
      </c>
      <c r="J213" s="6">
        <f>IF(OR(telefony6[[#This Row],[jaki]]="stacjonarny",telefony6[[#This Row],[jaki]]="komórkowy"),J212-telefony6[[#This Row],[sekundach]],J212)</f>
        <v>-54328</v>
      </c>
      <c r="K213" s="6">
        <f>IF(AND(telefony6[[#This Row],[abonament]]&lt;0,telefony6[[#This Row],[jaki]]="stacjonarny"),telefony6[[#This Row],[sekundach]],0)</f>
        <v>962</v>
      </c>
      <c r="L213" s="6">
        <f>IF(AND(telefony6[[#This Row],[abonament]]&lt;0,telefony6[[#This Row],[jaki]]="komórkowy"),telefony6[[#This Row],[sekundach]],0)</f>
        <v>0</v>
      </c>
      <c r="M213" s="28">
        <f>IF(telefony6[[#This Row],[jaki]]="zagraniczny",telefony6[[#This Row],[czas w minutach]],0)</f>
        <v>0</v>
      </c>
    </row>
    <row r="214" spans="1:13" x14ac:dyDescent="0.25">
      <c r="A214">
        <v>4941247888</v>
      </c>
      <c r="B214" s="1">
        <v>42921</v>
      </c>
      <c r="C214" s="2">
        <v>0.39114583333333336</v>
      </c>
      <c r="D214" s="2">
        <v>0.39870370370370373</v>
      </c>
      <c r="E214" t="str">
        <f>IF(LEN(telefony6[[#This Row],[nr]])&gt;=10,"zagraniczny",IF(LEN(telefony6[[#This Row],[nr]])=8,"komórkowy","stacjonarny"))</f>
        <v>zagraniczny</v>
      </c>
      <c r="F214" s="2">
        <f>telefony6[[#This Row],[zakonczenie]]-telefony6[[#This Row],[rozpoczecie]]</f>
        <v>7.5578703703703676E-3</v>
      </c>
      <c r="G214" s="6">
        <f>IF(SECOND(telefony6[[#This Row],[czas]])&gt;0,1,0)</f>
        <v>1</v>
      </c>
      <c r="H214" s="6">
        <f>MINUTE(telefony6[[#This Row],[czas]])+telefony6[[#This Row],[czy kolejna minuta]]</f>
        <v>11</v>
      </c>
      <c r="I214" s="6">
        <f>MINUTE(telefony6[[#This Row],[czas]])*60+SECOND(telefony6[[#This Row],[czas]])</f>
        <v>653</v>
      </c>
      <c r="J214" s="6">
        <f>IF(OR(telefony6[[#This Row],[jaki]]="stacjonarny",telefony6[[#This Row],[jaki]]="komórkowy"),J213-telefony6[[#This Row],[sekundach]],J213)</f>
        <v>-54328</v>
      </c>
      <c r="K214" s="6">
        <f>IF(AND(telefony6[[#This Row],[abonament]]&lt;0,telefony6[[#This Row],[jaki]]="stacjonarny"),telefony6[[#This Row],[sekundach]],0)</f>
        <v>0</v>
      </c>
      <c r="L214" s="6">
        <f>IF(AND(telefony6[[#This Row],[abonament]]&lt;0,telefony6[[#This Row],[jaki]]="komórkowy"),telefony6[[#This Row],[sekundach]],0)</f>
        <v>0</v>
      </c>
      <c r="M214" s="28">
        <f>IF(telefony6[[#This Row],[jaki]]="zagraniczny",telefony6[[#This Row],[czas w minutach]],0)</f>
        <v>11</v>
      </c>
    </row>
    <row r="215" spans="1:13" x14ac:dyDescent="0.25">
      <c r="A215">
        <v>13484133</v>
      </c>
      <c r="B215" s="1">
        <v>42921</v>
      </c>
      <c r="C215" s="2">
        <v>0.3959375</v>
      </c>
      <c r="D215" s="2">
        <v>0.3982060185185185</v>
      </c>
      <c r="E215" t="str">
        <f>IF(LEN(telefony6[[#This Row],[nr]])&gt;=10,"zagraniczny",IF(LEN(telefony6[[#This Row],[nr]])=8,"komórkowy","stacjonarny"))</f>
        <v>komórkowy</v>
      </c>
      <c r="F215" s="2">
        <f>telefony6[[#This Row],[zakonczenie]]-telefony6[[#This Row],[rozpoczecie]]</f>
        <v>2.2685185185185031E-3</v>
      </c>
      <c r="G215" s="6">
        <f>IF(SECOND(telefony6[[#This Row],[czas]])&gt;0,1,0)</f>
        <v>1</v>
      </c>
      <c r="H215" s="6">
        <f>MINUTE(telefony6[[#This Row],[czas]])+telefony6[[#This Row],[czy kolejna minuta]]</f>
        <v>4</v>
      </c>
      <c r="I215" s="6">
        <f>MINUTE(telefony6[[#This Row],[czas]])*60+SECOND(telefony6[[#This Row],[czas]])</f>
        <v>196</v>
      </c>
      <c r="J215" s="6">
        <f>IF(OR(telefony6[[#This Row],[jaki]]="stacjonarny",telefony6[[#This Row],[jaki]]="komórkowy"),J214-telefony6[[#This Row],[sekundach]],J214)</f>
        <v>-54524</v>
      </c>
      <c r="K215" s="6">
        <f>IF(AND(telefony6[[#This Row],[abonament]]&lt;0,telefony6[[#This Row],[jaki]]="stacjonarny"),telefony6[[#This Row],[sekundach]],0)</f>
        <v>0</v>
      </c>
      <c r="L215" s="6">
        <f>IF(AND(telefony6[[#This Row],[abonament]]&lt;0,telefony6[[#This Row],[jaki]]="komórkowy"),telefony6[[#This Row],[sekundach]],0)</f>
        <v>196</v>
      </c>
      <c r="M215" s="28">
        <f>IF(telefony6[[#This Row],[jaki]]="zagraniczny",telefony6[[#This Row],[czas w minutach]],0)</f>
        <v>0</v>
      </c>
    </row>
    <row r="216" spans="1:13" x14ac:dyDescent="0.25">
      <c r="A216">
        <v>9610703</v>
      </c>
      <c r="B216" s="1">
        <v>42921</v>
      </c>
      <c r="C216" s="2">
        <v>0.40074074074074073</v>
      </c>
      <c r="D216" s="2">
        <v>0.40766203703703702</v>
      </c>
      <c r="E216" t="str">
        <f>IF(LEN(telefony6[[#This Row],[nr]])&gt;=10,"zagraniczny",IF(LEN(telefony6[[#This Row],[nr]])=8,"komórkowy","stacjonarny"))</f>
        <v>stacjonarny</v>
      </c>
      <c r="F216" s="2">
        <f>telefony6[[#This Row],[zakonczenie]]-telefony6[[#This Row],[rozpoczecie]]</f>
        <v>6.9212962962962865E-3</v>
      </c>
      <c r="G216" s="6">
        <f>IF(SECOND(telefony6[[#This Row],[czas]])&gt;0,1,0)</f>
        <v>1</v>
      </c>
      <c r="H216" s="6">
        <f>MINUTE(telefony6[[#This Row],[czas]])+telefony6[[#This Row],[czy kolejna minuta]]</f>
        <v>10</v>
      </c>
      <c r="I216" s="6">
        <f>MINUTE(telefony6[[#This Row],[czas]])*60+SECOND(telefony6[[#This Row],[czas]])</f>
        <v>598</v>
      </c>
      <c r="J216" s="6">
        <f>IF(OR(telefony6[[#This Row],[jaki]]="stacjonarny",telefony6[[#This Row],[jaki]]="komórkowy"),J215-telefony6[[#This Row],[sekundach]],J215)</f>
        <v>-55122</v>
      </c>
      <c r="K216" s="6">
        <f>IF(AND(telefony6[[#This Row],[abonament]]&lt;0,telefony6[[#This Row],[jaki]]="stacjonarny"),telefony6[[#This Row],[sekundach]],0)</f>
        <v>598</v>
      </c>
      <c r="L216" s="6">
        <f>IF(AND(telefony6[[#This Row],[abonament]]&lt;0,telefony6[[#This Row],[jaki]]="komórkowy"),telefony6[[#This Row],[sekundach]],0)</f>
        <v>0</v>
      </c>
      <c r="M216" s="28">
        <f>IF(telefony6[[#This Row],[jaki]]="zagraniczny",telefony6[[#This Row],[czas w minutach]],0)</f>
        <v>0</v>
      </c>
    </row>
    <row r="217" spans="1:13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  <c r="E217" t="str">
        <f>IF(LEN(telefony6[[#This Row],[nr]])&gt;=10,"zagraniczny",IF(LEN(telefony6[[#This Row],[nr]])=8,"komórkowy","stacjonarny"))</f>
        <v>stacjonarny</v>
      </c>
      <c r="F217" s="2">
        <f>telefony6[[#This Row],[zakonczenie]]-telefony6[[#This Row],[rozpoczecie]]</f>
        <v>6.724537037037015E-3</v>
      </c>
      <c r="G217" s="6">
        <f>IF(SECOND(telefony6[[#This Row],[czas]])&gt;0,1,0)</f>
        <v>1</v>
      </c>
      <c r="H217" s="6">
        <f>MINUTE(telefony6[[#This Row],[czas]])+telefony6[[#This Row],[czy kolejna minuta]]</f>
        <v>10</v>
      </c>
      <c r="I217" s="6">
        <f>MINUTE(telefony6[[#This Row],[czas]])*60+SECOND(telefony6[[#This Row],[czas]])</f>
        <v>581</v>
      </c>
      <c r="J217" s="6">
        <f>IF(OR(telefony6[[#This Row],[jaki]]="stacjonarny",telefony6[[#This Row],[jaki]]="komórkowy"),J216-telefony6[[#This Row],[sekundach]],J216)</f>
        <v>-55703</v>
      </c>
      <c r="K217" s="6">
        <f>IF(AND(telefony6[[#This Row],[abonament]]&lt;0,telefony6[[#This Row],[jaki]]="stacjonarny"),telefony6[[#This Row],[sekundach]],0)</f>
        <v>581</v>
      </c>
      <c r="L217" s="6">
        <f>IF(AND(telefony6[[#This Row],[abonament]]&lt;0,telefony6[[#This Row],[jaki]]="komórkowy"),telefony6[[#This Row],[sekundach]],0)</f>
        <v>0</v>
      </c>
      <c r="M217" s="28">
        <f>IF(telefony6[[#This Row],[jaki]]="zagraniczny",telefony6[[#This Row],[czas w minutach]],0)</f>
        <v>0</v>
      </c>
    </row>
    <row r="218" spans="1:13" x14ac:dyDescent="0.25">
      <c r="A218">
        <v>7236035</v>
      </c>
      <c r="B218" s="1">
        <v>42921</v>
      </c>
      <c r="C218" s="2">
        <v>0.4089814814814815</v>
      </c>
      <c r="D218" s="2">
        <v>0.41927083333333331</v>
      </c>
      <c r="E218" t="str">
        <f>IF(LEN(telefony6[[#This Row],[nr]])&gt;=10,"zagraniczny",IF(LEN(telefony6[[#This Row],[nr]])=8,"komórkowy","stacjonarny"))</f>
        <v>stacjonarny</v>
      </c>
      <c r="F218" s="2">
        <f>telefony6[[#This Row],[zakonczenie]]-telefony6[[#This Row],[rozpoczecie]]</f>
        <v>1.0289351851851813E-2</v>
      </c>
      <c r="G218" s="6">
        <f>IF(SECOND(telefony6[[#This Row],[czas]])&gt;0,1,0)</f>
        <v>1</v>
      </c>
      <c r="H218" s="6">
        <f>MINUTE(telefony6[[#This Row],[czas]])+telefony6[[#This Row],[czy kolejna minuta]]</f>
        <v>15</v>
      </c>
      <c r="I218" s="6">
        <f>MINUTE(telefony6[[#This Row],[czas]])*60+SECOND(telefony6[[#This Row],[czas]])</f>
        <v>889</v>
      </c>
      <c r="J218" s="6">
        <f>IF(OR(telefony6[[#This Row],[jaki]]="stacjonarny",telefony6[[#This Row],[jaki]]="komórkowy"),J217-telefony6[[#This Row],[sekundach]],J217)</f>
        <v>-56592</v>
      </c>
      <c r="K218" s="6">
        <f>IF(AND(telefony6[[#This Row],[abonament]]&lt;0,telefony6[[#This Row],[jaki]]="stacjonarny"),telefony6[[#This Row],[sekundach]],0)</f>
        <v>889</v>
      </c>
      <c r="L218" s="6">
        <f>IF(AND(telefony6[[#This Row],[abonament]]&lt;0,telefony6[[#This Row],[jaki]]="komórkowy"),telefony6[[#This Row],[sekundach]],0)</f>
        <v>0</v>
      </c>
      <c r="M218" s="28">
        <f>IF(telefony6[[#This Row],[jaki]]="zagraniczny",telefony6[[#This Row],[czas w minutach]],0)</f>
        <v>0</v>
      </c>
    </row>
    <row r="219" spans="1:13" x14ac:dyDescent="0.25">
      <c r="A219">
        <v>2675422</v>
      </c>
      <c r="B219" s="1">
        <v>42921</v>
      </c>
      <c r="C219" s="2">
        <v>0.41393518518518518</v>
      </c>
      <c r="D219" s="2">
        <v>0.42075231481481479</v>
      </c>
      <c r="E219" t="str">
        <f>IF(LEN(telefony6[[#This Row],[nr]])&gt;=10,"zagraniczny",IF(LEN(telefony6[[#This Row],[nr]])=8,"komórkowy","stacjonarny"))</f>
        <v>stacjonarny</v>
      </c>
      <c r="F219" s="2">
        <f>telefony6[[#This Row],[zakonczenie]]-telefony6[[#This Row],[rozpoczecie]]</f>
        <v>6.8171296296296036E-3</v>
      </c>
      <c r="G219" s="6">
        <f>IF(SECOND(telefony6[[#This Row],[czas]])&gt;0,1,0)</f>
        <v>1</v>
      </c>
      <c r="H219" s="6">
        <f>MINUTE(telefony6[[#This Row],[czas]])+telefony6[[#This Row],[czy kolejna minuta]]</f>
        <v>10</v>
      </c>
      <c r="I219" s="6">
        <f>MINUTE(telefony6[[#This Row],[czas]])*60+SECOND(telefony6[[#This Row],[czas]])</f>
        <v>589</v>
      </c>
      <c r="J219" s="6">
        <f>IF(OR(telefony6[[#This Row],[jaki]]="stacjonarny",telefony6[[#This Row],[jaki]]="komórkowy"),J218-telefony6[[#This Row],[sekundach]],J218)</f>
        <v>-57181</v>
      </c>
      <c r="K219" s="6">
        <f>IF(AND(telefony6[[#This Row],[abonament]]&lt;0,telefony6[[#This Row],[jaki]]="stacjonarny"),telefony6[[#This Row],[sekundach]],0)</f>
        <v>589</v>
      </c>
      <c r="L219" s="6">
        <f>IF(AND(telefony6[[#This Row],[abonament]]&lt;0,telefony6[[#This Row],[jaki]]="komórkowy"),telefony6[[#This Row],[sekundach]],0)</f>
        <v>0</v>
      </c>
      <c r="M219" s="28">
        <f>IF(telefony6[[#This Row],[jaki]]="zagraniczny",telefony6[[#This Row],[czas w minutach]],0)</f>
        <v>0</v>
      </c>
    </row>
    <row r="220" spans="1:13" x14ac:dyDescent="0.25">
      <c r="A220">
        <v>99056276</v>
      </c>
      <c r="B220" s="1">
        <v>42921</v>
      </c>
      <c r="C220" s="2">
        <v>0.41749999999999998</v>
      </c>
      <c r="D220" s="2">
        <v>0.42891203703703706</v>
      </c>
      <c r="E220" t="str">
        <f>IF(LEN(telefony6[[#This Row],[nr]])&gt;=10,"zagraniczny",IF(LEN(telefony6[[#This Row],[nr]])=8,"komórkowy","stacjonarny"))</f>
        <v>komórkowy</v>
      </c>
      <c r="F220" s="2">
        <f>telefony6[[#This Row],[zakonczenie]]-telefony6[[#This Row],[rozpoczecie]]</f>
        <v>1.1412037037037082E-2</v>
      </c>
      <c r="G220" s="6">
        <f>IF(SECOND(telefony6[[#This Row],[czas]])&gt;0,1,0)</f>
        <v>1</v>
      </c>
      <c r="H220" s="6">
        <f>MINUTE(telefony6[[#This Row],[czas]])+telefony6[[#This Row],[czy kolejna minuta]]</f>
        <v>17</v>
      </c>
      <c r="I220" s="6">
        <f>MINUTE(telefony6[[#This Row],[czas]])*60+SECOND(telefony6[[#This Row],[czas]])</f>
        <v>986</v>
      </c>
      <c r="J220" s="6">
        <f>IF(OR(telefony6[[#This Row],[jaki]]="stacjonarny",telefony6[[#This Row],[jaki]]="komórkowy"),J219-telefony6[[#This Row],[sekundach]],J219)</f>
        <v>-58167</v>
      </c>
      <c r="K220" s="6">
        <f>IF(AND(telefony6[[#This Row],[abonament]]&lt;0,telefony6[[#This Row],[jaki]]="stacjonarny"),telefony6[[#This Row],[sekundach]],0)</f>
        <v>0</v>
      </c>
      <c r="L220" s="6">
        <f>IF(AND(telefony6[[#This Row],[abonament]]&lt;0,telefony6[[#This Row],[jaki]]="komórkowy"),telefony6[[#This Row],[sekundach]],0)</f>
        <v>986</v>
      </c>
      <c r="M220" s="28">
        <f>IF(telefony6[[#This Row],[jaki]]="zagraniczny",telefony6[[#This Row],[czas w minutach]],0)</f>
        <v>0</v>
      </c>
    </row>
    <row r="221" spans="1:13" x14ac:dyDescent="0.25">
      <c r="A221">
        <v>1715377</v>
      </c>
      <c r="B221" s="1">
        <v>42921</v>
      </c>
      <c r="C221" s="2">
        <v>0.41847222222222225</v>
      </c>
      <c r="D221" s="2">
        <v>0.42833333333333334</v>
      </c>
      <c r="E221" t="str">
        <f>IF(LEN(telefony6[[#This Row],[nr]])&gt;=10,"zagraniczny",IF(LEN(telefony6[[#This Row],[nr]])=8,"komórkowy","stacjonarny"))</f>
        <v>stacjonarny</v>
      </c>
      <c r="F221" s="2">
        <f>telefony6[[#This Row],[zakonczenie]]-telefony6[[#This Row],[rozpoczecie]]</f>
        <v>9.8611111111110983E-3</v>
      </c>
      <c r="G221" s="6">
        <f>IF(SECOND(telefony6[[#This Row],[czas]])&gt;0,1,0)</f>
        <v>1</v>
      </c>
      <c r="H221" s="6">
        <f>MINUTE(telefony6[[#This Row],[czas]])+telefony6[[#This Row],[czy kolejna minuta]]</f>
        <v>15</v>
      </c>
      <c r="I221" s="6">
        <f>MINUTE(telefony6[[#This Row],[czas]])*60+SECOND(telefony6[[#This Row],[czas]])</f>
        <v>852</v>
      </c>
      <c r="J221" s="6">
        <f>IF(OR(telefony6[[#This Row],[jaki]]="stacjonarny",telefony6[[#This Row],[jaki]]="komórkowy"),J220-telefony6[[#This Row],[sekundach]],J220)</f>
        <v>-59019</v>
      </c>
      <c r="K221" s="6">
        <f>IF(AND(telefony6[[#This Row],[abonament]]&lt;0,telefony6[[#This Row],[jaki]]="stacjonarny"),telefony6[[#This Row],[sekundach]],0)</f>
        <v>852</v>
      </c>
      <c r="L221" s="6">
        <f>IF(AND(telefony6[[#This Row],[abonament]]&lt;0,telefony6[[#This Row],[jaki]]="komórkowy"),telefony6[[#This Row],[sekundach]],0)</f>
        <v>0</v>
      </c>
      <c r="M221" s="28">
        <f>IF(telefony6[[#This Row],[jaki]]="zagraniczny",telefony6[[#This Row],[czas w minutach]],0)</f>
        <v>0</v>
      </c>
    </row>
    <row r="222" spans="1:13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  <c r="E222" t="str">
        <f>IF(LEN(telefony6[[#This Row],[nr]])&gt;=10,"zagraniczny",IF(LEN(telefony6[[#This Row],[nr]])=8,"komórkowy","stacjonarny"))</f>
        <v>zagraniczny</v>
      </c>
      <c r="F222" s="2">
        <f>telefony6[[#This Row],[zakonczenie]]-telefony6[[#This Row],[rozpoczecie]]</f>
        <v>5.2893518518518645E-3</v>
      </c>
      <c r="G222" s="6">
        <f>IF(SECOND(telefony6[[#This Row],[czas]])&gt;0,1,0)</f>
        <v>1</v>
      </c>
      <c r="H222" s="6">
        <f>MINUTE(telefony6[[#This Row],[czas]])+telefony6[[#This Row],[czy kolejna minuta]]</f>
        <v>8</v>
      </c>
      <c r="I222" s="6">
        <f>MINUTE(telefony6[[#This Row],[czas]])*60+SECOND(telefony6[[#This Row],[czas]])</f>
        <v>457</v>
      </c>
      <c r="J222" s="6">
        <f>IF(OR(telefony6[[#This Row],[jaki]]="stacjonarny",telefony6[[#This Row],[jaki]]="komórkowy"),J221-telefony6[[#This Row],[sekundach]],J221)</f>
        <v>-59019</v>
      </c>
      <c r="K222" s="6">
        <f>IF(AND(telefony6[[#This Row],[abonament]]&lt;0,telefony6[[#This Row],[jaki]]="stacjonarny"),telefony6[[#This Row],[sekundach]],0)</f>
        <v>0</v>
      </c>
      <c r="L222" s="6">
        <f>IF(AND(telefony6[[#This Row],[abonament]]&lt;0,telefony6[[#This Row],[jaki]]="komórkowy"),telefony6[[#This Row],[sekundach]],0)</f>
        <v>0</v>
      </c>
      <c r="M222" s="28">
        <f>IF(telefony6[[#This Row],[jaki]]="zagraniczny",telefony6[[#This Row],[czas w minutach]],0)</f>
        <v>8</v>
      </c>
    </row>
    <row r="223" spans="1:13" x14ac:dyDescent="0.25">
      <c r="A223">
        <v>2211277198</v>
      </c>
      <c r="B223" s="1">
        <v>42921</v>
      </c>
      <c r="C223" s="2">
        <v>0.42168981481481482</v>
      </c>
      <c r="D223" s="2">
        <v>0.42326388888888888</v>
      </c>
      <c r="E223" t="str">
        <f>IF(LEN(telefony6[[#This Row],[nr]])&gt;=10,"zagraniczny",IF(LEN(telefony6[[#This Row],[nr]])=8,"komórkowy","stacjonarny"))</f>
        <v>zagraniczny</v>
      </c>
      <c r="F223" s="2">
        <f>telefony6[[#This Row],[zakonczenie]]-telefony6[[#This Row],[rozpoczecie]]</f>
        <v>1.5740740740740611E-3</v>
      </c>
      <c r="G223" s="6">
        <f>IF(SECOND(telefony6[[#This Row],[czas]])&gt;0,1,0)</f>
        <v>1</v>
      </c>
      <c r="H223" s="6">
        <f>MINUTE(telefony6[[#This Row],[czas]])+telefony6[[#This Row],[czy kolejna minuta]]</f>
        <v>3</v>
      </c>
      <c r="I223" s="6">
        <f>MINUTE(telefony6[[#This Row],[czas]])*60+SECOND(telefony6[[#This Row],[czas]])</f>
        <v>136</v>
      </c>
      <c r="J223" s="6">
        <f>IF(OR(telefony6[[#This Row],[jaki]]="stacjonarny",telefony6[[#This Row],[jaki]]="komórkowy"),J222-telefony6[[#This Row],[sekundach]],J222)</f>
        <v>-59019</v>
      </c>
      <c r="K223" s="6">
        <f>IF(AND(telefony6[[#This Row],[abonament]]&lt;0,telefony6[[#This Row],[jaki]]="stacjonarny"),telefony6[[#This Row],[sekundach]],0)</f>
        <v>0</v>
      </c>
      <c r="L223" s="6">
        <f>IF(AND(telefony6[[#This Row],[abonament]]&lt;0,telefony6[[#This Row],[jaki]]="komórkowy"),telefony6[[#This Row],[sekundach]],0)</f>
        <v>0</v>
      </c>
      <c r="M223" s="28">
        <f>IF(telefony6[[#This Row],[jaki]]="zagraniczny",telefony6[[#This Row],[czas w minutach]],0)</f>
        <v>3</v>
      </c>
    </row>
    <row r="224" spans="1:13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  <c r="E224" t="str">
        <f>IF(LEN(telefony6[[#This Row],[nr]])&gt;=10,"zagraniczny",IF(LEN(telefony6[[#This Row],[nr]])=8,"komórkowy","stacjonarny"))</f>
        <v>stacjonarny</v>
      </c>
      <c r="F224" s="2">
        <f>telefony6[[#This Row],[zakonczenie]]-telefony6[[#This Row],[rozpoczecie]]</f>
        <v>7.0254629629629695E-3</v>
      </c>
      <c r="G224" s="6">
        <f>IF(SECOND(telefony6[[#This Row],[czas]])&gt;0,1,0)</f>
        <v>1</v>
      </c>
      <c r="H224" s="6">
        <f>MINUTE(telefony6[[#This Row],[czas]])+telefony6[[#This Row],[czy kolejna minuta]]</f>
        <v>11</v>
      </c>
      <c r="I224" s="6">
        <f>MINUTE(telefony6[[#This Row],[czas]])*60+SECOND(telefony6[[#This Row],[czas]])</f>
        <v>607</v>
      </c>
      <c r="J224" s="6">
        <f>IF(OR(telefony6[[#This Row],[jaki]]="stacjonarny",telefony6[[#This Row],[jaki]]="komórkowy"),J223-telefony6[[#This Row],[sekundach]],J223)</f>
        <v>-59626</v>
      </c>
      <c r="K224" s="6">
        <f>IF(AND(telefony6[[#This Row],[abonament]]&lt;0,telefony6[[#This Row],[jaki]]="stacjonarny"),telefony6[[#This Row],[sekundach]],0)</f>
        <v>607</v>
      </c>
      <c r="L224" s="6">
        <f>IF(AND(telefony6[[#This Row],[abonament]]&lt;0,telefony6[[#This Row],[jaki]]="komórkowy"),telefony6[[#This Row],[sekundach]],0)</f>
        <v>0</v>
      </c>
      <c r="M224" s="28">
        <f>IF(telefony6[[#This Row],[jaki]]="zagraniczny",telefony6[[#This Row],[czas w minutach]],0)</f>
        <v>0</v>
      </c>
    </row>
    <row r="225" spans="1:13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  <c r="E225" t="str">
        <f>IF(LEN(telefony6[[#This Row],[nr]])&gt;=10,"zagraniczny",IF(LEN(telefony6[[#This Row],[nr]])=8,"komórkowy","stacjonarny"))</f>
        <v>stacjonarny</v>
      </c>
      <c r="F225" s="2">
        <f>telefony6[[#This Row],[zakonczenie]]-telefony6[[#This Row],[rozpoczecie]]</f>
        <v>1.9444444444444708E-3</v>
      </c>
      <c r="G225" s="6">
        <f>IF(SECOND(telefony6[[#This Row],[czas]])&gt;0,1,0)</f>
        <v>1</v>
      </c>
      <c r="H225" s="6">
        <f>MINUTE(telefony6[[#This Row],[czas]])+telefony6[[#This Row],[czy kolejna minuta]]</f>
        <v>3</v>
      </c>
      <c r="I225" s="6">
        <f>MINUTE(telefony6[[#This Row],[czas]])*60+SECOND(telefony6[[#This Row],[czas]])</f>
        <v>168</v>
      </c>
      <c r="J225" s="6">
        <f>IF(OR(telefony6[[#This Row],[jaki]]="stacjonarny",telefony6[[#This Row],[jaki]]="komórkowy"),J224-telefony6[[#This Row],[sekundach]],J224)</f>
        <v>-59794</v>
      </c>
      <c r="K225" s="6">
        <f>IF(AND(telefony6[[#This Row],[abonament]]&lt;0,telefony6[[#This Row],[jaki]]="stacjonarny"),telefony6[[#This Row],[sekundach]],0)</f>
        <v>168</v>
      </c>
      <c r="L225" s="6">
        <f>IF(AND(telefony6[[#This Row],[abonament]]&lt;0,telefony6[[#This Row],[jaki]]="komórkowy"),telefony6[[#This Row],[sekundach]],0)</f>
        <v>0</v>
      </c>
      <c r="M225" s="28">
        <f>IF(telefony6[[#This Row],[jaki]]="zagraniczny",telefony6[[#This Row],[czas w minutach]],0)</f>
        <v>0</v>
      </c>
    </row>
    <row r="226" spans="1:13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  <c r="E226" t="str">
        <f>IF(LEN(telefony6[[#This Row],[nr]])&gt;=10,"zagraniczny",IF(LEN(telefony6[[#This Row],[nr]])=8,"komórkowy","stacjonarny"))</f>
        <v>komórkowy</v>
      </c>
      <c r="F226" s="2">
        <f>telefony6[[#This Row],[zakonczenie]]-telefony6[[#This Row],[rozpoczecie]]</f>
        <v>1.782407407407427E-3</v>
      </c>
      <c r="G226" s="6">
        <f>IF(SECOND(telefony6[[#This Row],[czas]])&gt;0,1,0)</f>
        <v>1</v>
      </c>
      <c r="H226" s="6">
        <f>MINUTE(telefony6[[#This Row],[czas]])+telefony6[[#This Row],[czy kolejna minuta]]</f>
        <v>3</v>
      </c>
      <c r="I226" s="6">
        <f>MINUTE(telefony6[[#This Row],[czas]])*60+SECOND(telefony6[[#This Row],[czas]])</f>
        <v>154</v>
      </c>
      <c r="J226" s="6">
        <f>IF(OR(telefony6[[#This Row],[jaki]]="stacjonarny",telefony6[[#This Row],[jaki]]="komórkowy"),J225-telefony6[[#This Row],[sekundach]],J225)</f>
        <v>-59948</v>
      </c>
      <c r="K226" s="6">
        <f>IF(AND(telefony6[[#This Row],[abonament]]&lt;0,telefony6[[#This Row],[jaki]]="stacjonarny"),telefony6[[#This Row],[sekundach]],0)</f>
        <v>0</v>
      </c>
      <c r="L226" s="6">
        <f>IF(AND(telefony6[[#This Row],[abonament]]&lt;0,telefony6[[#This Row],[jaki]]="komórkowy"),telefony6[[#This Row],[sekundach]],0)</f>
        <v>154</v>
      </c>
      <c r="M226" s="28">
        <f>IF(telefony6[[#This Row],[jaki]]="zagraniczny",telefony6[[#This Row],[czas w minutach]],0)</f>
        <v>0</v>
      </c>
    </row>
    <row r="227" spans="1:13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  <c r="E227" t="str">
        <f>IF(LEN(telefony6[[#This Row],[nr]])&gt;=10,"zagraniczny",IF(LEN(telefony6[[#This Row],[nr]])=8,"komórkowy","stacjonarny"))</f>
        <v>stacjonarny</v>
      </c>
      <c r="F227" s="2">
        <f>telefony6[[#This Row],[zakonczenie]]-telefony6[[#This Row],[rozpoczecie]]</f>
        <v>6.6782407407407485E-3</v>
      </c>
      <c r="G227" s="6">
        <f>IF(SECOND(telefony6[[#This Row],[czas]])&gt;0,1,0)</f>
        <v>1</v>
      </c>
      <c r="H227" s="6">
        <f>MINUTE(telefony6[[#This Row],[czas]])+telefony6[[#This Row],[czy kolejna minuta]]</f>
        <v>10</v>
      </c>
      <c r="I227" s="6">
        <f>MINUTE(telefony6[[#This Row],[czas]])*60+SECOND(telefony6[[#This Row],[czas]])</f>
        <v>577</v>
      </c>
      <c r="J227" s="6">
        <f>IF(OR(telefony6[[#This Row],[jaki]]="stacjonarny",telefony6[[#This Row],[jaki]]="komórkowy"),J226-telefony6[[#This Row],[sekundach]],J226)</f>
        <v>-60525</v>
      </c>
      <c r="K227" s="6">
        <f>IF(AND(telefony6[[#This Row],[abonament]]&lt;0,telefony6[[#This Row],[jaki]]="stacjonarny"),telefony6[[#This Row],[sekundach]],0)</f>
        <v>577</v>
      </c>
      <c r="L227" s="6">
        <f>IF(AND(telefony6[[#This Row],[abonament]]&lt;0,telefony6[[#This Row],[jaki]]="komórkowy"),telefony6[[#This Row],[sekundach]],0)</f>
        <v>0</v>
      </c>
      <c r="M227" s="28">
        <f>IF(telefony6[[#This Row],[jaki]]="zagraniczny",telefony6[[#This Row],[czas w minutach]],0)</f>
        <v>0</v>
      </c>
    </row>
    <row r="228" spans="1:13" x14ac:dyDescent="0.25">
      <c r="A228">
        <v>2506618</v>
      </c>
      <c r="B228" s="1">
        <v>42921</v>
      </c>
      <c r="C228" s="2">
        <v>0.43084490740740738</v>
      </c>
      <c r="D228" s="2">
        <v>0.43738425925925928</v>
      </c>
      <c r="E228" t="str">
        <f>IF(LEN(telefony6[[#This Row],[nr]])&gt;=10,"zagraniczny",IF(LEN(telefony6[[#This Row],[nr]])=8,"komórkowy","stacjonarny"))</f>
        <v>stacjonarny</v>
      </c>
      <c r="F228" s="2">
        <f>telefony6[[#This Row],[zakonczenie]]-telefony6[[#This Row],[rozpoczecie]]</f>
        <v>6.5393518518518934E-3</v>
      </c>
      <c r="G228" s="6">
        <f>IF(SECOND(telefony6[[#This Row],[czas]])&gt;0,1,0)</f>
        <v>1</v>
      </c>
      <c r="H228" s="6">
        <f>MINUTE(telefony6[[#This Row],[czas]])+telefony6[[#This Row],[czy kolejna minuta]]</f>
        <v>10</v>
      </c>
      <c r="I228" s="6">
        <f>MINUTE(telefony6[[#This Row],[czas]])*60+SECOND(telefony6[[#This Row],[czas]])</f>
        <v>565</v>
      </c>
      <c r="J228" s="6">
        <f>IF(OR(telefony6[[#This Row],[jaki]]="stacjonarny",telefony6[[#This Row],[jaki]]="komórkowy"),J227-telefony6[[#This Row],[sekundach]],J227)</f>
        <v>-61090</v>
      </c>
      <c r="K228" s="6">
        <f>IF(AND(telefony6[[#This Row],[abonament]]&lt;0,telefony6[[#This Row],[jaki]]="stacjonarny"),telefony6[[#This Row],[sekundach]],0)</f>
        <v>565</v>
      </c>
      <c r="L228" s="6">
        <f>IF(AND(telefony6[[#This Row],[abonament]]&lt;0,telefony6[[#This Row],[jaki]]="komórkowy"),telefony6[[#This Row],[sekundach]],0)</f>
        <v>0</v>
      </c>
      <c r="M228" s="28">
        <f>IF(telefony6[[#This Row],[jaki]]="zagraniczny",telefony6[[#This Row],[czas w minutach]],0)</f>
        <v>0</v>
      </c>
    </row>
    <row r="229" spans="1:13" x14ac:dyDescent="0.25">
      <c r="A229">
        <v>6312575</v>
      </c>
      <c r="B229" s="1">
        <v>42921</v>
      </c>
      <c r="C229" s="2">
        <v>0.43234953703703705</v>
      </c>
      <c r="D229" s="2">
        <v>0.44233796296296296</v>
      </c>
      <c r="E229" t="str">
        <f>IF(LEN(telefony6[[#This Row],[nr]])&gt;=10,"zagraniczny",IF(LEN(telefony6[[#This Row],[nr]])=8,"komórkowy","stacjonarny"))</f>
        <v>stacjonarny</v>
      </c>
      <c r="F229" s="2">
        <f>telefony6[[#This Row],[zakonczenie]]-telefony6[[#This Row],[rozpoczecie]]</f>
        <v>9.9884259259259145E-3</v>
      </c>
      <c r="G229" s="6">
        <f>IF(SECOND(telefony6[[#This Row],[czas]])&gt;0,1,0)</f>
        <v>1</v>
      </c>
      <c r="H229" s="6">
        <f>MINUTE(telefony6[[#This Row],[czas]])+telefony6[[#This Row],[czy kolejna minuta]]</f>
        <v>15</v>
      </c>
      <c r="I229" s="6">
        <f>MINUTE(telefony6[[#This Row],[czas]])*60+SECOND(telefony6[[#This Row],[czas]])</f>
        <v>863</v>
      </c>
      <c r="J229" s="6">
        <f>IF(OR(telefony6[[#This Row],[jaki]]="stacjonarny",telefony6[[#This Row],[jaki]]="komórkowy"),J228-telefony6[[#This Row],[sekundach]],J228)</f>
        <v>-61953</v>
      </c>
      <c r="K229" s="6">
        <f>IF(AND(telefony6[[#This Row],[abonament]]&lt;0,telefony6[[#This Row],[jaki]]="stacjonarny"),telefony6[[#This Row],[sekundach]],0)</f>
        <v>863</v>
      </c>
      <c r="L229" s="6">
        <f>IF(AND(telefony6[[#This Row],[abonament]]&lt;0,telefony6[[#This Row],[jaki]]="komórkowy"),telefony6[[#This Row],[sekundach]],0)</f>
        <v>0</v>
      </c>
      <c r="M229" s="28">
        <f>IF(telefony6[[#This Row],[jaki]]="zagraniczny",telefony6[[#This Row],[czas w minutach]],0)</f>
        <v>0</v>
      </c>
    </row>
    <row r="230" spans="1:13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  <c r="E230" t="str">
        <f>IF(LEN(telefony6[[#This Row],[nr]])&gt;=10,"zagraniczny",IF(LEN(telefony6[[#This Row],[nr]])=8,"komórkowy","stacjonarny"))</f>
        <v>stacjonarny</v>
      </c>
      <c r="F230" s="2">
        <f>telefony6[[#This Row],[zakonczenie]]-telefony6[[#This Row],[rozpoczecie]]</f>
        <v>1.0856481481481495E-2</v>
      </c>
      <c r="G230" s="6">
        <f>IF(SECOND(telefony6[[#This Row],[czas]])&gt;0,1,0)</f>
        <v>1</v>
      </c>
      <c r="H230" s="6">
        <f>MINUTE(telefony6[[#This Row],[czas]])+telefony6[[#This Row],[czy kolejna minuta]]</f>
        <v>16</v>
      </c>
      <c r="I230" s="6">
        <f>MINUTE(telefony6[[#This Row],[czas]])*60+SECOND(telefony6[[#This Row],[czas]])</f>
        <v>938</v>
      </c>
      <c r="J230" s="6">
        <f>IF(OR(telefony6[[#This Row],[jaki]]="stacjonarny",telefony6[[#This Row],[jaki]]="komórkowy"),J229-telefony6[[#This Row],[sekundach]],J229)</f>
        <v>-62891</v>
      </c>
      <c r="K230" s="6">
        <f>IF(AND(telefony6[[#This Row],[abonament]]&lt;0,telefony6[[#This Row],[jaki]]="stacjonarny"),telefony6[[#This Row],[sekundach]],0)</f>
        <v>938</v>
      </c>
      <c r="L230" s="6">
        <f>IF(AND(telefony6[[#This Row],[abonament]]&lt;0,telefony6[[#This Row],[jaki]]="komórkowy"),telefony6[[#This Row],[sekundach]],0)</f>
        <v>0</v>
      </c>
      <c r="M230" s="28">
        <f>IF(telefony6[[#This Row],[jaki]]="zagraniczny",telefony6[[#This Row],[czas w minutach]],0)</f>
        <v>0</v>
      </c>
    </row>
    <row r="231" spans="1:13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  <c r="E231" t="str">
        <f>IF(LEN(telefony6[[#This Row],[nr]])&gt;=10,"zagraniczny",IF(LEN(telefony6[[#This Row],[nr]])=8,"komórkowy","stacjonarny"))</f>
        <v>stacjonarny</v>
      </c>
      <c r="F231" s="2">
        <f>telefony6[[#This Row],[zakonczenie]]-telefony6[[#This Row],[rozpoczecie]]</f>
        <v>9.0277777777778012E-3</v>
      </c>
      <c r="G231" s="6">
        <f>IF(SECOND(telefony6[[#This Row],[czas]])&gt;0,1,0)</f>
        <v>0</v>
      </c>
      <c r="H231" s="6">
        <f>MINUTE(telefony6[[#This Row],[czas]])+telefony6[[#This Row],[czy kolejna minuta]]</f>
        <v>13</v>
      </c>
      <c r="I231" s="6">
        <f>MINUTE(telefony6[[#This Row],[czas]])*60+SECOND(telefony6[[#This Row],[czas]])</f>
        <v>780</v>
      </c>
      <c r="J231" s="6">
        <f>IF(OR(telefony6[[#This Row],[jaki]]="stacjonarny",telefony6[[#This Row],[jaki]]="komórkowy"),J230-telefony6[[#This Row],[sekundach]],J230)</f>
        <v>-63671</v>
      </c>
      <c r="K231" s="6">
        <f>IF(AND(telefony6[[#This Row],[abonament]]&lt;0,telefony6[[#This Row],[jaki]]="stacjonarny"),telefony6[[#This Row],[sekundach]],0)</f>
        <v>780</v>
      </c>
      <c r="L231" s="6">
        <f>IF(AND(telefony6[[#This Row],[abonament]]&lt;0,telefony6[[#This Row],[jaki]]="komórkowy"),telefony6[[#This Row],[sekundach]],0)</f>
        <v>0</v>
      </c>
      <c r="M231" s="28">
        <f>IF(telefony6[[#This Row],[jaki]]="zagraniczny",telefony6[[#This Row],[czas w minutach]],0)</f>
        <v>0</v>
      </c>
    </row>
    <row r="232" spans="1:13" x14ac:dyDescent="0.25">
      <c r="A232">
        <v>4176999</v>
      </c>
      <c r="B232" s="1">
        <v>42921</v>
      </c>
      <c r="C232" s="2">
        <v>0.44148148148148147</v>
      </c>
      <c r="D232" s="2">
        <v>0.45222222222222225</v>
      </c>
      <c r="E232" t="str">
        <f>IF(LEN(telefony6[[#This Row],[nr]])&gt;=10,"zagraniczny",IF(LEN(telefony6[[#This Row],[nr]])=8,"komórkowy","stacjonarny"))</f>
        <v>stacjonarny</v>
      </c>
      <c r="F232" s="2">
        <f>telefony6[[#This Row],[zakonczenie]]-telefony6[[#This Row],[rozpoczecie]]</f>
        <v>1.0740740740740773E-2</v>
      </c>
      <c r="G232" s="6">
        <f>IF(SECOND(telefony6[[#This Row],[czas]])&gt;0,1,0)</f>
        <v>1</v>
      </c>
      <c r="H232" s="6">
        <f>MINUTE(telefony6[[#This Row],[czas]])+telefony6[[#This Row],[czy kolejna minuta]]</f>
        <v>16</v>
      </c>
      <c r="I232" s="6">
        <f>MINUTE(telefony6[[#This Row],[czas]])*60+SECOND(telefony6[[#This Row],[czas]])</f>
        <v>928</v>
      </c>
      <c r="J232" s="6">
        <f>IF(OR(telefony6[[#This Row],[jaki]]="stacjonarny",telefony6[[#This Row],[jaki]]="komórkowy"),J231-telefony6[[#This Row],[sekundach]],J231)</f>
        <v>-64599</v>
      </c>
      <c r="K232" s="6">
        <f>IF(AND(telefony6[[#This Row],[abonament]]&lt;0,telefony6[[#This Row],[jaki]]="stacjonarny"),telefony6[[#This Row],[sekundach]],0)</f>
        <v>928</v>
      </c>
      <c r="L232" s="6">
        <f>IF(AND(telefony6[[#This Row],[abonament]]&lt;0,telefony6[[#This Row],[jaki]]="komórkowy"),telefony6[[#This Row],[sekundach]],0)</f>
        <v>0</v>
      </c>
      <c r="M232" s="28">
        <f>IF(telefony6[[#This Row],[jaki]]="zagraniczny",telefony6[[#This Row],[czas w minutach]],0)</f>
        <v>0</v>
      </c>
    </row>
    <row r="233" spans="1:13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  <c r="E233" t="str">
        <f>IF(LEN(telefony6[[#This Row],[nr]])&gt;=10,"zagraniczny",IF(LEN(telefony6[[#This Row],[nr]])=8,"komórkowy","stacjonarny"))</f>
        <v>stacjonarny</v>
      </c>
      <c r="F233" s="2">
        <f>telefony6[[#This Row],[zakonczenie]]-telefony6[[#This Row],[rozpoczecie]]</f>
        <v>3.1481481481481222E-3</v>
      </c>
      <c r="G233" s="6">
        <f>IF(SECOND(telefony6[[#This Row],[czas]])&gt;0,1,0)</f>
        <v>1</v>
      </c>
      <c r="H233" s="6">
        <f>MINUTE(telefony6[[#This Row],[czas]])+telefony6[[#This Row],[czy kolejna minuta]]</f>
        <v>5</v>
      </c>
      <c r="I233" s="6">
        <f>MINUTE(telefony6[[#This Row],[czas]])*60+SECOND(telefony6[[#This Row],[czas]])</f>
        <v>272</v>
      </c>
      <c r="J233" s="6">
        <f>IF(OR(telefony6[[#This Row],[jaki]]="stacjonarny",telefony6[[#This Row],[jaki]]="komórkowy"),J232-telefony6[[#This Row],[sekundach]],J232)</f>
        <v>-64871</v>
      </c>
      <c r="K233" s="6">
        <f>IF(AND(telefony6[[#This Row],[abonament]]&lt;0,telefony6[[#This Row],[jaki]]="stacjonarny"),telefony6[[#This Row],[sekundach]],0)</f>
        <v>272</v>
      </c>
      <c r="L233" s="6">
        <f>IF(AND(telefony6[[#This Row],[abonament]]&lt;0,telefony6[[#This Row],[jaki]]="komórkowy"),telefony6[[#This Row],[sekundach]],0)</f>
        <v>0</v>
      </c>
      <c r="M233" s="28">
        <f>IF(telefony6[[#This Row],[jaki]]="zagraniczny",telefony6[[#This Row],[czas w minutach]],0)</f>
        <v>0</v>
      </c>
    </row>
    <row r="234" spans="1:13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  <c r="E234" t="str">
        <f>IF(LEN(telefony6[[#This Row],[nr]])&gt;=10,"zagraniczny",IF(LEN(telefony6[[#This Row],[nr]])=8,"komórkowy","stacjonarny"))</f>
        <v>stacjonarny</v>
      </c>
      <c r="F234" s="2">
        <f>telefony6[[#This Row],[zakonczenie]]-telefony6[[#This Row],[rozpoczecie]]</f>
        <v>6.7013888888888817E-3</v>
      </c>
      <c r="G234" s="6">
        <f>IF(SECOND(telefony6[[#This Row],[czas]])&gt;0,1,0)</f>
        <v>1</v>
      </c>
      <c r="H234" s="6">
        <f>MINUTE(telefony6[[#This Row],[czas]])+telefony6[[#This Row],[czy kolejna minuta]]</f>
        <v>10</v>
      </c>
      <c r="I234" s="6">
        <f>MINUTE(telefony6[[#This Row],[czas]])*60+SECOND(telefony6[[#This Row],[czas]])</f>
        <v>579</v>
      </c>
      <c r="J234" s="6">
        <f>IF(OR(telefony6[[#This Row],[jaki]]="stacjonarny",telefony6[[#This Row],[jaki]]="komórkowy"),J233-telefony6[[#This Row],[sekundach]],J233)</f>
        <v>-65450</v>
      </c>
      <c r="K234" s="6">
        <f>IF(AND(telefony6[[#This Row],[abonament]]&lt;0,telefony6[[#This Row],[jaki]]="stacjonarny"),telefony6[[#This Row],[sekundach]],0)</f>
        <v>579</v>
      </c>
      <c r="L234" s="6">
        <f>IF(AND(telefony6[[#This Row],[abonament]]&lt;0,telefony6[[#This Row],[jaki]]="komórkowy"),telefony6[[#This Row],[sekundach]],0)</f>
        <v>0</v>
      </c>
      <c r="M234" s="28">
        <f>IF(telefony6[[#This Row],[jaki]]="zagraniczny",telefony6[[#This Row],[czas w minutach]],0)</f>
        <v>0</v>
      </c>
    </row>
    <row r="235" spans="1:13" x14ac:dyDescent="0.25">
      <c r="A235">
        <v>96323047</v>
      </c>
      <c r="B235" s="1">
        <v>42921</v>
      </c>
      <c r="C235" s="2">
        <v>0.44962962962962966</v>
      </c>
      <c r="D235" s="2">
        <v>0.45341435185185186</v>
      </c>
      <c r="E235" t="str">
        <f>IF(LEN(telefony6[[#This Row],[nr]])&gt;=10,"zagraniczny",IF(LEN(telefony6[[#This Row],[nr]])=8,"komórkowy","stacjonarny"))</f>
        <v>komórkowy</v>
      </c>
      <c r="F235" s="2">
        <f>telefony6[[#This Row],[zakonczenie]]-telefony6[[#This Row],[rozpoczecie]]</f>
        <v>3.7847222222222032E-3</v>
      </c>
      <c r="G235" s="6">
        <f>IF(SECOND(telefony6[[#This Row],[czas]])&gt;0,1,0)</f>
        <v>1</v>
      </c>
      <c r="H235" s="6">
        <f>MINUTE(telefony6[[#This Row],[czas]])+telefony6[[#This Row],[czy kolejna minuta]]</f>
        <v>6</v>
      </c>
      <c r="I235" s="6">
        <f>MINUTE(telefony6[[#This Row],[czas]])*60+SECOND(telefony6[[#This Row],[czas]])</f>
        <v>327</v>
      </c>
      <c r="J235" s="6">
        <f>IF(OR(telefony6[[#This Row],[jaki]]="stacjonarny",telefony6[[#This Row],[jaki]]="komórkowy"),J234-telefony6[[#This Row],[sekundach]],J234)</f>
        <v>-65777</v>
      </c>
      <c r="K235" s="6">
        <f>IF(AND(telefony6[[#This Row],[abonament]]&lt;0,telefony6[[#This Row],[jaki]]="stacjonarny"),telefony6[[#This Row],[sekundach]],0)</f>
        <v>0</v>
      </c>
      <c r="L235" s="6">
        <f>IF(AND(telefony6[[#This Row],[abonament]]&lt;0,telefony6[[#This Row],[jaki]]="komórkowy"),telefony6[[#This Row],[sekundach]],0)</f>
        <v>327</v>
      </c>
      <c r="M235" s="28">
        <f>IF(telefony6[[#This Row],[jaki]]="zagraniczny",telefony6[[#This Row],[czas w minutach]],0)</f>
        <v>0</v>
      </c>
    </row>
    <row r="236" spans="1:13" x14ac:dyDescent="0.25">
      <c r="A236">
        <v>2750193</v>
      </c>
      <c r="B236" s="1">
        <v>42921</v>
      </c>
      <c r="C236" s="2">
        <v>0.45445601851851852</v>
      </c>
      <c r="D236" s="2">
        <v>0.455625</v>
      </c>
      <c r="E236" t="str">
        <f>IF(LEN(telefony6[[#This Row],[nr]])&gt;=10,"zagraniczny",IF(LEN(telefony6[[#This Row],[nr]])=8,"komórkowy","stacjonarny"))</f>
        <v>stacjonarny</v>
      </c>
      <c r="F236" s="2">
        <f>telefony6[[#This Row],[zakonczenie]]-telefony6[[#This Row],[rozpoczecie]]</f>
        <v>1.1689814814814792E-3</v>
      </c>
      <c r="G236" s="6">
        <f>IF(SECOND(telefony6[[#This Row],[czas]])&gt;0,1,0)</f>
        <v>1</v>
      </c>
      <c r="H236" s="6">
        <f>MINUTE(telefony6[[#This Row],[czas]])+telefony6[[#This Row],[czy kolejna minuta]]</f>
        <v>2</v>
      </c>
      <c r="I236" s="6">
        <f>MINUTE(telefony6[[#This Row],[czas]])*60+SECOND(telefony6[[#This Row],[czas]])</f>
        <v>101</v>
      </c>
      <c r="J236" s="6">
        <f>IF(OR(telefony6[[#This Row],[jaki]]="stacjonarny",telefony6[[#This Row],[jaki]]="komórkowy"),J235-telefony6[[#This Row],[sekundach]],J235)</f>
        <v>-65878</v>
      </c>
      <c r="K236" s="6">
        <f>IF(AND(telefony6[[#This Row],[abonament]]&lt;0,telefony6[[#This Row],[jaki]]="stacjonarny"),telefony6[[#This Row],[sekundach]],0)</f>
        <v>101</v>
      </c>
      <c r="L236" s="6">
        <f>IF(AND(telefony6[[#This Row],[abonament]]&lt;0,telefony6[[#This Row],[jaki]]="komórkowy"),telefony6[[#This Row],[sekundach]],0)</f>
        <v>0</v>
      </c>
      <c r="M236" s="28">
        <f>IF(telefony6[[#This Row],[jaki]]="zagraniczny",telefony6[[#This Row],[czas w minutach]],0)</f>
        <v>0</v>
      </c>
    </row>
    <row r="237" spans="1:13" x14ac:dyDescent="0.25">
      <c r="A237">
        <v>7973319</v>
      </c>
      <c r="B237" s="1">
        <v>42921</v>
      </c>
      <c r="C237" s="2">
        <v>0.45565972222222223</v>
      </c>
      <c r="D237" s="2">
        <v>0.46090277777777777</v>
      </c>
      <c r="E237" t="str">
        <f>IF(LEN(telefony6[[#This Row],[nr]])&gt;=10,"zagraniczny",IF(LEN(telefony6[[#This Row],[nr]])=8,"komórkowy","stacjonarny"))</f>
        <v>stacjonarny</v>
      </c>
      <c r="F237" s="2">
        <f>telefony6[[#This Row],[zakonczenie]]-telefony6[[#This Row],[rozpoczecie]]</f>
        <v>5.2430555555555425E-3</v>
      </c>
      <c r="G237" s="6">
        <f>IF(SECOND(telefony6[[#This Row],[czas]])&gt;0,1,0)</f>
        <v>1</v>
      </c>
      <c r="H237" s="6">
        <f>MINUTE(telefony6[[#This Row],[czas]])+telefony6[[#This Row],[czy kolejna minuta]]</f>
        <v>8</v>
      </c>
      <c r="I237" s="6">
        <f>MINUTE(telefony6[[#This Row],[czas]])*60+SECOND(telefony6[[#This Row],[czas]])</f>
        <v>453</v>
      </c>
      <c r="J237" s="6">
        <f>IF(OR(telefony6[[#This Row],[jaki]]="stacjonarny",telefony6[[#This Row],[jaki]]="komórkowy"),J236-telefony6[[#This Row],[sekundach]],J236)</f>
        <v>-66331</v>
      </c>
      <c r="K237" s="6">
        <f>IF(AND(telefony6[[#This Row],[abonament]]&lt;0,telefony6[[#This Row],[jaki]]="stacjonarny"),telefony6[[#This Row],[sekundach]],0)</f>
        <v>453</v>
      </c>
      <c r="L237" s="6">
        <f>IF(AND(telefony6[[#This Row],[abonament]]&lt;0,telefony6[[#This Row],[jaki]]="komórkowy"),telefony6[[#This Row],[sekundach]],0)</f>
        <v>0</v>
      </c>
      <c r="M237" s="28">
        <f>IF(telefony6[[#This Row],[jaki]]="zagraniczny",telefony6[[#This Row],[czas w minutach]],0)</f>
        <v>0</v>
      </c>
    </row>
    <row r="238" spans="1:13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  <c r="E238" t="str">
        <f>IF(LEN(telefony6[[#This Row],[nr]])&gt;=10,"zagraniczny",IF(LEN(telefony6[[#This Row],[nr]])=8,"komórkowy","stacjonarny"))</f>
        <v>stacjonarny</v>
      </c>
      <c r="F238" s="2">
        <f>telefony6[[#This Row],[zakonczenie]]-telefony6[[#This Row],[rozpoczecie]]</f>
        <v>9.9305555555555536E-3</v>
      </c>
      <c r="G238" s="6">
        <f>IF(SECOND(telefony6[[#This Row],[czas]])&gt;0,1,0)</f>
        <v>1</v>
      </c>
      <c r="H238" s="6">
        <f>MINUTE(telefony6[[#This Row],[czas]])+telefony6[[#This Row],[czy kolejna minuta]]</f>
        <v>15</v>
      </c>
      <c r="I238" s="6">
        <f>MINUTE(telefony6[[#This Row],[czas]])*60+SECOND(telefony6[[#This Row],[czas]])</f>
        <v>858</v>
      </c>
      <c r="J238" s="6">
        <f>IF(OR(telefony6[[#This Row],[jaki]]="stacjonarny",telefony6[[#This Row],[jaki]]="komórkowy"),J237-telefony6[[#This Row],[sekundach]],J237)</f>
        <v>-67189</v>
      </c>
      <c r="K238" s="6">
        <f>IF(AND(telefony6[[#This Row],[abonament]]&lt;0,telefony6[[#This Row],[jaki]]="stacjonarny"),telefony6[[#This Row],[sekundach]],0)</f>
        <v>858</v>
      </c>
      <c r="L238" s="6">
        <f>IF(AND(telefony6[[#This Row],[abonament]]&lt;0,telefony6[[#This Row],[jaki]]="komórkowy"),telefony6[[#This Row],[sekundach]],0)</f>
        <v>0</v>
      </c>
      <c r="M238" s="28">
        <f>IF(telefony6[[#This Row],[jaki]]="zagraniczny",telefony6[[#This Row],[czas w minutach]],0)</f>
        <v>0</v>
      </c>
    </row>
    <row r="239" spans="1:13" x14ac:dyDescent="0.25">
      <c r="A239">
        <v>19116274</v>
      </c>
      <c r="B239" s="1">
        <v>42921</v>
      </c>
      <c r="C239" s="2">
        <v>0.46032407407407405</v>
      </c>
      <c r="D239" s="2">
        <v>0.46797453703703706</v>
      </c>
      <c r="E239" t="str">
        <f>IF(LEN(telefony6[[#This Row],[nr]])&gt;=10,"zagraniczny",IF(LEN(telefony6[[#This Row],[nr]])=8,"komórkowy","stacjonarny"))</f>
        <v>komórkowy</v>
      </c>
      <c r="F239" s="2">
        <f>telefony6[[#This Row],[zakonczenie]]-telefony6[[#This Row],[rozpoczecie]]</f>
        <v>7.6504629629630116E-3</v>
      </c>
      <c r="G239" s="6">
        <f>IF(SECOND(telefony6[[#This Row],[czas]])&gt;0,1,0)</f>
        <v>1</v>
      </c>
      <c r="H239" s="6">
        <f>MINUTE(telefony6[[#This Row],[czas]])+telefony6[[#This Row],[czy kolejna minuta]]</f>
        <v>12</v>
      </c>
      <c r="I239" s="6">
        <f>MINUTE(telefony6[[#This Row],[czas]])*60+SECOND(telefony6[[#This Row],[czas]])</f>
        <v>661</v>
      </c>
      <c r="J239" s="6">
        <f>IF(OR(telefony6[[#This Row],[jaki]]="stacjonarny",telefony6[[#This Row],[jaki]]="komórkowy"),J238-telefony6[[#This Row],[sekundach]],J238)</f>
        <v>-67850</v>
      </c>
      <c r="K239" s="6">
        <f>IF(AND(telefony6[[#This Row],[abonament]]&lt;0,telefony6[[#This Row],[jaki]]="stacjonarny"),telefony6[[#This Row],[sekundach]],0)</f>
        <v>0</v>
      </c>
      <c r="L239" s="6">
        <f>IF(AND(telefony6[[#This Row],[abonament]]&lt;0,telefony6[[#This Row],[jaki]]="komórkowy"),telefony6[[#This Row],[sekundach]],0)</f>
        <v>661</v>
      </c>
      <c r="M239" s="28">
        <f>IF(telefony6[[#This Row],[jaki]]="zagraniczny",telefony6[[#This Row],[czas w minutach]],0)</f>
        <v>0</v>
      </c>
    </row>
    <row r="240" spans="1:13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  <c r="E240" t="str">
        <f>IF(LEN(telefony6[[#This Row],[nr]])&gt;=10,"zagraniczny",IF(LEN(telefony6[[#This Row],[nr]])=8,"komórkowy","stacjonarny"))</f>
        <v>stacjonarny</v>
      </c>
      <c r="F240" s="2">
        <f>telefony6[[#This Row],[zakonczenie]]-telefony6[[#This Row],[rozpoczecie]]</f>
        <v>6.2731481481481666E-3</v>
      </c>
      <c r="G240" s="6">
        <f>IF(SECOND(telefony6[[#This Row],[czas]])&gt;0,1,0)</f>
        <v>1</v>
      </c>
      <c r="H240" s="6">
        <f>MINUTE(telefony6[[#This Row],[czas]])+telefony6[[#This Row],[czy kolejna minuta]]</f>
        <v>10</v>
      </c>
      <c r="I240" s="6">
        <f>MINUTE(telefony6[[#This Row],[czas]])*60+SECOND(telefony6[[#This Row],[czas]])</f>
        <v>542</v>
      </c>
      <c r="J240" s="6">
        <f>IF(OR(telefony6[[#This Row],[jaki]]="stacjonarny",telefony6[[#This Row],[jaki]]="komórkowy"),J239-telefony6[[#This Row],[sekundach]],J239)</f>
        <v>-68392</v>
      </c>
      <c r="K240" s="6">
        <f>IF(AND(telefony6[[#This Row],[abonament]]&lt;0,telefony6[[#This Row],[jaki]]="stacjonarny"),telefony6[[#This Row],[sekundach]],0)</f>
        <v>542</v>
      </c>
      <c r="L240" s="6">
        <f>IF(AND(telefony6[[#This Row],[abonament]]&lt;0,telefony6[[#This Row],[jaki]]="komórkowy"),telefony6[[#This Row],[sekundach]],0)</f>
        <v>0</v>
      </c>
      <c r="M240" s="28">
        <f>IF(telefony6[[#This Row],[jaki]]="zagraniczny",telefony6[[#This Row],[czas w minutach]],0)</f>
        <v>0</v>
      </c>
    </row>
    <row r="241" spans="1:13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  <c r="E241" t="str">
        <f>IF(LEN(telefony6[[#This Row],[nr]])&gt;=10,"zagraniczny",IF(LEN(telefony6[[#This Row],[nr]])=8,"komórkowy","stacjonarny"))</f>
        <v>stacjonarny</v>
      </c>
      <c r="F241" s="2">
        <f>telefony6[[#This Row],[zakonczenie]]-telefony6[[#This Row],[rozpoczecie]]</f>
        <v>1.2847222222222565E-3</v>
      </c>
      <c r="G241" s="6">
        <f>IF(SECOND(telefony6[[#This Row],[czas]])&gt;0,1,0)</f>
        <v>1</v>
      </c>
      <c r="H241" s="6">
        <f>MINUTE(telefony6[[#This Row],[czas]])+telefony6[[#This Row],[czy kolejna minuta]]</f>
        <v>2</v>
      </c>
      <c r="I241" s="6">
        <f>MINUTE(telefony6[[#This Row],[czas]])*60+SECOND(telefony6[[#This Row],[czas]])</f>
        <v>111</v>
      </c>
      <c r="J241" s="6">
        <f>IF(OR(telefony6[[#This Row],[jaki]]="stacjonarny",telefony6[[#This Row],[jaki]]="komórkowy"),J240-telefony6[[#This Row],[sekundach]],J240)</f>
        <v>-68503</v>
      </c>
      <c r="K241" s="6">
        <f>IF(AND(telefony6[[#This Row],[abonament]]&lt;0,telefony6[[#This Row],[jaki]]="stacjonarny"),telefony6[[#This Row],[sekundach]],0)</f>
        <v>111</v>
      </c>
      <c r="L241" s="6">
        <f>IF(AND(telefony6[[#This Row],[abonament]]&lt;0,telefony6[[#This Row],[jaki]]="komórkowy"),telefony6[[#This Row],[sekundach]],0)</f>
        <v>0</v>
      </c>
      <c r="M241" s="28">
        <f>IF(telefony6[[#This Row],[jaki]]="zagraniczny",telefony6[[#This Row],[czas w minutach]],0)</f>
        <v>0</v>
      </c>
    </row>
    <row r="242" spans="1:13" x14ac:dyDescent="0.25">
      <c r="A242">
        <v>1458287</v>
      </c>
      <c r="B242" s="1">
        <v>42921</v>
      </c>
      <c r="C242" s="2">
        <v>0.47060185185185183</v>
      </c>
      <c r="D242" s="2">
        <v>0.47584490740740742</v>
      </c>
      <c r="E242" t="str">
        <f>IF(LEN(telefony6[[#This Row],[nr]])&gt;=10,"zagraniczny",IF(LEN(telefony6[[#This Row],[nr]])=8,"komórkowy","stacjonarny"))</f>
        <v>stacjonarny</v>
      </c>
      <c r="F242" s="2">
        <f>telefony6[[#This Row],[zakonczenie]]-telefony6[[#This Row],[rozpoczecie]]</f>
        <v>5.243055555555598E-3</v>
      </c>
      <c r="G242" s="6">
        <f>IF(SECOND(telefony6[[#This Row],[czas]])&gt;0,1,0)</f>
        <v>1</v>
      </c>
      <c r="H242" s="6">
        <f>MINUTE(telefony6[[#This Row],[czas]])+telefony6[[#This Row],[czy kolejna minuta]]</f>
        <v>8</v>
      </c>
      <c r="I242" s="6">
        <f>MINUTE(telefony6[[#This Row],[czas]])*60+SECOND(telefony6[[#This Row],[czas]])</f>
        <v>453</v>
      </c>
      <c r="J242" s="6">
        <f>IF(OR(telefony6[[#This Row],[jaki]]="stacjonarny",telefony6[[#This Row],[jaki]]="komórkowy"),J241-telefony6[[#This Row],[sekundach]],J241)</f>
        <v>-68956</v>
      </c>
      <c r="K242" s="6">
        <f>IF(AND(telefony6[[#This Row],[abonament]]&lt;0,telefony6[[#This Row],[jaki]]="stacjonarny"),telefony6[[#This Row],[sekundach]],0)</f>
        <v>453</v>
      </c>
      <c r="L242" s="6">
        <f>IF(AND(telefony6[[#This Row],[abonament]]&lt;0,telefony6[[#This Row],[jaki]]="komórkowy"),telefony6[[#This Row],[sekundach]],0)</f>
        <v>0</v>
      </c>
      <c r="M242" s="28">
        <f>IF(telefony6[[#This Row],[jaki]]="zagraniczny",telefony6[[#This Row],[czas w minutach]],0)</f>
        <v>0</v>
      </c>
    </row>
    <row r="243" spans="1:13" x14ac:dyDescent="0.25">
      <c r="A243">
        <v>3758539398</v>
      </c>
      <c r="B243" s="1">
        <v>42921</v>
      </c>
      <c r="C243" s="2">
        <v>0.47296296296296297</v>
      </c>
      <c r="D243" s="2">
        <v>0.47506944444444443</v>
      </c>
      <c r="E243" t="str">
        <f>IF(LEN(telefony6[[#This Row],[nr]])&gt;=10,"zagraniczny",IF(LEN(telefony6[[#This Row],[nr]])=8,"komórkowy","stacjonarny"))</f>
        <v>zagraniczny</v>
      </c>
      <c r="F243" s="2">
        <f>telefony6[[#This Row],[zakonczenie]]-telefony6[[#This Row],[rozpoczecie]]</f>
        <v>2.1064814814814592E-3</v>
      </c>
      <c r="G243" s="6">
        <f>IF(SECOND(telefony6[[#This Row],[czas]])&gt;0,1,0)</f>
        <v>1</v>
      </c>
      <c r="H243" s="6">
        <f>MINUTE(telefony6[[#This Row],[czas]])+telefony6[[#This Row],[czy kolejna minuta]]</f>
        <v>4</v>
      </c>
      <c r="I243" s="6">
        <f>MINUTE(telefony6[[#This Row],[czas]])*60+SECOND(telefony6[[#This Row],[czas]])</f>
        <v>182</v>
      </c>
      <c r="J243" s="6">
        <f>IF(OR(telefony6[[#This Row],[jaki]]="stacjonarny",telefony6[[#This Row],[jaki]]="komórkowy"),J242-telefony6[[#This Row],[sekundach]],J242)</f>
        <v>-68956</v>
      </c>
      <c r="K243" s="6">
        <f>IF(AND(telefony6[[#This Row],[abonament]]&lt;0,telefony6[[#This Row],[jaki]]="stacjonarny"),telefony6[[#This Row],[sekundach]],0)</f>
        <v>0</v>
      </c>
      <c r="L243" s="6">
        <f>IF(AND(telefony6[[#This Row],[abonament]]&lt;0,telefony6[[#This Row],[jaki]]="komórkowy"),telefony6[[#This Row],[sekundach]],0)</f>
        <v>0</v>
      </c>
      <c r="M243" s="28">
        <f>IF(telefony6[[#This Row],[jaki]]="zagraniczny",telefony6[[#This Row],[czas w minutach]],0)</f>
        <v>4</v>
      </c>
    </row>
    <row r="244" spans="1:13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  <c r="E244" t="str">
        <f>IF(LEN(telefony6[[#This Row],[nr]])&gt;=10,"zagraniczny",IF(LEN(telefony6[[#This Row],[nr]])=8,"komórkowy","stacjonarny"))</f>
        <v>stacjonarny</v>
      </c>
      <c r="F244" s="2">
        <f>telefony6[[#This Row],[zakonczenie]]-telefony6[[#This Row],[rozpoczecie]]</f>
        <v>3.1481481481481222E-3</v>
      </c>
      <c r="G244" s="6">
        <f>IF(SECOND(telefony6[[#This Row],[czas]])&gt;0,1,0)</f>
        <v>1</v>
      </c>
      <c r="H244" s="6">
        <f>MINUTE(telefony6[[#This Row],[czas]])+telefony6[[#This Row],[czy kolejna minuta]]</f>
        <v>5</v>
      </c>
      <c r="I244" s="6">
        <f>MINUTE(telefony6[[#This Row],[czas]])*60+SECOND(telefony6[[#This Row],[czas]])</f>
        <v>272</v>
      </c>
      <c r="J244" s="6">
        <f>IF(OR(telefony6[[#This Row],[jaki]]="stacjonarny",telefony6[[#This Row],[jaki]]="komórkowy"),J243-telefony6[[#This Row],[sekundach]],J243)</f>
        <v>-69228</v>
      </c>
      <c r="K244" s="6">
        <f>IF(AND(telefony6[[#This Row],[abonament]]&lt;0,telefony6[[#This Row],[jaki]]="stacjonarny"),telefony6[[#This Row],[sekundach]],0)</f>
        <v>272</v>
      </c>
      <c r="L244" s="6">
        <f>IF(AND(telefony6[[#This Row],[abonament]]&lt;0,telefony6[[#This Row],[jaki]]="komórkowy"),telefony6[[#This Row],[sekundach]],0)</f>
        <v>0</v>
      </c>
      <c r="M244" s="28">
        <f>IF(telefony6[[#This Row],[jaki]]="zagraniczny",telefony6[[#This Row],[czas w minutach]],0)</f>
        <v>0</v>
      </c>
    </row>
    <row r="245" spans="1:13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  <c r="E245" t="str">
        <f>IF(LEN(telefony6[[#This Row],[nr]])&gt;=10,"zagraniczny",IF(LEN(telefony6[[#This Row],[nr]])=8,"komórkowy","stacjonarny"))</f>
        <v>stacjonarny</v>
      </c>
      <c r="F245" s="2">
        <f>telefony6[[#This Row],[zakonczenie]]-telefony6[[#This Row],[rozpoczecie]]</f>
        <v>5.5671296296296302E-3</v>
      </c>
      <c r="G245" s="6">
        <f>IF(SECOND(telefony6[[#This Row],[czas]])&gt;0,1,0)</f>
        <v>1</v>
      </c>
      <c r="H245" s="6">
        <f>MINUTE(telefony6[[#This Row],[czas]])+telefony6[[#This Row],[czy kolejna minuta]]</f>
        <v>9</v>
      </c>
      <c r="I245" s="6">
        <f>MINUTE(telefony6[[#This Row],[czas]])*60+SECOND(telefony6[[#This Row],[czas]])</f>
        <v>481</v>
      </c>
      <c r="J245" s="6">
        <f>IF(OR(telefony6[[#This Row],[jaki]]="stacjonarny",telefony6[[#This Row],[jaki]]="komórkowy"),J244-telefony6[[#This Row],[sekundach]],J244)</f>
        <v>-69709</v>
      </c>
      <c r="K245" s="6">
        <f>IF(AND(telefony6[[#This Row],[abonament]]&lt;0,telefony6[[#This Row],[jaki]]="stacjonarny"),telefony6[[#This Row],[sekundach]],0)</f>
        <v>481</v>
      </c>
      <c r="L245" s="6">
        <f>IF(AND(telefony6[[#This Row],[abonament]]&lt;0,telefony6[[#This Row],[jaki]]="komórkowy"),telefony6[[#This Row],[sekundach]],0)</f>
        <v>0</v>
      </c>
      <c r="M245" s="28">
        <f>IF(telefony6[[#This Row],[jaki]]="zagraniczny",telefony6[[#This Row],[czas w minutach]],0)</f>
        <v>0</v>
      </c>
    </row>
    <row r="246" spans="1:13" x14ac:dyDescent="0.25">
      <c r="A246">
        <v>3177370</v>
      </c>
      <c r="B246" s="1">
        <v>42921</v>
      </c>
      <c r="C246" s="2">
        <v>0.47972222222222222</v>
      </c>
      <c r="D246" s="2">
        <v>0.48660879629629628</v>
      </c>
      <c r="E246" t="str">
        <f>IF(LEN(telefony6[[#This Row],[nr]])&gt;=10,"zagraniczny",IF(LEN(telefony6[[#This Row],[nr]])=8,"komórkowy","stacjonarny"))</f>
        <v>stacjonarny</v>
      </c>
      <c r="F246" s="2">
        <f>telefony6[[#This Row],[zakonczenie]]-telefony6[[#This Row],[rozpoczecie]]</f>
        <v>6.8865740740740589E-3</v>
      </c>
      <c r="G246" s="6">
        <f>IF(SECOND(telefony6[[#This Row],[czas]])&gt;0,1,0)</f>
        <v>1</v>
      </c>
      <c r="H246" s="6">
        <f>MINUTE(telefony6[[#This Row],[czas]])+telefony6[[#This Row],[czy kolejna minuta]]</f>
        <v>10</v>
      </c>
      <c r="I246" s="6">
        <f>MINUTE(telefony6[[#This Row],[czas]])*60+SECOND(telefony6[[#This Row],[czas]])</f>
        <v>595</v>
      </c>
      <c r="J246" s="6">
        <f>IF(OR(telefony6[[#This Row],[jaki]]="stacjonarny",telefony6[[#This Row],[jaki]]="komórkowy"),J245-telefony6[[#This Row],[sekundach]],J245)</f>
        <v>-70304</v>
      </c>
      <c r="K246" s="6">
        <f>IF(AND(telefony6[[#This Row],[abonament]]&lt;0,telefony6[[#This Row],[jaki]]="stacjonarny"),telefony6[[#This Row],[sekundach]],0)</f>
        <v>595</v>
      </c>
      <c r="L246" s="6">
        <f>IF(AND(telefony6[[#This Row],[abonament]]&lt;0,telefony6[[#This Row],[jaki]]="komórkowy"),telefony6[[#This Row],[sekundach]],0)</f>
        <v>0</v>
      </c>
      <c r="M246" s="28">
        <f>IF(telefony6[[#This Row],[jaki]]="zagraniczny",telefony6[[#This Row],[czas w minutach]],0)</f>
        <v>0</v>
      </c>
    </row>
    <row r="247" spans="1:13" x14ac:dyDescent="0.25">
      <c r="A247">
        <v>7236035</v>
      </c>
      <c r="B247" s="1">
        <v>42921</v>
      </c>
      <c r="C247" s="2">
        <v>0.48149305555555555</v>
      </c>
      <c r="D247" s="2">
        <v>0.48582175925925924</v>
      </c>
      <c r="E247" t="str">
        <f>IF(LEN(telefony6[[#This Row],[nr]])&gt;=10,"zagraniczny",IF(LEN(telefony6[[#This Row],[nr]])=8,"komórkowy","stacjonarny"))</f>
        <v>stacjonarny</v>
      </c>
      <c r="F247" s="2">
        <f>telefony6[[#This Row],[zakonczenie]]-telefony6[[#This Row],[rozpoczecie]]</f>
        <v>4.3287037037036957E-3</v>
      </c>
      <c r="G247" s="6">
        <f>IF(SECOND(telefony6[[#This Row],[czas]])&gt;0,1,0)</f>
        <v>1</v>
      </c>
      <c r="H247" s="6">
        <f>MINUTE(telefony6[[#This Row],[czas]])+telefony6[[#This Row],[czy kolejna minuta]]</f>
        <v>7</v>
      </c>
      <c r="I247" s="6">
        <f>MINUTE(telefony6[[#This Row],[czas]])*60+SECOND(telefony6[[#This Row],[czas]])</f>
        <v>374</v>
      </c>
      <c r="J247" s="6">
        <f>IF(OR(telefony6[[#This Row],[jaki]]="stacjonarny",telefony6[[#This Row],[jaki]]="komórkowy"),J246-telefony6[[#This Row],[sekundach]],J246)</f>
        <v>-70678</v>
      </c>
      <c r="K247" s="6">
        <f>IF(AND(telefony6[[#This Row],[abonament]]&lt;0,telefony6[[#This Row],[jaki]]="stacjonarny"),telefony6[[#This Row],[sekundach]],0)</f>
        <v>374</v>
      </c>
      <c r="L247" s="6">
        <f>IF(AND(telefony6[[#This Row],[abonament]]&lt;0,telefony6[[#This Row],[jaki]]="komórkowy"),telefony6[[#This Row],[sekundach]],0)</f>
        <v>0</v>
      </c>
      <c r="M247" s="28">
        <f>IF(telefony6[[#This Row],[jaki]]="zagraniczny",telefony6[[#This Row],[czas w minutach]],0)</f>
        <v>0</v>
      </c>
    </row>
    <row r="248" spans="1:13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  <c r="E248" t="str">
        <f>IF(LEN(telefony6[[#This Row],[nr]])&gt;=10,"zagraniczny",IF(LEN(telefony6[[#This Row],[nr]])=8,"komórkowy","stacjonarny"))</f>
        <v>stacjonarny</v>
      </c>
      <c r="F248" s="2">
        <f>telefony6[[#This Row],[zakonczenie]]-telefony6[[#This Row],[rozpoczecie]]</f>
        <v>9.9884259259259145E-3</v>
      </c>
      <c r="G248" s="6">
        <f>IF(SECOND(telefony6[[#This Row],[czas]])&gt;0,1,0)</f>
        <v>1</v>
      </c>
      <c r="H248" s="6">
        <f>MINUTE(telefony6[[#This Row],[czas]])+telefony6[[#This Row],[czy kolejna minuta]]</f>
        <v>15</v>
      </c>
      <c r="I248" s="6">
        <f>MINUTE(telefony6[[#This Row],[czas]])*60+SECOND(telefony6[[#This Row],[czas]])</f>
        <v>863</v>
      </c>
      <c r="J248" s="6">
        <f>IF(OR(telefony6[[#This Row],[jaki]]="stacjonarny",telefony6[[#This Row],[jaki]]="komórkowy"),J247-telefony6[[#This Row],[sekundach]],J247)</f>
        <v>-71541</v>
      </c>
      <c r="K248" s="6">
        <f>IF(AND(telefony6[[#This Row],[abonament]]&lt;0,telefony6[[#This Row],[jaki]]="stacjonarny"),telefony6[[#This Row],[sekundach]],0)</f>
        <v>863</v>
      </c>
      <c r="L248" s="6">
        <f>IF(AND(telefony6[[#This Row],[abonament]]&lt;0,telefony6[[#This Row],[jaki]]="komórkowy"),telefony6[[#This Row],[sekundach]],0)</f>
        <v>0</v>
      </c>
      <c r="M248" s="28">
        <f>IF(telefony6[[#This Row],[jaki]]="zagraniczny",telefony6[[#This Row],[czas w minutach]],0)</f>
        <v>0</v>
      </c>
    </row>
    <row r="249" spans="1:13" x14ac:dyDescent="0.25">
      <c r="A249">
        <v>4824267</v>
      </c>
      <c r="B249" s="1">
        <v>42921</v>
      </c>
      <c r="C249" s="2">
        <v>0.4871875</v>
      </c>
      <c r="D249" s="2">
        <v>0.49509259259259258</v>
      </c>
      <c r="E249" t="str">
        <f>IF(LEN(telefony6[[#This Row],[nr]])&gt;=10,"zagraniczny",IF(LEN(telefony6[[#This Row],[nr]])=8,"komórkowy","stacjonarny"))</f>
        <v>stacjonarny</v>
      </c>
      <c r="F249" s="2">
        <f>telefony6[[#This Row],[zakonczenie]]-telefony6[[#This Row],[rozpoczecie]]</f>
        <v>7.9050925925925886E-3</v>
      </c>
      <c r="G249" s="6">
        <f>IF(SECOND(telefony6[[#This Row],[czas]])&gt;0,1,0)</f>
        <v>1</v>
      </c>
      <c r="H249" s="6">
        <f>MINUTE(telefony6[[#This Row],[czas]])+telefony6[[#This Row],[czy kolejna minuta]]</f>
        <v>12</v>
      </c>
      <c r="I249" s="6">
        <f>MINUTE(telefony6[[#This Row],[czas]])*60+SECOND(telefony6[[#This Row],[czas]])</f>
        <v>683</v>
      </c>
      <c r="J249" s="6">
        <f>IF(OR(telefony6[[#This Row],[jaki]]="stacjonarny",telefony6[[#This Row],[jaki]]="komórkowy"),J248-telefony6[[#This Row],[sekundach]],J248)</f>
        <v>-72224</v>
      </c>
      <c r="K249" s="6">
        <f>IF(AND(telefony6[[#This Row],[abonament]]&lt;0,telefony6[[#This Row],[jaki]]="stacjonarny"),telefony6[[#This Row],[sekundach]],0)</f>
        <v>683</v>
      </c>
      <c r="L249" s="6">
        <f>IF(AND(telefony6[[#This Row],[abonament]]&lt;0,telefony6[[#This Row],[jaki]]="komórkowy"),telefony6[[#This Row],[sekundach]],0)</f>
        <v>0</v>
      </c>
      <c r="M249" s="28">
        <f>IF(telefony6[[#This Row],[jaki]]="zagraniczny",telefony6[[#This Row],[czas w minutach]],0)</f>
        <v>0</v>
      </c>
    </row>
    <row r="250" spans="1:13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  <c r="E250" t="str">
        <f>IF(LEN(telefony6[[#This Row],[nr]])&gt;=10,"zagraniczny",IF(LEN(telefony6[[#This Row],[nr]])=8,"komórkowy","stacjonarny"))</f>
        <v>stacjonarny</v>
      </c>
      <c r="F250" s="2">
        <f>telefony6[[#This Row],[zakonczenie]]-telefony6[[#This Row],[rozpoczecie]]</f>
        <v>2.5810185185184964E-3</v>
      </c>
      <c r="G250" s="6">
        <f>IF(SECOND(telefony6[[#This Row],[czas]])&gt;0,1,0)</f>
        <v>1</v>
      </c>
      <c r="H250" s="6">
        <f>MINUTE(telefony6[[#This Row],[czas]])+telefony6[[#This Row],[czy kolejna minuta]]</f>
        <v>4</v>
      </c>
      <c r="I250" s="6">
        <f>MINUTE(telefony6[[#This Row],[czas]])*60+SECOND(telefony6[[#This Row],[czas]])</f>
        <v>223</v>
      </c>
      <c r="J250" s="6">
        <f>IF(OR(telefony6[[#This Row],[jaki]]="stacjonarny",telefony6[[#This Row],[jaki]]="komórkowy"),J249-telefony6[[#This Row],[sekundach]],J249)</f>
        <v>-72447</v>
      </c>
      <c r="K250" s="6">
        <f>IF(AND(telefony6[[#This Row],[abonament]]&lt;0,telefony6[[#This Row],[jaki]]="stacjonarny"),telefony6[[#This Row],[sekundach]],0)</f>
        <v>223</v>
      </c>
      <c r="L250" s="6">
        <f>IF(AND(telefony6[[#This Row],[abonament]]&lt;0,telefony6[[#This Row],[jaki]]="komórkowy"),telefony6[[#This Row],[sekundach]],0)</f>
        <v>0</v>
      </c>
      <c r="M250" s="28">
        <f>IF(telefony6[[#This Row],[jaki]]="zagraniczny",telefony6[[#This Row],[czas w minutach]],0)</f>
        <v>0</v>
      </c>
    </row>
    <row r="251" spans="1:13" x14ac:dyDescent="0.25">
      <c r="A251">
        <v>2158377</v>
      </c>
      <c r="B251" s="1">
        <v>42921</v>
      </c>
      <c r="C251" s="2">
        <v>0.49149305555555556</v>
      </c>
      <c r="D251" s="2">
        <v>0.49283564814814818</v>
      </c>
      <c r="E251" t="str">
        <f>IF(LEN(telefony6[[#This Row],[nr]])&gt;=10,"zagraniczny",IF(LEN(telefony6[[#This Row],[nr]])=8,"komórkowy","stacjonarny"))</f>
        <v>stacjonarny</v>
      </c>
      <c r="F251" s="2">
        <f>telefony6[[#This Row],[zakonczenie]]-telefony6[[#This Row],[rozpoczecie]]</f>
        <v>1.3425925925926174E-3</v>
      </c>
      <c r="G251" s="6">
        <f>IF(SECOND(telefony6[[#This Row],[czas]])&gt;0,1,0)</f>
        <v>1</v>
      </c>
      <c r="H251" s="6">
        <f>MINUTE(telefony6[[#This Row],[czas]])+telefony6[[#This Row],[czy kolejna minuta]]</f>
        <v>2</v>
      </c>
      <c r="I251" s="6">
        <f>MINUTE(telefony6[[#This Row],[czas]])*60+SECOND(telefony6[[#This Row],[czas]])</f>
        <v>116</v>
      </c>
      <c r="J251" s="6">
        <f>IF(OR(telefony6[[#This Row],[jaki]]="stacjonarny",telefony6[[#This Row],[jaki]]="komórkowy"),J250-telefony6[[#This Row],[sekundach]],J250)</f>
        <v>-72563</v>
      </c>
      <c r="K251" s="6">
        <f>IF(AND(telefony6[[#This Row],[abonament]]&lt;0,telefony6[[#This Row],[jaki]]="stacjonarny"),telefony6[[#This Row],[sekundach]],0)</f>
        <v>116</v>
      </c>
      <c r="L251" s="6">
        <f>IF(AND(telefony6[[#This Row],[abonament]]&lt;0,telefony6[[#This Row],[jaki]]="komórkowy"),telefony6[[#This Row],[sekundach]],0)</f>
        <v>0</v>
      </c>
      <c r="M251" s="28">
        <f>IF(telefony6[[#This Row],[jaki]]="zagraniczny",telefony6[[#This Row],[czas w minutach]],0)</f>
        <v>0</v>
      </c>
    </row>
    <row r="252" spans="1:13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  <c r="E252" t="str">
        <f>IF(LEN(telefony6[[#This Row],[nr]])&gt;=10,"zagraniczny",IF(LEN(telefony6[[#This Row],[nr]])=8,"komórkowy","stacjonarny"))</f>
        <v>komórkowy</v>
      </c>
      <c r="F252" s="2">
        <f>telefony6[[#This Row],[zakonczenie]]-telefony6[[#This Row],[rozpoczecie]]</f>
        <v>6.712962962962532E-4</v>
      </c>
      <c r="G252" s="6">
        <f>IF(SECOND(telefony6[[#This Row],[czas]])&gt;0,1,0)</f>
        <v>1</v>
      </c>
      <c r="H252" s="6">
        <f>MINUTE(telefony6[[#This Row],[czas]])+telefony6[[#This Row],[czy kolejna minuta]]</f>
        <v>1</v>
      </c>
      <c r="I252" s="6">
        <f>MINUTE(telefony6[[#This Row],[czas]])*60+SECOND(telefony6[[#This Row],[czas]])</f>
        <v>58</v>
      </c>
      <c r="J252" s="6">
        <f>IF(OR(telefony6[[#This Row],[jaki]]="stacjonarny",telefony6[[#This Row],[jaki]]="komórkowy"),J251-telefony6[[#This Row],[sekundach]],J251)</f>
        <v>-72621</v>
      </c>
      <c r="K252" s="6">
        <f>IF(AND(telefony6[[#This Row],[abonament]]&lt;0,telefony6[[#This Row],[jaki]]="stacjonarny"),telefony6[[#This Row],[sekundach]],0)</f>
        <v>0</v>
      </c>
      <c r="L252" s="6">
        <f>IF(AND(telefony6[[#This Row],[abonament]]&lt;0,telefony6[[#This Row],[jaki]]="komórkowy"),telefony6[[#This Row],[sekundach]],0)</f>
        <v>58</v>
      </c>
      <c r="M252" s="28">
        <f>IF(telefony6[[#This Row],[jaki]]="zagraniczny",telefony6[[#This Row],[czas w minutach]],0)</f>
        <v>0</v>
      </c>
    </row>
    <row r="253" spans="1:13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  <c r="E253" t="str">
        <f>IF(LEN(telefony6[[#This Row],[nr]])&gt;=10,"zagraniczny",IF(LEN(telefony6[[#This Row],[nr]])=8,"komórkowy","stacjonarny"))</f>
        <v>stacjonarny</v>
      </c>
      <c r="F253" s="2">
        <f>telefony6[[#This Row],[zakonczenie]]-telefony6[[#This Row],[rozpoczecie]]</f>
        <v>9.444444444444422E-3</v>
      </c>
      <c r="G253" s="6">
        <f>IF(SECOND(telefony6[[#This Row],[czas]])&gt;0,1,0)</f>
        <v>1</v>
      </c>
      <c r="H253" s="6">
        <f>MINUTE(telefony6[[#This Row],[czas]])+telefony6[[#This Row],[czy kolejna minuta]]</f>
        <v>14</v>
      </c>
      <c r="I253" s="6">
        <f>MINUTE(telefony6[[#This Row],[czas]])*60+SECOND(telefony6[[#This Row],[czas]])</f>
        <v>816</v>
      </c>
      <c r="J253" s="6">
        <f>IF(OR(telefony6[[#This Row],[jaki]]="stacjonarny",telefony6[[#This Row],[jaki]]="komórkowy"),J252-telefony6[[#This Row],[sekundach]],J252)</f>
        <v>-73437</v>
      </c>
      <c r="K253" s="6">
        <f>IF(AND(telefony6[[#This Row],[abonament]]&lt;0,telefony6[[#This Row],[jaki]]="stacjonarny"),telefony6[[#This Row],[sekundach]],0)</f>
        <v>816</v>
      </c>
      <c r="L253" s="6">
        <f>IF(AND(telefony6[[#This Row],[abonament]]&lt;0,telefony6[[#This Row],[jaki]]="komórkowy"),telefony6[[#This Row],[sekundach]],0)</f>
        <v>0</v>
      </c>
      <c r="M253" s="28">
        <f>IF(telefony6[[#This Row],[jaki]]="zagraniczny",telefony6[[#This Row],[czas w minutach]],0)</f>
        <v>0</v>
      </c>
    </row>
    <row r="254" spans="1:13" x14ac:dyDescent="0.25">
      <c r="A254">
        <v>7318247385</v>
      </c>
      <c r="B254" s="1">
        <v>42921</v>
      </c>
      <c r="C254" s="2">
        <v>0.49596064814814816</v>
      </c>
      <c r="D254" s="2">
        <v>0.49886574074074075</v>
      </c>
      <c r="E254" t="str">
        <f>IF(LEN(telefony6[[#This Row],[nr]])&gt;=10,"zagraniczny",IF(LEN(telefony6[[#This Row],[nr]])=8,"komórkowy","stacjonarny"))</f>
        <v>zagraniczny</v>
      </c>
      <c r="F254" s="2">
        <f>telefony6[[#This Row],[zakonczenie]]-telefony6[[#This Row],[rozpoczecie]]</f>
        <v>2.9050925925925841E-3</v>
      </c>
      <c r="G254" s="6">
        <f>IF(SECOND(telefony6[[#This Row],[czas]])&gt;0,1,0)</f>
        <v>1</v>
      </c>
      <c r="H254" s="6">
        <f>MINUTE(telefony6[[#This Row],[czas]])+telefony6[[#This Row],[czy kolejna minuta]]</f>
        <v>5</v>
      </c>
      <c r="I254" s="6">
        <f>MINUTE(telefony6[[#This Row],[czas]])*60+SECOND(telefony6[[#This Row],[czas]])</f>
        <v>251</v>
      </c>
      <c r="J254" s="6">
        <f>IF(OR(telefony6[[#This Row],[jaki]]="stacjonarny",telefony6[[#This Row],[jaki]]="komórkowy"),J253-telefony6[[#This Row],[sekundach]],J253)</f>
        <v>-73437</v>
      </c>
      <c r="K254" s="6">
        <f>IF(AND(telefony6[[#This Row],[abonament]]&lt;0,telefony6[[#This Row],[jaki]]="stacjonarny"),telefony6[[#This Row],[sekundach]],0)</f>
        <v>0</v>
      </c>
      <c r="L254" s="6">
        <f>IF(AND(telefony6[[#This Row],[abonament]]&lt;0,telefony6[[#This Row],[jaki]]="komórkowy"),telefony6[[#This Row],[sekundach]],0)</f>
        <v>0</v>
      </c>
      <c r="M254" s="28">
        <f>IF(telefony6[[#This Row],[jaki]]="zagraniczny",telefony6[[#This Row],[czas w minutach]],0)</f>
        <v>5</v>
      </c>
    </row>
    <row r="255" spans="1:13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  <c r="E255" t="str">
        <f>IF(LEN(telefony6[[#This Row],[nr]])&gt;=10,"zagraniczny",IF(LEN(telefony6[[#This Row],[nr]])=8,"komórkowy","stacjonarny"))</f>
        <v>stacjonarny</v>
      </c>
      <c r="F255" s="2">
        <f>telefony6[[#This Row],[zakonczenie]]-telefony6[[#This Row],[rozpoczecie]]</f>
        <v>7.3958333333332682E-3</v>
      </c>
      <c r="G255" s="6">
        <f>IF(SECOND(telefony6[[#This Row],[czas]])&gt;0,1,0)</f>
        <v>1</v>
      </c>
      <c r="H255" s="6">
        <f>MINUTE(telefony6[[#This Row],[czas]])+telefony6[[#This Row],[czy kolejna minuta]]</f>
        <v>11</v>
      </c>
      <c r="I255" s="6">
        <f>MINUTE(telefony6[[#This Row],[czas]])*60+SECOND(telefony6[[#This Row],[czas]])</f>
        <v>639</v>
      </c>
      <c r="J255" s="6">
        <f>IF(OR(telefony6[[#This Row],[jaki]]="stacjonarny",telefony6[[#This Row],[jaki]]="komórkowy"),J254-telefony6[[#This Row],[sekundach]],J254)</f>
        <v>-74076</v>
      </c>
      <c r="K255" s="6">
        <f>IF(AND(telefony6[[#This Row],[abonament]]&lt;0,telefony6[[#This Row],[jaki]]="stacjonarny"),telefony6[[#This Row],[sekundach]],0)</f>
        <v>639</v>
      </c>
      <c r="L255" s="6">
        <f>IF(AND(telefony6[[#This Row],[abonament]]&lt;0,telefony6[[#This Row],[jaki]]="komórkowy"),telefony6[[#This Row],[sekundach]],0)</f>
        <v>0</v>
      </c>
      <c r="M255" s="28">
        <f>IF(telefony6[[#This Row],[jaki]]="zagraniczny",telefony6[[#This Row],[czas w minutach]],0)</f>
        <v>0</v>
      </c>
    </row>
    <row r="256" spans="1:13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  <c r="E256" t="str">
        <f>IF(LEN(telefony6[[#This Row],[nr]])&gt;=10,"zagraniczny",IF(LEN(telefony6[[#This Row],[nr]])=8,"komórkowy","stacjonarny"))</f>
        <v>stacjonarny</v>
      </c>
      <c r="F256" s="2">
        <f>telefony6[[#This Row],[zakonczenie]]-telefony6[[#This Row],[rozpoczecie]]</f>
        <v>6.9444444444444198E-4</v>
      </c>
      <c r="G256" s="6">
        <f>IF(SECOND(telefony6[[#This Row],[czas]])&gt;0,1,0)</f>
        <v>0</v>
      </c>
      <c r="H256" s="6">
        <f>MINUTE(telefony6[[#This Row],[czas]])+telefony6[[#This Row],[czy kolejna minuta]]</f>
        <v>1</v>
      </c>
      <c r="I256" s="6">
        <f>MINUTE(telefony6[[#This Row],[czas]])*60+SECOND(telefony6[[#This Row],[czas]])</f>
        <v>60</v>
      </c>
      <c r="J256" s="6">
        <f>IF(OR(telefony6[[#This Row],[jaki]]="stacjonarny",telefony6[[#This Row],[jaki]]="komórkowy"),J255-telefony6[[#This Row],[sekundach]],J255)</f>
        <v>-74136</v>
      </c>
      <c r="K256" s="6">
        <f>IF(AND(telefony6[[#This Row],[abonament]]&lt;0,telefony6[[#This Row],[jaki]]="stacjonarny"),telefony6[[#This Row],[sekundach]],0)</f>
        <v>60</v>
      </c>
      <c r="L256" s="6">
        <f>IF(AND(telefony6[[#This Row],[abonament]]&lt;0,telefony6[[#This Row],[jaki]]="komórkowy"),telefony6[[#This Row],[sekundach]],0)</f>
        <v>0</v>
      </c>
      <c r="M256" s="28">
        <f>IF(telefony6[[#This Row],[jaki]]="zagraniczny",telefony6[[#This Row],[czas w minutach]],0)</f>
        <v>0</v>
      </c>
    </row>
    <row r="257" spans="1:13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  <c r="E257" t="str">
        <f>IF(LEN(telefony6[[#This Row],[nr]])&gt;=10,"zagraniczny",IF(LEN(telefony6[[#This Row],[nr]])=8,"komórkowy","stacjonarny"))</f>
        <v>stacjonarny</v>
      </c>
      <c r="F257" s="2">
        <f>telefony6[[#This Row],[zakonczenie]]-telefony6[[#This Row],[rozpoczecie]]</f>
        <v>9.6064814814814659E-3</v>
      </c>
      <c r="G257" s="6">
        <f>IF(SECOND(telefony6[[#This Row],[czas]])&gt;0,1,0)</f>
        <v>1</v>
      </c>
      <c r="H257" s="6">
        <f>MINUTE(telefony6[[#This Row],[czas]])+telefony6[[#This Row],[czy kolejna minuta]]</f>
        <v>14</v>
      </c>
      <c r="I257" s="6">
        <f>MINUTE(telefony6[[#This Row],[czas]])*60+SECOND(telefony6[[#This Row],[czas]])</f>
        <v>830</v>
      </c>
      <c r="J257" s="6">
        <f>IF(OR(telefony6[[#This Row],[jaki]]="stacjonarny",telefony6[[#This Row],[jaki]]="komórkowy"),J256-telefony6[[#This Row],[sekundach]],J256)</f>
        <v>-74966</v>
      </c>
      <c r="K257" s="6">
        <f>IF(AND(telefony6[[#This Row],[abonament]]&lt;0,telefony6[[#This Row],[jaki]]="stacjonarny"),telefony6[[#This Row],[sekundach]],0)</f>
        <v>830</v>
      </c>
      <c r="L257" s="6">
        <f>IF(AND(telefony6[[#This Row],[abonament]]&lt;0,telefony6[[#This Row],[jaki]]="komórkowy"),telefony6[[#This Row],[sekundach]],0)</f>
        <v>0</v>
      </c>
      <c r="M257" s="28">
        <f>IF(telefony6[[#This Row],[jaki]]="zagraniczny",telefony6[[#This Row],[czas w minutach]],0)</f>
        <v>0</v>
      </c>
    </row>
    <row r="258" spans="1:13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  <c r="E258" t="str">
        <f>IF(LEN(telefony6[[#This Row],[nr]])&gt;=10,"zagraniczny",IF(LEN(telefony6[[#This Row],[nr]])=8,"komórkowy","stacjonarny"))</f>
        <v>stacjonarny</v>
      </c>
      <c r="F258" s="2">
        <f>telefony6[[#This Row],[zakonczenie]]-telefony6[[#This Row],[rozpoczecie]]</f>
        <v>1.0763888888888906E-2</v>
      </c>
      <c r="G258" s="6">
        <f>IF(SECOND(telefony6[[#This Row],[czas]])&gt;0,1,0)</f>
        <v>1</v>
      </c>
      <c r="H258" s="6">
        <f>MINUTE(telefony6[[#This Row],[czas]])+telefony6[[#This Row],[czy kolejna minuta]]</f>
        <v>16</v>
      </c>
      <c r="I258" s="6">
        <f>MINUTE(telefony6[[#This Row],[czas]])*60+SECOND(telefony6[[#This Row],[czas]])</f>
        <v>930</v>
      </c>
      <c r="J258" s="6">
        <f>IF(OR(telefony6[[#This Row],[jaki]]="stacjonarny",telefony6[[#This Row],[jaki]]="komórkowy"),J257-telefony6[[#This Row],[sekundach]],J257)</f>
        <v>-75896</v>
      </c>
      <c r="K258" s="6">
        <f>IF(AND(telefony6[[#This Row],[abonament]]&lt;0,telefony6[[#This Row],[jaki]]="stacjonarny"),telefony6[[#This Row],[sekundach]],0)</f>
        <v>930</v>
      </c>
      <c r="L258" s="6">
        <f>IF(AND(telefony6[[#This Row],[abonament]]&lt;0,telefony6[[#This Row],[jaki]]="komórkowy"),telefony6[[#This Row],[sekundach]],0)</f>
        <v>0</v>
      </c>
      <c r="M258" s="28">
        <f>IF(telefony6[[#This Row],[jaki]]="zagraniczny",telefony6[[#This Row],[czas w minutach]],0)</f>
        <v>0</v>
      </c>
    </row>
    <row r="259" spans="1:13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  <c r="E259" t="str">
        <f>IF(LEN(telefony6[[#This Row],[nr]])&gt;=10,"zagraniczny",IF(LEN(telefony6[[#This Row],[nr]])=8,"komórkowy","stacjonarny"))</f>
        <v>stacjonarny</v>
      </c>
      <c r="F259" s="2">
        <f>telefony6[[#This Row],[zakonczenie]]-telefony6[[#This Row],[rozpoczecie]]</f>
        <v>5.3125000000000533E-3</v>
      </c>
      <c r="G259" s="6">
        <f>IF(SECOND(telefony6[[#This Row],[czas]])&gt;0,1,0)</f>
        <v>1</v>
      </c>
      <c r="H259" s="6">
        <f>MINUTE(telefony6[[#This Row],[czas]])+telefony6[[#This Row],[czy kolejna minuta]]</f>
        <v>8</v>
      </c>
      <c r="I259" s="6">
        <f>MINUTE(telefony6[[#This Row],[czas]])*60+SECOND(telefony6[[#This Row],[czas]])</f>
        <v>459</v>
      </c>
      <c r="J259" s="6">
        <f>IF(OR(telefony6[[#This Row],[jaki]]="stacjonarny",telefony6[[#This Row],[jaki]]="komórkowy"),J258-telefony6[[#This Row],[sekundach]],J258)</f>
        <v>-76355</v>
      </c>
      <c r="K259" s="6">
        <f>IF(AND(telefony6[[#This Row],[abonament]]&lt;0,telefony6[[#This Row],[jaki]]="stacjonarny"),telefony6[[#This Row],[sekundach]],0)</f>
        <v>459</v>
      </c>
      <c r="L259" s="6">
        <f>IF(AND(telefony6[[#This Row],[abonament]]&lt;0,telefony6[[#This Row],[jaki]]="komórkowy"),telefony6[[#This Row],[sekundach]],0)</f>
        <v>0</v>
      </c>
      <c r="M259" s="28">
        <f>IF(telefony6[[#This Row],[jaki]]="zagraniczny",telefony6[[#This Row],[czas w minutach]],0)</f>
        <v>0</v>
      </c>
    </row>
    <row r="260" spans="1:13" x14ac:dyDescent="0.25">
      <c r="A260">
        <v>65923776</v>
      </c>
      <c r="B260" s="1">
        <v>42921</v>
      </c>
      <c r="C260" s="2">
        <v>0.51388888888888884</v>
      </c>
      <c r="D260" s="2">
        <v>0.51673611111111106</v>
      </c>
      <c r="E260" t="str">
        <f>IF(LEN(telefony6[[#This Row],[nr]])&gt;=10,"zagraniczny",IF(LEN(telefony6[[#This Row],[nr]])=8,"komórkowy","stacjonarny"))</f>
        <v>komórkowy</v>
      </c>
      <c r="F260" s="2">
        <f>telefony6[[#This Row],[zakonczenie]]-telefony6[[#This Row],[rozpoczecie]]</f>
        <v>2.8472222222222232E-3</v>
      </c>
      <c r="G260" s="6">
        <f>IF(SECOND(telefony6[[#This Row],[czas]])&gt;0,1,0)</f>
        <v>1</v>
      </c>
      <c r="H260" s="6">
        <f>MINUTE(telefony6[[#This Row],[czas]])+telefony6[[#This Row],[czy kolejna minuta]]</f>
        <v>5</v>
      </c>
      <c r="I260" s="6">
        <f>MINUTE(telefony6[[#This Row],[czas]])*60+SECOND(telefony6[[#This Row],[czas]])</f>
        <v>246</v>
      </c>
      <c r="J260" s="6">
        <f>IF(OR(telefony6[[#This Row],[jaki]]="stacjonarny",telefony6[[#This Row],[jaki]]="komórkowy"),J259-telefony6[[#This Row],[sekundach]],J259)</f>
        <v>-76601</v>
      </c>
      <c r="K260" s="6">
        <f>IF(AND(telefony6[[#This Row],[abonament]]&lt;0,telefony6[[#This Row],[jaki]]="stacjonarny"),telefony6[[#This Row],[sekundach]],0)</f>
        <v>0</v>
      </c>
      <c r="L260" s="6">
        <f>IF(AND(telefony6[[#This Row],[abonament]]&lt;0,telefony6[[#This Row],[jaki]]="komórkowy"),telefony6[[#This Row],[sekundach]],0)</f>
        <v>246</v>
      </c>
      <c r="M260" s="28">
        <f>IF(telefony6[[#This Row],[jaki]]="zagraniczny",telefony6[[#This Row],[czas w minutach]],0)</f>
        <v>0</v>
      </c>
    </row>
    <row r="261" spans="1:13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  <c r="E261" t="str">
        <f>IF(LEN(telefony6[[#This Row],[nr]])&gt;=10,"zagraniczny",IF(LEN(telefony6[[#This Row],[nr]])=8,"komórkowy","stacjonarny"))</f>
        <v>stacjonarny</v>
      </c>
      <c r="F261" s="2">
        <f>telefony6[[#This Row],[zakonczenie]]-telefony6[[#This Row],[rozpoczecie]]</f>
        <v>1.5856481481481E-3</v>
      </c>
      <c r="G261" s="6">
        <f>IF(SECOND(telefony6[[#This Row],[czas]])&gt;0,1,0)</f>
        <v>1</v>
      </c>
      <c r="H261" s="6">
        <f>MINUTE(telefony6[[#This Row],[czas]])+telefony6[[#This Row],[czy kolejna minuta]]</f>
        <v>3</v>
      </c>
      <c r="I261" s="6">
        <f>MINUTE(telefony6[[#This Row],[czas]])*60+SECOND(telefony6[[#This Row],[czas]])</f>
        <v>137</v>
      </c>
      <c r="J261" s="6">
        <f>IF(OR(telefony6[[#This Row],[jaki]]="stacjonarny",telefony6[[#This Row],[jaki]]="komórkowy"),J260-telefony6[[#This Row],[sekundach]],J260)</f>
        <v>-76738</v>
      </c>
      <c r="K261" s="6">
        <f>IF(AND(telefony6[[#This Row],[abonament]]&lt;0,telefony6[[#This Row],[jaki]]="stacjonarny"),telefony6[[#This Row],[sekundach]],0)</f>
        <v>137</v>
      </c>
      <c r="L261" s="6">
        <f>IF(AND(telefony6[[#This Row],[abonament]]&lt;0,telefony6[[#This Row],[jaki]]="komórkowy"),telefony6[[#This Row],[sekundach]],0)</f>
        <v>0</v>
      </c>
      <c r="M261" s="28">
        <f>IF(telefony6[[#This Row],[jaki]]="zagraniczny",telefony6[[#This Row],[czas w minutach]],0)</f>
        <v>0</v>
      </c>
    </row>
    <row r="262" spans="1:13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  <c r="E262" t="str">
        <f>IF(LEN(telefony6[[#This Row],[nr]])&gt;=10,"zagraniczny",IF(LEN(telefony6[[#This Row],[nr]])=8,"komórkowy","stacjonarny"))</f>
        <v>stacjonarny</v>
      </c>
      <c r="F262" s="2">
        <f>telefony6[[#This Row],[zakonczenie]]-telefony6[[#This Row],[rozpoczecie]]</f>
        <v>7.5347222222222898E-3</v>
      </c>
      <c r="G262" s="6">
        <f>IF(SECOND(telefony6[[#This Row],[czas]])&gt;0,1,0)</f>
        <v>1</v>
      </c>
      <c r="H262" s="6">
        <f>MINUTE(telefony6[[#This Row],[czas]])+telefony6[[#This Row],[czy kolejna minuta]]</f>
        <v>11</v>
      </c>
      <c r="I262" s="6">
        <f>MINUTE(telefony6[[#This Row],[czas]])*60+SECOND(telefony6[[#This Row],[czas]])</f>
        <v>651</v>
      </c>
      <c r="J262" s="6">
        <f>IF(OR(telefony6[[#This Row],[jaki]]="stacjonarny",telefony6[[#This Row],[jaki]]="komórkowy"),J261-telefony6[[#This Row],[sekundach]],J261)</f>
        <v>-77389</v>
      </c>
      <c r="K262" s="6">
        <f>IF(AND(telefony6[[#This Row],[abonament]]&lt;0,telefony6[[#This Row],[jaki]]="stacjonarny"),telefony6[[#This Row],[sekundach]],0)</f>
        <v>651</v>
      </c>
      <c r="L262" s="6">
        <f>IF(AND(telefony6[[#This Row],[abonament]]&lt;0,telefony6[[#This Row],[jaki]]="komórkowy"),telefony6[[#This Row],[sekundach]],0)</f>
        <v>0</v>
      </c>
      <c r="M262" s="28">
        <f>IF(telefony6[[#This Row],[jaki]]="zagraniczny",telefony6[[#This Row],[czas w minutach]],0)</f>
        <v>0</v>
      </c>
    </row>
    <row r="263" spans="1:13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  <c r="E263" t="str">
        <f>IF(LEN(telefony6[[#This Row],[nr]])&gt;=10,"zagraniczny",IF(LEN(telefony6[[#This Row],[nr]])=8,"komórkowy","stacjonarny"))</f>
        <v>stacjonarny</v>
      </c>
      <c r="F263" s="2">
        <f>telefony6[[#This Row],[zakonczenie]]-telefony6[[#This Row],[rozpoczecie]]</f>
        <v>1.0324074074074097E-2</v>
      </c>
      <c r="G263" s="6">
        <f>IF(SECOND(telefony6[[#This Row],[czas]])&gt;0,1,0)</f>
        <v>1</v>
      </c>
      <c r="H263" s="6">
        <f>MINUTE(telefony6[[#This Row],[czas]])+telefony6[[#This Row],[czy kolejna minuta]]</f>
        <v>15</v>
      </c>
      <c r="I263" s="6">
        <f>MINUTE(telefony6[[#This Row],[czas]])*60+SECOND(telefony6[[#This Row],[czas]])</f>
        <v>892</v>
      </c>
      <c r="J263" s="6">
        <f>IF(OR(telefony6[[#This Row],[jaki]]="stacjonarny",telefony6[[#This Row],[jaki]]="komórkowy"),J262-telefony6[[#This Row],[sekundach]],J262)</f>
        <v>-78281</v>
      </c>
      <c r="K263" s="6">
        <f>IF(AND(telefony6[[#This Row],[abonament]]&lt;0,telefony6[[#This Row],[jaki]]="stacjonarny"),telefony6[[#This Row],[sekundach]],0)</f>
        <v>892</v>
      </c>
      <c r="L263" s="6">
        <f>IF(AND(telefony6[[#This Row],[abonament]]&lt;0,telefony6[[#This Row],[jaki]]="komórkowy"),telefony6[[#This Row],[sekundach]],0)</f>
        <v>0</v>
      </c>
      <c r="M263" s="28">
        <f>IF(telefony6[[#This Row],[jaki]]="zagraniczny",telefony6[[#This Row],[czas w minutach]],0)</f>
        <v>0</v>
      </c>
    </row>
    <row r="264" spans="1:13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  <c r="E264" t="str">
        <f>IF(LEN(telefony6[[#This Row],[nr]])&gt;=10,"zagraniczny",IF(LEN(telefony6[[#This Row],[nr]])=8,"komórkowy","stacjonarny"))</f>
        <v>stacjonarny</v>
      </c>
      <c r="F264" s="2">
        <f>telefony6[[#This Row],[zakonczenie]]-telefony6[[#This Row],[rozpoczecie]]</f>
        <v>1.4467592592593004E-3</v>
      </c>
      <c r="G264" s="6">
        <f>IF(SECOND(telefony6[[#This Row],[czas]])&gt;0,1,0)</f>
        <v>1</v>
      </c>
      <c r="H264" s="6">
        <f>MINUTE(telefony6[[#This Row],[czas]])+telefony6[[#This Row],[czy kolejna minuta]]</f>
        <v>3</v>
      </c>
      <c r="I264" s="6">
        <f>MINUTE(telefony6[[#This Row],[czas]])*60+SECOND(telefony6[[#This Row],[czas]])</f>
        <v>125</v>
      </c>
      <c r="J264" s="6">
        <f>IF(OR(telefony6[[#This Row],[jaki]]="stacjonarny",telefony6[[#This Row],[jaki]]="komórkowy"),J263-telefony6[[#This Row],[sekundach]],J263)</f>
        <v>-78406</v>
      </c>
      <c r="K264" s="6">
        <f>IF(AND(telefony6[[#This Row],[abonament]]&lt;0,telefony6[[#This Row],[jaki]]="stacjonarny"),telefony6[[#This Row],[sekundach]],0)</f>
        <v>125</v>
      </c>
      <c r="L264" s="6">
        <f>IF(AND(telefony6[[#This Row],[abonament]]&lt;0,telefony6[[#This Row],[jaki]]="komórkowy"),telefony6[[#This Row],[sekundach]],0)</f>
        <v>0</v>
      </c>
      <c r="M264" s="28">
        <f>IF(telefony6[[#This Row],[jaki]]="zagraniczny",telefony6[[#This Row],[czas w minutach]],0)</f>
        <v>0</v>
      </c>
    </row>
    <row r="265" spans="1:13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  <c r="E265" t="str">
        <f>IF(LEN(telefony6[[#This Row],[nr]])&gt;=10,"zagraniczny",IF(LEN(telefony6[[#This Row],[nr]])=8,"komórkowy","stacjonarny"))</f>
        <v>komórkowy</v>
      </c>
      <c r="F265" s="2">
        <f>telefony6[[#This Row],[zakonczenie]]-telefony6[[#This Row],[rozpoczecie]]</f>
        <v>5.439814814814925E-4</v>
      </c>
      <c r="G265" s="6">
        <f>IF(SECOND(telefony6[[#This Row],[czas]])&gt;0,1,0)</f>
        <v>1</v>
      </c>
      <c r="H265" s="6">
        <f>MINUTE(telefony6[[#This Row],[czas]])+telefony6[[#This Row],[czy kolejna minuta]]</f>
        <v>1</v>
      </c>
      <c r="I265" s="6">
        <f>MINUTE(telefony6[[#This Row],[czas]])*60+SECOND(telefony6[[#This Row],[czas]])</f>
        <v>47</v>
      </c>
      <c r="J265" s="6">
        <f>IF(OR(telefony6[[#This Row],[jaki]]="stacjonarny",telefony6[[#This Row],[jaki]]="komórkowy"),J264-telefony6[[#This Row],[sekundach]],J264)</f>
        <v>-78453</v>
      </c>
      <c r="K265" s="6">
        <f>IF(AND(telefony6[[#This Row],[abonament]]&lt;0,telefony6[[#This Row],[jaki]]="stacjonarny"),telefony6[[#This Row],[sekundach]],0)</f>
        <v>0</v>
      </c>
      <c r="L265" s="6">
        <f>IF(AND(telefony6[[#This Row],[abonament]]&lt;0,telefony6[[#This Row],[jaki]]="komórkowy"),telefony6[[#This Row],[sekundach]],0)</f>
        <v>47</v>
      </c>
      <c r="M265" s="28">
        <f>IF(telefony6[[#This Row],[jaki]]="zagraniczny",telefony6[[#This Row],[czas w minutach]],0)</f>
        <v>0</v>
      </c>
    </row>
    <row r="266" spans="1:13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  <c r="E266" t="str">
        <f>IF(LEN(telefony6[[#This Row],[nr]])&gt;=10,"zagraniczny",IF(LEN(telefony6[[#This Row],[nr]])=8,"komórkowy","stacjonarny"))</f>
        <v>zagraniczny</v>
      </c>
      <c r="F266" s="2">
        <f>telefony6[[#This Row],[zakonczenie]]-telefony6[[#This Row],[rozpoczecie]]</f>
        <v>3.8425925925925641E-3</v>
      </c>
      <c r="G266" s="6">
        <f>IF(SECOND(telefony6[[#This Row],[czas]])&gt;0,1,0)</f>
        <v>1</v>
      </c>
      <c r="H266" s="6">
        <f>MINUTE(telefony6[[#This Row],[czas]])+telefony6[[#This Row],[czy kolejna minuta]]</f>
        <v>6</v>
      </c>
      <c r="I266" s="6">
        <f>MINUTE(telefony6[[#This Row],[czas]])*60+SECOND(telefony6[[#This Row],[czas]])</f>
        <v>332</v>
      </c>
      <c r="J266" s="6">
        <f>IF(OR(telefony6[[#This Row],[jaki]]="stacjonarny",telefony6[[#This Row],[jaki]]="komórkowy"),J265-telefony6[[#This Row],[sekundach]],J265)</f>
        <v>-78453</v>
      </c>
      <c r="K266" s="6">
        <f>IF(AND(telefony6[[#This Row],[abonament]]&lt;0,telefony6[[#This Row],[jaki]]="stacjonarny"),telefony6[[#This Row],[sekundach]],0)</f>
        <v>0</v>
      </c>
      <c r="L266" s="6">
        <f>IF(AND(telefony6[[#This Row],[abonament]]&lt;0,telefony6[[#This Row],[jaki]]="komórkowy"),telefony6[[#This Row],[sekundach]],0)</f>
        <v>0</v>
      </c>
      <c r="M266" s="28">
        <f>IF(telefony6[[#This Row],[jaki]]="zagraniczny",telefony6[[#This Row],[czas w minutach]],0)</f>
        <v>6</v>
      </c>
    </row>
    <row r="267" spans="1:13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  <c r="E267" t="str">
        <f>IF(LEN(telefony6[[#This Row],[nr]])&gt;=10,"zagraniczny",IF(LEN(telefony6[[#This Row],[nr]])=8,"komórkowy","stacjonarny"))</f>
        <v>stacjonarny</v>
      </c>
      <c r="F267" s="2">
        <f>telefony6[[#This Row],[zakonczenie]]-telefony6[[#This Row],[rozpoczecie]]</f>
        <v>8.8310185185185297E-3</v>
      </c>
      <c r="G267" s="6">
        <f>IF(SECOND(telefony6[[#This Row],[czas]])&gt;0,1,0)</f>
        <v>1</v>
      </c>
      <c r="H267" s="6">
        <f>MINUTE(telefony6[[#This Row],[czas]])+telefony6[[#This Row],[czy kolejna minuta]]</f>
        <v>13</v>
      </c>
      <c r="I267" s="6">
        <f>MINUTE(telefony6[[#This Row],[czas]])*60+SECOND(telefony6[[#This Row],[czas]])</f>
        <v>763</v>
      </c>
      <c r="J267" s="6">
        <f>IF(OR(telefony6[[#This Row],[jaki]]="stacjonarny",telefony6[[#This Row],[jaki]]="komórkowy"),J266-telefony6[[#This Row],[sekundach]],J266)</f>
        <v>-79216</v>
      </c>
      <c r="K267" s="6">
        <f>IF(AND(telefony6[[#This Row],[abonament]]&lt;0,telefony6[[#This Row],[jaki]]="stacjonarny"),telefony6[[#This Row],[sekundach]],0)</f>
        <v>763</v>
      </c>
      <c r="L267" s="6">
        <f>IF(AND(telefony6[[#This Row],[abonament]]&lt;0,telefony6[[#This Row],[jaki]]="komórkowy"),telefony6[[#This Row],[sekundach]],0)</f>
        <v>0</v>
      </c>
      <c r="M267" s="28">
        <f>IF(telefony6[[#This Row],[jaki]]="zagraniczny",telefony6[[#This Row],[czas w minutach]],0)</f>
        <v>0</v>
      </c>
    </row>
    <row r="268" spans="1:13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  <c r="E268" t="str">
        <f>IF(LEN(telefony6[[#This Row],[nr]])&gt;=10,"zagraniczny",IF(LEN(telefony6[[#This Row],[nr]])=8,"komórkowy","stacjonarny"))</f>
        <v>stacjonarny</v>
      </c>
      <c r="F268" s="2">
        <f>telefony6[[#This Row],[zakonczenie]]-telefony6[[#This Row],[rozpoczecie]]</f>
        <v>6.1921296296295614E-3</v>
      </c>
      <c r="G268" s="6">
        <f>IF(SECOND(telefony6[[#This Row],[czas]])&gt;0,1,0)</f>
        <v>1</v>
      </c>
      <c r="H268" s="6">
        <f>MINUTE(telefony6[[#This Row],[czas]])+telefony6[[#This Row],[czy kolejna minuta]]</f>
        <v>9</v>
      </c>
      <c r="I268" s="6">
        <f>MINUTE(telefony6[[#This Row],[czas]])*60+SECOND(telefony6[[#This Row],[czas]])</f>
        <v>535</v>
      </c>
      <c r="J268" s="6">
        <f>IF(OR(telefony6[[#This Row],[jaki]]="stacjonarny",telefony6[[#This Row],[jaki]]="komórkowy"),J267-telefony6[[#This Row],[sekundach]],J267)</f>
        <v>-79751</v>
      </c>
      <c r="K268" s="6">
        <f>IF(AND(telefony6[[#This Row],[abonament]]&lt;0,telefony6[[#This Row],[jaki]]="stacjonarny"),telefony6[[#This Row],[sekundach]],0)</f>
        <v>535</v>
      </c>
      <c r="L268" s="6">
        <f>IF(AND(telefony6[[#This Row],[abonament]]&lt;0,telefony6[[#This Row],[jaki]]="komórkowy"),telefony6[[#This Row],[sekundach]],0)</f>
        <v>0</v>
      </c>
      <c r="M268" s="28">
        <f>IF(telefony6[[#This Row],[jaki]]="zagraniczny",telefony6[[#This Row],[czas w minutach]],0)</f>
        <v>0</v>
      </c>
    </row>
    <row r="269" spans="1:13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  <c r="E269" t="str">
        <f>IF(LEN(telefony6[[#This Row],[nr]])&gt;=10,"zagraniczny",IF(LEN(telefony6[[#This Row],[nr]])=8,"komórkowy","stacjonarny"))</f>
        <v>stacjonarny</v>
      </c>
      <c r="F269" s="2">
        <f>telefony6[[#This Row],[zakonczenie]]-telefony6[[#This Row],[rozpoczecie]]</f>
        <v>4.9652777777777768E-3</v>
      </c>
      <c r="G269" s="6">
        <f>IF(SECOND(telefony6[[#This Row],[czas]])&gt;0,1,0)</f>
        <v>1</v>
      </c>
      <c r="H269" s="6">
        <f>MINUTE(telefony6[[#This Row],[czas]])+telefony6[[#This Row],[czy kolejna minuta]]</f>
        <v>8</v>
      </c>
      <c r="I269" s="6">
        <f>MINUTE(telefony6[[#This Row],[czas]])*60+SECOND(telefony6[[#This Row],[czas]])</f>
        <v>429</v>
      </c>
      <c r="J269" s="6">
        <f>IF(OR(telefony6[[#This Row],[jaki]]="stacjonarny",telefony6[[#This Row],[jaki]]="komórkowy"),J268-telefony6[[#This Row],[sekundach]],J268)</f>
        <v>-80180</v>
      </c>
      <c r="K269" s="6">
        <f>IF(AND(telefony6[[#This Row],[abonament]]&lt;0,telefony6[[#This Row],[jaki]]="stacjonarny"),telefony6[[#This Row],[sekundach]],0)</f>
        <v>429</v>
      </c>
      <c r="L269" s="6">
        <f>IF(AND(telefony6[[#This Row],[abonament]]&lt;0,telefony6[[#This Row],[jaki]]="komórkowy"),telefony6[[#This Row],[sekundach]],0)</f>
        <v>0</v>
      </c>
      <c r="M269" s="28">
        <f>IF(telefony6[[#This Row],[jaki]]="zagraniczny",telefony6[[#This Row],[czas w minutach]],0)</f>
        <v>0</v>
      </c>
    </row>
    <row r="270" spans="1:13" x14ac:dyDescent="0.25">
      <c r="A270">
        <v>7594764</v>
      </c>
      <c r="B270" s="1">
        <v>42921</v>
      </c>
      <c r="C270" s="2">
        <v>0.53850694444444447</v>
      </c>
      <c r="D270" s="2">
        <v>0.53944444444444439</v>
      </c>
      <c r="E270" t="str">
        <f>IF(LEN(telefony6[[#This Row],[nr]])&gt;=10,"zagraniczny",IF(LEN(telefony6[[#This Row],[nr]])=8,"komórkowy","stacjonarny"))</f>
        <v>stacjonarny</v>
      </c>
      <c r="F270" s="2">
        <f>telefony6[[#This Row],[zakonczenie]]-telefony6[[#This Row],[rozpoczecie]]</f>
        <v>9.374999999999245E-4</v>
      </c>
      <c r="G270" s="6">
        <f>IF(SECOND(telefony6[[#This Row],[czas]])&gt;0,1,0)</f>
        <v>1</v>
      </c>
      <c r="H270" s="6">
        <f>MINUTE(telefony6[[#This Row],[czas]])+telefony6[[#This Row],[czy kolejna minuta]]</f>
        <v>2</v>
      </c>
      <c r="I270" s="6">
        <f>MINUTE(telefony6[[#This Row],[czas]])*60+SECOND(telefony6[[#This Row],[czas]])</f>
        <v>81</v>
      </c>
      <c r="J270" s="6">
        <f>IF(OR(telefony6[[#This Row],[jaki]]="stacjonarny",telefony6[[#This Row],[jaki]]="komórkowy"),J269-telefony6[[#This Row],[sekundach]],J269)</f>
        <v>-80261</v>
      </c>
      <c r="K270" s="6">
        <f>IF(AND(telefony6[[#This Row],[abonament]]&lt;0,telefony6[[#This Row],[jaki]]="stacjonarny"),telefony6[[#This Row],[sekundach]],0)</f>
        <v>81</v>
      </c>
      <c r="L270" s="6">
        <f>IF(AND(telefony6[[#This Row],[abonament]]&lt;0,telefony6[[#This Row],[jaki]]="komórkowy"),telefony6[[#This Row],[sekundach]],0)</f>
        <v>0</v>
      </c>
      <c r="M270" s="28">
        <f>IF(telefony6[[#This Row],[jaki]]="zagraniczny",telefony6[[#This Row],[czas w minutach]],0)</f>
        <v>0</v>
      </c>
    </row>
    <row r="271" spans="1:13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  <c r="E271" t="str">
        <f>IF(LEN(telefony6[[#This Row],[nr]])&gt;=10,"zagraniczny",IF(LEN(telefony6[[#This Row],[nr]])=8,"komórkowy","stacjonarny"))</f>
        <v>stacjonarny</v>
      </c>
      <c r="F271" s="2">
        <f>telefony6[[#This Row],[zakonczenie]]-telefony6[[#This Row],[rozpoczecie]]</f>
        <v>4.7222222222221832E-3</v>
      </c>
      <c r="G271" s="6">
        <f>IF(SECOND(telefony6[[#This Row],[czas]])&gt;0,1,0)</f>
        <v>1</v>
      </c>
      <c r="H271" s="6">
        <f>MINUTE(telefony6[[#This Row],[czas]])+telefony6[[#This Row],[czy kolejna minuta]]</f>
        <v>7</v>
      </c>
      <c r="I271" s="6">
        <f>MINUTE(telefony6[[#This Row],[czas]])*60+SECOND(telefony6[[#This Row],[czas]])</f>
        <v>408</v>
      </c>
      <c r="J271" s="6">
        <f>IF(OR(telefony6[[#This Row],[jaki]]="stacjonarny",telefony6[[#This Row],[jaki]]="komórkowy"),J270-telefony6[[#This Row],[sekundach]],J270)</f>
        <v>-80669</v>
      </c>
      <c r="K271" s="6">
        <f>IF(AND(telefony6[[#This Row],[abonament]]&lt;0,telefony6[[#This Row],[jaki]]="stacjonarny"),telefony6[[#This Row],[sekundach]],0)</f>
        <v>408</v>
      </c>
      <c r="L271" s="6">
        <f>IF(AND(telefony6[[#This Row],[abonament]]&lt;0,telefony6[[#This Row],[jaki]]="komórkowy"),telefony6[[#This Row],[sekundach]],0)</f>
        <v>0</v>
      </c>
      <c r="M271" s="28">
        <f>IF(telefony6[[#This Row],[jaki]]="zagraniczny",telefony6[[#This Row],[czas w minutach]],0)</f>
        <v>0</v>
      </c>
    </row>
    <row r="272" spans="1:13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  <c r="E272" t="str">
        <f>IF(LEN(telefony6[[#This Row],[nr]])&gt;=10,"zagraniczny",IF(LEN(telefony6[[#This Row],[nr]])=8,"komórkowy","stacjonarny"))</f>
        <v>stacjonarny</v>
      </c>
      <c r="F272" s="2">
        <f>telefony6[[#This Row],[zakonczenie]]-telefony6[[#This Row],[rozpoczecie]]</f>
        <v>8.2523148148148096E-3</v>
      </c>
      <c r="G272" s="6">
        <f>IF(SECOND(telefony6[[#This Row],[czas]])&gt;0,1,0)</f>
        <v>1</v>
      </c>
      <c r="H272" s="6">
        <f>MINUTE(telefony6[[#This Row],[czas]])+telefony6[[#This Row],[czy kolejna minuta]]</f>
        <v>12</v>
      </c>
      <c r="I272" s="6">
        <f>MINUTE(telefony6[[#This Row],[czas]])*60+SECOND(telefony6[[#This Row],[czas]])</f>
        <v>713</v>
      </c>
      <c r="J272" s="6">
        <f>IF(OR(telefony6[[#This Row],[jaki]]="stacjonarny",telefony6[[#This Row],[jaki]]="komórkowy"),J271-telefony6[[#This Row],[sekundach]],J271)</f>
        <v>-81382</v>
      </c>
      <c r="K272" s="6">
        <f>IF(AND(telefony6[[#This Row],[abonament]]&lt;0,telefony6[[#This Row],[jaki]]="stacjonarny"),telefony6[[#This Row],[sekundach]],0)</f>
        <v>713</v>
      </c>
      <c r="L272" s="6">
        <f>IF(AND(telefony6[[#This Row],[abonament]]&lt;0,telefony6[[#This Row],[jaki]]="komórkowy"),telefony6[[#This Row],[sekundach]],0)</f>
        <v>0</v>
      </c>
      <c r="M272" s="28">
        <f>IF(telefony6[[#This Row],[jaki]]="zagraniczny",telefony6[[#This Row],[czas w minutach]],0)</f>
        <v>0</v>
      </c>
    </row>
    <row r="273" spans="1:13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  <c r="E273" t="str">
        <f>IF(LEN(telefony6[[#This Row],[nr]])&gt;=10,"zagraniczny",IF(LEN(telefony6[[#This Row],[nr]])=8,"komórkowy","stacjonarny"))</f>
        <v>stacjonarny</v>
      </c>
      <c r="F273" s="2">
        <f>telefony6[[#This Row],[zakonczenie]]-telefony6[[#This Row],[rozpoczecie]]</f>
        <v>7.5925925925925952E-3</v>
      </c>
      <c r="G273" s="6">
        <f>IF(SECOND(telefony6[[#This Row],[czas]])&gt;0,1,0)</f>
        <v>1</v>
      </c>
      <c r="H273" s="6">
        <f>MINUTE(telefony6[[#This Row],[czas]])+telefony6[[#This Row],[czy kolejna minuta]]</f>
        <v>11</v>
      </c>
      <c r="I273" s="6">
        <f>MINUTE(telefony6[[#This Row],[czas]])*60+SECOND(telefony6[[#This Row],[czas]])</f>
        <v>656</v>
      </c>
      <c r="J273" s="6">
        <f>IF(OR(telefony6[[#This Row],[jaki]]="stacjonarny",telefony6[[#This Row],[jaki]]="komórkowy"),J272-telefony6[[#This Row],[sekundach]],J272)</f>
        <v>-82038</v>
      </c>
      <c r="K273" s="6">
        <f>IF(AND(telefony6[[#This Row],[abonament]]&lt;0,telefony6[[#This Row],[jaki]]="stacjonarny"),telefony6[[#This Row],[sekundach]],0)</f>
        <v>656</v>
      </c>
      <c r="L273" s="6">
        <f>IF(AND(telefony6[[#This Row],[abonament]]&lt;0,telefony6[[#This Row],[jaki]]="komórkowy"),telefony6[[#This Row],[sekundach]],0)</f>
        <v>0</v>
      </c>
      <c r="M273" s="28">
        <f>IF(telefony6[[#This Row],[jaki]]="zagraniczny",telefony6[[#This Row],[czas w minutach]],0)</f>
        <v>0</v>
      </c>
    </row>
    <row r="274" spans="1:13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  <c r="E274" t="str">
        <f>IF(LEN(telefony6[[#This Row],[nr]])&gt;=10,"zagraniczny",IF(LEN(telefony6[[#This Row],[nr]])=8,"komórkowy","stacjonarny"))</f>
        <v>komórkowy</v>
      </c>
      <c r="F274" s="2">
        <f>telefony6[[#This Row],[zakonczenie]]-telefony6[[#This Row],[rozpoczecie]]</f>
        <v>1.0219907407407414E-2</v>
      </c>
      <c r="G274" s="6">
        <f>IF(SECOND(telefony6[[#This Row],[czas]])&gt;0,1,0)</f>
        <v>1</v>
      </c>
      <c r="H274" s="6">
        <f>MINUTE(telefony6[[#This Row],[czas]])+telefony6[[#This Row],[czy kolejna minuta]]</f>
        <v>15</v>
      </c>
      <c r="I274" s="6">
        <f>MINUTE(telefony6[[#This Row],[czas]])*60+SECOND(telefony6[[#This Row],[czas]])</f>
        <v>883</v>
      </c>
      <c r="J274" s="6">
        <f>IF(OR(telefony6[[#This Row],[jaki]]="stacjonarny",telefony6[[#This Row],[jaki]]="komórkowy"),J273-telefony6[[#This Row],[sekundach]],J273)</f>
        <v>-82921</v>
      </c>
      <c r="K274" s="6">
        <f>IF(AND(telefony6[[#This Row],[abonament]]&lt;0,telefony6[[#This Row],[jaki]]="stacjonarny"),telefony6[[#This Row],[sekundach]],0)</f>
        <v>0</v>
      </c>
      <c r="L274" s="6">
        <f>IF(AND(telefony6[[#This Row],[abonament]]&lt;0,telefony6[[#This Row],[jaki]]="komórkowy"),telefony6[[#This Row],[sekundach]],0)</f>
        <v>883</v>
      </c>
      <c r="M274" s="28">
        <f>IF(telefony6[[#This Row],[jaki]]="zagraniczny",telefony6[[#This Row],[czas w minutach]],0)</f>
        <v>0</v>
      </c>
    </row>
    <row r="275" spans="1:13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  <c r="E275" t="str">
        <f>IF(LEN(telefony6[[#This Row],[nr]])&gt;=10,"zagraniczny",IF(LEN(telefony6[[#This Row],[nr]])=8,"komórkowy","stacjonarny"))</f>
        <v>komórkowy</v>
      </c>
      <c r="F275" s="2">
        <f>telefony6[[#This Row],[zakonczenie]]-telefony6[[#This Row],[rozpoczecie]]</f>
        <v>1.1307870370370399E-2</v>
      </c>
      <c r="G275" s="6">
        <f>IF(SECOND(telefony6[[#This Row],[czas]])&gt;0,1,0)</f>
        <v>1</v>
      </c>
      <c r="H275" s="6">
        <f>MINUTE(telefony6[[#This Row],[czas]])+telefony6[[#This Row],[czy kolejna minuta]]</f>
        <v>17</v>
      </c>
      <c r="I275" s="6">
        <f>MINUTE(telefony6[[#This Row],[czas]])*60+SECOND(telefony6[[#This Row],[czas]])</f>
        <v>977</v>
      </c>
      <c r="J275" s="6">
        <f>IF(OR(telefony6[[#This Row],[jaki]]="stacjonarny",telefony6[[#This Row],[jaki]]="komórkowy"),J274-telefony6[[#This Row],[sekundach]],J274)</f>
        <v>-83898</v>
      </c>
      <c r="K275" s="6">
        <f>IF(AND(telefony6[[#This Row],[abonament]]&lt;0,telefony6[[#This Row],[jaki]]="stacjonarny"),telefony6[[#This Row],[sekundach]],0)</f>
        <v>0</v>
      </c>
      <c r="L275" s="6">
        <f>IF(AND(telefony6[[#This Row],[abonament]]&lt;0,telefony6[[#This Row],[jaki]]="komórkowy"),telefony6[[#This Row],[sekundach]],0)</f>
        <v>977</v>
      </c>
      <c r="M275" s="28">
        <f>IF(telefony6[[#This Row],[jaki]]="zagraniczny",telefony6[[#This Row],[czas w minutach]],0)</f>
        <v>0</v>
      </c>
    </row>
    <row r="276" spans="1:13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  <c r="E276" t="str">
        <f>IF(LEN(telefony6[[#This Row],[nr]])&gt;=10,"zagraniczny",IF(LEN(telefony6[[#This Row],[nr]])=8,"komórkowy","stacjonarny"))</f>
        <v>zagraniczny</v>
      </c>
      <c r="F276" s="2">
        <f>telefony6[[#This Row],[zakonczenie]]-telefony6[[#This Row],[rozpoczecie]]</f>
        <v>6.9907407407407973E-3</v>
      </c>
      <c r="G276" s="6">
        <f>IF(SECOND(telefony6[[#This Row],[czas]])&gt;0,1,0)</f>
        <v>1</v>
      </c>
      <c r="H276" s="6">
        <f>MINUTE(telefony6[[#This Row],[czas]])+telefony6[[#This Row],[czy kolejna minuta]]</f>
        <v>11</v>
      </c>
      <c r="I276" s="6">
        <f>MINUTE(telefony6[[#This Row],[czas]])*60+SECOND(telefony6[[#This Row],[czas]])</f>
        <v>604</v>
      </c>
      <c r="J276" s="6">
        <f>IF(OR(telefony6[[#This Row],[jaki]]="stacjonarny",telefony6[[#This Row],[jaki]]="komórkowy"),J275-telefony6[[#This Row],[sekundach]],J275)</f>
        <v>-83898</v>
      </c>
      <c r="K276" s="6">
        <f>IF(AND(telefony6[[#This Row],[abonament]]&lt;0,telefony6[[#This Row],[jaki]]="stacjonarny"),telefony6[[#This Row],[sekundach]],0)</f>
        <v>0</v>
      </c>
      <c r="L276" s="6">
        <f>IF(AND(telefony6[[#This Row],[abonament]]&lt;0,telefony6[[#This Row],[jaki]]="komórkowy"),telefony6[[#This Row],[sekundach]],0)</f>
        <v>0</v>
      </c>
      <c r="M276" s="28">
        <f>IF(telefony6[[#This Row],[jaki]]="zagraniczny",telefony6[[#This Row],[czas w minutach]],0)</f>
        <v>11</v>
      </c>
    </row>
    <row r="277" spans="1:13" x14ac:dyDescent="0.25">
      <c r="A277">
        <v>1579531</v>
      </c>
      <c r="B277" s="1">
        <v>42921</v>
      </c>
      <c r="C277" s="2">
        <v>0.55266203703703709</v>
      </c>
      <c r="D277" s="2">
        <v>0.56405092592592587</v>
      </c>
      <c r="E277" t="str">
        <f>IF(LEN(telefony6[[#This Row],[nr]])&gt;=10,"zagraniczny",IF(LEN(telefony6[[#This Row],[nr]])=8,"komórkowy","stacjonarny"))</f>
        <v>stacjonarny</v>
      </c>
      <c r="F277" s="2">
        <f>telefony6[[#This Row],[zakonczenie]]-telefony6[[#This Row],[rozpoczecie]]</f>
        <v>1.1388888888888782E-2</v>
      </c>
      <c r="G277" s="6">
        <f>IF(SECOND(telefony6[[#This Row],[czas]])&gt;0,1,0)</f>
        <v>1</v>
      </c>
      <c r="H277" s="6">
        <f>MINUTE(telefony6[[#This Row],[czas]])+telefony6[[#This Row],[czy kolejna minuta]]</f>
        <v>17</v>
      </c>
      <c r="I277" s="6">
        <f>MINUTE(telefony6[[#This Row],[czas]])*60+SECOND(telefony6[[#This Row],[czas]])</f>
        <v>984</v>
      </c>
      <c r="J277" s="6">
        <f>IF(OR(telefony6[[#This Row],[jaki]]="stacjonarny",telefony6[[#This Row],[jaki]]="komórkowy"),J276-telefony6[[#This Row],[sekundach]],J276)</f>
        <v>-84882</v>
      </c>
      <c r="K277" s="6">
        <f>IF(AND(telefony6[[#This Row],[abonament]]&lt;0,telefony6[[#This Row],[jaki]]="stacjonarny"),telefony6[[#This Row],[sekundach]],0)</f>
        <v>984</v>
      </c>
      <c r="L277" s="6">
        <f>IF(AND(telefony6[[#This Row],[abonament]]&lt;0,telefony6[[#This Row],[jaki]]="komórkowy"),telefony6[[#This Row],[sekundach]],0)</f>
        <v>0</v>
      </c>
      <c r="M277" s="28">
        <f>IF(telefony6[[#This Row],[jaki]]="zagraniczny",telefony6[[#This Row],[czas w minutach]],0)</f>
        <v>0</v>
      </c>
    </row>
    <row r="278" spans="1:13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  <c r="E278" t="str">
        <f>IF(LEN(telefony6[[#This Row],[nr]])&gt;=10,"zagraniczny",IF(LEN(telefony6[[#This Row],[nr]])=8,"komórkowy","stacjonarny"))</f>
        <v>stacjonarny</v>
      </c>
      <c r="F278" s="2">
        <f>telefony6[[#This Row],[zakonczenie]]-telefony6[[#This Row],[rozpoczecie]]</f>
        <v>1.085648148148155E-2</v>
      </c>
      <c r="G278" s="6">
        <f>IF(SECOND(telefony6[[#This Row],[czas]])&gt;0,1,0)</f>
        <v>1</v>
      </c>
      <c r="H278" s="6">
        <f>MINUTE(telefony6[[#This Row],[czas]])+telefony6[[#This Row],[czy kolejna minuta]]</f>
        <v>16</v>
      </c>
      <c r="I278" s="6">
        <f>MINUTE(telefony6[[#This Row],[czas]])*60+SECOND(telefony6[[#This Row],[czas]])</f>
        <v>938</v>
      </c>
      <c r="J278" s="6">
        <f>IF(OR(telefony6[[#This Row],[jaki]]="stacjonarny",telefony6[[#This Row],[jaki]]="komórkowy"),J277-telefony6[[#This Row],[sekundach]],J277)</f>
        <v>-85820</v>
      </c>
      <c r="K278" s="6">
        <f>IF(AND(telefony6[[#This Row],[abonament]]&lt;0,telefony6[[#This Row],[jaki]]="stacjonarny"),telefony6[[#This Row],[sekundach]],0)</f>
        <v>938</v>
      </c>
      <c r="L278" s="6">
        <f>IF(AND(telefony6[[#This Row],[abonament]]&lt;0,telefony6[[#This Row],[jaki]]="komórkowy"),telefony6[[#This Row],[sekundach]],0)</f>
        <v>0</v>
      </c>
      <c r="M278" s="28">
        <f>IF(telefony6[[#This Row],[jaki]]="zagraniczny",telefony6[[#This Row],[czas w minutach]],0)</f>
        <v>0</v>
      </c>
    </row>
    <row r="279" spans="1:13" x14ac:dyDescent="0.25">
      <c r="A279">
        <v>18036364</v>
      </c>
      <c r="B279" s="1">
        <v>42921</v>
      </c>
      <c r="C279" s="2">
        <v>0.55847222222222226</v>
      </c>
      <c r="D279" s="2">
        <v>0.56166666666666665</v>
      </c>
      <c r="E279" t="str">
        <f>IF(LEN(telefony6[[#This Row],[nr]])&gt;=10,"zagraniczny",IF(LEN(telefony6[[#This Row],[nr]])=8,"komórkowy","stacjonarny"))</f>
        <v>komórkowy</v>
      </c>
      <c r="F279" s="2">
        <f>telefony6[[#This Row],[zakonczenie]]-telefony6[[#This Row],[rozpoczecie]]</f>
        <v>3.1944444444443887E-3</v>
      </c>
      <c r="G279" s="6">
        <f>IF(SECOND(telefony6[[#This Row],[czas]])&gt;0,1,0)</f>
        <v>1</v>
      </c>
      <c r="H279" s="6">
        <f>MINUTE(telefony6[[#This Row],[czas]])+telefony6[[#This Row],[czy kolejna minuta]]</f>
        <v>5</v>
      </c>
      <c r="I279" s="6">
        <f>MINUTE(telefony6[[#This Row],[czas]])*60+SECOND(telefony6[[#This Row],[czas]])</f>
        <v>276</v>
      </c>
      <c r="J279" s="6">
        <f>IF(OR(telefony6[[#This Row],[jaki]]="stacjonarny",telefony6[[#This Row],[jaki]]="komórkowy"),J278-telefony6[[#This Row],[sekundach]],J278)</f>
        <v>-86096</v>
      </c>
      <c r="K279" s="6">
        <f>IF(AND(telefony6[[#This Row],[abonament]]&lt;0,telefony6[[#This Row],[jaki]]="stacjonarny"),telefony6[[#This Row],[sekundach]],0)</f>
        <v>0</v>
      </c>
      <c r="L279" s="6">
        <f>IF(AND(telefony6[[#This Row],[abonament]]&lt;0,telefony6[[#This Row],[jaki]]="komórkowy"),telefony6[[#This Row],[sekundach]],0)</f>
        <v>276</v>
      </c>
      <c r="M279" s="28">
        <f>IF(telefony6[[#This Row],[jaki]]="zagraniczny",telefony6[[#This Row],[czas w minutach]],0)</f>
        <v>0</v>
      </c>
    </row>
    <row r="280" spans="1:13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  <c r="E280" t="str">
        <f>IF(LEN(telefony6[[#This Row],[nr]])&gt;=10,"zagraniczny",IF(LEN(telefony6[[#This Row],[nr]])=8,"komórkowy","stacjonarny"))</f>
        <v>stacjonarny</v>
      </c>
      <c r="F280" s="2">
        <f>telefony6[[#This Row],[zakonczenie]]-telefony6[[#This Row],[rozpoczecie]]</f>
        <v>6.0995370370370283E-3</v>
      </c>
      <c r="G280" s="6">
        <f>IF(SECOND(telefony6[[#This Row],[czas]])&gt;0,1,0)</f>
        <v>1</v>
      </c>
      <c r="H280" s="6">
        <f>MINUTE(telefony6[[#This Row],[czas]])+telefony6[[#This Row],[czy kolejna minuta]]</f>
        <v>9</v>
      </c>
      <c r="I280" s="6">
        <f>MINUTE(telefony6[[#This Row],[czas]])*60+SECOND(telefony6[[#This Row],[czas]])</f>
        <v>527</v>
      </c>
      <c r="J280" s="6">
        <f>IF(OR(telefony6[[#This Row],[jaki]]="stacjonarny",telefony6[[#This Row],[jaki]]="komórkowy"),J279-telefony6[[#This Row],[sekundach]],J279)</f>
        <v>-86623</v>
      </c>
      <c r="K280" s="6">
        <f>IF(AND(telefony6[[#This Row],[abonament]]&lt;0,telefony6[[#This Row],[jaki]]="stacjonarny"),telefony6[[#This Row],[sekundach]],0)</f>
        <v>527</v>
      </c>
      <c r="L280" s="6">
        <f>IF(AND(telefony6[[#This Row],[abonament]]&lt;0,telefony6[[#This Row],[jaki]]="komórkowy"),telefony6[[#This Row],[sekundach]],0)</f>
        <v>0</v>
      </c>
      <c r="M280" s="28">
        <f>IF(telefony6[[#This Row],[jaki]]="zagraniczny",telefony6[[#This Row],[czas w minutach]],0)</f>
        <v>0</v>
      </c>
    </row>
    <row r="281" spans="1:13" x14ac:dyDescent="0.25">
      <c r="A281">
        <v>5646830</v>
      </c>
      <c r="B281" s="1">
        <v>42921</v>
      </c>
      <c r="C281" s="2">
        <v>0.56361111111111106</v>
      </c>
      <c r="D281" s="2">
        <v>0.57469907407407406</v>
      </c>
      <c r="E281" t="str">
        <f>IF(LEN(telefony6[[#This Row],[nr]])&gt;=10,"zagraniczny",IF(LEN(telefony6[[#This Row],[nr]])=8,"komórkowy","stacjonarny"))</f>
        <v>stacjonarny</v>
      </c>
      <c r="F281" s="2">
        <f>telefony6[[#This Row],[zakonczenie]]-telefony6[[#This Row],[rozpoczecie]]</f>
        <v>1.1087962962962994E-2</v>
      </c>
      <c r="G281" s="6">
        <f>IF(SECOND(telefony6[[#This Row],[czas]])&gt;0,1,0)</f>
        <v>1</v>
      </c>
      <c r="H281" s="6">
        <f>MINUTE(telefony6[[#This Row],[czas]])+telefony6[[#This Row],[czy kolejna minuta]]</f>
        <v>16</v>
      </c>
      <c r="I281" s="6">
        <f>MINUTE(telefony6[[#This Row],[czas]])*60+SECOND(telefony6[[#This Row],[czas]])</f>
        <v>958</v>
      </c>
      <c r="J281" s="6">
        <f>IF(OR(telefony6[[#This Row],[jaki]]="stacjonarny",telefony6[[#This Row],[jaki]]="komórkowy"),J280-telefony6[[#This Row],[sekundach]],J280)</f>
        <v>-87581</v>
      </c>
      <c r="K281" s="6">
        <f>IF(AND(telefony6[[#This Row],[abonament]]&lt;0,telefony6[[#This Row],[jaki]]="stacjonarny"),telefony6[[#This Row],[sekundach]],0)</f>
        <v>958</v>
      </c>
      <c r="L281" s="6">
        <f>IF(AND(telefony6[[#This Row],[abonament]]&lt;0,telefony6[[#This Row],[jaki]]="komórkowy"),telefony6[[#This Row],[sekundach]],0)</f>
        <v>0</v>
      </c>
      <c r="M281" s="28">
        <f>IF(telefony6[[#This Row],[jaki]]="zagraniczny",telefony6[[#This Row],[czas w minutach]],0)</f>
        <v>0</v>
      </c>
    </row>
    <row r="282" spans="1:13" x14ac:dyDescent="0.25">
      <c r="A282">
        <v>38535407</v>
      </c>
      <c r="B282" s="1">
        <v>42921</v>
      </c>
      <c r="C282" s="2">
        <v>0.56568287037037035</v>
      </c>
      <c r="D282" s="2">
        <v>0.56981481481481477</v>
      </c>
      <c r="E282" t="str">
        <f>IF(LEN(telefony6[[#This Row],[nr]])&gt;=10,"zagraniczny",IF(LEN(telefony6[[#This Row],[nr]])=8,"komórkowy","stacjonarny"))</f>
        <v>komórkowy</v>
      </c>
      <c r="F282" s="2">
        <f>telefony6[[#This Row],[zakonczenie]]-telefony6[[#This Row],[rozpoczecie]]</f>
        <v>4.1319444444444242E-3</v>
      </c>
      <c r="G282" s="6">
        <f>IF(SECOND(telefony6[[#This Row],[czas]])&gt;0,1,0)</f>
        <v>1</v>
      </c>
      <c r="H282" s="6">
        <f>MINUTE(telefony6[[#This Row],[czas]])+telefony6[[#This Row],[czy kolejna minuta]]</f>
        <v>6</v>
      </c>
      <c r="I282" s="6">
        <f>MINUTE(telefony6[[#This Row],[czas]])*60+SECOND(telefony6[[#This Row],[czas]])</f>
        <v>357</v>
      </c>
      <c r="J282" s="6">
        <f>IF(OR(telefony6[[#This Row],[jaki]]="stacjonarny",telefony6[[#This Row],[jaki]]="komórkowy"),J281-telefony6[[#This Row],[sekundach]],J281)</f>
        <v>-87938</v>
      </c>
      <c r="K282" s="6">
        <f>IF(AND(telefony6[[#This Row],[abonament]]&lt;0,telefony6[[#This Row],[jaki]]="stacjonarny"),telefony6[[#This Row],[sekundach]],0)</f>
        <v>0</v>
      </c>
      <c r="L282" s="6">
        <f>IF(AND(telefony6[[#This Row],[abonament]]&lt;0,telefony6[[#This Row],[jaki]]="komórkowy"),telefony6[[#This Row],[sekundach]],0)</f>
        <v>357</v>
      </c>
      <c r="M282" s="28">
        <f>IF(telefony6[[#This Row],[jaki]]="zagraniczny",telefony6[[#This Row],[czas w minutach]],0)</f>
        <v>0</v>
      </c>
    </row>
    <row r="283" spans="1:13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  <c r="E283" t="str">
        <f>IF(LEN(telefony6[[#This Row],[nr]])&gt;=10,"zagraniczny",IF(LEN(telefony6[[#This Row],[nr]])=8,"komórkowy","stacjonarny"))</f>
        <v>komórkowy</v>
      </c>
      <c r="F283" s="2">
        <f>telefony6[[#This Row],[zakonczenie]]-telefony6[[#This Row],[rozpoczecie]]</f>
        <v>9.6064814814814659E-3</v>
      </c>
      <c r="G283" s="6">
        <f>IF(SECOND(telefony6[[#This Row],[czas]])&gt;0,1,0)</f>
        <v>1</v>
      </c>
      <c r="H283" s="6">
        <f>MINUTE(telefony6[[#This Row],[czas]])+telefony6[[#This Row],[czy kolejna minuta]]</f>
        <v>14</v>
      </c>
      <c r="I283" s="6">
        <f>MINUTE(telefony6[[#This Row],[czas]])*60+SECOND(telefony6[[#This Row],[czas]])</f>
        <v>830</v>
      </c>
      <c r="J283" s="6">
        <f>IF(OR(telefony6[[#This Row],[jaki]]="stacjonarny",telefony6[[#This Row],[jaki]]="komórkowy"),J282-telefony6[[#This Row],[sekundach]],J282)</f>
        <v>-88768</v>
      </c>
      <c r="K283" s="6">
        <f>IF(AND(telefony6[[#This Row],[abonament]]&lt;0,telefony6[[#This Row],[jaki]]="stacjonarny"),telefony6[[#This Row],[sekundach]],0)</f>
        <v>0</v>
      </c>
      <c r="L283" s="6">
        <f>IF(AND(telefony6[[#This Row],[abonament]]&lt;0,telefony6[[#This Row],[jaki]]="komórkowy"),telefony6[[#This Row],[sekundach]],0)</f>
        <v>830</v>
      </c>
      <c r="M283" s="28">
        <f>IF(telefony6[[#This Row],[jaki]]="zagraniczny",telefony6[[#This Row],[czas w minutach]],0)</f>
        <v>0</v>
      </c>
    </row>
    <row r="284" spans="1:13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  <c r="E284" t="str">
        <f>IF(LEN(telefony6[[#This Row],[nr]])&gt;=10,"zagraniczny",IF(LEN(telefony6[[#This Row],[nr]])=8,"komórkowy","stacjonarny"))</f>
        <v>stacjonarny</v>
      </c>
      <c r="F284" s="2">
        <f>telefony6[[#This Row],[zakonczenie]]-telefony6[[#This Row],[rozpoczecie]]</f>
        <v>3.1481481481481222E-3</v>
      </c>
      <c r="G284" s="6">
        <f>IF(SECOND(telefony6[[#This Row],[czas]])&gt;0,1,0)</f>
        <v>1</v>
      </c>
      <c r="H284" s="6">
        <f>MINUTE(telefony6[[#This Row],[czas]])+telefony6[[#This Row],[czy kolejna minuta]]</f>
        <v>5</v>
      </c>
      <c r="I284" s="6">
        <f>MINUTE(telefony6[[#This Row],[czas]])*60+SECOND(telefony6[[#This Row],[czas]])</f>
        <v>272</v>
      </c>
      <c r="J284" s="6">
        <f>IF(OR(telefony6[[#This Row],[jaki]]="stacjonarny",telefony6[[#This Row],[jaki]]="komórkowy"),J283-telefony6[[#This Row],[sekundach]],J283)</f>
        <v>-89040</v>
      </c>
      <c r="K284" s="6">
        <f>IF(AND(telefony6[[#This Row],[abonament]]&lt;0,telefony6[[#This Row],[jaki]]="stacjonarny"),telefony6[[#This Row],[sekundach]],0)</f>
        <v>272</v>
      </c>
      <c r="L284" s="6">
        <f>IF(AND(telefony6[[#This Row],[abonament]]&lt;0,telefony6[[#This Row],[jaki]]="komórkowy"),telefony6[[#This Row],[sekundach]],0)</f>
        <v>0</v>
      </c>
      <c r="M284" s="28">
        <f>IF(telefony6[[#This Row],[jaki]]="zagraniczny",telefony6[[#This Row],[czas w minutach]],0)</f>
        <v>0</v>
      </c>
    </row>
    <row r="285" spans="1:13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  <c r="E285" t="str">
        <f>IF(LEN(telefony6[[#This Row],[nr]])&gt;=10,"zagraniczny",IF(LEN(telefony6[[#This Row],[nr]])=8,"komórkowy","stacjonarny"))</f>
        <v>stacjonarny</v>
      </c>
      <c r="F285" s="2">
        <f>telefony6[[#This Row],[zakonczenie]]-telefony6[[#This Row],[rozpoczecie]]</f>
        <v>5.9027777777775903E-4</v>
      </c>
      <c r="G285" s="6">
        <f>IF(SECOND(telefony6[[#This Row],[czas]])&gt;0,1,0)</f>
        <v>1</v>
      </c>
      <c r="H285" s="6">
        <f>MINUTE(telefony6[[#This Row],[czas]])+telefony6[[#This Row],[czy kolejna minuta]]</f>
        <v>1</v>
      </c>
      <c r="I285" s="6">
        <f>MINUTE(telefony6[[#This Row],[czas]])*60+SECOND(telefony6[[#This Row],[czas]])</f>
        <v>51</v>
      </c>
      <c r="J285" s="6">
        <f>IF(OR(telefony6[[#This Row],[jaki]]="stacjonarny",telefony6[[#This Row],[jaki]]="komórkowy"),J284-telefony6[[#This Row],[sekundach]],J284)</f>
        <v>-89091</v>
      </c>
      <c r="K285" s="6">
        <f>IF(AND(telefony6[[#This Row],[abonament]]&lt;0,telefony6[[#This Row],[jaki]]="stacjonarny"),telefony6[[#This Row],[sekundach]],0)</f>
        <v>51</v>
      </c>
      <c r="L285" s="6">
        <f>IF(AND(telefony6[[#This Row],[abonament]]&lt;0,telefony6[[#This Row],[jaki]]="komórkowy"),telefony6[[#This Row],[sekundach]],0)</f>
        <v>0</v>
      </c>
      <c r="M285" s="28">
        <f>IF(telefony6[[#This Row],[jaki]]="zagraniczny",telefony6[[#This Row],[czas w minutach]],0)</f>
        <v>0</v>
      </c>
    </row>
    <row r="286" spans="1:13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  <c r="E286" t="str">
        <f>IF(LEN(telefony6[[#This Row],[nr]])&gt;=10,"zagraniczny",IF(LEN(telefony6[[#This Row],[nr]])=8,"komórkowy","stacjonarny"))</f>
        <v>stacjonarny</v>
      </c>
      <c r="F286" s="2">
        <f>telefony6[[#This Row],[zakonczenie]]-telefony6[[#This Row],[rozpoczecie]]</f>
        <v>9.0277777777780788E-4</v>
      </c>
      <c r="G286" s="6">
        <f>IF(SECOND(telefony6[[#This Row],[czas]])&gt;0,1,0)</f>
        <v>1</v>
      </c>
      <c r="H286" s="6">
        <f>MINUTE(telefony6[[#This Row],[czas]])+telefony6[[#This Row],[czy kolejna minuta]]</f>
        <v>2</v>
      </c>
      <c r="I286" s="6">
        <f>MINUTE(telefony6[[#This Row],[czas]])*60+SECOND(telefony6[[#This Row],[czas]])</f>
        <v>78</v>
      </c>
      <c r="J286" s="6">
        <f>IF(OR(telefony6[[#This Row],[jaki]]="stacjonarny",telefony6[[#This Row],[jaki]]="komórkowy"),J285-telefony6[[#This Row],[sekundach]],J285)</f>
        <v>-89169</v>
      </c>
      <c r="K286" s="6">
        <f>IF(AND(telefony6[[#This Row],[abonament]]&lt;0,telefony6[[#This Row],[jaki]]="stacjonarny"),telefony6[[#This Row],[sekundach]],0)</f>
        <v>78</v>
      </c>
      <c r="L286" s="6">
        <f>IF(AND(telefony6[[#This Row],[abonament]]&lt;0,telefony6[[#This Row],[jaki]]="komórkowy"),telefony6[[#This Row],[sekundach]],0)</f>
        <v>0</v>
      </c>
      <c r="M286" s="28">
        <f>IF(telefony6[[#This Row],[jaki]]="zagraniczny",telefony6[[#This Row],[czas w minutach]],0)</f>
        <v>0</v>
      </c>
    </row>
    <row r="287" spans="1:13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  <c r="E287" t="str">
        <f>IF(LEN(telefony6[[#This Row],[nr]])&gt;=10,"zagraniczny",IF(LEN(telefony6[[#This Row],[nr]])=8,"komórkowy","stacjonarny"))</f>
        <v>stacjonarny</v>
      </c>
      <c r="F287" s="2">
        <f>telefony6[[#This Row],[zakonczenie]]-telefony6[[#This Row],[rozpoczecie]]</f>
        <v>2.3958333333333748E-3</v>
      </c>
      <c r="G287" s="6">
        <f>IF(SECOND(telefony6[[#This Row],[czas]])&gt;0,1,0)</f>
        <v>1</v>
      </c>
      <c r="H287" s="6">
        <f>MINUTE(telefony6[[#This Row],[czas]])+telefony6[[#This Row],[czy kolejna minuta]]</f>
        <v>4</v>
      </c>
      <c r="I287" s="6">
        <f>MINUTE(telefony6[[#This Row],[czas]])*60+SECOND(telefony6[[#This Row],[czas]])</f>
        <v>207</v>
      </c>
      <c r="J287" s="6">
        <f>IF(OR(telefony6[[#This Row],[jaki]]="stacjonarny",telefony6[[#This Row],[jaki]]="komórkowy"),J286-telefony6[[#This Row],[sekundach]],J286)</f>
        <v>-89376</v>
      </c>
      <c r="K287" s="6">
        <f>IF(AND(telefony6[[#This Row],[abonament]]&lt;0,telefony6[[#This Row],[jaki]]="stacjonarny"),telefony6[[#This Row],[sekundach]],0)</f>
        <v>207</v>
      </c>
      <c r="L287" s="6">
        <f>IF(AND(telefony6[[#This Row],[abonament]]&lt;0,telefony6[[#This Row],[jaki]]="komórkowy"),telefony6[[#This Row],[sekundach]],0)</f>
        <v>0</v>
      </c>
      <c r="M287" s="28">
        <f>IF(telefony6[[#This Row],[jaki]]="zagraniczny",telefony6[[#This Row],[czas w minutach]],0)</f>
        <v>0</v>
      </c>
    </row>
    <row r="288" spans="1:13" x14ac:dyDescent="0.25">
      <c r="A288">
        <v>3796958</v>
      </c>
      <c r="B288" s="1">
        <v>42921</v>
      </c>
      <c r="C288" s="2">
        <v>0.57901620370370366</v>
      </c>
      <c r="D288" s="2">
        <v>0.58940972222222221</v>
      </c>
      <c r="E288" t="str">
        <f>IF(LEN(telefony6[[#This Row],[nr]])&gt;=10,"zagraniczny",IF(LEN(telefony6[[#This Row],[nr]])=8,"komórkowy","stacjonarny"))</f>
        <v>stacjonarny</v>
      </c>
      <c r="F288" s="2">
        <f>telefony6[[#This Row],[zakonczenie]]-telefony6[[#This Row],[rozpoczecie]]</f>
        <v>1.0393518518518552E-2</v>
      </c>
      <c r="G288" s="6">
        <f>IF(SECOND(telefony6[[#This Row],[czas]])&gt;0,1,0)</f>
        <v>1</v>
      </c>
      <c r="H288" s="6">
        <f>MINUTE(telefony6[[#This Row],[czas]])+telefony6[[#This Row],[czy kolejna minuta]]</f>
        <v>15</v>
      </c>
      <c r="I288" s="6">
        <f>MINUTE(telefony6[[#This Row],[czas]])*60+SECOND(telefony6[[#This Row],[czas]])</f>
        <v>898</v>
      </c>
      <c r="J288" s="6">
        <f>IF(OR(telefony6[[#This Row],[jaki]]="stacjonarny",telefony6[[#This Row],[jaki]]="komórkowy"),J287-telefony6[[#This Row],[sekundach]],J287)</f>
        <v>-90274</v>
      </c>
      <c r="K288" s="6">
        <f>IF(AND(telefony6[[#This Row],[abonament]]&lt;0,telefony6[[#This Row],[jaki]]="stacjonarny"),telefony6[[#This Row],[sekundach]],0)</f>
        <v>898</v>
      </c>
      <c r="L288" s="6">
        <f>IF(AND(telefony6[[#This Row],[abonament]]&lt;0,telefony6[[#This Row],[jaki]]="komórkowy"),telefony6[[#This Row],[sekundach]],0)</f>
        <v>0</v>
      </c>
      <c r="M288" s="28">
        <f>IF(telefony6[[#This Row],[jaki]]="zagraniczny",telefony6[[#This Row],[czas w minutach]],0)</f>
        <v>0</v>
      </c>
    </row>
    <row r="289" spans="1:13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  <c r="E289" t="str">
        <f>IF(LEN(telefony6[[#This Row],[nr]])&gt;=10,"zagraniczny",IF(LEN(telefony6[[#This Row],[nr]])=8,"komórkowy","stacjonarny"))</f>
        <v>stacjonarny</v>
      </c>
      <c r="F289" s="2">
        <f>telefony6[[#This Row],[zakonczenie]]-telefony6[[#This Row],[rozpoczecie]]</f>
        <v>2.4999999999999467E-3</v>
      </c>
      <c r="G289" s="6">
        <f>IF(SECOND(telefony6[[#This Row],[czas]])&gt;0,1,0)</f>
        <v>1</v>
      </c>
      <c r="H289" s="6">
        <f>MINUTE(telefony6[[#This Row],[czas]])+telefony6[[#This Row],[czy kolejna minuta]]</f>
        <v>4</v>
      </c>
      <c r="I289" s="6">
        <f>MINUTE(telefony6[[#This Row],[czas]])*60+SECOND(telefony6[[#This Row],[czas]])</f>
        <v>216</v>
      </c>
      <c r="J289" s="6">
        <f>IF(OR(telefony6[[#This Row],[jaki]]="stacjonarny",telefony6[[#This Row],[jaki]]="komórkowy"),J288-telefony6[[#This Row],[sekundach]],J288)</f>
        <v>-90490</v>
      </c>
      <c r="K289" s="6">
        <f>IF(AND(telefony6[[#This Row],[abonament]]&lt;0,telefony6[[#This Row],[jaki]]="stacjonarny"),telefony6[[#This Row],[sekundach]],0)</f>
        <v>216</v>
      </c>
      <c r="L289" s="6">
        <f>IF(AND(telefony6[[#This Row],[abonament]]&lt;0,telefony6[[#This Row],[jaki]]="komórkowy"),telefony6[[#This Row],[sekundach]],0)</f>
        <v>0</v>
      </c>
      <c r="M289" s="28">
        <f>IF(telefony6[[#This Row],[jaki]]="zagraniczny",telefony6[[#This Row],[czas w minutach]],0)</f>
        <v>0</v>
      </c>
    </row>
    <row r="290" spans="1:13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  <c r="E290" t="str">
        <f>IF(LEN(telefony6[[#This Row],[nr]])&gt;=10,"zagraniczny",IF(LEN(telefony6[[#This Row],[nr]])=8,"komórkowy","stacjonarny"))</f>
        <v>komórkowy</v>
      </c>
      <c r="F290" s="2">
        <f>telefony6[[#This Row],[zakonczenie]]-telefony6[[#This Row],[rozpoczecie]]</f>
        <v>8.113425925925899E-3</v>
      </c>
      <c r="G290" s="6">
        <f>IF(SECOND(telefony6[[#This Row],[czas]])&gt;0,1,0)</f>
        <v>1</v>
      </c>
      <c r="H290" s="6">
        <f>MINUTE(telefony6[[#This Row],[czas]])+telefony6[[#This Row],[czy kolejna minuta]]</f>
        <v>12</v>
      </c>
      <c r="I290" s="6">
        <f>MINUTE(telefony6[[#This Row],[czas]])*60+SECOND(telefony6[[#This Row],[czas]])</f>
        <v>701</v>
      </c>
      <c r="J290" s="6">
        <f>IF(OR(telefony6[[#This Row],[jaki]]="stacjonarny",telefony6[[#This Row],[jaki]]="komórkowy"),J289-telefony6[[#This Row],[sekundach]],J289)</f>
        <v>-91191</v>
      </c>
      <c r="K290" s="6">
        <f>IF(AND(telefony6[[#This Row],[abonament]]&lt;0,telefony6[[#This Row],[jaki]]="stacjonarny"),telefony6[[#This Row],[sekundach]],0)</f>
        <v>0</v>
      </c>
      <c r="L290" s="6">
        <f>IF(AND(telefony6[[#This Row],[abonament]]&lt;0,telefony6[[#This Row],[jaki]]="komórkowy"),telefony6[[#This Row],[sekundach]],0)</f>
        <v>701</v>
      </c>
      <c r="M290" s="28">
        <f>IF(telefony6[[#This Row],[jaki]]="zagraniczny",telefony6[[#This Row],[czas w minutach]],0)</f>
        <v>0</v>
      </c>
    </row>
    <row r="291" spans="1:13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  <c r="E291" t="str">
        <f>IF(LEN(telefony6[[#This Row],[nr]])&gt;=10,"zagraniczny",IF(LEN(telefony6[[#This Row],[nr]])=8,"komórkowy","stacjonarny"))</f>
        <v>zagraniczny</v>
      </c>
      <c r="F291" s="2">
        <f>telefony6[[#This Row],[zakonczenie]]-telefony6[[#This Row],[rozpoczecie]]</f>
        <v>5.9027777777778123E-3</v>
      </c>
      <c r="G291" s="6">
        <f>IF(SECOND(telefony6[[#This Row],[czas]])&gt;0,1,0)</f>
        <v>1</v>
      </c>
      <c r="H291" s="6">
        <f>MINUTE(telefony6[[#This Row],[czas]])+telefony6[[#This Row],[czy kolejna minuta]]</f>
        <v>9</v>
      </c>
      <c r="I291" s="6">
        <f>MINUTE(telefony6[[#This Row],[czas]])*60+SECOND(telefony6[[#This Row],[czas]])</f>
        <v>510</v>
      </c>
      <c r="J291" s="6">
        <f>IF(OR(telefony6[[#This Row],[jaki]]="stacjonarny",telefony6[[#This Row],[jaki]]="komórkowy"),J290-telefony6[[#This Row],[sekundach]],J290)</f>
        <v>-91191</v>
      </c>
      <c r="K291" s="6">
        <f>IF(AND(telefony6[[#This Row],[abonament]]&lt;0,telefony6[[#This Row],[jaki]]="stacjonarny"),telefony6[[#This Row],[sekundach]],0)</f>
        <v>0</v>
      </c>
      <c r="L291" s="6">
        <f>IF(AND(telefony6[[#This Row],[abonament]]&lt;0,telefony6[[#This Row],[jaki]]="komórkowy"),telefony6[[#This Row],[sekundach]],0)</f>
        <v>0</v>
      </c>
      <c r="M291" s="28">
        <f>IF(telefony6[[#This Row],[jaki]]="zagraniczny",telefony6[[#This Row],[czas w minutach]],0)</f>
        <v>9</v>
      </c>
    </row>
    <row r="292" spans="1:13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  <c r="E292" t="str">
        <f>IF(LEN(telefony6[[#This Row],[nr]])&gt;=10,"zagraniczny",IF(LEN(telefony6[[#This Row],[nr]])=8,"komórkowy","stacjonarny"))</f>
        <v>zagraniczny</v>
      </c>
      <c r="F292" s="2">
        <f>telefony6[[#This Row],[zakonczenie]]-telefony6[[#This Row],[rozpoczecie]]</f>
        <v>3.7268518518518423E-3</v>
      </c>
      <c r="G292" s="6">
        <f>IF(SECOND(telefony6[[#This Row],[czas]])&gt;0,1,0)</f>
        <v>1</v>
      </c>
      <c r="H292" s="6">
        <f>MINUTE(telefony6[[#This Row],[czas]])+telefony6[[#This Row],[czy kolejna minuta]]</f>
        <v>6</v>
      </c>
      <c r="I292" s="6">
        <f>MINUTE(telefony6[[#This Row],[czas]])*60+SECOND(telefony6[[#This Row],[czas]])</f>
        <v>322</v>
      </c>
      <c r="J292" s="6">
        <f>IF(OR(telefony6[[#This Row],[jaki]]="stacjonarny",telefony6[[#This Row],[jaki]]="komórkowy"),J291-telefony6[[#This Row],[sekundach]],J291)</f>
        <v>-91191</v>
      </c>
      <c r="K292" s="6">
        <f>IF(AND(telefony6[[#This Row],[abonament]]&lt;0,telefony6[[#This Row],[jaki]]="stacjonarny"),telefony6[[#This Row],[sekundach]],0)</f>
        <v>0</v>
      </c>
      <c r="L292" s="6">
        <f>IF(AND(telefony6[[#This Row],[abonament]]&lt;0,telefony6[[#This Row],[jaki]]="komórkowy"),telefony6[[#This Row],[sekundach]],0)</f>
        <v>0</v>
      </c>
      <c r="M292" s="28">
        <f>IF(telefony6[[#This Row],[jaki]]="zagraniczny",telefony6[[#This Row],[czas w minutach]],0)</f>
        <v>6</v>
      </c>
    </row>
    <row r="293" spans="1:13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  <c r="E293" t="str">
        <f>IF(LEN(telefony6[[#This Row],[nr]])&gt;=10,"zagraniczny",IF(LEN(telefony6[[#This Row],[nr]])=8,"komórkowy","stacjonarny"))</f>
        <v>komórkowy</v>
      </c>
      <c r="F293" s="2">
        <f>telefony6[[#This Row],[zakonczenie]]-telefony6[[#This Row],[rozpoczecie]]</f>
        <v>9.9305555555555536E-3</v>
      </c>
      <c r="G293" s="6">
        <f>IF(SECOND(telefony6[[#This Row],[czas]])&gt;0,1,0)</f>
        <v>1</v>
      </c>
      <c r="H293" s="6">
        <f>MINUTE(telefony6[[#This Row],[czas]])+telefony6[[#This Row],[czy kolejna minuta]]</f>
        <v>15</v>
      </c>
      <c r="I293" s="6">
        <f>MINUTE(telefony6[[#This Row],[czas]])*60+SECOND(telefony6[[#This Row],[czas]])</f>
        <v>858</v>
      </c>
      <c r="J293" s="6">
        <f>IF(OR(telefony6[[#This Row],[jaki]]="stacjonarny",telefony6[[#This Row],[jaki]]="komórkowy"),J292-telefony6[[#This Row],[sekundach]],J292)</f>
        <v>-92049</v>
      </c>
      <c r="K293" s="6">
        <f>IF(AND(telefony6[[#This Row],[abonament]]&lt;0,telefony6[[#This Row],[jaki]]="stacjonarny"),telefony6[[#This Row],[sekundach]],0)</f>
        <v>0</v>
      </c>
      <c r="L293" s="6">
        <f>IF(AND(telefony6[[#This Row],[abonament]]&lt;0,telefony6[[#This Row],[jaki]]="komórkowy"),telefony6[[#This Row],[sekundach]],0)</f>
        <v>858</v>
      </c>
      <c r="M293" s="28">
        <f>IF(telefony6[[#This Row],[jaki]]="zagraniczny",telefony6[[#This Row],[czas w minutach]],0)</f>
        <v>0</v>
      </c>
    </row>
    <row r="294" spans="1:13" x14ac:dyDescent="0.25">
      <c r="A294">
        <v>5076649</v>
      </c>
      <c r="B294" s="1">
        <v>42921</v>
      </c>
      <c r="C294" s="2">
        <v>0.59803240740740737</v>
      </c>
      <c r="D294" s="2">
        <v>0.60223379629629625</v>
      </c>
      <c r="E294" t="str">
        <f>IF(LEN(telefony6[[#This Row],[nr]])&gt;=10,"zagraniczny",IF(LEN(telefony6[[#This Row],[nr]])=8,"komórkowy","stacjonarny"))</f>
        <v>stacjonarny</v>
      </c>
      <c r="F294" s="2">
        <f>telefony6[[#This Row],[zakonczenie]]-telefony6[[#This Row],[rozpoczecie]]</f>
        <v>4.2013888888888795E-3</v>
      </c>
      <c r="G294" s="6">
        <f>IF(SECOND(telefony6[[#This Row],[czas]])&gt;0,1,0)</f>
        <v>1</v>
      </c>
      <c r="H294" s="6">
        <f>MINUTE(telefony6[[#This Row],[czas]])+telefony6[[#This Row],[czy kolejna minuta]]</f>
        <v>7</v>
      </c>
      <c r="I294" s="6">
        <f>MINUTE(telefony6[[#This Row],[czas]])*60+SECOND(telefony6[[#This Row],[czas]])</f>
        <v>363</v>
      </c>
      <c r="J294" s="6">
        <f>IF(OR(telefony6[[#This Row],[jaki]]="stacjonarny",telefony6[[#This Row],[jaki]]="komórkowy"),J293-telefony6[[#This Row],[sekundach]],J293)</f>
        <v>-92412</v>
      </c>
      <c r="K294" s="6">
        <f>IF(AND(telefony6[[#This Row],[abonament]]&lt;0,telefony6[[#This Row],[jaki]]="stacjonarny"),telefony6[[#This Row],[sekundach]],0)</f>
        <v>363</v>
      </c>
      <c r="L294" s="6">
        <f>IF(AND(telefony6[[#This Row],[abonament]]&lt;0,telefony6[[#This Row],[jaki]]="komórkowy"),telefony6[[#This Row],[sekundach]],0)</f>
        <v>0</v>
      </c>
      <c r="M294" s="28">
        <f>IF(telefony6[[#This Row],[jaki]]="zagraniczny",telefony6[[#This Row],[czas w minutach]],0)</f>
        <v>0</v>
      </c>
    </row>
    <row r="295" spans="1:13" x14ac:dyDescent="0.25">
      <c r="A295">
        <v>70367818</v>
      </c>
      <c r="B295" s="1">
        <v>42921</v>
      </c>
      <c r="C295" s="2">
        <v>0.5982291666666667</v>
      </c>
      <c r="D295" s="2">
        <v>0.60077546296296291</v>
      </c>
      <c r="E295" t="str">
        <f>IF(LEN(telefony6[[#This Row],[nr]])&gt;=10,"zagraniczny",IF(LEN(telefony6[[#This Row],[nr]])=8,"komórkowy","stacjonarny"))</f>
        <v>komórkowy</v>
      </c>
      <c r="F295" s="2">
        <f>telefony6[[#This Row],[zakonczenie]]-telefony6[[#This Row],[rozpoczecie]]</f>
        <v>2.5462962962962132E-3</v>
      </c>
      <c r="G295" s="6">
        <f>IF(SECOND(telefony6[[#This Row],[czas]])&gt;0,1,0)</f>
        <v>1</v>
      </c>
      <c r="H295" s="6">
        <f>MINUTE(telefony6[[#This Row],[czas]])+telefony6[[#This Row],[czy kolejna minuta]]</f>
        <v>4</v>
      </c>
      <c r="I295" s="6">
        <f>MINUTE(telefony6[[#This Row],[czas]])*60+SECOND(telefony6[[#This Row],[czas]])</f>
        <v>220</v>
      </c>
      <c r="J295" s="6">
        <f>IF(OR(telefony6[[#This Row],[jaki]]="stacjonarny",telefony6[[#This Row],[jaki]]="komórkowy"),J294-telefony6[[#This Row],[sekundach]],J294)</f>
        <v>-92632</v>
      </c>
      <c r="K295" s="6">
        <f>IF(AND(telefony6[[#This Row],[abonament]]&lt;0,telefony6[[#This Row],[jaki]]="stacjonarny"),telefony6[[#This Row],[sekundach]],0)</f>
        <v>0</v>
      </c>
      <c r="L295" s="6">
        <f>IF(AND(telefony6[[#This Row],[abonament]]&lt;0,telefony6[[#This Row],[jaki]]="komórkowy"),telefony6[[#This Row],[sekundach]],0)</f>
        <v>220</v>
      </c>
      <c r="M295" s="28">
        <f>IF(telefony6[[#This Row],[jaki]]="zagraniczny",telefony6[[#This Row],[czas w minutach]],0)</f>
        <v>0</v>
      </c>
    </row>
    <row r="296" spans="1:13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  <c r="E296" t="str">
        <f>IF(LEN(telefony6[[#This Row],[nr]])&gt;=10,"zagraniczny",IF(LEN(telefony6[[#This Row],[nr]])=8,"komórkowy","stacjonarny"))</f>
        <v>stacjonarny</v>
      </c>
      <c r="F296" s="2">
        <f>telefony6[[#This Row],[zakonczenie]]-telefony6[[#This Row],[rozpoczecie]]</f>
        <v>6.8634259259259256E-3</v>
      </c>
      <c r="G296" s="6">
        <f>IF(SECOND(telefony6[[#This Row],[czas]])&gt;0,1,0)</f>
        <v>1</v>
      </c>
      <c r="H296" s="6">
        <f>MINUTE(telefony6[[#This Row],[czas]])+telefony6[[#This Row],[czy kolejna minuta]]</f>
        <v>10</v>
      </c>
      <c r="I296" s="6">
        <f>MINUTE(telefony6[[#This Row],[czas]])*60+SECOND(telefony6[[#This Row],[czas]])</f>
        <v>593</v>
      </c>
      <c r="J296" s="6">
        <f>IF(OR(telefony6[[#This Row],[jaki]]="stacjonarny",telefony6[[#This Row],[jaki]]="komórkowy"),J295-telefony6[[#This Row],[sekundach]],J295)</f>
        <v>-93225</v>
      </c>
      <c r="K296" s="6">
        <f>IF(AND(telefony6[[#This Row],[abonament]]&lt;0,telefony6[[#This Row],[jaki]]="stacjonarny"),telefony6[[#This Row],[sekundach]],0)</f>
        <v>593</v>
      </c>
      <c r="L296" s="6">
        <f>IF(AND(telefony6[[#This Row],[abonament]]&lt;0,telefony6[[#This Row],[jaki]]="komórkowy"),telefony6[[#This Row],[sekundach]],0)</f>
        <v>0</v>
      </c>
      <c r="M296" s="28">
        <f>IF(telefony6[[#This Row],[jaki]]="zagraniczny",telefony6[[#This Row],[czas w minutach]],0)</f>
        <v>0</v>
      </c>
    </row>
    <row r="297" spans="1:13" x14ac:dyDescent="0.25">
      <c r="A297">
        <v>1951101</v>
      </c>
      <c r="B297" s="1">
        <v>42921</v>
      </c>
      <c r="C297" s="2">
        <v>0.60379629629629628</v>
      </c>
      <c r="D297" s="2">
        <v>0.6139930555555555</v>
      </c>
      <c r="E297" t="str">
        <f>IF(LEN(telefony6[[#This Row],[nr]])&gt;=10,"zagraniczny",IF(LEN(telefony6[[#This Row],[nr]])=8,"komórkowy","stacjonarny"))</f>
        <v>stacjonarny</v>
      </c>
      <c r="F297" s="2">
        <f>telefony6[[#This Row],[zakonczenie]]-telefony6[[#This Row],[rozpoczecie]]</f>
        <v>1.0196759259259225E-2</v>
      </c>
      <c r="G297" s="6">
        <f>IF(SECOND(telefony6[[#This Row],[czas]])&gt;0,1,0)</f>
        <v>1</v>
      </c>
      <c r="H297" s="6">
        <f>MINUTE(telefony6[[#This Row],[czas]])+telefony6[[#This Row],[czy kolejna minuta]]</f>
        <v>15</v>
      </c>
      <c r="I297" s="6">
        <f>MINUTE(telefony6[[#This Row],[czas]])*60+SECOND(telefony6[[#This Row],[czas]])</f>
        <v>881</v>
      </c>
      <c r="J297" s="6">
        <f>IF(OR(telefony6[[#This Row],[jaki]]="stacjonarny",telefony6[[#This Row],[jaki]]="komórkowy"),J296-telefony6[[#This Row],[sekundach]],J296)</f>
        <v>-94106</v>
      </c>
      <c r="K297" s="6">
        <f>IF(AND(telefony6[[#This Row],[abonament]]&lt;0,telefony6[[#This Row],[jaki]]="stacjonarny"),telefony6[[#This Row],[sekundach]],0)</f>
        <v>881</v>
      </c>
      <c r="L297" s="6">
        <f>IF(AND(telefony6[[#This Row],[abonament]]&lt;0,telefony6[[#This Row],[jaki]]="komórkowy"),telefony6[[#This Row],[sekundach]],0)</f>
        <v>0</v>
      </c>
      <c r="M297" s="28">
        <f>IF(telefony6[[#This Row],[jaki]]="zagraniczny",telefony6[[#This Row],[czas w minutach]],0)</f>
        <v>0</v>
      </c>
    </row>
    <row r="298" spans="1:13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  <c r="E298" t="str">
        <f>IF(LEN(telefony6[[#This Row],[nr]])&gt;=10,"zagraniczny",IF(LEN(telefony6[[#This Row],[nr]])=8,"komórkowy","stacjonarny"))</f>
        <v>stacjonarny</v>
      </c>
      <c r="F298" s="2">
        <f>telefony6[[#This Row],[zakonczenie]]-telefony6[[#This Row],[rozpoczecie]]</f>
        <v>7.7430555555555447E-3</v>
      </c>
      <c r="G298" s="6">
        <f>IF(SECOND(telefony6[[#This Row],[czas]])&gt;0,1,0)</f>
        <v>1</v>
      </c>
      <c r="H298" s="6">
        <f>MINUTE(telefony6[[#This Row],[czas]])+telefony6[[#This Row],[czy kolejna minuta]]</f>
        <v>12</v>
      </c>
      <c r="I298" s="6">
        <f>MINUTE(telefony6[[#This Row],[czas]])*60+SECOND(telefony6[[#This Row],[czas]])</f>
        <v>669</v>
      </c>
      <c r="J298" s="6">
        <f>IF(OR(telefony6[[#This Row],[jaki]]="stacjonarny",telefony6[[#This Row],[jaki]]="komórkowy"),J297-telefony6[[#This Row],[sekundach]],J297)</f>
        <v>-94775</v>
      </c>
      <c r="K298" s="6">
        <f>IF(AND(telefony6[[#This Row],[abonament]]&lt;0,telefony6[[#This Row],[jaki]]="stacjonarny"),telefony6[[#This Row],[sekundach]],0)</f>
        <v>669</v>
      </c>
      <c r="L298" s="6">
        <f>IF(AND(telefony6[[#This Row],[abonament]]&lt;0,telefony6[[#This Row],[jaki]]="komórkowy"),telefony6[[#This Row],[sekundach]],0)</f>
        <v>0</v>
      </c>
      <c r="M298" s="28">
        <f>IF(telefony6[[#This Row],[jaki]]="zagraniczny",telefony6[[#This Row],[czas w minutach]],0)</f>
        <v>0</v>
      </c>
    </row>
    <row r="299" spans="1:13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  <c r="E299" t="str">
        <f>IF(LEN(telefony6[[#This Row],[nr]])&gt;=10,"zagraniczny",IF(LEN(telefony6[[#This Row],[nr]])=8,"komórkowy","stacjonarny"))</f>
        <v>komórkowy</v>
      </c>
      <c r="F299" s="2">
        <f>telefony6[[#This Row],[zakonczenie]]-telefony6[[#This Row],[rozpoczecie]]</f>
        <v>2.0833333333333259E-3</v>
      </c>
      <c r="G299" s="6">
        <f>IF(SECOND(telefony6[[#This Row],[czas]])&gt;0,1,0)</f>
        <v>0</v>
      </c>
      <c r="H299" s="6">
        <f>MINUTE(telefony6[[#This Row],[czas]])+telefony6[[#This Row],[czy kolejna minuta]]</f>
        <v>3</v>
      </c>
      <c r="I299" s="6">
        <f>MINUTE(telefony6[[#This Row],[czas]])*60+SECOND(telefony6[[#This Row],[czas]])</f>
        <v>180</v>
      </c>
      <c r="J299" s="6">
        <f>IF(OR(telefony6[[#This Row],[jaki]]="stacjonarny",telefony6[[#This Row],[jaki]]="komórkowy"),J298-telefony6[[#This Row],[sekundach]],J298)</f>
        <v>-94955</v>
      </c>
      <c r="K299" s="6">
        <f>IF(AND(telefony6[[#This Row],[abonament]]&lt;0,telefony6[[#This Row],[jaki]]="stacjonarny"),telefony6[[#This Row],[sekundach]],0)</f>
        <v>0</v>
      </c>
      <c r="L299" s="6">
        <f>IF(AND(telefony6[[#This Row],[abonament]]&lt;0,telefony6[[#This Row],[jaki]]="komórkowy"),telefony6[[#This Row],[sekundach]],0)</f>
        <v>180</v>
      </c>
      <c r="M299" s="28">
        <f>IF(telefony6[[#This Row],[jaki]]="zagraniczny",telefony6[[#This Row],[czas w minutach]],0)</f>
        <v>0</v>
      </c>
    </row>
    <row r="300" spans="1:13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  <c r="E300" t="str">
        <f>IF(LEN(telefony6[[#This Row],[nr]])&gt;=10,"zagraniczny",IF(LEN(telefony6[[#This Row],[nr]])=8,"komórkowy","stacjonarny"))</f>
        <v>stacjonarny</v>
      </c>
      <c r="F300" s="2">
        <f>telefony6[[#This Row],[zakonczenie]]-telefony6[[#This Row],[rozpoczecie]]</f>
        <v>2.0023148148148318E-3</v>
      </c>
      <c r="G300" s="6">
        <f>IF(SECOND(telefony6[[#This Row],[czas]])&gt;0,1,0)</f>
        <v>1</v>
      </c>
      <c r="H300" s="6">
        <f>MINUTE(telefony6[[#This Row],[czas]])+telefony6[[#This Row],[czy kolejna minuta]]</f>
        <v>3</v>
      </c>
      <c r="I300" s="6">
        <f>MINUTE(telefony6[[#This Row],[czas]])*60+SECOND(telefony6[[#This Row],[czas]])</f>
        <v>173</v>
      </c>
      <c r="J300" s="6">
        <f>IF(OR(telefony6[[#This Row],[jaki]]="stacjonarny",telefony6[[#This Row],[jaki]]="komórkowy"),J299-telefony6[[#This Row],[sekundach]],J299)</f>
        <v>-95128</v>
      </c>
      <c r="K300" s="6">
        <f>IF(AND(telefony6[[#This Row],[abonament]]&lt;0,telefony6[[#This Row],[jaki]]="stacjonarny"),telefony6[[#This Row],[sekundach]],0)</f>
        <v>173</v>
      </c>
      <c r="L300" s="6">
        <f>IF(AND(telefony6[[#This Row],[abonament]]&lt;0,telefony6[[#This Row],[jaki]]="komórkowy"),telefony6[[#This Row],[sekundach]],0)</f>
        <v>0</v>
      </c>
      <c r="M300" s="28">
        <f>IF(telefony6[[#This Row],[jaki]]="zagraniczny",telefony6[[#This Row],[czas w minutach]],0)</f>
        <v>0</v>
      </c>
    </row>
    <row r="301" spans="1:13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  <c r="E301" t="str">
        <f>IF(LEN(telefony6[[#This Row],[nr]])&gt;=10,"zagraniczny",IF(LEN(telefony6[[#This Row],[nr]])=8,"komórkowy","stacjonarny"))</f>
        <v>stacjonarny</v>
      </c>
      <c r="F301" s="2">
        <f>telefony6[[#This Row],[zakonczenie]]-telefony6[[#This Row],[rozpoczecie]]</f>
        <v>7.4768518518518734E-3</v>
      </c>
      <c r="G301" s="6">
        <f>IF(SECOND(telefony6[[#This Row],[czas]])&gt;0,1,0)</f>
        <v>1</v>
      </c>
      <c r="H301" s="6">
        <f>MINUTE(telefony6[[#This Row],[czas]])+telefony6[[#This Row],[czy kolejna minuta]]</f>
        <v>11</v>
      </c>
      <c r="I301" s="6">
        <f>MINUTE(telefony6[[#This Row],[czas]])*60+SECOND(telefony6[[#This Row],[czas]])</f>
        <v>646</v>
      </c>
      <c r="J301" s="6">
        <f>IF(OR(telefony6[[#This Row],[jaki]]="stacjonarny",telefony6[[#This Row],[jaki]]="komórkowy"),J300-telefony6[[#This Row],[sekundach]],J300)</f>
        <v>-95774</v>
      </c>
      <c r="K301" s="6">
        <f>IF(AND(telefony6[[#This Row],[abonament]]&lt;0,telefony6[[#This Row],[jaki]]="stacjonarny"),telefony6[[#This Row],[sekundach]],0)</f>
        <v>646</v>
      </c>
      <c r="L301" s="6">
        <f>IF(AND(telefony6[[#This Row],[abonament]]&lt;0,telefony6[[#This Row],[jaki]]="komórkowy"),telefony6[[#This Row],[sekundach]],0)</f>
        <v>0</v>
      </c>
      <c r="M301" s="28">
        <f>IF(telefony6[[#This Row],[jaki]]="zagraniczny",telefony6[[#This Row],[czas w minutach]],0)</f>
        <v>0</v>
      </c>
    </row>
    <row r="302" spans="1:13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  <c r="E302" t="str">
        <f>IF(LEN(telefony6[[#This Row],[nr]])&gt;=10,"zagraniczny",IF(LEN(telefony6[[#This Row],[nr]])=8,"komórkowy","stacjonarny"))</f>
        <v>komórkowy</v>
      </c>
      <c r="F302" s="2">
        <f>telefony6[[#This Row],[zakonczenie]]-telefony6[[#This Row],[rozpoczecie]]</f>
        <v>4.1319444444444242E-3</v>
      </c>
      <c r="G302" s="6">
        <f>IF(SECOND(telefony6[[#This Row],[czas]])&gt;0,1,0)</f>
        <v>1</v>
      </c>
      <c r="H302" s="6">
        <f>MINUTE(telefony6[[#This Row],[czas]])+telefony6[[#This Row],[czy kolejna minuta]]</f>
        <v>6</v>
      </c>
      <c r="I302" s="6">
        <f>MINUTE(telefony6[[#This Row],[czas]])*60+SECOND(telefony6[[#This Row],[czas]])</f>
        <v>357</v>
      </c>
      <c r="J302" s="6">
        <f>IF(OR(telefony6[[#This Row],[jaki]]="stacjonarny",telefony6[[#This Row],[jaki]]="komórkowy"),J301-telefony6[[#This Row],[sekundach]],J301)</f>
        <v>-96131</v>
      </c>
      <c r="K302" s="6">
        <f>IF(AND(telefony6[[#This Row],[abonament]]&lt;0,telefony6[[#This Row],[jaki]]="stacjonarny"),telefony6[[#This Row],[sekundach]],0)</f>
        <v>0</v>
      </c>
      <c r="L302" s="6">
        <f>IF(AND(telefony6[[#This Row],[abonament]]&lt;0,telefony6[[#This Row],[jaki]]="komórkowy"),telefony6[[#This Row],[sekundach]],0)</f>
        <v>357</v>
      </c>
      <c r="M302" s="28">
        <f>IF(telefony6[[#This Row],[jaki]]="zagraniczny",telefony6[[#This Row],[czas w minutach]],0)</f>
        <v>0</v>
      </c>
    </row>
    <row r="303" spans="1:13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  <c r="E303" t="str">
        <f>IF(LEN(telefony6[[#This Row],[nr]])&gt;=10,"zagraniczny",IF(LEN(telefony6[[#This Row],[nr]])=8,"komórkowy","stacjonarny"))</f>
        <v>stacjonarny</v>
      </c>
      <c r="F303" s="2">
        <f>telefony6[[#This Row],[zakonczenie]]-telefony6[[#This Row],[rozpoczecie]]</f>
        <v>2.8472222222222232E-3</v>
      </c>
      <c r="G303" s="6">
        <f>IF(SECOND(telefony6[[#This Row],[czas]])&gt;0,1,0)</f>
        <v>1</v>
      </c>
      <c r="H303" s="6">
        <f>MINUTE(telefony6[[#This Row],[czas]])+telefony6[[#This Row],[czy kolejna minuta]]</f>
        <v>5</v>
      </c>
      <c r="I303" s="6">
        <f>MINUTE(telefony6[[#This Row],[czas]])*60+SECOND(telefony6[[#This Row],[czas]])</f>
        <v>246</v>
      </c>
      <c r="J303" s="6">
        <f>IF(OR(telefony6[[#This Row],[jaki]]="stacjonarny",telefony6[[#This Row],[jaki]]="komórkowy"),J302-telefony6[[#This Row],[sekundach]],J302)</f>
        <v>-96377</v>
      </c>
      <c r="K303" s="6">
        <f>IF(AND(telefony6[[#This Row],[abonament]]&lt;0,telefony6[[#This Row],[jaki]]="stacjonarny"),telefony6[[#This Row],[sekundach]],0)</f>
        <v>246</v>
      </c>
      <c r="L303" s="6">
        <f>IF(AND(telefony6[[#This Row],[abonament]]&lt;0,telefony6[[#This Row],[jaki]]="komórkowy"),telefony6[[#This Row],[sekundach]],0)</f>
        <v>0</v>
      </c>
      <c r="M303" s="28">
        <f>IF(telefony6[[#This Row],[jaki]]="zagraniczny",telefony6[[#This Row],[czas w minutach]],0)</f>
        <v>0</v>
      </c>
    </row>
    <row r="304" spans="1:13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  <c r="E304" t="str">
        <f>IF(LEN(telefony6[[#This Row],[nr]])&gt;=10,"zagraniczny",IF(LEN(telefony6[[#This Row],[nr]])=8,"komórkowy","stacjonarny"))</f>
        <v>stacjonarny</v>
      </c>
      <c r="F304" s="2">
        <f>telefony6[[#This Row],[zakonczenie]]-telefony6[[#This Row],[rozpoczecie]]</f>
        <v>6.6782407407407485E-3</v>
      </c>
      <c r="G304" s="6">
        <f>IF(SECOND(telefony6[[#This Row],[czas]])&gt;0,1,0)</f>
        <v>1</v>
      </c>
      <c r="H304" s="6">
        <f>MINUTE(telefony6[[#This Row],[czas]])+telefony6[[#This Row],[czy kolejna minuta]]</f>
        <v>10</v>
      </c>
      <c r="I304" s="6">
        <f>MINUTE(telefony6[[#This Row],[czas]])*60+SECOND(telefony6[[#This Row],[czas]])</f>
        <v>577</v>
      </c>
      <c r="J304" s="6">
        <f>IF(OR(telefony6[[#This Row],[jaki]]="stacjonarny",telefony6[[#This Row],[jaki]]="komórkowy"),J303-telefony6[[#This Row],[sekundach]],J303)</f>
        <v>-96954</v>
      </c>
      <c r="K304" s="6">
        <f>IF(AND(telefony6[[#This Row],[abonament]]&lt;0,telefony6[[#This Row],[jaki]]="stacjonarny"),telefony6[[#This Row],[sekundach]],0)</f>
        <v>577</v>
      </c>
      <c r="L304" s="6">
        <f>IF(AND(telefony6[[#This Row],[abonament]]&lt;0,telefony6[[#This Row],[jaki]]="komórkowy"),telefony6[[#This Row],[sekundach]],0)</f>
        <v>0</v>
      </c>
      <c r="M304" s="28">
        <f>IF(telefony6[[#This Row],[jaki]]="zagraniczny",telefony6[[#This Row],[czas w minutach]],0)</f>
        <v>0</v>
      </c>
    </row>
    <row r="305" spans="1:13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  <c r="E305" t="str">
        <f>IF(LEN(telefony6[[#This Row],[nr]])&gt;=10,"zagraniczny",IF(LEN(telefony6[[#This Row],[nr]])=8,"komórkowy","stacjonarny"))</f>
        <v>komórkowy</v>
      </c>
      <c r="F305" s="2">
        <f>telefony6[[#This Row],[zakonczenie]]-telefony6[[#This Row],[rozpoczecie]]</f>
        <v>5.9259259259258901E-3</v>
      </c>
      <c r="G305" s="6">
        <f>IF(SECOND(telefony6[[#This Row],[czas]])&gt;0,1,0)</f>
        <v>1</v>
      </c>
      <c r="H305" s="6">
        <f>MINUTE(telefony6[[#This Row],[czas]])+telefony6[[#This Row],[czy kolejna minuta]]</f>
        <v>9</v>
      </c>
      <c r="I305" s="6">
        <f>MINUTE(telefony6[[#This Row],[czas]])*60+SECOND(telefony6[[#This Row],[czas]])</f>
        <v>512</v>
      </c>
      <c r="J305" s="6">
        <f>IF(OR(telefony6[[#This Row],[jaki]]="stacjonarny",telefony6[[#This Row],[jaki]]="komórkowy"),J304-telefony6[[#This Row],[sekundach]],J304)</f>
        <v>-97466</v>
      </c>
      <c r="K305" s="6">
        <f>IF(AND(telefony6[[#This Row],[abonament]]&lt;0,telefony6[[#This Row],[jaki]]="stacjonarny"),telefony6[[#This Row],[sekundach]],0)</f>
        <v>0</v>
      </c>
      <c r="L305" s="6">
        <f>IF(AND(telefony6[[#This Row],[abonament]]&lt;0,telefony6[[#This Row],[jaki]]="komórkowy"),telefony6[[#This Row],[sekundach]],0)</f>
        <v>512</v>
      </c>
      <c r="M305" s="28">
        <f>IF(telefony6[[#This Row],[jaki]]="zagraniczny",telefony6[[#This Row],[czas w minutach]],0)</f>
        <v>0</v>
      </c>
    </row>
    <row r="306" spans="1:13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  <c r="E306" t="str">
        <f>IF(LEN(telefony6[[#This Row],[nr]])&gt;=10,"zagraniczny",IF(LEN(telefony6[[#This Row],[nr]])=8,"komórkowy","stacjonarny"))</f>
        <v>stacjonarny</v>
      </c>
      <c r="F306" s="2">
        <f>telefony6[[#This Row],[zakonczenie]]-telefony6[[#This Row],[rozpoczecie]]</f>
        <v>9.0277777777780788E-4</v>
      </c>
      <c r="G306" s="6">
        <f>IF(SECOND(telefony6[[#This Row],[czas]])&gt;0,1,0)</f>
        <v>1</v>
      </c>
      <c r="H306" s="6">
        <f>MINUTE(telefony6[[#This Row],[czas]])+telefony6[[#This Row],[czy kolejna minuta]]</f>
        <v>2</v>
      </c>
      <c r="I306" s="6">
        <f>MINUTE(telefony6[[#This Row],[czas]])*60+SECOND(telefony6[[#This Row],[czas]])</f>
        <v>78</v>
      </c>
      <c r="J306" s="6">
        <f>IF(OR(telefony6[[#This Row],[jaki]]="stacjonarny",telefony6[[#This Row],[jaki]]="komórkowy"),J305-telefony6[[#This Row],[sekundach]],J305)</f>
        <v>-97544</v>
      </c>
      <c r="K306" s="6">
        <f>IF(AND(telefony6[[#This Row],[abonament]]&lt;0,telefony6[[#This Row],[jaki]]="stacjonarny"),telefony6[[#This Row],[sekundach]],0)</f>
        <v>78</v>
      </c>
      <c r="L306" s="6">
        <f>IF(AND(telefony6[[#This Row],[abonament]]&lt;0,telefony6[[#This Row],[jaki]]="komórkowy"),telefony6[[#This Row],[sekundach]],0)</f>
        <v>0</v>
      </c>
      <c r="M306" s="28">
        <f>IF(telefony6[[#This Row],[jaki]]="zagraniczny",telefony6[[#This Row],[czas w minutach]],0)</f>
        <v>0</v>
      </c>
    </row>
    <row r="307" spans="1:13" x14ac:dyDescent="0.25">
      <c r="A307">
        <v>4471203</v>
      </c>
      <c r="B307" s="1">
        <v>42921</v>
      </c>
      <c r="C307" s="2">
        <v>0.62403935185185189</v>
      </c>
      <c r="D307" s="2">
        <v>0.62936342592592598</v>
      </c>
      <c r="E307" t="str">
        <f>IF(LEN(telefony6[[#This Row],[nr]])&gt;=10,"zagraniczny",IF(LEN(telefony6[[#This Row],[nr]])=8,"komórkowy","stacjonarny"))</f>
        <v>stacjonarny</v>
      </c>
      <c r="F307" s="2">
        <f>telefony6[[#This Row],[zakonczenie]]-telefony6[[#This Row],[rozpoczecie]]</f>
        <v>5.3240740740740922E-3</v>
      </c>
      <c r="G307" s="6">
        <f>IF(SECOND(telefony6[[#This Row],[czas]])&gt;0,1,0)</f>
        <v>1</v>
      </c>
      <c r="H307" s="6">
        <f>MINUTE(telefony6[[#This Row],[czas]])+telefony6[[#This Row],[czy kolejna minuta]]</f>
        <v>8</v>
      </c>
      <c r="I307" s="6">
        <f>MINUTE(telefony6[[#This Row],[czas]])*60+SECOND(telefony6[[#This Row],[czas]])</f>
        <v>460</v>
      </c>
      <c r="J307" s="6">
        <f>IF(OR(telefony6[[#This Row],[jaki]]="stacjonarny",telefony6[[#This Row],[jaki]]="komórkowy"),J306-telefony6[[#This Row],[sekundach]],J306)</f>
        <v>-98004</v>
      </c>
      <c r="K307" s="6">
        <f>IF(AND(telefony6[[#This Row],[abonament]]&lt;0,telefony6[[#This Row],[jaki]]="stacjonarny"),telefony6[[#This Row],[sekundach]],0)</f>
        <v>460</v>
      </c>
      <c r="L307" s="6">
        <f>IF(AND(telefony6[[#This Row],[abonament]]&lt;0,telefony6[[#This Row],[jaki]]="komórkowy"),telefony6[[#This Row],[sekundach]],0)</f>
        <v>0</v>
      </c>
      <c r="M307" s="28">
        <f>IF(telefony6[[#This Row],[jaki]]="zagraniczny",telefony6[[#This Row],[czas w minutach]],0)</f>
        <v>0</v>
      </c>
    </row>
    <row r="308" spans="1:13" x14ac:dyDescent="0.25">
      <c r="A308">
        <v>1439114</v>
      </c>
      <c r="B308" s="1">
        <v>42921</v>
      </c>
      <c r="C308" s="2">
        <v>0.62589120370370366</v>
      </c>
      <c r="D308" s="2">
        <v>0.62774305555555554</v>
      </c>
      <c r="E308" t="str">
        <f>IF(LEN(telefony6[[#This Row],[nr]])&gt;=10,"zagraniczny",IF(LEN(telefony6[[#This Row],[nr]])=8,"komórkowy","stacjonarny"))</f>
        <v>stacjonarny</v>
      </c>
      <c r="F308" s="2">
        <f>telefony6[[#This Row],[zakonczenie]]-telefony6[[#This Row],[rozpoczecie]]</f>
        <v>1.8518518518518823E-3</v>
      </c>
      <c r="G308" s="6">
        <f>IF(SECOND(telefony6[[#This Row],[czas]])&gt;0,1,0)</f>
        <v>1</v>
      </c>
      <c r="H308" s="6">
        <f>MINUTE(telefony6[[#This Row],[czas]])+telefony6[[#This Row],[czy kolejna minuta]]</f>
        <v>3</v>
      </c>
      <c r="I308" s="6">
        <f>MINUTE(telefony6[[#This Row],[czas]])*60+SECOND(telefony6[[#This Row],[czas]])</f>
        <v>160</v>
      </c>
      <c r="J308" s="6">
        <f>IF(OR(telefony6[[#This Row],[jaki]]="stacjonarny",telefony6[[#This Row],[jaki]]="komórkowy"),J307-telefony6[[#This Row],[sekundach]],J307)</f>
        <v>-98164</v>
      </c>
      <c r="K308" s="6">
        <f>IF(AND(telefony6[[#This Row],[abonament]]&lt;0,telefony6[[#This Row],[jaki]]="stacjonarny"),telefony6[[#This Row],[sekundach]],0)</f>
        <v>160</v>
      </c>
      <c r="L308" s="6">
        <f>IF(AND(telefony6[[#This Row],[abonament]]&lt;0,telefony6[[#This Row],[jaki]]="komórkowy"),telefony6[[#This Row],[sekundach]],0)</f>
        <v>0</v>
      </c>
      <c r="M308" s="28">
        <f>IF(telefony6[[#This Row],[jaki]]="zagraniczny",telefony6[[#This Row],[czas w minutach]],0)</f>
        <v>0</v>
      </c>
    </row>
    <row r="309" spans="1:13" x14ac:dyDescent="0.25">
      <c r="A309">
        <v>5822881</v>
      </c>
      <c r="B309" s="1">
        <v>42922</v>
      </c>
      <c r="C309" s="2">
        <v>0.33555555555555555</v>
      </c>
      <c r="D309" s="2">
        <v>0.34137731481481481</v>
      </c>
      <c r="E309" t="str">
        <f>IF(LEN(telefony6[[#This Row],[nr]])&gt;=10,"zagraniczny",IF(LEN(telefony6[[#This Row],[nr]])=8,"komórkowy","stacjonarny"))</f>
        <v>stacjonarny</v>
      </c>
      <c r="F309" s="2">
        <f>telefony6[[#This Row],[zakonczenie]]-telefony6[[#This Row],[rozpoczecie]]</f>
        <v>5.8217592592592626E-3</v>
      </c>
      <c r="G309" s="6">
        <f>IF(SECOND(telefony6[[#This Row],[czas]])&gt;0,1,0)</f>
        <v>1</v>
      </c>
      <c r="H309" s="6">
        <f>MINUTE(telefony6[[#This Row],[czas]])+telefony6[[#This Row],[czy kolejna minuta]]</f>
        <v>9</v>
      </c>
      <c r="I309" s="6">
        <f>MINUTE(telefony6[[#This Row],[czas]])*60+SECOND(telefony6[[#This Row],[czas]])</f>
        <v>503</v>
      </c>
      <c r="J309" s="6">
        <f>IF(OR(telefony6[[#This Row],[jaki]]="stacjonarny",telefony6[[#This Row],[jaki]]="komórkowy"),J308-telefony6[[#This Row],[sekundach]],J308)</f>
        <v>-98667</v>
      </c>
      <c r="K309" s="6">
        <f>IF(AND(telefony6[[#This Row],[abonament]]&lt;0,telefony6[[#This Row],[jaki]]="stacjonarny"),telefony6[[#This Row],[sekundach]],0)</f>
        <v>503</v>
      </c>
      <c r="L309" s="6">
        <f>IF(AND(telefony6[[#This Row],[abonament]]&lt;0,telefony6[[#This Row],[jaki]]="komórkowy"),telefony6[[#This Row],[sekundach]],0)</f>
        <v>0</v>
      </c>
      <c r="M309" s="28">
        <f>IF(telefony6[[#This Row],[jaki]]="zagraniczny",telefony6[[#This Row],[czas w minutach]],0)</f>
        <v>0</v>
      </c>
    </row>
    <row r="310" spans="1:13" x14ac:dyDescent="0.25">
      <c r="A310">
        <v>6027120</v>
      </c>
      <c r="B310" s="1">
        <v>42922</v>
      </c>
      <c r="C310" s="2">
        <v>0.33814814814814814</v>
      </c>
      <c r="D310" s="2">
        <v>0.34232638888888889</v>
      </c>
      <c r="E310" t="str">
        <f>IF(LEN(telefony6[[#This Row],[nr]])&gt;=10,"zagraniczny",IF(LEN(telefony6[[#This Row],[nr]])=8,"komórkowy","stacjonarny"))</f>
        <v>stacjonarny</v>
      </c>
      <c r="F310" s="2">
        <f>telefony6[[#This Row],[zakonczenie]]-telefony6[[#This Row],[rozpoczecie]]</f>
        <v>4.1782407407407463E-3</v>
      </c>
      <c r="G310" s="6">
        <f>IF(SECOND(telefony6[[#This Row],[czas]])&gt;0,1,0)</f>
        <v>1</v>
      </c>
      <c r="H310" s="6">
        <f>MINUTE(telefony6[[#This Row],[czas]])+telefony6[[#This Row],[czy kolejna minuta]]</f>
        <v>7</v>
      </c>
      <c r="I310" s="6">
        <f>MINUTE(telefony6[[#This Row],[czas]])*60+SECOND(telefony6[[#This Row],[czas]])</f>
        <v>361</v>
      </c>
      <c r="J310" s="6">
        <f>IF(OR(telefony6[[#This Row],[jaki]]="stacjonarny",telefony6[[#This Row],[jaki]]="komórkowy"),J309-telefony6[[#This Row],[sekundach]],J309)</f>
        <v>-99028</v>
      </c>
      <c r="K310" s="6">
        <f>IF(AND(telefony6[[#This Row],[abonament]]&lt;0,telefony6[[#This Row],[jaki]]="stacjonarny"),telefony6[[#This Row],[sekundach]],0)</f>
        <v>361</v>
      </c>
      <c r="L310" s="6">
        <f>IF(AND(telefony6[[#This Row],[abonament]]&lt;0,telefony6[[#This Row],[jaki]]="komórkowy"),telefony6[[#This Row],[sekundach]],0)</f>
        <v>0</v>
      </c>
      <c r="M310" s="28">
        <f>IF(telefony6[[#This Row],[jaki]]="zagraniczny",telefony6[[#This Row],[czas w minutach]],0)</f>
        <v>0</v>
      </c>
    </row>
    <row r="311" spans="1:13" x14ac:dyDescent="0.25">
      <c r="A311">
        <v>2790475</v>
      </c>
      <c r="B311" s="1">
        <v>42922</v>
      </c>
      <c r="C311" s="2">
        <v>0.34349537037037037</v>
      </c>
      <c r="D311" s="2">
        <v>0.34965277777777776</v>
      </c>
      <c r="E311" t="str">
        <f>IF(LEN(telefony6[[#This Row],[nr]])&gt;=10,"zagraniczny",IF(LEN(telefony6[[#This Row],[nr]])=8,"komórkowy","stacjonarny"))</f>
        <v>stacjonarny</v>
      </c>
      <c r="F311" s="2">
        <f>telefony6[[#This Row],[zakonczenie]]-telefony6[[#This Row],[rozpoczecie]]</f>
        <v>6.1574074074073892E-3</v>
      </c>
      <c r="G311" s="6">
        <f>IF(SECOND(telefony6[[#This Row],[czas]])&gt;0,1,0)</f>
        <v>1</v>
      </c>
      <c r="H311" s="6">
        <f>MINUTE(telefony6[[#This Row],[czas]])+telefony6[[#This Row],[czy kolejna minuta]]</f>
        <v>9</v>
      </c>
      <c r="I311" s="6">
        <f>MINUTE(telefony6[[#This Row],[czas]])*60+SECOND(telefony6[[#This Row],[czas]])</f>
        <v>532</v>
      </c>
      <c r="J311" s="6">
        <f>IF(OR(telefony6[[#This Row],[jaki]]="stacjonarny",telefony6[[#This Row],[jaki]]="komórkowy"),J310-telefony6[[#This Row],[sekundach]],J310)</f>
        <v>-99560</v>
      </c>
      <c r="K311" s="6">
        <f>IF(AND(telefony6[[#This Row],[abonament]]&lt;0,telefony6[[#This Row],[jaki]]="stacjonarny"),telefony6[[#This Row],[sekundach]],0)</f>
        <v>532</v>
      </c>
      <c r="L311" s="6">
        <f>IF(AND(telefony6[[#This Row],[abonament]]&lt;0,telefony6[[#This Row],[jaki]]="komórkowy"),telefony6[[#This Row],[sekundach]],0)</f>
        <v>0</v>
      </c>
      <c r="M311" s="28">
        <f>IF(telefony6[[#This Row],[jaki]]="zagraniczny",telefony6[[#This Row],[czas w minutach]],0)</f>
        <v>0</v>
      </c>
    </row>
    <row r="312" spans="1:13" x14ac:dyDescent="0.25">
      <c r="A312">
        <v>30893038</v>
      </c>
      <c r="B312" s="1">
        <v>42922</v>
      </c>
      <c r="C312" s="2">
        <v>0.34708333333333335</v>
      </c>
      <c r="D312" s="2">
        <v>0.34912037037037036</v>
      </c>
      <c r="E312" t="str">
        <f>IF(LEN(telefony6[[#This Row],[nr]])&gt;=10,"zagraniczny",IF(LEN(telefony6[[#This Row],[nr]])=8,"komórkowy","stacjonarny"))</f>
        <v>komórkowy</v>
      </c>
      <c r="F312" s="2">
        <f>telefony6[[#This Row],[zakonczenie]]-telefony6[[#This Row],[rozpoczecie]]</f>
        <v>2.0370370370370039E-3</v>
      </c>
      <c r="G312" s="6">
        <f>IF(SECOND(telefony6[[#This Row],[czas]])&gt;0,1,0)</f>
        <v>1</v>
      </c>
      <c r="H312" s="6">
        <f>MINUTE(telefony6[[#This Row],[czas]])+telefony6[[#This Row],[czy kolejna minuta]]</f>
        <v>3</v>
      </c>
      <c r="I312" s="6">
        <f>MINUTE(telefony6[[#This Row],[czas]])*60+SECOND(telefony6[[#This Row],[czas]])</f>
        <v>176</v>
      </c>
      <c r="J312" s="6">
        <f>IF(OR(telefony6[[#This Row],[jaki]]="stacjonarny",telefony6[[#This Row],[jaki]]="komórkowy"),J311-telefony6[[#This Row],[sekundach]],J311)</f>
        <v>-99736</v>
      </c>
      <c r="K312" s="6">
        <f>IF(AND(telefony6[[#This Row],[abonament]]&lt;0,telefony6[[#This Row],[jaki]]="stacjonarny"),telefony6[[#This Row],[sekundach]],0)</f>
        <v>0</v>
      </c>
      <c r="L312" s="6">
        <f>IF(AND(telefony6[[#This Row],[abonament]]&lt;0,telefony6[[#This Row],[jaki]]="komórkowy"),telefony6[[#This Row],[sekundach]],0)</f>
        <v>176</v>
      </c>
      <c r="M312" s="28">
        <f>IF(telefony6[[#This Row],[jaki]]="zagraniczny",telefony6[[#This Row],[czas w minutach]],0)</f>
        <v>0</v>
      </c>
    </row>
    <row r="313" spans="1:13" x14ac:dyDescent="0.25">
      <c r="A313">
        <v>5076649</v>
      </c>
      <c r="B313" s="1">
        <v>42922</v>
      </c>
      <c r="C313" s="2">
        <v>0.35163194444444446</v>
      </c>
      <c r="D313" s="2">
        <v>0.35670138888888892</v>
      </c>
      <c r="E313" t="str">
        <f>IF(LEN(telefony6[[#This Row],[nr]])&gt;=10,"zagraniczny",IF(LEN(telefony6[[#This Row],[nr]])=8,"komórkowy","stacjonarny"))</f>
        <v>stacjonarny</v>
      </c>
      <c r="F313" s="2">
        <f>telefony6[[#This Row],[zakonczenie]]-telefony6[[#This Row],[rozpoczecie]]</f>
        <v>5.0694444444444597E-3</v>
      </c>
      <c r="G313" s="6">
        <f>IF(SECOND(telefony6[[#This Row],[czas]])&gt;0,1,0)</f>
        <v>1</v>
      </c>
      <c r="H313" s="6">
        <f>MINUTE(telefony6[[#This Row],[czas]])+telefony6[[#This Row],[czy kolejna minuta]]</f>
        <v>8</v>
      </c>
      <c r="I313" s="6">
        <f>MINUTE(telefony6[[#This Row],[czas]])*60+SECOND(telefony6[[#This Row],[czas]])</f>
        <v>438</v>
      </c>
      <c r="J313" s="6">
        <f>IF(OR(telefony6[[#This Row],[jaki]]="stacjonarny",telefony6[[#This Row],[jaki]]="komórkowy"),J312-telefony6[[#This Row],[sekundach]],J312)</f>
        <v>-100174</v>
      </c>
      <c r="K313" s="6">
        <f>IF(AND(telefony6[[#This Row],[abonament]]&lt;0,telefony6[[#This Row],[jaki]]="stacjonarny"),telefony6[[#This Row],[sekundach]],0)</f>
        <v>438</v>
      </c>
      <c r="L313" s="6">
        <f>IF(AND(telefony6[[#This Row],[abonament]]&lt;0,telefony6[[#This Row],[jaki]]="komórkowy"),telefony6[[#This Row],[sekundach]],0)</f>
        <v>0</v>
      </c>
      <c r="M313" s="28">
        <f>IF(telefony6[[#This Row],[jaki]]="zagraniczny",telefony6[[#This Row],[czas w minutach]],0)</f>
        <v>0</v>
      </c>
    </row>
    <row r="314" spans="1:13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  <c r="E314" t="str">
        <f>IF(LEN(telefony6[[#This Row],[nr]])&gt;=10,"zagraniczny",IF(LEN(telefony6[[#This Row],[nr]])=8,"komórkowy","stacjonarny"))</f>
        <v>stacjonarny</v>
      </c>
      <c r="F314" s="2">
        <f>telefony6[[#This Row],[zakonczenie]]-telefony6[[#This Row],[rozpoczecie]]</f>
        <v>7.7777777777778279E-3</v>
      </c>
      <c r="G314" s="6">
        <f>IF(SECOND(telefony6[[#This Row],[czas]])&gt;0,1,0)</f>
        <v>1</v>
      </c>
      <c r="H314" s="6">
        <f>MINUTE(telefony6[[#This Row],[czas]])+telefony6[[#This Row],[czy kolejna minuta]]</f>
        <v>12</v>
      </c>
      <c r="I314" s="6">
        <f>MINUTE(telefony6[[#This Row],[czas]])*60+SECOND(telefony6[[#This Row],[czas]])</f>
        <v>672</v>
      </c>
      <c r="J314" s="6">
        <f>IF(OR(telefony6[[#This Row],[jaki]]="stacjonarny",telefony6[[#This Row],[jaki]]="komórkowy"),J313-telefony6[[#This Row],[sekundach]],J313)</f>
        <v>-100846</v>
      </c>
      <c r="K314" s="6">
        <f>IF(AND(telefony6[[#This Row],[abonament]]&lt;0,telefony6[[#This Row],[jaki]]="stacjonarny"),telefony6[[#This Row],[sekundach]],0)</f>
        <v>672</v>
      </c>
      <c r="L314" s="6">
        <f>IF(AND(telefony6[[#This Row],[abonament]]&lt;0,telefony6[[#This Row],[jaki]]="komórkowy"),telefony6[[#This Row],[sekundach]],0)</f>
        <v>0</v>
      </c>
      <c r="M314" s="28">
        <f>IF(telefony6[[#This Row],[jaki]]="zagraniczny",telefony6[[#This Row],[czas w minutach]],0)</f>
        <v>0</v>
      </c>
    </row>
    <row r="315" spans="1:13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  <c r="E315" t="str">
        <f>IF(LEN(telefony6[[#This Row],[nr]])&gt;=10,"zagraniczny",IF(LEN(telefony6[[#This Row],[nr]])=8,"komórkowy","stacjonarny"))</f>
        <v>stacjonarny</v>
      </c>
      <c r="F315" s="2">
        <f>telefony6[[#This Row],[zakonczenie]]-telefony6[[#This Row],[rozpoczecie]]</f>
        <v>4.3749999999999623E-3</v>
      </c>
      <c r="G315" s="6">
        <f>IF(SECOND(telefony6[[#This Row],[czas]])&gt;0,1,0)</f>
        <v>1</v>
      </c>
      <c r="H315" s="6">
        <f>MINUTE(telefony6[[#This Row],[czas]])+telefony6[[#This Row],[czy kolejna minuta]]</f>
        <v>7</v>
      </c>
      <c r="I315" s="6">
        <f>MINUTE(telefony6[[#This Row],[czas]])*60+SECOND(telefony6[[#This Row],[czas]])</f>
        <v>378</v>
      </c>
      <c r="J315" s="6">
        <f>IF(OR(telefony6[[#This Row],[jaki]]="stacjonarny",telefony6[[#This Row],[jaki]]="komórkowy"),J314-telefony6[[#This Row],[sekundach]],J314)</f>
        <v>-101224</v>
      </c>
      <c r="K315" s="6">
        <f>IF(AND(telefony6[[#This Row],[abonament]]&lt;0,telefony6[[#This Row],[jaki]]="stacjonarny"),telefony6[[#This Row],[sekundach]],0)</f>
        <v>378</v>
      </c>
      <c r="L315" s="6">
        <f>IF(AND(telefony6[[#This Row],[abonament]]&lt;0,telefony6[[#This Row],[jaki]]="komórkowy"),telefony6[[#This Row],[sekundach]],0)</f>
        <v>0</v>
      </c>
      <c r="M315" s="28">
        <f>IF(telefony6[[#This Row],[jaki]]="zagraniczny",telefony6[[#This Row],[czas w minutach]],0)</f>
        <v>0</v>
      </c>
    </row>
    <row r="316" spans="1:13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  <c r="E316" t="str">
        <f>IF(LEN(telefony6[[#This Row],[nr]])&gt;=10,"zagraniczny",IF(LEN(telefony6[[#This Row],[nr]])=8,"komórkowy","stacjonarny"))</f>
        <v>komórkowy</v>
      </c>
      <c r="F316" s="2">
        <f>telefony6[[#This Row],[zakonczenie]]-telefony6[[#This Row],[rozpoczecie]]</f>
        <v>4.2013888888888795E-3</v>
      </c>
      <c r="G316" s="6">
        <f>IF(SECOND(telefony6[[#This Row],[czas]])&gt;0,1,0)</f>
        <v>1</v>
      </c>
      <c r="H316" s="6">
        <f>MINUTE(telefony6[[#This Row],[czas]])+telefony6[[#This Row],[czy kolejna minuta]]</f>
        <v>7</v>
      </c>
      <c r="I316" s="6">
        <f>MINUTE(telefony6[[#This Row],[czas]])*60+SECOND(telefony6[[#This Row],[czas]])</f>
        <v>363</v>
      </c>
      <c r="J316" s="6">
        <f>IF(OR(telefony6[[#This Row],[jaki]]="stacjonarny",telefony6[[#This Row],[jaki]]="komórkowy"),J315-telefony6[[#This Row],[sekundach]],J315)</f>
        <v>-101587</v>
      </c>
      <c r="K316" s="6">
        <f>IF(AND(telefony6[[#This Row],[abonament]]&lt;0,telefony6[[#This Row],[jaki]]="stacjonarny"),telefony6[[#This Row],[sekundach]],0)</f>
        <v>0</v>
      </c>
      <c r="L316" s="6">
        <f>IF(AND(telefony6[[#This Row],[abonament]]&lt;0,telefony6[[#This Row],[jaki]]="komórkowy"),telefony6[[#This Row],[sekundach]],0)</f>
        <v>363</v>
      </c>
      <c r="M316" s="28">
        <f>IF(telefony6[[#This Row],[jaki]]="zagraniczny",telefony6[[#This Row],[czas w minutach]],0)</f>
        <v>0</v>
      </c>
    </row>
    <row r="317" spans="1:13" x14ac:dyDescent="0.25">
      <c r="A317">
        <v>1158631</v>
      </c>
      <c r="B317" s="1">
        <v>42922</v>
      </c>
      <c r="C317" s="2">
        <v>0.3664351851851852</v>
      </c>
      <c r="D317" s="2">
        <v>0.37646990740740743</v>
      </c>
      <c r="E317" t="str">
        <f>IF(LEN(telefony6[[#This Row],[nr]])&gt;=10,"zagraniczny",IF(LEN(telefony6[[#This Row],[nr]])=8,"komórkowy","stacjonarny"))</f>
        <v>stacjonarny</v>
      </c>
      <c r="F317" s="2">
        <f>telefony6[[#This Row],[zakonczenie]]-telefony6[[#This Row],[rozpoczecie]]</f>
        <v>1.0034722222222237E-2</v>
      </c>
      <c r="G317" s="6">
        <f>IF(SECOND(telefony6[[#This Row],[czas]])&gt;0,1,0)</f>
        <v>1</v>
      </c>
      <c r="H317" s="6">
        <f>MINUTE(telefony6[[#This Row],[czas]])+telefony6[[#This Row],[czy kolejna minuta]]</f>
        <v>15</v>
      </c>
      <c r="I317" s="6">
        <f>MINUTE(telefony6[[#This Row],[czas]])*60+SECOND(telefony6[[#This Row],[czas]])</f>
        <v>867</v>
      </c>
      <c r="J317" s="6">
        <f>IF(OR(telefony6[[#This Row],[jaki]]="stacjonarny",telefony6[[#This Row],[jaki]]="komórkowy"),J316-telefony6[[#This Row],[sekundach]],J316)</f>
        <v>-102454</v>
      </c>
      <c r="K317" s="6">
        <f>IF(AND(telefony6[[#This Row],[abonament]]&lt;0,telefony6[[#This Row],[jaki]]="stacjonarny"),telefony6[[#This Row],[sekundach]],0)</f>
        <v>867</v>
      </c>
      <c r="L317" s="6">
        <f>IF(AND(telefony6[[#This Row],[abonament]]&lt;0,telefony6[[#This Row],[jaki]]="komórkowy"),telefony6[[#This Row],[sekundach]],0)</f>
        <v>0</v>
      </c>
      <c r="M317" s="28">
        <f>IF(telefony6[[#This Row],[jaki]]="zagraniczny",telefony6[[#This Row],[czas w minutach]],0)</f>
        <v>0</v>
      </c>
    </row>
    <row r="318" spans="1:13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  <c r="E318" t="str">
        <f>IF(LEN(telefony6[[#This Row],[nr]])&gt;=10,"zagraniczny",IF(LEN(telefony6[[#This Row],[nr]])=8,"komórkowy","stacjonarny"))</f>
        <v>stacjonarny</v>
      </c>
      <c r="F318" s="2">
        <f>telefony6[[#This Row],[zakonczenie]]-telefony6[[#This Row],[rozpoczecie]]</f>
        <v>1.0069444444444353E-3</v>
      </c>
      <c r="G318" s="6">
        <f>IF(SECOND(telefony6[[#This Row],[czas]])&gt;0,1,0)</f>
        <v>1</v>
      </c>
      <c r="H318" s="6">
        <f>MINUTE(telefony6[[#This Row],[czas]])+telefony6[[#This Row],[czy kolejna minuta]]</f>
        <v>2</v>
      </c>
      <c r="I318" s="6">
        <f>MINUTE(telefony6[[#This Row],[czas]])*60+SECOND(telefony6[[#This Row],[czas]])</f>
        <v>87</v>
      </c>
      <c r="J318" s="6">
        <f>IF(OR(telefony6[[#This Row],[jaki]]="stacjonarny",telefony6[[#This Row],[jaki]]="komórkowy"),J317-telefony6[[#This Row],[sekundach]],J317)</f>
        <v>-102541</v>
      </c>
      <c r="K318" s="6">
        <f>IF(AND(telefony6[[#This Row],[abonament]]&lt;0,telefony6[[#This Row],[jaki]]="stacjonarny"),telefony6[[#This Row],[sekundach]],0)</f>
        <v>87</v>
      </c>
      <c r="L318" s="6">
        <f>IF(AND(telefony6[[#This Row],[abonament]]&lt;0,telefony6[[#This Row],[jaki]]="komórkowy"),telefony6[[#This Row],[sekundach]],0)</f>
        <v>0</v>
      </c>
      <c r="M318" s="28">
        <f>IF(telefony6[[#This Row],[jaki]]="zagraniczny",telefony6[[#This Row],[czas w minutach]],0)</f>
        <v>0</v>
      </c>
    </row>
    <row r="319" spans="1:13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  <c r="E319" t="str">
        <f>IF(LEN(telefony6[[#This Row],[nr]])&gt;=10,"zagraniczny",IF(LEN(telefony6[[#This Row],[nr]])=8,"komórkowy","stacjonarny"))</f>
        <v>zagraniczny</v>
      </c>
      <c r="F319" s="2">
        <f>telefony6[[#This Row],[zakonczenie]]-telefony6[[#This Row],[rozpoczecie]]</f>
        <v>6.3541666666666607E-3</v>
      </c>
      <c r="G319" s="6">
        <f>IF(SECOND(telefony6[[#This Row],[czas]])&gt;0,1,0)</f>
        <v>1</v>
      </c>
      <c r="H319" s="6">
        <f>MINUTE(telefony6[[#This Row],[czas]])+telefony6[[#This Row],[czy kolejna minuta]]</f>
        <v>10</v>
      </c>
      <c r="I319" s="6">
        <f>MINUTE(telefony6[[#This Row],[czas]])*60+SECOND(telefony6[[#This Row],[czas]])</f>
        <v>549</v>
      </c>
      <c r="J319" s="6">
        <f>IF(OR(telefony6[[#This Row],[jaki]]="stacjonarny",telefony6[[#This Row],[jaki]]="komórkowy"),J318-telefony6[[#This Row],[sekundach]],J318)</f>
        <v>-102541</v>
      </c>
      <c r="K319" s="6">
        <f>IF(AND(telefony6[[#This Row],[abonament]]&lt;0,telefony6[[#This Row],[jaki]]="stacjonarny"),telefony6[[#This Row],[sekundach]],0)</f>
        <v>0</v>
      </c>
      <c r="L319" s="6">
        <f>IF(AND(telefony6[[#This Row],[abonament]]&lt;0,telefony6[[#This Row],[jaki]]="komórkowy"),telefony6[[#This Row],[sekundach]],0)</f>
        <v>0</v>
      </c>
      <c r="M319" s="28">
        <f>IF(telefony6[[#This Row],[jaki]]="zagraniczny",telefony6[[#This Row],[czas w minutach]],0)</f>
        <v>10</v>
      </c>
    </row>
    <row r="320" spans="1:13" x14ac:dyDescent="0.25">
      <c r="A320">
        <v>6045882</v>
      </c>
      <c r="B320" s="1">
        <v>42922</v>
      </c>
      <c r="C320" s="2">
        <v>0.37799768518518517</v>
      </c>
      <c r="D320" s="2">
        <v>0.38377314814814817</v>
      </c>
      <c r="E320" t="str">
        <f>IF(LEN(telefony6[[#This Row],[nr]])&gt;=10,"zagraniczny",IF(LEN(telefony6[[#This Row],[nr]])=8,"komórkowy","stacjonarny"))</f>
        <v>stacjonarny</v>
      </c>
      <c r="F320" s="2">
        <f>telefony6[[#This Row],[zakonczenie]]-telefony6[[#This Row],[rozpoczecie]]</f>
        <v>5.7754629629629961E-3</v>
      </c>
      <c r="G320" s="6">
        <f>IF(SECOND(telefony6[[#This Row],[czas]])&gt;0,1,0)</f>
        <v>1</v>
      </c>
      <c r="H320" s="6">
        <f>MINUTE(telefony6[[#This Row],[czas]])+telefony6[[#This Row],[czy kolejna minuta]]</f>
        <v>9</v>
      </c>
      <c r="I320" s="6">
        <f>MINUTE(telefony6[[#This Row],[czas]])*60+SECOND(telefony6[[#This Row],[czas]])</f>
        <v>499</v>
      </c>
      <c r="J320" s="6">
        <f>IF(OR(telefony6[[#This Row],[jaki]]="stacjonarny",telefony6[[#This Row],[jaki]]="komórkowy"),J319-telefony6[[#This Row],[sekundach]],J319)</f>
        <v>-103040</v>
      </c>
      <c r="K320" s="6">
        <f>IF(AND(telefony6[[#This Row],[abonament]]&lt;0,telefony6[[#This Row],[jaki]]="stacjonarny"),telefony6[[#This Row],[sekundach]],0)</f>
        <v>499</v>
      </c>
      <c r="L320" s="6">
        <f>IF(AND(telefony6[[#This Row],[abonament]]&lt;0,telefony6[[#This Row],[jaki]]="komórkowy"),telefony6[[#This Row],[sekundach]],0)</f>
        <v>0</v>
      </c>
      <c r="M320" s="28">
        <f>IF(telefony6[[#This Row],[jaki]]="zagraniczny",telefony6[[#This Row],[czas w minutach]],0)</f>
        <v>0</v>
      </c>
    </row>
    <row r="321" spans="1:13" x14ac:dyDescent="0.25">
      <c r="A321">
        <v>4113351</v>
      </c>
      <c r="B321" s="1">
        <v>42922</v>
      </c>
      <c r="C321" s="2">
        <v>0.37913194444444442</v>
      </c>
      <c r="D321" s="2">
        <v>0.3800115740740741</v>
      </c>
      <c r="E321" t="str">
        <f>IF(LEN(telefony6[[#This Row],[nr]])&gt;=10,"zagraniczny",IF(LEN(telefony6[[#This Row],[nr]])=8,"komórkowy","stacjonarny"))</f>
        <v>stacjonarny</v>
      </c>
      <c r="F321" s="2">
        <f>telefony6[[#This Row],[zakonczenie]]-telefony6[[#This Row],[rozpoczecie]]</f>
        <v>8.7962962962967461E-4</v>
      </c>
      <c r="G321" s="6">
        <f>IF(SECOND(telefony6[[#This Row],[czas]])&gt;0,1,0)</f>
        <v>1</v>
      </c>
      <c r="H321" s="6">
        <f>MINUTE(telefony6[[#This Row],[czas]])+telefony6[[#This Row],[czy kolejna minuta]]</f>
        <v>2</v>
      </c>
      <c r="I321" s="6">
        <f>MINUTE(telefony6[[#This Row],[czas]])*60+SECOND(telefony6[[#This Row],[czas]])</f>
        <v>76</v>
      </c>
      <c r="J321" s="6">
        <f>IF(OR(telefony6[[#This Row],[jaki]]="stacjonarny",telefony6[[#This Row],[jaki]]="komórkowy"),J320-telefony6[[#This Row],[sekundach]],J320)</f>
        <v>-103116</v>
      </c>
      <c r="K321" s="6">
        <f>IF(AND(telefony6[[#This Row],[abonament]]&lt;0,telefony6[[#This Row],[jaki]]="stacjonarny"),telefony6[[#This Row],[sekundach]],0)</f>
        <v>76</v>
      </c>
      <c r="L321" s="6">
        <f>IF(AND(telefony6[[#This Row],[abonament]]&lt;0,telefony6[[#This Row],[jaki]]="komórkowy"),telefony6[[#This Row],[sekundach]],0)</f>
        <v>0</v>
      </c>
      <c r="M321" s="28">
        <f>IF(telefony6[[#This Row],[jaki]]="zagraniczny",telefony6[[#This Row],[czas w minutach]],0)</f>
        <v>0</v>
      </c>
    </row>
    <row r="322" spans="1:13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  <c r="E322" t="str">
        <f>IF(LEN(telefony6[[#This Row],[nr]])&gt;=10,"zagraniczny",IF(LEN(telefony6[[#This Row],[nr]])=8,"komórkowy","stacjonarny"))</f>
        <v>stacjonarny</v>
      </c>
      <c r="F322" s="2">
        <f>telefony6[[#This Row],[zakonczenie]]-telefony6[[#This Row],[rozpoczecie]]</f>
        <v>6.2615740740740722E-3</v>
      </c>
      <c r="G322" s="6">
        <f>IF(SECOND(telefony6[[#This Row],[czas]])&gt;0,1,0)</f>
        <v>1</v>
      </c>
      <c r="H322" s="6">
        <f>MINUTE(telefony6[[#This Row],[czas]])+telefony6[[#This Row],[czy kolejna minuta]]</f>
        <v>10</v>
      </c>
      <c r="I322" s="6">
        <f>MINUTE(telefony6[[#This Row],[czas]])*60+SECOND(telefony6[[#This Row],[czas]])</f>
        <v>541</v>
      </c>
      <c r="J322" s="6">
        <f>IF(OR(telefony6[[#This Row],[jaki]]="stacjonarny",telefony6[[#This Row],[jaki]]="komórkowy"),J321-telefony6[[#This Row],[sekundach]],J321)</f>
        <v>-103657</v>
      </c>
      <c r="K322" s="6">
        <f>IF(AND(telefony6[[#This Row],[abonament]]&lt;0,telefony6[[#This Row],[jaki]]="stacjonarny"),telefony6[[#This Row],[sekundach]],0)</f>
        <v>541</v>
      </c>
      <c r="L322" s="6">
        <f>IF(AND(telefony6[[#This Row],[abonament]]&lt;0,telefony6[[#This Row],[jaki]]="komórkowy"),telefony6[[#This Row],[sekundach]],0)</f>
        <v>0</v>
      </c>
      <c r="M322" s="28">
        <f>IF(telefony6[[#This Row],[jaki]]="zagraniczny",telefony6[[#This Row],[czas w minutach]],0)</f>
        <v>0</v>
      </c>
    </row>
    <row r="323" spans="1:13" x14ac:dyDescent="0.25">
      <c r="A323">
        <v>1659814</v>
      </c>
      <c r="B323" s="1">
        <v>42922</v>
      </c>
      <c r="C323" s="2">
        <v>0.38416666666666666</v>
      </c>
      <c r="D323" s="2">
        <v>0.39554398148148145</v>
      </c>
      <c r="E323" t="str">
        <f>IF(LEN(telefony6[[#This Row],[nr]])&gt;=10,"zagraniczny",IF(LEN(telefony6[[#This Row],[nr]])=8,"komórkowy","stacjonarny"))</f>
        <v>stacjonarny</v>
      </c>
      <c r="F323" s="2">
        <f>telefony6[[#This Row],[zakonczenie]]-telefony6[[#This Row],[rozpoczecie]]</f>
        <v>1.1377314814814798E-2</v>
      </c>
      <c r="G323" s="6">
        <f>IF(SECOND(telefony6[[#This Row],[czas]])&gt;0,1,0)</f>
        <v>1</v>
      </c>
      <c r="H323" s="6">
        <f>MINUTE(telefony6[[#This Row],[czas]])+telefony6[[#This Row],[czy kolejna minuta]]</f>
        <v>17</v>
      </c>
      <c r="I323" s="6">
        <f>MINUTE(telefony6[[#This Row],[czas]])*60+SECOND(telefony6[[#This Row],[czas]])</f>
        <v>983</v>
      </c>
      <c r="J323" s="6">
        <f>IF(OR(telefony6[[#This Row],[jaki]]="stacjonarny",telefony6[[#This Row],[jaki]]="komórkowy"),J322-telefony6[[#This Row],[sekundach]],J322)</f>
        <v>-104640</v>
      </c>
      <c r="K323" s="6">
        <f>IF(AND(telefony6[[#This Row],[abonament]]&lt;0,telefony6[[#This Row],[jaki]]="stacjonarny"),telefony6[[#This Row],[sekundach]],0)</f>
        <v>983</v>
      </c>
      <c r="L323" s="6">
        <f>IF(AND(telefony6[[#This Row],[abonament]]&lt;0,telefony6[[#This Row],[jaki]]="komórkowy"),telefony6[[#This Row],[sekundach]],0)</f>
        <v>0</v>
      </c>
      <c r="M323" s="28">
        <f>IF(telefony6[[#This Row],[jaki]]="zagraniczny",telefony6[[#This Row],[czas w minutach]],0)</f>
        <v>0</v>
      </c>
    </row>
    <row r="324" spans="1:13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  <c r="E324" t="str">
        <f>IF(LEN(telefony6[[#This Row],[nr]])&gt;=10,"zagraniczny",IF(LEN(telefony6[[#This Row],[nr]])=8,"komórkowy","stacjonarny"))</f>
        <v>komórkowy</v>
      </c>
      <c r="F324" s="2">
        <f>telefony6[[#This Row],[zakonczenie]]-telefony6[[#This Row],[rozpoczecie]]</f>
        <v>3.3796296296296213E-3</v>
      </c>
      <c r="G324" s="6">
        <f>IF(SECOND(telefony6[[#This Row],[czas]])&gt;0,1,0)</f>
        <v>1</v>
      </c>
      <c r="H324" s="6">
        <f>MINUTE(telefony6[[#This Row],[czas]])+telefony6[[#This Row],[czy kolejna minuta]]</f>
        <v>5</v>
      </c>
      <c r="I324" s="6">
        <f>MINUTE(telefony6[[#This Row],[czas]])*60+SECOND(telefony6[[#This Row],[czas]])</f>
        <v>292</v>
      </c>
      <c r="J324" s="6">
        <f>IF(OR(telefony6[[#This Row],[jaki]]="stacjonarny",telefony6[[#This Row],[jaki]]="komórkowy"),J323-telefony6[[#This Row],[sekundach]],J323)</f>
        <v>-104932</v>
      </c>
      <c r="K324" s="6">
        <f>IF(AND(telefony6[[#This Row],[abonament]]&lt;0,telefony6[[#This Row],[jaki]]="stacjonarny"),telefony6[[#This Row],[sekundach]],0)</f>
        <v>0</v>
      </c>
      <c r="L324" s="6">
        <f>IF(AND(telefony6[[#This Row],[abonament]]&lt;0,telefony6[[#This Row],[jaki]]="komórkowy"),telefony6[[#This Row],[sekundach]],0)</f>
        <v>292</v>
      </c>
      <c r="M324" s="28">
        <f>IF(telefony6[[#This Row],[jaki]]="zagraniczny",telefony6[[#This Row],[czas w minutach]],0)</f>
        <v>0</v>
      </c>
    </row>
    <row r="325" spans="1:13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  <c r="E325" t="str">
        <f>IF(LEN(telefony6[[#This Row],[nr]])&gt;=10,"zagraniczny",IF(LEN(telefony6[[#This Row],[nr]])=8,"komórkowy","stacjonarny"))</f>
        <v>stacjonarny</v>
      </c>
      <c r="F325" s="2">
        <f>telefony6[[#This Row],[zakonczenie]]-telefony6[[#This Row],[rozpoczecie]]</f>
        <v>5.3819444444444531E-3</v>
      </c>
      <c r="G325" s="6">
        <f>IF(SECOND(telefony6[[#This Row],[czas]])&gt;0,1,0)</f>
        <v>1</v>
      </c>
      <c r="H325" s="6">
        <f>MINUTE(telefony6[[#This Row],[czas]])+telefony6[[#This Row],[czy kolejna minuta]]</f>
        <v>8</v>
      </c>
      <c r="I325" s="6">
        <f>MINUTE(telefony6[[#This Row],[czas]])*60+SECOND(telefony6[[#This Row],[czas]])</f>
        <v>465</v>
      </c>
      <c r="J325" s="6">
        <f>IF(OR(telefony6[[#This Row],[jaki]]="stacjonarny",telefony6[[#This Row],[jaki]]="komórkowy"),J324-telefony6[[#This Row],[sekundach]],J324)</f>
        <v>-105397</v>
      </c>
      <c r="K325" s="6">
        <f>IF(AND(telefony6[[#This Row],[abonament]]&lt;0,telefony6[[#This Row],[jaki]]="stacjonarny"),telefony6[[#This Row],[sekundach]],0)</f>
        <v>465</v>
      </c>
      <c r="L325" s="6">
        <f>IF(AND(telefony6[[#This Row],[abonament]]&lt;0,telefony6[[#This Row],[jaki]]="komórkowy"),telefony6[[#This Row],[sekundach]],0)</f>
        <v>0</v>
      </c>
      <c r="M325" s="28">
        <f>IF(telefony6[[#This Row],[jaki]]="zagraniczny",telefony6[[#This Row],[czas w minutach]],0)</f>
        <v>0</v>
      </c>
    </row>
    <row r="326" spans="1:13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  <c r="E326" t="str">
        <f>IF(LEN(telefony6[[#This Row],[nr]])&gt;=10,"zagraniczny",IF(LEN(telefony6[[#This Row],[nr]])=8,"komórkowy","stacjonarny"))</f>
        <v>stacjonarny</v>
      </c>
      <c r="F326" s="2">
        <f>telefony6[[#This Row],[zakonczenie]]-telefony6[[#This Row],[rozpoczecie]]</f>
        <v>1.034722222222223E-2</v>
      </c>
      <c r="G326" s="6">
        <f>IF(SECOND(telefony6[[#This Row],[czas]])&gt;0,1,0)</f>
        <v>1</v>
      </c>
      <c r="H326" s="6">
        <f>MINUTE(telefony6[[#This Row],[czas]])+telefony6[[#This Row],[czy kolejna minuta]]</f>
        <v>15</v>
      </c>
      <c r="I326" s="6">
        <f>MINUTE(telefony6[[#This Row],[czas]])*60+SECOND(telefony6[[#This Row],[czas]])</f>
        <v>894</v>
      </c>
      <c r="J326" s="6">
        <f>IF(OR(telefony6[[#This Row],[jaki]]="stacjonarny",telefony6[[#This Row],[jaki]]="komórkowy"),J325-telefony6[[#This Row],[sekundach]],J325)</f>
        <v>-106291</v>
      </c>
      <c r="K326" s="6">
        <f>IF(AND(telefony6[[#This Row],[abonament]]&lt;0,telefony6[[#This Row],[jaki]]="stacjonarny"),telefony6[[#This Row],[sekundach]],0)</f>
        <v>894</v>
      </c>
      <c r="L326" s="6">
        <f>IF(AND(telefony6[[#This Row],[abonament]]&lt;0,telefony6[[#This Row],[jaki]]="komórkowy"),telefony6[[#This Row],[sekundach]],0)</f>
        <v>0</v>
      </c>
      <c r="M326" s="28">
        <f>IF(telefony6[[#This Row],[jaki]]="zagraniczny",telefony6[[#This Row],[czas w minutach]],0)</f>
        <v>0</v>
      </c>
    </row>
    <row r="327" spans="1:13" x14ac:dyDescent="0.25">
      <c r="A327">
        <v>5912377607</v>
      </c>
      <c r="B327" s="1">
        <v>42922</v>
      </c>
      <c r="C327" s="2">
        <v>0.39613425925925927</v>
      </c>
      <c r="D327" s="2">
        <v>0.39868055555555554</v>
      </c>
      <c r="E327" t="str">
        <f>IF(LEN(telefony6[[#This Row],[nr]])&gt;=10,"zagraniczny",IF(LEN(telefony6[[#This Row],[nr]])=8,"komórkowy","stacjonarny"))</f>
        <v>zagraniczny</v>
      </c>
      <c r="F327" s="2">
        <f>telefony6[[#This Row],[zakonczenie]]-telefony6[[#This Row],[rozpoczecie]]</f>
        <v>2.5462962962962687E-3</v>
      </c>
      <c r="G327" s="6">
        <f>IF(SECOND(telefony6[[#This Row],[czas]])&gt;0,1,0)</f>
        <v>1</v>
      </c>
      <c r="H327" s="6">
        <f>MINUTE(telefony6[[#This Row],[czas]])+telefony6[[#This Row],[czy kolejna minuta]]</f>
        <v>4</v>
      </c>
      <c r="I327" s="6">
        <f>MINUTE(telefony6[[#This Row],[czas]])*60+SECOND(telefony6[[#This Row],[czas]])</f>
        <v>220</v>
      </c>
      <c r="J327" s="6">
        <f>IF(OR(telefony6[[#This Row],[jaki]]="stacjonarny",telefony6[[#This Row],[jaki]]="komórkowy"),J326-telefony6[[#This Row],[sekundach]],J326)</f>
        <v>-106291</v>
      </c>
      <c r="K327" s="6">
        <f>IF(AND(telefony6[[#This Row],[abonament]]&lt;0,telefony6[[#This Row],[jaki]]="stacjonarny"),telefony6[[#This Row],[sekundach]],0)</f>
        <v>0</v>
      </c>
      <c r="L327" s="6">
        <f>IF(AND(telefony6[[#This Row],[abonament]]&lt;0,telefony6[[#This Row],[jaki]]="komórkowy"),telefony6[[#This Row],[sekundach]],0)</f>
        <v>0</v>
      </c>
      <c r="M327" s="28">
        <f>IF(telefony6[[#This Row],[jaki]]="zagraniczny",telefony6[[#This Row],[czas w minutach]],0)</f>
        <v>4</v>
      </c>
    </row>
    <row r="328" spans="1:13" x14ac:dyDescent="0.25">
      <c r="A328">
        <v>77705897</v>
      </c>
      <c r="B328" s="1">
        <v>42922</v>
      </c>
      <c r="C328" s="2">
        <v>0.39956018518518521</v>
      </c>
      <c r="D328" s="2">
        <v>0.40025462962962965</v>
      </c>
      <c r="E328" t="str">
        <f>IF(LEN(telefony6[[#This Row],[nr]])&gt;=10,"zagraniczny",IF(LEN(telefony6[[#This Row],[nr]])=8,"komórkowy","stacjonarny"))</f>
        <v>komórkowy</v>
      </c>
      <c r="F328" s="2">
        <f>telefony6[[#This Row],[zakonczenie]]-telefony6[[#This Row],[rozpoczecie]]</f>
        <v>6.9444444444444198E-4</v>
      </c>
      <c r="G328" s="6">
        <f>IF(SECOND(telefony6[[#This Row],[czas]])&gt;0,1,0)</f>
        <v>0</v>
      </c>
      <c r="H328" s="6">
        <f>MINUTE(telefony6[[#This Row],[czas]])+telefony6[[#This Row],[czy kolejna minuta]]</f>
        <v>1</v>
      </c>
      <c r="I328" s="6">
        <f>MINUTE(telefony6[[#This Row],[czas]])*60+SECOND(telefony6[[#This Row],[czas]])</f>
        <v>60</v>
      </c>
      <c r="J328" s="6">
        <f>IF(OR(telefony6[[#This Row],[jaki]]="stacjonarny",telefony6[[#This Row],[jaki]]="komórkowy"),J327-telefony6[[#This Row],[sekundach]],J327)</f>
        <v>-106351</v>
      </c>
      <c r="K328" s="6">
        <f>IF(AND(telefony6[[#This Row],[abonament]]&lt;0,telefony6[[#This Row],[jaki]]="stacjonarny"),telefony6[[#This Row],[sekundach]],0)</f>
        <v>0</v>
      </c>
      <c r="L328" s="6">
        <f>IF(AND(telefony6[[#This Row],[abonament]]&lt;0,telefony6[[#This Row],[jaki]]="komórkowy"),telefony6[[#This Row],[sekundach]],0)</f>
        <v>60</v>
      </c>
      <c r="M328" s="28">
        <f>IF(telefony6[[#This Row],[jaki]]="zagraniczny",telefony6[[#This Row],[czas w minutach]],0)</f>
        <v>0</v>
      </c>
    </row>
    <row r="329" spans="1:13" x14ac:dyDescent="0.25">
      <c r="A329">
        <v>5894865</v>
      </c>
      <c r="B329" s="1">
        <v>42922</v>
      </c>
      <c r="C329" s="2">
        <v>0.40255787037037039</v>
      </c>
      <c r="D329" s="2">
        <v>0.40554398148148146</v>
      </c>
      <c r="E329" t="str">
        <f>IF(LEN(telefony6[[#This Row],[nr]])&gt;=10,"zagraniczny",IF(LEN(telefony6[[#This Row],[nr]])=8,"komórkowy","stacjonarny"))</f>
        <v>stacjonarny</v>
      </c>
      <c r="F329" s="2">
        <f>telefony6[[#This Row],[zakonczenie]]-telefony6[[#This Row],[rozpoczecie]]</f>
        <v>2.9861111111110783E-3</v>
      </c>
      <c r="G329" s="6">
        <f>IF(SECOND(telefony6[[#This Row],[czas]])&gt;0,1,0)</f>
        <v>1</v>
      </c>
      <c r="H329" s="6">
        <f>MINUTE(telefony6[[#This Row],[czas]])+telefony6[[#This Row],[czy kolejna minuta]]</f>
        <v>5</v>
      </c>
      <c r="I329" s="6">
        <f>MINUTE(telefony6[[#This Row],[czas]])*60+SECOND(telefony6[[#This Row],[czas]])</f>
        <v>258</v>
      </c>
      <c r="J329" s="6">
        <f>IF(OR(telefony6[[#This Row],[jaki]]="stacjonarny",telefony6[[#This Row],[jaki]]="komórkowy"),J328-telefony6[[#This Row],[sekundach]],J328)</f>
        <v>-106609</v>
      </c>
      <c r="K329" s="6">
        <f>IF(AND(telefony6[[#This Row],[abonament]]&lt;0,telefony6[[#This Row],[jaki]]="stacjonarny"),telefony6[[#This Row],[sekundach]],0)</f>
        <v>258</v>
      </c>
      <c r="L329" s="6">
        <f>IF(AND(telefony6[[#This Row],[abonament]]&lt;0,telefony6[[#This Row],[jaki]]="komórkowy"),telefony6[[#This Row],[sekundach]],0)</f>
        <v>0</v>
      </c>
      <c r="M329" s="28">
        <f>IF(telefony6[[#This Row],[jaki]]="zagraniczny",telefony6[[#This Row],[czas w minutach]],0)</f>
        <v>0</v>
      </c>
    </row>
    <row r="330" spans="1:13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  <c r="E330" t="str">
        <f>IF(LEN(telefony6[[#This Row],[nr]])&gt;=10,"zagraniczny",IF(LEN(telefony6[[#This Row],[nr]])=8,"komórkowy","stacjonarny"))</f>
        <v>stacjonarny</v>
      </c>
      <c r="F330" s="2">
        <f>telefony6[[#This Row],[zakonczenie]]-telefony6[[#This Row],[rozpoczecie]]</f>
        <v>8.6689814814814858E-3</v>
      </c>
      <c r="G330" s="6">
        <f>IF(SECOND(telefony6[[#This Row],[czas]])&gt;0,1,0)</f>
        <v>1</v>
      </c>
      <c r="H330" s="6">
        <f>MINUTE(telefony6[[#This Row],[czas]])+telefony6[[#This Row],[czy kolejna minuta]]</f>
        <v>13</v>
      </c>
      <c r="I330" s="6">
        <f>MINUTE(telefony6[[#This Row],[czas]])*60+SECOND(telefony6[[#This Row],[czas]])</f>
        <v>749</v>
      </c>
      <c r="J330" s="6">
        <f>IF(OR(telefony6[[#This Row],[jaki]]="stacjonarny",telefony6[[#This Row],[jaki]]="komórkowy"),J329-telefony6[[#This Row],[sekundach]],J329)</f>
        <v>-107358</v>
      </c>
      <c r="K330" s="6">
        <f>IF(AND(telefony6[[#This Row],[abonament]]&lt;0,telefony6[[#This Row],[jaki]]="stacjonarny"),telefony6[[#This Row],[sekundach]],0)</f>
        <v>749</v>
      </c>
      <c r="L330" s="6">
        <f>IF(AND(telefony6[[#This Row],[abonament]]&lt;0,telefony6[[#This Row],[jaki]]="komórkowy"),telefony6[[#This Row],[sekundach]],0)</f>
        <v>0</v>
      </c>
      <c r="M330" s="28">
        <f>IF(telefony6[[#This Row],[jaki]]="zagraniczny",telefony6[[#This Row],[czas w minutach]],0)</f>
        <v>0</v>
      </c>
    </row>
    <row r="331" spans="1:13" x14ac:dyDescent="0.25">
      <c r="A331">
        <v>49390412</v>
      </c>
      <c r="B331" s="1">
        <v>42922</v>
      </c>
      <c r="C331" s="2">
        <v>0.40645833333333331</v>
      </c>
      <c r="D331" s="2">
        <v>0.41598379629629628</v>
      </c>
      <c r="E331" t="str">
        <f>IF(LEN(telefony6[[#This Row],[nr]])&gt;=10,"zagraniczny",IF(LEN(telefony6[[#This Row],[nr]])=8,"komórkowy","stacjonarny"))</f>
        <v>komórkowy</v>
      </c>
      <c r="F331" s="2">
        <f>telefony6[[#This Row],[zakonczenie]]-telefony6[[#This Row],[rozpoczecie]]</f>
        <v>9.5254629629629717E-3</v>
      </c>
      <c r="G331" s="6">
        <f>IF(SECOND(telefony6[[#This Row],[czas]])&gt;0,1,0)</f>
        <v>1</v>
      </c>
      <c r="H331" s="6">
        <f>MINUTE(telefony6[[#This Row],[czas]])+telefony6[[#This Row],[czy kolejna minuta]]</f>
        <v>14</v>
      </c>
      <c r="I331" s="6">
        <f>MINUTE(telefony6[[#This Row],[czas]])*60+SECOND(telefony6[[#This Row],[czas]])</f>
        <v>823</v>
      </c>
      <c r="J331" s="6">
        <f>IF(OR(telefony6[[#This Row],[jaki]]="stacjonarny",telefony6[[#This Row],[jaki]]="komórkowy"),J330-telefony6[[#This Row],[sekundach]],J330)</f>
        <v>-108181</v>
      </c>
      <c r="K331" s="6">
        <f>IF(AND(telefony6[[#This Row],[abonament]]&lt;0,telefony6[[#This Row],[jaki]]="stacjonarny"),telefony6[[#This Row],[sekundach]],0)</f>
        <v>0</v>
      </c>
      <c r="L331" s="6">
        <f>IF(AND(telefony6[[#This Row],[abonament]]&lt;0,telefony6[[#This Row],[jaki]]="komórkowy"),telefony6[[#This Row],[sekundach]],0)</f>
        <v>823</v>
      </c>
      <c r="M331" s="28">
        <f>IF(telefony6[[#This Row],[jaki]]="zagraniczny",telefony6[[#This Row],[czas w minutach]],0)</f>
        <v>0</v>
      </c>
    </row>
    <row r="332" spans="1:13" x14ac:dyDescent="0.25">
      <c r="A332">
        <v>6156594</v>
      </c>
      <c r="B332" s="1">
        <v>42922</v>
      </c>
      <c r="C332" s="2">
        <v>0.41142361111111109</v>
      </c>
      <c r="D332" s="2">
        <v>0.42168981481481482</v>
      </c>
      <c r="E332" t="str">
        <f>IF(LEN(telefony6[[#This Row],[nr]])&gt;=10,"zagraniczny",IF(LEN(telefony6[[#This Row],[nr]])=8,"komórkowy","stacjonarny"))</f>
        <v>stacjonarny</v>
      </c>
      <c r="F332" s="2">
        <f>telefony6[[#This Row],[zakonczenie]]-telefony6[[#This Row],[rozpoczecie]]</f>
        <v>1.0266203703703736E-2</v>
      </c>
      <c r="G332" s="6">
        <f>IF(SECOND(telefony6[[#This Row],[czas]])&gt;0,1,0)</f>
        <v>1</v>
      </c>
      <c r="H332" s="6">
        <f>MINUTE(telefony6[[#This Row],[czas]])+telefony6[[#This Row],[czy kolejna minuta]]</f>
        <v>15</v>
      </c>
      <c r="I332" s="6">
        <f>MINUTE(telefony6[[#This Row],[czas]])*60+SECOND(telefony6[[#This Row],[czas]])</f>
        <v>887</v>
      </c>
      <c r="J332" s="6">
        <f>IF(OR(telefony6[[#This Row],[jaki]]="stacjonarny",telefony6[[#This Row],[jaki]]="komórkowy"),J331-telefony6[[#This Row],[sekundach]],J331)</f>
        <v>-109068</v>
      </c>
      <c r="K332" s="6">
        <f>IF(AND(telefony6[[#This Row],[abonament]]&lt;0,telefony6[[#This Row],[jaki]]="stacjonarny"),telefony6[[#This Row],[sekundach]],0)</f>
        <v>887</v>
      </c>
      <c r="L332" s="6">
        <f>IF(AND(telefony6[[#This Row],[abonament]]&lt;0,telefony6[[#This Row],[jaki]]="komórkowy"),telefony6[[#This Row],[sekundach]],0)</f>
        <v>0</v>
      </c>
      <c r="M332" s="28">
        <f>IF(telefony6[[#This Row],[jaki]]="zagraniczny",telefony6[[#This Row],[czas w minutach]],0)</f>
        <v>0</v>
      </c>
    </row>
    <row r="333" spans="1:13" x14ac:dyDescent="0.25">
      <c r="A333">
        <v>5006675</v>
      </c>
      <c r="B333" s="1">
        <v>42922</v>
      </c>
      <c r="C333" s="2">
        <v>0.4129976851851852</v>
      </c>
      <c r="D333" s="2">
        <v>0.41953703703703704</v>
      </c>
      <c r="E333" t="str">
        <f>IF(LEN(telefony6[[#This Row],[nr]])&gt;=10,"zagraniczny",IF(LEN(telefony6[[#This Row],[nr]])=8,"komórkowy","stacjonarny"))</f>
        <v>stacjonarny</v>
      </c>
      <c r="F333" s="2">
        <f>telefony6[[#This Row],[zakonczenie]]-telefony6[[#This Row],[rozpoczecie]]</f>
        <v>6.5393518518518379E-3</v>
      </c>
      <c r="G333" s="6">
        <f>IF(SECOND(telefony6[[#This Row],[czas]])&gt;0,1,0)</f>
        <v>1</v>
      </c>
      <c r="H333" s="6">
        <f>MINUTE(telefony6[[#This Row],[czas]])+telefony6[[#This Row],[czy kolejna minuta]]</f>
        <v>10</v>
      </c>
      <c r="I333" s="6">
        <f>MINUTE(telefony6[[#This Row],[czas]])*60+SECOND(telefony6[[#This Row],[czas]])</f>
        <v>565</v>
      </c>
      <c r="J333" s="6">
        <f>IF(OR(telefony6[[#This Row],[jaki]]="stacjonarny",telefony6[[#This Row],[jaki]]="komórkowy"),J332-telefony6[[#This Row],[sekundach]],J332)</f>
        <v>-109633</v>
      </c>
      <c r="K333" s="6">
        <f>IF(AND(telefony6[[#This Row],[abonament]]&lt;0,telefony6[[#This Row],[jaki]]="stacjonarny"),telefony6[[#This Row],[sekundach]],0)</f>
        <v>565</v>
      </c>
      <c r="L333" s="6">
        <f>IF(AND(telefony6[[#This Row],[abonament]]&lt;0,telefony6[[#This Row],[jaki]]="komórkowy"),telefony6[[#This Row],[sekundach]],0)</f>
        <v>0</v>
      </c>
      <c r="M333" s="28">
        <f>IF(telefony6[[#This Row],[jaki]]="zagraniczny",telefony6[[#This Row],[czas w minutach]],0)</f>
        <v>0</v>
      </c>
    </row>
    <row r="334" spans="1:13" x14ac:dyDescent="0.25">
      <c r="A334">
        <v>2096180</v>
      </c>
      <c r="B334" s="1">
        <v>42922</v>
      </c>
      <c r="C334" s="2">
        <v>0.41351851851851851</v>
      </c>
      <c r="D334" s="2">
        <v>0.41670138888888891</v>
      </c>
      <c r="E334" t="str">
        <f>IF(LEN(telefony6[[#This Row],[nr]])&gt;=10,"zagraniczny",IF(LEN(telefony6[[#This Row],[nr]])=8,"komórkowy","stacjonarny"))</f>
        <v>stacjonarny</v>
      </c>
      <c r="F334" s="2">
        <f>telefony6[[#This Row],[zakonczenie]]-telefony6[[#This Row],[rozpoczecie]]</f>
        <v>3.1828703703704053E-3</v>
      </c>
      <c r="G334" s="6">
        <f>IF(SECOND(telefony6[[#This Row],[czas]])&gt;0,1,0)</f>
        <v>1</v>
      </c>
      <c r="H334" s="6">
        <f>MINUTE(telefony6[[#This Row],[czas]])+telefony6[[#This Row],[czy kolejna minuta]]</f>
        <v>5</v>
      </c>
      <c r="I334" s="6">
        <f>MINUTE(telefony6[[#This Row],[czas]])*60+SECOND(telefony6[[#This Row],[czas]])</f>
        <v>275</v>
      </c>
      <c r="J334" s="6">
        <f>IF(OR(telefony6[[#This Row],[jaki]]="stacjonarny",telefony6[[#This Row],[jaki]]="komórkowy"),J333-telefony6[[#This Row],[sekundach]],J333)</f>
        <v>-109908</v>
      </c>
      <c r="K334" s="6">
        <f>IF(AND(telefony6[[#This Row],[abonament]]&lt;0,telefony6[[#This Row],[jaki]]="stacjonarny"),telefony6[[#This Row],[sekundach]],0)</f>
        <v>275</v>
      </c>
      <c r="L334" s="6">
        <f>IF(AND(telefony6[[#This Row],[abonament]]&lt;0,telefony6[[#This Row],[jaki]]="komórkowy"),telefony6[[#This Row],[sekundach]],0)</f>
        <v>0</v>
      </c>
      <c r="M334" s="28">
        <f>IF(telefony6[[#This Row],[jaki]]="zagraniczny",telefony6[[#This Row],[czas w minutach]],0)</f>
        <v>0</v>
      </c>
    </row>
    <row r="335" spans="1:13" x14ac:dyDescent="0.25">
      <c r="A335">
        <v>8214927</v>
      </c>
      <c r="B335" s="1">
        <v>42922</v>
      </c>
      <c r="C335" s="2">
        <v>0.41638888888888886</v>
      </c>
      <c r="D335" s="2">
        <v>0.42116898148148146</v>
      </c>
      <c r="E335" t="str">
        <f>IF(LEN(telefony6[[#This Row],[nr]])&gt;=10,"zagraniczny",IF(LEN(telefony6[[#This Row],[nr]])=8,"komórkowy","stacjonarny"))</f>
        <v>stacjonarny</v>
      </c>
      <c r="F335" s="2">
        <f>telefony6[[#This Row],[zakonczenie]]-telefony6[[#This Row],[rozpoczecie]]</f>
        <v>4.7800925925925997E-3</v>
      </c>
      <c r="G335" s="6">
        <f>IF(SECOND(telefony6[[#This Row],[czas]])&gt;0,1,0)</f>
        <v>1</v>
      </c>
      <c r="H335" s="6">
        <f>MINUTE(telefony6[[#This Row],[czas]])+telefony6[[#This Row],[czy kolejna minuta]]</f>
        <v>7</v>
      </c>
      <c r="I335" s="6">
        <f>MINUTE(telefony6[[#This Row],[czas]])*60+SECOND(telefony6[[#This Row],[czas]])</f>
        <v>413</v>
      </c>
      <c r="J335" s="6">
        <f>IF(OR(telefony6[[#This Row],[jaki]]="stacjonarny",telefony6[[#This Row],[jaki]]="komórkowy"),J334-telefony6[[#This Row],[sekundach]],J334)</f>
        <v>-110321</v>
      </c>
      <c r="K335" s="6">
        <f>IF(AND(telefony6[[#This Row],[abonament]]&lt;0,telefony6[[#This Row],[jaki]]="stacjonarny"),telefony6[[#This Row],[sekundach]],0)</f>
        <v>413</v>
      </c>
      <c r="L335" s="6">
        <f>IF(AND(telefony6[[#This Row],[abonament]]&lt;0,telefony6[[#This Row],[jaki]]="komórkowy"),telefony6[[#This Row],[sekundach]],0)</f>
        <v>0</v>
      </c>
      <c r="M335" s="28">
        <f>IF(telefony6[[#This Row],[jaki]]="zagraniczny",telefony6[[#This Row],[czas w minutach]],0)</f>
        <v>0</v>
      </c>
    </row>
    <row r="336" spans="1:13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  <c r="E336" t="str">
        <f>IF(LEN(telefony6[[#This Row],[nr]])&gt;=10,"zagraniczny",IF(LEN(telefony6[[#This Row],[nr]])=8,"komórkowy","stacjonarny"))</f>
        <v>stacjonarny</v>
      </c>
      <c r="F336" s="2">
        <f>telefony6[[#This Row],[zakonczenie]]-telefony6[[#This Row],[rozpoczecie]]</f>
        <v>6.2500000000000333E-3</v>
      </c>
      <c r="G336" s="6">
        <f>IF(SECOND(telefony6[[#This Row],[czas]])&gt;0,1,0)</f>
        <v>0</v>
      </c>
      <c r="H336" s="6">
        <f>MINUTE(telefony6[[#This Row],[czas]])+telefony6[[#This Row],[czy kolejna minuta]]</f>
        <v>9</v>
      </c>
      <c r="I336" s="6">
        <f>MINUTE(telefony6[[#This Row],[czas]])*60+SECOND(telefony6[[#This Row],[czas]])</f>
        <v>540</v>
      </c>
      <c r="J336" s="6">
        <f>IF(OR(telefony6[[#This Row],[jaki]]="stacjonarny",telefony6[[#This Row],[jaki]]="komórkowy"),J335-telefony6[[#This Row],[sekundach]],J335)</f>
        <v>-110861</v>
      </c>
      <c r="K336" s="6">
        <f>IF(AND(telefony6[[#This Row],[abonament]]&lt;0,telefony6[[#This Row],[jaki]]="stacjonarny"),telefony6[[#This Row],[sekundach]],0)</f>
        <v>540</v>
      </c>
      <c r="L336" s="6">
        <f>IF(AND(telefony6[[#This Row],[abonament]]&lt;0,telefony6[[#This Row],[jaki]]="komórkowy"),telefony6[[#This Row],[sekundach]],0)</f>
        <v>0</v>
      </c>
      <c r="M336" s="28">
        <f>IF(telefony6[[#This Row],[jaki]]="zagraniczny",telefony6[[#This Row],[czas w minutach]],0)</f>
        <v>0</v>
      </c>
    </row>
    <row r="337" spans="1:13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  <c r="E337" t="str">
        <f>IF(LEN(telefony6[[#This Row],[nr]])&gt;=10,"zagraniczny",IF(LEN(telefony6[[#This Row],[nr]])=8,"komórkowy","stacjonarny"))</f>
        <v>stacjonarny</v>
      </c>
      <c r="F337" s="2">
        <f>telefony6[[#This Row],[zakonczenie]]-telefony6[[#This Row],[rozpoczecie]]</f>
        <v>4.050925925925819E-4</v>
      </c>
      <c r="G337" s="6">
        <f>IF(SECOND(telefony6[[#This Row],[czas]])&gt;0,1,0)</f>
        <v>1</v>
      </c>
      <c r="H337" s="6">
        <f>MINUTE(telefony6[[#This Row],[czas]])+telefony6[[#This Row],[czy kolejna minuta]]</f>
        <v>1</v>
      </c>
      <c r="I337" s="6">
        <f>MINUTE(telefony6[[#This Row],[czas]])*60+SECOND(telefony6[[#This Row],[czas]])</f>
        <v>35</v>
      </c>
      <c r="J337" s="6">
        <f>IF(OR(telefony6[[#This Row],[jaki]]="stacjonarny",telefony6[[#This Row],[jaki]]="komórkowy"),J336-telefony6[[#This Row],[sekundach]],J336)</f>
        <v>-110896</v>
      </c>
      <c r="K337" s="6">
        <f>IF(AND(telefony6[[#This Row],[abonament]]&lt;0,telefony6[[#This Row],[jaki]]="stacjonarny"),telefony6[[#This Row],[sekundach]],0)</f>
        <v>35</v>
      </c>
      <c r="L337" s="6">
        <f>IF(AND(telefony6[[#This Row],[abonament]]&lt;0,telefony6[[#This Row],[jaki]]="komórkowy"),telefony6[[#This Row],[sekundach]],0)</f>
        <v>0</v>
      </c>
      <c r="M337" s="28">
        <f>IF(telefony6[[#This Row],[jaki]]="zagraniczny",telefony6[[#This Row],[czas w minutach]],0)</f>
        <v>0</v>
      </c>
    </row>
    <row r="338" spans="1:13" x14ac:dyDescent="0.25">
      <c r="A338">
        <v>2808052</v>
      </c>
      <c r="B338" s="1">
        <v>42922</v>
      </c>
      <c r="C338" s="2">
        <v>0.42144675925925928</v>
      </c>
      <c r="D338" s="2">
        <v>0.43079861111111112</v>
      </c>
      <c r="E338" t="str">
        <f>IF(LEN(telefony6[[#This Row],[nr]])&gt;=10,"zagraniczny",IF(LEN(telefony6[[#This Row],[nr]])=8,"komórkowy","stacjonarny"))</f>
        <v>stacjonarny</v>
      </c>
      <c r="F338" s="2">
        <f>telefony6[[#This Row],[zakonczenie]]-telefony6[[#This Row],[rozpoczecie]]</f>
        <v>9.3518518518518334E-3</v>
      </c>
      <c r="G338" s="6">
        <f>IF(SECOND(telefony6[[#This Row],[czas]])&gt;0,1,0)</f>
        <v>1</v>
      </c>
      <c r="H338" s="6">
        <f>MINUTE(telefony6[[#This Row],[czas]])+telefony6[[#This Row],[czy kolejna minuta]]</f>
        <v>14</v>
      </c>
      <c r="I338" s="6">
        <f>MINUTE(telefony6[[#This Row],[czas]])*60+SECOND(telefony6[[#This Row],[czas]])</f>
        <v>808</v>
      </c>
      <c r="J338" s="6">
        <f>IF(OR(telefony6[[#This Row],[jaki]]="stacjonarny",telefony6[[#This Row],[jaki]]="komórkowy"),J337-telefony6[[#This Row],[sekundach]],J337)</f>
        <v>-111704</v>
      </c>
      <c r="K338" s="6">
        <f>IF(AND(telefony6[[#This Row],[abonament]]&lt;0,telefony6[[#This Row],[jaki]]="stacjonarny"),telefony6[[#This Row],[sekundach]],0)</f>
        <v>808</v>
      </c>
      <c r="L338" s="6">
        <f>IF(AND(telefony6[[#This Row],[abonament]]&lt;0,telefony6[[#This Row],[jaki]]="komórkowy"),telefony6[[#This Row],[sekundach]],0)</f>
        <v>0</v>
      </c>
      <c r="M338" s="28">
        <f>IF(telefony6[[#This Row],[jaki]]="zagraniczny",telefony6[[#This Row],[czas w minutach]],0)</f>
        <v>0</v>
      </c>
    </row>
    <row r="339" spans="1:13" x14ac:dyDescent="0.25">
      <c r="A339">
        <v>18084593</v>
      </c>
      <c r="B339" s="1">
        <v>42922</v>
      </c>
      <c r="C339" s="2">
        <v>0.42482638888888891</v>
      </c>
      <c r="D339" s="2">
        <v>0.43292824074074077</v>
      </c>
      <c r="E339" t="str">
        <f>IF(LEN(telefony6[[#This Row],[nr]])&gt;=10,"zagraniczny",IF(LEN(telefony6[[#This Row],[nr]])=8,"komórkowy","stacjonarny"))</f>
        <v>komórkowy</v>
      </c>
      <c r="F339" s="2">
        <f>telefony6[[#This Row],[zakonczenie]]-telefony6[[#This Row],[rozpoczecie]]</f>
        <v>8.1018518518518601E-3</v>
      </c>
      <c r="G339" s="6">
        <f>IF(SECOND(telefony6[[#This Row],[czas]])&gt;0,1,0)</f>
        <v>1</v>
      </c>
      <c r="H339" s="6">
        <f>MINUTE(telefony6[[#This Row],[czas]])+telefony6[[#This Row],[czy kolejna minuta]]</f>
        <v>12</v>
      </c>
      <c r="I339" s="6">
        <f>MINUTE(telefony6[[#This Row],[czas]])*60+SECOND(telefony6[[#This Row],[czas]])</f>
        <v>700</v>
      </c>
      <c r="J339" s="6">
        <f>IF(OR(telefony6[[#This Row],[jaki]]="stacjonarny",telefony6[[#This Row],[jaki]]="komórkowy"),J338-telefony6[[#This Row],[sekundach]],J338)</f>
        <v>-112404</v>
      </c>
      <c r="K339" s="6">
        <f>IF(AND(telefony6[[#This Row],[abonament]]&lt;0,telefony6[[#This Row],[jaki]]="stacjonarny"),telefony6[[#This Row],[sekundach]],0)</f>
        <v>0</v>
      </c>
      <c r="L339" s="6">
        <f>IF(AND(telefony6[[#This Row],[abonament]]&lt;0,telefony6[[#This Row],[jaki]]="komórkowy"),telefony6[[#This Row],[sekundach]],0)</f>
        <v>700</v>
      </c>
      <c r="M339" s="28">
        <f>IF(telefony6[[#This Row],[jaki]]="zagraniczny",telefony6[[#This Row],[czas w minutach]],0)</f>
        <v>0</v>
      </c>
    </row>
    <row r="340" spans="1:13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  <c r="E340" t="str">
        <f>IF(LEN(telefony6[[#This Row],[nr]])&gt;=10,"zagraniczny",IF(LEN(telefony6[[#This Row],[nr]])=8,"komórkowy","stacjonarny"))</f>
        <v>stacjonarny</v>
      </c>
      <c r="F340" s="2">
        <f>telefony6[[#This Row],[zakonczenie]]-telefony6[[#This Row],[rozpoczecie]]</f>
        <v>1.1539351851851842E-2</v>
      </c>
      <c r="G340" s="6">
        <f>IF(SECOND(telefony6[[#This Row],[czas]])&gt;0,1,0)</f>
        <v>1</v>
      </c>
      <c r="H340" s="6">
        <f>MINUTE(telefony6[[#This Row],[czas]])+telefony6[[#This Row],[czy kolejna minuta]]</f>
        <v>17</v>
      </c>
      <c r="I340" s="6">
        <f>MINUTE(telefony6[[#This Row],[czas]])*60+SECOND(telefony6[[#This Row],[czas]])</f>
        <v>997</v>
      </c>
      <c r="J340" s="6">
        <f>IF(OR(telefony6[[#This Row],[jaki]]="stacjonarny",telefony6[[#This Row],[jaki]]="komórkowy"),J339-telefony6[[#This Row],[sekundach]],J339)</f>
        <v>-113401</v>
      </c>
      <c r="K340" s="6">
        <f>IF(AND(telefony6[[#This Row],[abonament]]&lt;0,telefony6[[#This Row],[jaki]]="stacjonarny"),telefony6[[#This Row],[sekundach]],0)</f>
        <v>997</v>
      </c>
      <c r="L340" s="6">
        <f>IF(AND(telefony6[[#This Row],[abonament]]&lt;0,telefony6[[#This Row],[jaki]]="komórkowy"),telefony6[[#This Row],[sekundach]],0)</f>
        <v>0</v>
      </c>
      <c r="M340" s="28">
        <f>IF(telefony6[[#This Row],[jaki]]="zagraniczny",telefony6[[#This Row],[czas w minutach]],0)</f>
        <v>0</v>
      </c>
    </row>
    <row r="341" spans="1:13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  <c r="E341" t="str">
        <f>IF(LEN(telefony6[[#This Row],[nr]])&gt;=10,"zagraniczny",IF(LEN(telefony6[[#This Row],[nr]])=8,"komórkowy","stacjonarny"))</f>
        <v>komórkowy</v>
      </c>
      <c r="F341" s="2">
        <f>telefony6[[#This Row],[zakonczenie]]-telefony6[[#This Row],[rozpoczecie]]</f>
        <v>6.1226851851852171E-3</v>
      </c>
      <c r="G341" s="6">
        <f>IF(SECOND(telefony6[[#This Row],[czas]])&gt;0,1,0)</f>
        <v>1</v>
      </c>
      <c r="H341" s="6">
        <f>MINUTE(telefony6[[#This Row],[czas]])+telefony6[[#This Row],[czy kolejna minuta]]</f>
        <v>9</v>
      </c>
      <c r="I341" s="6">
        <f>MINUTE(telefony6[[#This Row],[czas]])*60+SECOND(telefony6[[#This Row],[czas]])</f>
        <v>529</v>
      </c>
      <c r="J341" s="6">
        <f>IF(OR(telefony6[[#This Row],[jaki]]="stacjonarny",telefony6[[#This Row],[jaki]]="komórkowy"),J340-telefony6[[#This Row],[sekundach]],J340)</f>
        <v>-113930</v>
      </c>
      <c r="K341" s="6">
        <f>IF(AND(telefony6[[#This Row],[abonament]]&lt;0,telefony6[[#This Row],[jaki]]="stacjonarny"),telefony6[[#This Row],[sekundach]],0)</f>
        <v>0</v>
      </c>
      <c r="L341" s="6">
        <f>IF(AND(telefony6[[#This Row],[abonament]]&lt;0,telefony6[[#This Row],[jaki]]="komórkowy"),telefony6[[#This Row],[sekundach]],0)</f>
        <v>529</v>
      </c>
      <c r="M341" s="28">
        <f>IF(telefony6[[#This Row],[jaki]]="zagraniczny",telefony6[[#This Row],[czas w minutach]],0)</f>
        <v>0</v>
      </c>
    </row>
    <row r="342" spans="1:13" x14ac:dyDescent="0.25">
      <c r="A342">
        <v>5859235</v>
      </c>
      <c r="B342" s="1">
        <v>42922</v>
      </c>
      <c r="C342" s="2">
        <v>0.43037037037037035</v>
      </c>
      <c r="D342" s="2">
        <v>0.4344675925925926</v>
      </c>
      <c r="E342" t="str">
        <f>IF(LEN(telefony6[[#This Row],[nr]])&gt;=10,"zagraniczny",IF(LEN(telefony6[[#This Row],[nr]])=8,"komórkowy","stacjonarny"))</f>
        <v>stacjonarny</v>
      </c>
      <c r="F342" s="2">
        <f>telefony6[[#This Row],[zakonczenie]]-telefony6[[#This Row],[rozpoczecie]]</f>
        <v>4.0972222222222521E-3</v>
      </c>
      <c r="G342" s="6">
        <f>IF(SECOND(telefony6[[#This Row],[czas]])&gt;0,1,0)</f>
        <v>1</v>
      </c>
      <c r="H342" s="6">
        <f>MINUTE(telefony6[[#This Row],[czas]])+telefony6[[#This Row],[czy kolejna minuta]]</f>
        <v>6</v>
      </c>
      <c r="I342" s="6">
        <f>MINUTE(telefony6[[#This Row],[czas]])*60+SECOND(telefony6[[#This Row],[czas]])</f>
        <v>354</v>
      </c>
      <c r="J342" s="6">
        <f>IF(OR(telefony6[[#This Row],[jaki]]="stacjonarny",telefony6[[#This Row],[jaki]]="komórkowy"),J341-telefony6[[#This Row],[sekundach]],J341)</f>
        <v>-114284</v>
      </c>
      <c r="K342" s="6">
        <f>IF(AND(telefony6[[#This Row],[abonament]]&lt;0,telefony6[[#This Row],[jaki]]="stacjonarny"),telefony6[[#This Row],[sekundach]],0)</f>
        <v>354</v>
      </c>
      <c r="L342" s="6">
        <f>IF(AND(telefony6[[#This Row],[abonament]]&lt;0,telefony6[[#This Row],[jaki]]="komórkowy"),telefony6[[#This Row],[sekundach]],0)</f>
        <v>0</v>
      </c>
      <c r="M342" s="28">
        <f>IF(telefony6[[#This Row],[jaki]]="zagraniczny",telefony6[[#This Row],[czas w minutach]],0)</f>
        <v>0</v>
      </c>
    </row>
    <row r="343" spans="1:13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  <c r="E343" t="str">
        <f>IF(LEN(telefony6[[#This Row],[nr]])&gt;=10,"zagraniczny",IF(LEN(telefony6[[#This Row],[nr]])=8,"komórkowy","stacjonarny"))</f>
        <v>komórkowy</v>
      </c>
      <c r="F343" s="2">
        <f>telefony6[[#This Row],[zakonczenie]]-telefony6[[#This Row],[rozpoczecie]]</f>
        <v>1.0983796296296311E-2</v>
      </c>
      <c r="G343" s="6">
        <f>IF(SECOND(telefony6[[#This Row],[czas]])&gt;0,1,0)</f>
        <v>1</v>
      </c>
      <c r="H343" s="6">
        <f>MINUTE(telefony6[[#This Row],[czas]])+telefony6[[#This Row],[czy kolejna minuta]]</f>
        <v>16</v>
      </c>
      <c r="I343" s="6">
        <f>MINUTE(telefony6[[#This Row],[czas]])*60+SECOND(telefony6[[#This Row],[czas]])</f>
        <v>949</v>
      </c>
      <c r="J343" s="6">
        <f>IF(OR(telefony6[[#This Row],[jaki]]="stacjonarny",telefony6[[#This Row],[jaki]]="komórkowy"),J342-telefony6[[#This Row],[sekundach]],J342)</f>
        <v>-115233</v>
      </c>
      <c r="K343" s="6">
        <f>IF(AND(telefony6[[#This Row],[abonament]]&lt;0,telefony6[[#This Row],[jaki]]="stacjonarny"),telefony6[[#This Row],[sekundach]],0)</f>
        <v>0</v>
      </c>
      <c r="L343" s="6">
        <f>IF(AND(telefony6[[#This Row],[abonament]]&lt;0,telefony6[[#This Row],[jaki]]="komórkowy"),telefony6[[#This Row],[sekundach]],0)</f>
        <v>949</v>
      </c>
      <c r="M343" s="28">
        <f>IF(telefony6[[#This Row],[jaki]]="zagraniczny",telefony6[[#This Row],[czas w minutach]],0)</f>
        <v>0</v>
      </c>
    </row>
    <row r="344" spans="1:13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  <c r="E344" t="str">
        <f>IF(LEN(telefony6[[#This Row],[nr]])&gt;=10,"zagraniczny",IF(LEN(telefony6[[#This Row],[nr]])=8,"komórkowy","stacjonarny"))</f>
        <v>stacjonarny</v>
      </c>
      <c r="F344" s="2">
        <f>telefony6[[#This Row],[zakonczenie]]-telefony6[[#This Row],[rozpoczecie]]</f>
        <v>5.3703703703704142E-3</v>
      </c>
      <c r="G344" s="6">
        <f>IF(SECOND(telefony6[[#This Row],[czas]])&gt;0,1,0)</f>
        <v>1</v>
      </c>
      <c r="H344" s="6">
        <f>MINUTE(telefony6[[#This Row],[czas]])+telefony6[[#This Row],[czy kolejna minuta]]</f>
        <v>8</v>
      </c>
      <c r="I344" s="6">
        <f>MINUTE(telefony6[[#This Row],[czas]])*60+SECOND(telefony6[[#This Row],[czas]])</f>
        <v>464</v>
      </c>
      <c r="J344" s="6">
        <f>IF(OR(telefony6[[#This Row],[jaki]]="stacjonarny",telefony6[[#This Row],[jaki]]="komórkowy"),J343-telefony6[[#This Row],[sekundach]],J343)</f>
        <v>-115697</v>
      </c>
      <c r="K344" s="6">
        <f>IF(AND(telefony6[[#This Row],[abonament]]&lt;0,telefony6[[#This Row],[jaki]]="stacjonarny"),telefony6[[#This Row],[sekundach]],0)</f>
        <v>464</v>
      </c>
      <c r="L344" s="6">
        <f>IF(AND(telefony6[[#This Row],[abonament]]&lt;0,telefony6[[#This Row],[jaki]]="komórkowy"),telefony6[[#This Row],[sekundach]],0)</f>
        <v>0</v>
      </c>
      <c r="M344" s="28">
        <f>IF(telefony6[[#This Row],[jaki]]="zagraniczny",telefony6[[#This Row],[czas w minutach]],0)</f>
        <v>0</v>
      </c>
    </row>
    <row r="345" spans="1:13" x14ac:dyDescent="0.25">
      <c r="A345">
        <v>9088045</v>
      </c>
      <c r="B345" s="1">
        <v>42922</v>
      </c>
      <c r="C345" s="2">
        <v>0.44063657407407408</v>
      </c>
      <c r="D345" s="2">
        <v>0.44285879629629632</v>
      </c>
      <c r="E345" t="str">
        <f>IF(LEN(telefony6[[#This Row],[nr]])&gt;=10,"zagraniczny",IF(LEN(telefony6[[#This Row],[nr]])=8,"komórkowy","stacjonarny"))</f>
        <v>stacjonarny</v>
      </c>
      <c r="F345" s="2">
        <f>telefony6[[#This Row],[zakonczenie]]-telefony6[[#This Row],[rozpoczecie]]</f>
        <v>2.2222222222222365E-3</v>
      </c>
      <c r="G345" s="6">
        <f>IF(SECOND(telefony6[[#This Row],[czas]])&gt;0,1,0)</f>
        <v>1</v>
      </c>
      <c r="H345" s="6">
        <f>MINUTE(telefony6[[#This Row],[czas]])+telefony6[[#This Row],[czy kolejna minuta]]</f>
        <v>4</v>
      </c>
      <c r="I345" s="6">
        <f>MINUTE(telefony6[[#This Row],[czas]])*60+SECOND(telefony6[[#This Row],[czas]])</f>
        <v>192</v>
      </c>
      <c r="J345" s="6">
        <f>IF(OR(telefony6[[#This Row],[jaki]]="stacjonarny",telefony6[[#This Row],[jaki]]="komórkowy"),J344-telefony6[[#This Row],[sekundach]],J344)</f>
        <v>-115889</v>
      </c>
      <c r="K345" s="6">
        <f>IF(AND(telefony6[[#This Row],[abonament]]&lt;0,telefony6[[#This Row],[jaki]]="stacjonarny"),telefony6[[#This Row],[sekundach]],0)</f>
        <v>192</v>
      </c>
      <c r="L345" s="6">
        <f>IF(AND(telefony6[[#This Row],[abonament]]&lt;0,telefony6[[#This Row],[jaki]]="komórkowy"),telefony6[[#This Row],[sekundach]],0)</f>
        <v>0</v>
      </c>
      <c r="M345" s="28">
        <f>IF(telefony6[[#This Row],[jaki]]="zagraniczny",telefony6[[#This Row],[czas w minutach]],0)</f>
        <v>0</v>
      </c>
    </row>
    <row r="346" spans="1:13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  <c r="E346" t="str">
        <f>IF(LEN(telefony6[[#This Row],[nr]])&gt;=10,"zagraniczny",IF(LEN(telefony6[[#This Row],[nr]])=8,"komórkowy","stacjonarny"))</f>
        <v>stacjonarny</v>
      </c>
      <c r="F346" s="2">
        <f>telefony6[[#This Row],[zakonczenie]]-telefony6[[#This Row],[rozpoczecie]]</f>
        <v>6.8634259259259256E-3</v>
      </c>
      <c r="G346" s="6">
        <f>IF(SECOND(telefony6[[#This Row],[czas]])&gt;0,1,0)</f>
        <v>1</v>
      </c>
      <c r="H346" s="6">
        <f>MINUTE(telefony6[[#This Row],[czas]])+telefony6[[#This Row],[czy kolejna minuta]]</f>
        <v>10</v>
      </c>
      <c r="I346" s="6">
        <f>MINUTE(telefony6[[#This Row],[czas]])*60+SECOND(telefony6[[#This Row],[czas]])</f>
        <v>593</v>
      </c>
      <c r="J346" s="6">
        <f>IF(OR(telefony6[[#This Row],[jaki]]="stacjonarny",telefony6[[#This Row],[jaki]]="komórkowy"),J345-telefony6[[#This Row],[sekundach]],J345)</f>
        <v>-116482</v>
      </c>
      <c r="K346" s="6">
        <f>IF(AND(telefony6[[#This Row],[abonament]]&lt;0,telefony6[[#This Row],[jaki]]="stacjonarny"),telefony6[[#This Row],[sekundach]],0)</f>
        <v>593</v>
      </c>
      <c r="L346" s="6">
        <f>IF(AND(telefony6[[#This Row],[abonament]]&lt;0,telefony6[[#This Row],[jaki]]="komórkowy"),telefony6[[#This Row],[sekundach]],0)</f>
        <v>0</v>
      </c>
      <c r="M346" s="28">
        <f>IF(telefony6[[#This Row],[jaki]]="zagraniczny",telefony6[[#This Row],[czas w minutach]],0)</f>
        <v>0</v>
      </c>
    </row>
    <row r="347" spans="1:13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  <c r="E347" t="str">
        <f>IF(LEN(telefony6[[#This Row],[nr]])&gt;=10,"zagraniczny",IF(LEN(telefony6[[#This Row],[nr]])=8,"komórkowy","stacjonarny"))</f>
        <v>stacjonarny</v>
      </c>
      <c r="F347" s="2">
        <f>telefony6[[#This Row],[zakonczenie]]-telefony6[[#This Row],[rozpoczecie]]</f>
        <v>1.782407407407427E-3</v>
      </c>
      <c r="G347" s="6">
        <f>IF(SECOND(telefony6[[#This Row],[czas]])&gt;0,1,0)</f>
        <v>1</v>
      </c>
      <c r="H347" s="6">
        <f>MINUTE(telefony6[[#This Row],[czas]])+telefony6[[#This Row],[czy kolejna minuta]]</f>
        <v>3</v>
      </c>
      <c r="I347" s="6">
        <f>MINUTE(telefony6[[#This Row],[czas]])*60+SECOND(telefony6[[#This Row],[czas]])</f>
        <v>154</v>
      </c>
      <c r="J347" s="6">
        <f>IF(OR(telefony6[[#This Row],[jaki]]="stacjonarny",telefony6[[#This Row],[jaki]]="komórkowy"),J346-telefony6[[#This Row],[sekundach]],J346)</f>
        <v>-116636</v>
      </c>
      <c r="K347" s="6">
        <f>IF(AND(telefony6[[#This Row],[abonament]]&lt;0,telefony6[[#This Row],[jaki]]="stacjonarny"),telefony6[[#This Row],[sekundach]],0)</f>
        <v>154</v>
      </c>
      <c r="L347" s="6">
        <f>IF(AND(telefony6[[#This Row],[abonament]]&lt;0,telefony6[[#This Row],[jaki]]="komórkowy"),telefony6[[#This Row],[sekundach]],0)</f>
        <v>0</v>
      </c>
      <c r="M347" s="28">
        <f>IF(telefony6[[#This Row],[jaki]]="zagraniczny",telefony6[[#This Row],[czas w minutach]],0)</f>
        <v>0</v>
      </c>
    </row>
    <row r="348" spans="1:13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  <c r="E348" t="str">
        <f>IF(LEN(telefony6[[#This Row],[nr]])&gt;=10,"zagraniczny",IF(LEN(telefony6[[#This Row],[nr]])=8,"komórkowy","stacjonarny"))</f>
        <v>stacjonarny</v>
      </c>
      <c r="F348" s="2">
        <f>telefony6[[#This Row],[zakonczenie]]-telefony6[[#This Row],[rozpoczecie]]</f>
        <v>4.7106481481481444E-3</v>
      </c>
      <c r="G348" s="6">
        <f>IF(SECOND(telefony6[[#This Row],[czas]])&gt;0,1,0)</f>
        <v>1</v>
      </c>
      <c r="H348" s="6">
        <f>MINUTE(telefony6[[#This Row],[czas]])+telefony6[[#This Row],[czy kolejna minuta]]</f>
        <v>7</v>
      </c>
      <c r="I348" s="6">
        <f>MINUTE(telefony6[[#This Row],[czas]])*60+SECOND(telefony6[[#This Row],[czas]])</f>
        <v>407</v>
      </c>
      <c r="J348" s="6">
        <f>IF(OR(telefony6[[#This Row],[jaki]]="stacjonarny",telefony6[[#This Row],[jaki]]="komórkowy"),J347-telefony6[[#This Row],[sekundach]],J347)</f>
        <v>-117043</v>
      </c>
      <c r="K348" s="6">
        <f>IF(AND(telefony6[[#This Row],[abonament]]&lt;0,telefony6[[#This Row],[jaki]]="stacjonarny"),telefony6[[#This Row],[sekundach]],0)</f>
        <v>407</v>
      </c>
      <c r="L348" s="6">
        <f>IF(AND(telefony6[[#This Row],[abonament]]&lt;0,telefony6[[#This Row],[jaki]]="komórkowy"),telefony6[[#This Row],[sekundach]],0)</f>
        <v>0</v>
      </c>
      <c r="M348" s="28">
        <f>IF(telefony6[[#This Row],[jaki]]="zagraniczny",telefony6[[#This Row],[czas w minutach]],0)</f>
        <v>0</v>
      </c>
    </row>
    <row r="349" spans="1:13" x14ac:dyDescent="0.25">
      <c r="A349">
        <v>1488369</v>
      </c>
      <c r="B349" s="1">
        <v>42922</v>
      </c>
      <c r="C349" s="2">
        <v>0.44871527777777775</v>
      </c>
      <c r="D349" s="2">
        <v>0.45627314814814812</v>
      </c>
      <c r="E349" t="str">
        <f>IF(LEN(telefony6[[#This Row],[nr]])&gt;=10,"zagraniczny",IF(LEN(telefony6[[#This Row],[nr]])=8,"komórkowy","stacjonarny"))</f>
        <v>stacjonarny</v>
      </c>
      <c r="F349" s="2">
        <f>telefony6[[#This Row],[zakonczenie]]-telefony6[[#This Row],[rozpoczecie]]</f>
        <v>7.5578703703703676E-3</v>
      </c>
      <c r="G349" s="6">
        <f>IF(SECOND(telefony6[[#This Row],[czas]])&gt;0,1,0)</f>
        <v>1</v>
      </c>
      <c r="H349" s="6">
        <f>MINUTE(telefony6[[#This Row],[czas]])+telefony6[[#This Row],[czy kolejna minuta]]</f>
        <v>11</v>
      </c>
      <c r="I349" s="6">
        <f>MINUTE(telefony6[[#This Row],[czas]])*60+SECOND(telefony6[[#This Row],[czas]])</f>
        <v>653</v>
      </c>
      <c r="J349" s="6">
        <f>IF(OR(telefony6[[#This Row],[jaki]]="stacjonarny",telefony6[[#This Row],[jaki]]="komórkowy"),J348-telefony6[[#This Row],[sekundach]],J348)</f>
        <v>-117696</v>
      </c>
      <c r="K349" s="6">
        <f>IF(AND(telefony6[[#This Row],[abonament]]&lt;0,telefony6[[#This Row],[jaki]]="stacjonarny"),telefony6[[#This Row],[sekundach]],0)</f>
        <v>653</v>
      </c>
      <c r="L349" s="6">
        <f>IF(AND(telefony6[[#This Row],[abonament]]&lt;0,telefony6[[#This Row],[jaki]]="komórkowy"),telefony6[[#This Row],[sekundach]],0)</f>
        <v>0</v>
      </c>
      <c r="M349" s="28">
        <f>IF(telefony6[[#This Row],[jaki]]="zagraniczny",telefony6[[#This Row],[czas w minutach]],0)</f>
        <v>0</v>
      </c>
    </row>
    <row r="350" spans="1:13" x14ac:dyDescent="0.25">
      <c r="A350">
        <v>4132754</v>
      </c>
      <c r="B350" s="1">
        <v>42922</v>
      </c>
      <c r="C350" s="2">
        <v>0.45281250000000001</v>
      </c>
      <c r="D350" s="2">
        <v>0.45374999999999999</v>
      </c>
      <c r="E350" t="str">
        <f>IF(LEN(telefony6[[#This Row],[nr]])&gt;=10,"zagraniczny",IF(LEN(telefony6[[#This Row],[nr]])=8,"komórkowy","stacjonarny"))</f>
        <v>stacjonarny</v>
      </c>
      <c r="F350" s="2">
        <f>telefony6[[#This Row],[zakonczenie]]-telefony6[[#This Row],[rozpoczecie]]</f>
        <v>9.3749999999998002E-4</v>
      </c>
      <c r="G350" s="6">
        <f>IF(SECOND(telefony6[[#This Row],[czas]])&gt;0,1,0)</f>
        <v>1</v>
      </c>
      <c r="H350" s="6">
        <f>MINUTE(telefony6[[#This Row],[czas]])+telefony6[[#This Row],[czy kolejna minuta]]</f>
        <v>2</v>
      </c>
      <c r="I350" s="6">
        <f>MINUTE(telefony6[[#This Row],[czas]])*60+SECOND(telefony6[[#This Row],[czas]])</f>
        <v>81</v>
      </c>
      <c r="J350" s="6">
        <f>IF(OR(telefony6[[#This Row],[jaki]]="stacjonarny",telefony6[[#This Row],[jaki]]="komórkowy"),J349-telefony6[[#This Row],[sekundach]],J349)</f>
        <v>-117777</v>
      </c>
      <c r="K350" s="6">
        <f>IF(AND(telefony6[[#This Row],[abonament]]&lt;0,telefony6[[#This Row],[jaki]]="stacjonarny"),telefony6[[#This Row],[sekundach]],0)</f>
        <v>81</v>
      </c>
      <c r="L350" s="6">
        <f>IF(AND(telefony6[[#This Row],[abonament]]&lt;0,telefony6[[#This Row],[jaki]]="komórkowy"),telefony6[[#This Row],[sekundach]],0)</f>
        <v>0</v>
      </c>
      <c r="M350" s="28">
        <f>IF(telefony6[[#This Row],[jaki]]="zagraniczny",telefony6[[#This Row],[czas w minutach]],0)</f>
        <v>0</v>
      </c>
    </row>
    <row r="351" spans="1:13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  <c r="E351" t="str">
        <f>IF(LEN(telefony6[[#This Row],[nr]])&gt;=10,"zagraniczny",IF(LEN(telefony6[[#This Row],[nr]])=8,"komórkowy","stacjonarny"))</f>
        <v>komórkowy</v>
      </c>
      <c r="F351" s="2">
        <f>telefony6[[#This Row],[zakonczenie]]-telefony6[[#This Row],[rozpoczecie]]</f>
        <v>1.0046296296296275E-2</v>
      </c>
      <c r="G351" s="6">
        <f>IF(SECOND(telefony6[[#This Row],[czas]])&gt;0,1,0)</f>
        <v>1</v>
      </c>
      <c r="H351" s="6">
        <f>MINUTE(telefony6[[#This Row],[czas]])+telefony6[[#This Row],[czy kolejna minuta]]</f>
        <v>15</v>
      </c>
      <c r="I351" s="6">
        <f>MINUTE(telefony6[[#This Row],[czas]])*60+SECOND(telefony6[[#This Row],[czas]])</f>
        <v>868</v>
      </c>
      <c r="J351" s="6">
        <f>IF(OR(telefony6[[#This Row],[jaki]]="stacjonarny",telefony6[[#This Row],[jaki]]="komórkowy"),J350-telefony6[[#This Row],[sekundach]],J350)</f>
        <v>-118645</v>
      </c>
      <c r="K351" s="6">
        <f>IF(AND(telefony6[[#This Row],[abonament]]&lt;0,telefony6[[#This Row],[jaki]]="stacjonarny"),telefony6[[#This Row],[sekundach]],0)</f>
        <v>0</v>
      </c>
      <c r="L351" s="6">
        <f>IF(AND(telefony6[[#This Row],[abonament]]&lt;0,telefony6[[#This Row],[jaki]]="komórkowy"),telefony6[[#This Row],[sekundach]],0)</f>
        <v>868</v>
      </c>
      <c r="M351" s="28">
        <f>IF(telefony6[[#This Row],[jaki]]="zagraniczny",telefony6[[#This Row],[czas w minutach]],0)</f>
        <v>0</v>
      </c>
    </row>
    <row r="352" spans="1:13" x14ac:dyDescent="0.25">
      <c r="A352">
        <v>6818507</v>
      </c>
      <c r="B352" s="1">
        <v>42922</v>
      </c>
      <c r="C352" s="2">
        <v>0.4584259259259259</v>
      </c>
      <c r="D352" s="2">
        <v>0.46380787037037036</v>
      </c>
      <c r="E352" t="str">
        <f>IF(LEN(telefony6[[#This Row],[nr]])&gt;=10,"zagraniczny",IF(LEN(telefony6[[#This Row],[nr]])=8,"komórkowy","stacjonarny"))</f>
        <v>stacjonarny</v>
      </c>
      <c r="F352" s="2">
        <f>telefony6[[#This Row],[zakonczenie]]-telefony6[[#This Row],[rozpoczecie]]</f>
        <v>5.3819444444444531E-3</v>
      </c>
      <c r="G352" s="6">
        <f>IF(SECOND(telefony6[[#This Row],[czas]])&gt;0,1,0)</f>
        <v>1</v>
      </c>
      <c r="H352" s="6">
        <f>MINUTE(telefony6[[#This Row],[czas]])+telefony6[[#This Row],[czy kolejna minuta]]</f>
        <v>8</v>
      </c>
      <c r="I352" s="6">
        <f>MINUTE(telefony6[[#This Row],[czas]])*60+SECOND(telefony6[[#This Row],[czas]])</f>
        <v>465</v>
      </c>
      <c r="J352" s="6">
        <f>IF(OR(telefony6[[#This Row],[jaki]]="stacjonarny",telefony6[[#This Row],[jaki]]="komórkowy"),J351-telefony6[[#This Row],[sekundach]],J351)</f>
        <v>-119110</v>
      </c>
      <c r="K352" s="6">
        <f>IF(AND(telefony6[[#This Row],[abonament]]&lt;0,telefony6[[#This Row],[jaki]]="stacjonarny"),telefony6[[#This Row],[sekundach]],0)</f>
        <v>465</v>
      </c>
      <c r="L352" s="6">
        <f>IF(AND(telefony6[[#This Row],[abonament]]&lt;0,telefony6[[#This Row],[jaki]]="komórkowy"),telefony6[[#This Row],[sekundach]],0)</f>
        <v>0</v>
      </c>
      <c r="M352" s="28">
        <f>IF(telefony6[[#This Row],[jaki]]="zagraniczny",telefony6[[#This Row],[czas w minutach]],0)</f>
        <v>0</v>
      </c>
    </row>
    <row r="353" spans="1:13" x14ac:dyDescent="0.25">
      <c r="A353">
        <v>93611539</v>
      </c>
      <c r="B353" s="1">
        <v>42922</v>
      </c>
      <c r="C353" s="2">
        <v>0.45853009259259259</v>
      </c>
      <c r="D353" s="2">
        <v>0.46674768518518517</v>
      </c>
      <c r="E353" t="str">
        <f>IF(LEN(telefony6[[#This Row],[nr]])&gt;=10,"zagraniczny",IF(LEN(telefony6[[#This Row],[nr]])=8,"komórkowy","stacjonarny"))</f>
        <v>komórkowy</v>
      </c>
      <c r="F353" s="2">
        <f>telefony6[[#This Row],[zakonczenie]]-telefony6[[#This Row],[rozpoczecie]]</f>
        <v>8.2175925925925819E-3</v>
      </c>
      <c r="G353" s="6">
        <f>IF(SECOND(telefony6[[#This Row],[czas]])&gt;0,1,0)</f>
        <v>1</v>
      </c>
      <c r="H353" s="6">
        <f>MINUTE(telefony6[[#This Row],[czas]])+telefony6[[#This Row],[czy kolejna minuta]]</f>
        <v>12</v>
      </c>
      <c r="I353" s="6">
        <f>MINUTE(telefony6[[#This Row],[czas]])*60+SECOND(telefony6[[#This Row],[czas]])</f>
        <v>710</v>
      </c>
      <c r="J353" s="6">
        <f>IF(OR(telefony6[[#This Row],[jaki]]="stacjonarny",telefony6[[#This Row],[jaki]]="komórkowy"),J352-telefony6[[#This Row],[sekundach]],J352)</f>
        <v>-119820</v>
      </c>
      <c r="K353" s="6">
        <f>IF(AND(telefony6[[#This Row],[abonament]]&lt;0,telefony6[[#This Row],[jaki]]="stacjonarny"),telefony6[[#This Row],[sekundach]],0)</f>
        <v>0</v>
      </c>
      <c r="L353" s="6">
        <f>IF(AND(telefony6[[#This Row],[abonament]]&lt;0,telefony6[[#This Row],[jaki]]="komórkowy"),telefony6[[#This Row],[sekundach]],0)</f>
        <v>710</v>
      </c>
      <c r="M353" s="28">
        <f>IF(telefony6[[#This Row],[jaki]]="zagraniczny",telefony6[[#This Row],[czas w minutach]],0)</f>
        <v>0</v>
      </c>
    </row>
    <row r="354" spans="1:13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  <c r="E354" t="str">
        <f>IF(LEN(telefony6[[#This Row],[nr]])&gt;=10,"zagraniczny",IF(LEN(telefony6[[#This Row],[nr]])=8,"komórkowy","stacjonarny"))</f>
        <v>zagraniczny</v>
      </c>
      <c r="F354" s="2">
        <f>telefony6[[#This Row],[zakonczenie]]-telefony6[[#This Row],[rozpoczecie]]</f>
        <v>6.9791666666666474E-3</v>
      </c>
      <c r="G354" s="6">
        <f>IF(SECOND(telefony6[[#This Row],[czas]])&gt;0,1,0)</f>
        <v>1</v>
      </c>
      <c r="H354" s="6">
        <f>MINUTE(telefony6[[#This Row],[czas]])+telefony6[[#This Row],[czy kolejna minuta]]</f>
        <v>11</v>
      </c>
      <c r="I354" s="6">
        <f>MINUTE(telefony6[[#This Row],[czas]])*60+SECOND(telefony6[[#This Row],[czas]])</f>
        <v>603</v>
      </c>
      <c r="J354" s="6">
        <f>IF(OR(telefony6[[#This Row],[jaki]]="stacjonarny",telefony6[[#This Row],[jaki]]="komórkowy"),J353-telefony6[[#This Row],[sekundach]],J353)</f>
        <v>-119820</v>
      </c>
      <c r="K354" s="6">
        <f>IF(AND(telefony6[[#This Row],[abonament]]&lt;0,telefony6[[#This Row],[jaki]]="stacjonarny"),telefony6[[#This Row],[sekundach]],0)</f>
        <v>0</v>
      </c>
      <c r="L354" s="6">
        <f>IF(AND(telefony6[[#This Row],[abonament]]&lt;0,telefony6[[#This Row],[jaki]]="komórkowy"),telefony6[[#This Row],[sekundach]],0)</f>
        <v>0</v>
      </c>
      <c r="M354" s="28">
        <f>IF(telefony6[[#This Row],[jaki]]="zagraniczny",telefony6[[#This Row],[czas w minutach]],0)</f>
        <v>11</v>
      </c>
    </row>
    <row r="355" spans="1:13" x14ac:dyDescent="0.25">
      <c r="A355">
        <v>66336445</v>
      </c>
      <c r="B355" s="1">
        <v>42922</v>
      </c>
      <c r="C355" s="2">
        <v>0.46322916666666669</v>
      </c>
      <c r="D355" s="2">
        <v>0.4642013888888889</v>
      </c>
      <c r="E355" t="str">
        <f>IF(LEN(telefony6[[#This Row],[nr]])&gt;=10,"zagraniczny",IF(LEN(telefony6[[#This Row],[nr]])=8,"komórkowy","stacjonarny"))</f>
        <v>komórkowy</v>
      </c>
      <c r="F355" s="2">
        <f>telefony6[[#This Row],[zakonczenie]]-telefony6[[#This Row],[rozpoczecie]]</f>
        <v>9.7222222222220767E-4</v>
      </c>
      <c r="G355" s="6">
        <f>IF(SECOND(telefony6[[#This Row],[czas]])&gt;0,1,0)</f>
        <v>1</v>
      </c>
      <c r="H355" s="6">
        <f>MINUTE(telefony6[[#This Row],[czas]])+telefony6[[#This Row],[czy kolejna minuta]]</f>
        <v>2</v>
      </c>
      <c r="I355" s="6">
        <f>MINUTE(telefony6[[#This Row],[czas]])*60+SECOND(telefony6[[#This Row],[czas]])</f>
        <v>84</v>
      </c>
      <c r="J355" s="6">
        <f>IF(OR(telefony6[[#This Row],[jaki]]="stacjonarny",telefony6[[#This Row],[jaki]]="komórkowy"),J354-telefony6[[#This Row],[sekundach]],J354)</f>
        <v>-119904</v>
      </c>
      <c r="K355" s="6">
        <f>IF(AND(telefony6[[#This Row],[abonament]]&lt;0,telefony6[[#This Row],[jaki]]="stacjonarny"),telefony6[[#This Row],[sekundach]],0)</f>
        <v>0</v>
      </c>
      <c r="L355" s="6">
        <f>IF(AND(telefony6[[#This Row],[abonament]]&lt;0,telefony6[[#This Row],[jaki]]="komórkowy"),telefony6[[#This Row],[sekundach]],0)</f>
        <v>84</v>
      </c>
      <c r="M355" s="28">
        <f>IF(telefony6[[#This Row],[jaki]]="zagraniczny",telefony6[[#This Row],[czas w minutach]],0)</f>
        <v>0</v>
      </c>
    </row>
    <row r="356" spans="1:13" x14ac:dyDescent="0.25">
      <c r="A356">
        <v>9356324</v>
      </c>
      <c r="B356" s="1">
        <v>42922</v>
      </c>
      <c r="C356" s="2">
        <v>0.46339120370370368</v>
      </c>
      <c r="D356" s="2">
        <v>0.47425925925925927</v>
      </c>
      <c r="E356" t="str">
        <f>IF(LEN(telefony6[[#This Row],[nr]])&gt;=10,"zagraniczny",IF(LEN(telefony6[[#This Row],[nr]])=8,"komórkowy","stacjonarny"))</f>
        <v>stacjonarny</v>
      </c>
      <c r="F356" s="2">
        <f>telefony6[[#This Row],[zakonczenie]]-telefony6[[#This Row],[rozpoczecie]]</f>
        <v>1.0868055555555589E-2</v>
      </c>
      <c r="G356" s="6">
        <f>IF(SECOND(telefony6[[#This Row],[czas]])&gt;0,1,0)</f>
        <v>1</v>
      </c>
      <c r="H356" s="6">
        <f>MINUTE(telefony6[[#This Row],[czas]])+telefony6[[#This Row],[czy kolejna minuta]]</f>
        <v>16</v>
      </c>
      <c r="I356" s="6">
        <f>MINUTE(telefony6[[#This Row],[czas]])*60+SECOND(telefony6[[#This Row],[czas]])</f>
        <v>939</v>
      </c>
      <c r="J356" s="6">
        <f>IF(OR(telefony6[[#This Row],[jaki]]="stacjonarny",telefony6[[#This Row],[jaki]]="komórkowy"),J355-telefony6[[#This Row],[sekundach]],J355)</f>
        <v>-120843</v>
      </c>
      <c r="K356" s="6">
        <f>IF(AND(telefony6[[#This Row],[abonament]]&lt;0,telefony6[[#This Row],[jaki]]="stacjonarny"),telefony6[[#This Row],[sekundach]],0)</f>
        <v>939</v>
      </c>
      <c r="L356" s="6">
        <f>IF(AND(telefony6[[#This Row],[abonament]]&lt;0,telefony6[[#This Row],[jaki]]="komórkowy"),telefony6[[#This Row],[sekundach]],0)</f>
        <v>0</v>
      </c>
      <c r="M356" s="28">
        <f>IF(telefony6[[#This Row],[jaki]]="zagraniczny",telefony6[[#This Row],[czas w minutach]],0)</f>
        <v>0</v>
      </c>
    </row>
    <row r="357" spans="1:13" x14ac:dyDescent="0.25">
      <c r="A357">
        <v>5111892302</v>
      </c>
      <c r="B357" s="1">
        <v>42922</v>
      </c>
      <c r="C357" s="2">
        <v>0.46871527777777777</v>
      </c>
      <c r="D357" s="2">
        <v>0.47319444444444442</v>
      </c>
      <c r="E357" t="str">
        <f>IF(LEN(telefony6[[#This Row],[nr]])&gt;=10,"zagraniczny",IF(LEN(telefony6[[#This Row],[nr]])=8,"komórkowy","stacjonarny"))</f>
        <v>zagraniczny</v>
      </c>
      <c r="F357" s="2">
        <f>telefony6[[#This Row],[zakonczenie]]-telefony6[[#This Row],[rozpoczecie]]</f>
        <v>4.4791666666666452E-3</v>
      </c>
      <c r="G357" s="6">
        <f>IF(SECOND(telefony6[[#This Row],[czas]])&gt;0,1,0)</f>
        <v>1</v>
      </c>
      <c r="H357" s="6">
        <f>MINUTE(telefony6[[#This Row],[czas]])+telefony6[[#This Row],[czy kolejna minuta]]</f>
        <v>7</v>
      </c>
      <c r="I357" s="6">
        <f>MINUTE(telefony6[[#This Row],[czas]])*60+SECOND(telefony6[[#This Row],[czas]])</f>
        <v>387</v>
      </c>
      <c r="J357" s="6">
        <f>IF(OR(telefony6[[#This Row],[jaki]]="stacjonarny",telefony6[[#This Row],[jaki]]="komórkowy"),J356-telefony6[[#This Row],[sekundach]],J356)</f>
        <v>-120843</v>
      </c>
      <c r="K357" s="6">
        <f>IF(AND(telefony6[[#This Row],[abonament]]&lt;0,telefony6[[#This Row],[jaki]]="stacjonarny"),telefony6[[#This Row],[sekundach]],0)</f>
        <v>0</v>
      </c>
      <c r="L357" s="6">
        <f>IF(AND(telefony6[[#This Row],[abonament]]&lt;0,telefony6[[#This Row],[jaki]]="komórkowy"),telefony6[[#This Row],[sekundach]],0)</f>
        <v>0</v>
      </c>
      <c r="M357" s="28">
        <f>IF(telefony6[[#This Row],[jaki]]="zagraniczny",telefony6[[#This Row],[czas w minutach]],0)</f>
        <v>7</v>
      </c>
    </row>
    <row r="358" spans="1:13" x14ac:dyDescent="0.25">
      <c r="A358">
        <v>2435007</v>
      </c>
      <c r="B358" s="1">
        <v>42922</v>
      </c>
      <c r="C358" s="2">
        <v>0.47395833333333331</v>
      </c>
      <c r="D358" s="2">
        <v>0.47423611111111114</v>
      </c>
      <c r="E358" t="str">
        <f>IF(LEN(telefony6[[#This Row],[nr]])&gt;=10,"zagraniczny",IF(LEN(telefony6[[#This Row],[nr]])=8,"komórkowy","stacjonarny"))</f>
        <v>stacjonarny</v>
      </c>
      <c r="F358" s="2">
        <f>telefony6[[#This Row],[zakonczenie]]-telefony6[[#This Row],[rozpoczecie]]</f>
        <v>2.777777777778212E-4</v>
      </c>
      <c r="G358" s="6">
        <f>IF(SECOND(telefony6[[#This Row],[czas]])&gt;0,1,0)</f>
        <v>1</v>
      </c>
      <c r="H358" s="6">
        <f>MINUTE(telefony6[[#This Row],[czas]])+telefony6[[#This Row],[czy kolejna minuta]]</f>
        <v>1</v>
      </c>
      <c r="I358" s="6">
        <f>MINUTE(telefony6[[#This Row],[czas]])*60+SECOND(telefony6[[#This Row],[czas]])</f>
        <v>24</v>
      </c>
      <c r="J358" s="6">
        <f>IF(OR(telefony6[[#This Row],[jaki]]="stacjonarny",telefony6[[#This Row],[jaki]]="komórkowy"),J357-telefony6[[#This Row],[sekundach]],J357)</f>
        <v>-120867</v>
      </c>
      <c r="K358" s="6">
        <f>IF(AND(telefony6[[#This Row],[abonament]]&lt;0,telefony6[[#This Row],[jaki]]="stacjonarny"),telefony6[[#This Row],[sekundach]],0)</f>
        <v>24</v>
      </c>
      <c r="L358" s="6">
        <f>IF(AND(telefony6[[#This Row],[abonament]]&lt;0,telefony6[[#This Row],[jaki]]="komórkowy"),telefony6[[#This Row],[sekundach]],0)</f>
        <v>0</v>
      </c>
      <c r="M358" s="28">
        <f>IF(telefony6[[#This Row],[jaki]]="zagraniczny",telefony6[[#This Row],[czas w minutach]],0)</f>
        <v>0</v>
      </c>
    </row>
    <row r="359" spans="1:13" x14ac:dyDescent="0.25">
      <c r="A359">
        <v>6694568</v>
      </c>
      <c r="B359" s="1">
        <v>42922</v>
      </c>
      <c r="C359" s="2">
        <v>0.47865740740740742</v>
      </c>
      <c r="D359" s="2">
        <v>0.48923611111111109</v>
      </c>
      <c r="E359" t="str">
        <f>IF(LEN(telefony6[[#This Row],[nr]])&gt;=10,"zagraniczny",IF(LEN(telefony6[[#This Row],[nr]])=8,"komórkowy","stacjonarny"))</f>
        <v>stacjonarny</v>
      </c>
      <c r="F359" s="2">
        <f>telefony6[[#This Row],[zakonczenie]]-telefony6[[#This Row],[rozpoczecie]]</f>
        <v>1.0578703703703674E-2</v>
      </c>
      <c r="G359" s="6">
        <f>IF(SECOND(telefony6[[#This Row],[czas]])&gt;0,1,0)</f>
        <v>1</v>
      </c>
      <c r="H359" s="6">
        <f>MINUTE(telefony6[[#This Row],[czas]])+telefony6[[#This Row],[czy kolejna minuta]]</f>
        <v>16</v>
      </c>
      <c r="I359" s="6">
        <f>MINUTE(telefony6[[#This Row],[czas]])*60+SECOND(telefony6[[#This Row],[czas]])</f>
        <v>914</v>
      </c>
      <c r="J359" s="6">
        <f>IF(OR(telefony6[[#This Row],[jaki]]="stacjonarny",telefony6[[#This Row],[jaki]]="komórkowy"),J358-telefony6[[#This Row],[sekundach]],J358)</f>
        <v>-121781</v>
      </c>
      <c r="K359" s="6">
        <f>IF(AND(telefony6[[#This Row],[abonament]]&lt;0,telefony6[[#This Row],[jaki]]="stacjonarny"),telefony6[[#This Row],[sekundach]],0)</f>
        <v>914</v>
      </c>
      <c r="L359" s="6">
        <f>IF(AND(telefony6[[#This Row],[abonament]]&lt;0,telefony6[[#This Row],[jaki]]="komórkowy"),telefony6[[#This Row],[sekundach]],0)</f>
        <v>0</v>
      </c>
      <c r="M359" s="28">
        <f>IF(telefony6[[#This Row],[jaki]]="zagraniczny",telefony6[[#This Row],[czas w minutach]],0)</f>
        <v>0</v>
      </c>
    </row>
    <row r="360" spans="1:13" x14ac:dyDescent="0.25">
      <c r="A360">
        <v>6420583</v>
      </c>
      <c r="B360" s="1">
        <v>42922</v>
      </c>
      <c r="C360" s="2">
        <v>0.48</v>
      </c>
      <c r="D360" s="2">
        <v>0.48539351851851853</v>
      </c>
      <c r="E360" t="str">
        <f>IF(LEN(telefony6[[#This Row],[nr]])&gt;=10,"zagraniczny",IF(LEN(telefony6[[#This Row],[nr]])=8,"komórkowy","stacjonarny"))</f>
        <v>stacjonarny</v>
      </c>
      <c r="F360" s="2">
        <f>telefony6[[#This Row],[zakonczenie]]-telefony6[[#This Row],[rozpoczecie]]</f>
        <v>5.3935185185185475E-3</v>
      </c>
      <c r="G360" s="6">
        <f>IF(SECOND(telefony6[[#This Row],[czas]])&gt;0,1,0)</f>
        <v>1</v>
      </c>
      <c r="H360" s="6">
        <f>MINUTE(telefony6[[#This Row],[czas]])+telefony6[[#This Row],[czy kolejna minuta]]</f>
        <v>8</v>
      </c>
      <c r="I360" s="6">
        <f>MINUTE(telefony6[[#This Row],[czas]])*60+SECOND(telefony6[[#This Row],[czas]])</f>
        <v>466</v>
      </c>
      <c r="J360" s="6">
        <f>IF(OR(telefony6[[#This Row],[jaki]]="stacjonarny",telefony6[[#This Row],[jaki]]="komórkowy"),J359-telefony6[[#This Row],[sekundach]],J359)</f>
        <v>-122247</v>
      </c>
      <c r="K360" s="6">
        <f>IF(AND(telefony6[[#This Row],[abonament]]&lt;0,telefony6[[#This Row],[jaki]]="stacjonarny"),telefony6[[#This Row],[sekundach]],0)</f>
        <v>466</v>
      </c>
      <c r="L360" s="6">
        <f>IF(AND(telefony6[[#This Row],[abonament]]&lt;0,telefony6[[#This Row],[jaki]]="komórkowy"),telefony6[[#This Row],[sekundach]],0)</f>
        <v>0</v>
      </c>
      <c r="M360" s="28">
        <f>IF(telefony6[[#This Row],[jaki]]="zagraniczny",telefony6[[#This Row],[czas w minutach]],0)</f>
        <v>0</v>
      </c>
    </row>
    <row r="361" spans="1:13" x14ac:dyDescent="0.25">
      <c r="A361">
        <v>19835498</v>
      </c>
      <c r="B361" s="1">
        <v>42922</v>
      </c>
      <c r="C361" s="2">
        <v>0.48478009259259258</v>
      </c>
      <c r="D361" s="2">
        <v>0.49233796296296295</v>
      </c>
      <c r="E361" t="str">
        <f>IF(LEN(telefony6[[#This Row],[nr]])&gt;=10,"zagraniczny",IF(LEN(telefony6[[#This Row],[nr]])=8,"komórkowy","stacjonarny"))</f>
        <v>komórkowy</v>
      </c>
      <c r="F361" s="2">
        <f>telefony6[[#This Row],[zakonczenie]]-telefony6[[#This Row],[rozpoczecie]]</f>
        <v>7.5578703703703676E-3</v>
      </c>
      <c r="G361" s="6">
        <f>IF(SECOND(telefony6[[#This Row],[czas]])&gt;0,1,0)</f>
        <v>1</v>
      </c>
      <c r="H361" s="6">
        <f>MINUTE(telefony6[[#This Row],[czas]])+telefony6[[#This Row],[czy kolejna minuta]]</f>
        <v>11</v>
      </c>
      <c r="I361" s="6">
        <f>MINUTE(telefony6[[#This Row],[czas]])*60+SECOND(telefony6[[#This Row],[czas]])</f>
        <v>653</v>
      </c>
      <c r="J361" s="6">
        <f>IF(OR(telefony6[[#This Row],[jaki]]="stacjonarny",telefony6[[#This Row],[jaki]]="komórkowy"),J360-telefony6[[#This Row],[sekundach]],J360)</f>
        <v>-122900</v>
      </c>
      <c r="K361" s="6">
        <f>IF(AND(telefony6[[#This Row],[abonament]]&lt;0,telefony6[[#This Row],[jaki]]="stacjonarny"),telefony6[[#This Row],[sekundach]],0)</f>
        <v>0</v>
      </c>
      <c r="L361" s="6">
        <f>IF(AND(telefony6[[#This Row],[abonament]]&lt;0,telefony6[[#This Row],[jaki]]="komórkowy"),telefony6[[#This Row],[sekundach]],0)</f>
        <v>653</v>
      </c>
      <c r="M361" s="28">
        <f>IF(telefony6[[#This Row],[jaki]]="zagraniczny",telefony6[[#This Row],[czas w minutach]],0)</f>
        <v>0</v>
      </c>
    </row>
    <row r="362" spans="1:13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  <c r="E362" t="str">
        <f>IF(LEN(telefony6[[#This Row],[nr]])&gt;=10,"zagraniczny",IF(LEN(telefony6[[#This Row],[nr]])=8,"komórkowy","stacjonarny"))</f>
        <v>stacjonarny</v>
      </c>
      <c r="F362" s="2">
        <f>telefony6[[#This Row],[zakonczenie]]-telefony6[[#This Row],[rozpoczecie]]</f>
        <v>7.766203703703678E-3</v>
      </c>
      <c r="G362" s="6">
        <f>IF(SECOND(telefony6[[#This Row],[czas]])&gt;0,1,0)</f>
        <v>1</v>
      </c>
      <c r="H362" s="6">
        <f>MINUTE(telefony6[[#This Row],[czas]])+telefony6[[#This Row],[czy kolejna minuta]]</f>
        <v>12</v>
      </c>
      <c r="I362" s="6">
        <f>MINUTE(telefony6[[#This Row],[czas]])*60+SECOND(telefony6[[#This Row],[czas]])</f>
        <v>671</v>
      </c>
      <c r="J362" s="6">
        <f>IF(OR(telefony6[[#This Row],[jaki]]="stacjonarny",telefony6[[#This Row],[jaki]]="komórkowy"),J361-telefony6[[#This Row],[sekundach]],J361)</f>
        <v>-123571</v>
      </c>
      <c r="K362" s="6">
        <f>IF(AND(telefony6[[#This Row],[abonament]]&lt;0,telefony6[[#This Row],[jaki]]="stacjonarny"),telefony6[[#This Row],[sekundach]],0)</f>
        <v>671</v>
      </c>
      <c r="L362" s="6">
        <f>IF(AND(telefony6[[#This Row],[abonament]]&lt;0,telefony6[[#This Row],[jaki]]="komórkowy"),telefony6[[#This Row],[sekundach]],0)</f>
        <v>0</v>
      </c>
      <c r="M362" s="28">
        <f>IF(telefony6[[#This Row],[jaki]]="zagraniczny",telefony6[[#This Row],[czas w minutach]],0)</f>
        <v>0</v>
      </c>
    </row>
    <row r="363" spans="1:13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  <c r="E363" t="str">
        <f>IF(LEN(telefony6[[#This Row],[nr]])&gt;=10,"zagraniczny",IF(LEN(telefony6[[#This Row],[nr]])=8,"komórkowy","stacjonarny"))</f>
        <v>komórkowy</v>
      </c>
      <c r="F363" s="2">
        <f>telefony6[[#This Row],[zakonczenie]]-telefony6[[#This Row],[rozpoczecie]]</f>
        <v>4.7337962962962776E-3</v>
      </c>
      <c r="G363" s="6">
        <f>IF(SECOND(telefony6[[#This Row],[czas]])&gt;0,1,0)</f>
        <v>1</v>
      </c>
      <c r="H363" s="6">
        <f>MINUTE(telefony6[[#This Row],[czas]])+telefony6[[#This Row],[czy kolejna minuta]]</f>
        <v>7</v>
      </c>
      <c r="I363" s="6">
        <f>MINUTE(telefony6[[#This Row],[czas]])*60+SECOND(telefony6[[#This Row],[czas]])</f>
        <v>409</v>
      </c>
      <c r="J363" s="6">
        <f>IF(OR(telefony6[[#This Row],[jaki]]="stacjonarny",telefony6[[#This Row],[jaki]]="komórkowy"),J362-telefony6[[#This Row],[sekundach]],J362)</f>
        <v>-123980</v>
      </c>
      <c r="K363" s="6">
        <f>IF(AND(telefony6[[#This Row],[abonament]]&lt;0,telefony6[[#This Row],[jaki]]="stacjonarny"),telefony6[[#This Row],[sekundach]],0)</f>
        <v>0</v>
      </c>
      <c r="L363" s="6">
        <f>IF(AND(telefony6[[#This Row],[abonament]]&lt;0,telefony6[[#This Row],[jaki]]="komórkowy"),telefony6[[#This Row],[sekundach]],0)</f>
        <v>409</v>
      </c>
      <c r="M363" s="28">
        <f>IF(telefony6[[#This Row],[jaki]]="zagraniczny",telefony6[[#This Row],[czas w minutach]],0)</f>
        <v>0</v>
      </c>
    </row>
    <row r="364" spans="1:13" x14ac:dyDescent="0.25">
      <c r="A364">
        <v>2469778</v>
      </c>
      <c r="B364" s="1">
        <v>42922</v>
      </c>
      <c r="C364" s="2">
        <v>0.49236111111111114</v>
      </c>
      <c r="D364" s="2">
        <v>0.49780092592592595</v>
      </c>
      <c r="E364" t="str">
        <f>IF(LEN(telefony6[[#This Row],[nr]])&gt;=10,"zagraniczny",IF(LEN(telefony6[[#This Row],[nr]])=8,"komórkowy","stacjonarny"))</f>
        <v>stacjonarny</v>
      </c>
      <c r="F364" s="2">
        <f>telefony6[[#This Row],[zakonczenie]]-telefony6[[#This Row],[rozpoczecie]]</f>
        <v>5.439814814814814E-3</v>
      </c>
      <c r="G364" s="6">
        <f>IF(SECOND(telefony6[[#This Row],[czas]])&gt;0,1,0)</f>
        <v>1</v>
      </c>
      <c r="H364" s="6">
        <f>MINUTE(telefony6[[#This Row],[czas]])+telefony6[[#This Row],[czy kolejna minuta]]</f>
        <v>8</v>
      </c>
      <c r="I364" s="6">
        <f>MINUTE(telefony6[[#This Row],[czas]])*60+SECOND(telefony6[[#This Row],[czas]])</f>
        <v>470</v>
      </c>
      <c r="J364" s="6">
        <f>IF(OR(telefony6[[#This Row],[jaki]]="stacjonarny",telefony6[[#This Row],[jaki]]="komórkowy"),J363-telefony6[[#This Row],[sekundach]],J363)</f>
        <v>-124450</v>
      </c>
      <c r="K364" s="6">
        <f>IF(AND(telefony6[[#This Row],[abonament]]&lt;0,telefony6[[#This Row],[jaki]]="stacjonarny"),telefony6[[#This Row],[sekundach]],0)</f>
        <v>470</v>
      </c>
      <c r="L364" s="6">
        <f>IF(AND(telefony6[[#This Row],[abonament]]&lt;0,telefony6[[#This Row],[jaki]]="komórkowy"),telefony6[[#This Row],[sekundach]],0)</f>
        <v>0</v>
      </c>
      <c r="M364" s="28">
        <f>IF(telefony6[[#This Row],[jaki]]="zagraniczny",telefony6[[#This Row],[czas w minutach]],0)</f>
        <v>0</v>
      </c>
    </row>
    <row r="365" spans="1:13" x14ac:dyDescent="0.25">
      <c r="A365">
        <v>1959826</v>
      </c>
      <c r="B365" s="1">
        <v>42922</v>
      </c>
      <c r="C365" s="2">
        <v>0.49372685185185183</v>
      </c>
      <c r="D365" s="2">
        <v>0.50436342592592598</v>
      </c>
      <c r="E365" t="str">
        <f>IF(LEN(telefony6[[#This Row],[nr]])&gt;=10,"zagraniczny",IF(LEN(telefony6[[#This Row],[nr]])=8,"komórkowy","stacjonarny"))</f>
        <v>stacjonarny</v>
      </c>
      <c r="F365" s="2">
        <f>telefony6[[#This Row],[zakonczenie]]-telefony6[[#This Row],[rozpoczecie]]</f>
        <v>1.0636574074074145E-2</v>
      </c>
      <c r="G365" s="6">
        <f>IF(SECOND(telefony6[[#This Row],[czas]])&gt;0,1,0)</f>
        <v>1</v>
      </c>
      <c r="H365" s="6">
        <f>MINUTE(telefony6[[#This Row],[czas]])+telefony6[[#This Row],[czy kolejna minuta]]</f>
        <v>16</v>
      </c>
      <c r="I365" s="6">
        <f>MINUTE(telefony6[[#This Row],[czas]])*60+SECOND(telefony6[[#This Row],[czas]])</f>
        <v>919</v>
      </c>
      <c r="J365" s="6">
        <f>IF(OR(telefony6[[#This Row],[jaki]]="stacjonarny",telefony6[[#This Row],[jaki]]="komórkowy"),J364-telefony6[[#This Row],[sekundach]],J364)</f>
        <v>-125369</v>
      </c>
      <c r="K365" s="6">
        <f>IF(AND(telefony6[[#This Row],[abonament]]&lt;0,telefony6[[#This Row],[jaki]]="stacjonarny"),telefony6[[#This Row],[sekundach]],0)</f>
        <v>919</v>
      </c>
      <c r="L365" s="6">
        <f>IF(AND(telefony6[[#This Row],[abonament]]&lt;0,telefony6[[#This Row],[jaki]]="komórkowy"),telefony6[[#This Row],[sekundach]],0)</f>
        <v>0</v>
      </c>
      <c r="M365" s="28">
        <f>IF(telefony6[[#This Row],[jaki]]="zagraniczny",telefony6[[#This Row],[czas w minutach]],0)</f>
        <v>0</v>
      </c>
    </row>
    <row r="366" spans="1:13" x14ac:dyDescent="0.25">
      <c r="A366">
        <v>37032078</v>
      </c>
      <c r="B366" s="1">
        <v>42922</v>
      </c>
      <c r="C366" s="2">
        <v>0.49387731481481484</v>
      </c>
      <c r="D366" s="2">
        <v>0.50420138888888888</v>
      </c>
      <c r="E366" t="str">
        <f>IF(LEN(telefony6[[#This Row],[nr]])&gt;=10,"zagraniczny",IF(LEN(telefony6[[#This Row],[nr]])=8,"komórkowy","stacjonarny"))</f>
        <v>komórkowy</v>
      </c>
      <c r="F366" s="2">
        <f>telefony6[[#This Row],[zakonczenie]]-telefony6[[#This Row],[rozpoczecie]]</f>
        <v>1.0324074074074041E-2</v>
      </c>
      <c r="G366" s="6">
        <f>IF(SECOND(telefony6[[#This Row],[czas]])&gt;0,1,0)</f>
        <v>1</v>
      </c>
      <c r="H366" s="6">
        <f>MINUTE(telefony6[[#This Row],[czas]])+telefony6[[#This Row],[czy kolejna minuta]]</f>
        <v>15</v>
      </c>
      <c r="I366" s="6">
        <f>MINUTE(telefony6[[#This Row],[czas]])*60+SECOND(telefony6[[#This Row],[czas]])</f>
        <v>892</v>
      </c>
      <c r="J366" s="6">
        <f>IF(OR(telefony6[[#This Row],[jaki]]="stacjonarny",telefony6[[#This Row],[jaki]]="komórkowy"),J365-telefony6[[#This Row],[sekundach]],J365)</f>
        <v>-126261</v>
      </c>
      <c r="K366" s="6">
        <f>IF(AND(telefony6[[#This Row],[abonament]]&lt;0,telefony6[[#This Row],[jaki]]="stacjonarny"),telefony6[[#This Row],[sekundach]],0)</f>
        <v>0</v>
      </c>
      <c r="L366" s="6">
        <f>IF(AND(telefony6[[#This Row],[abonament]]&lt;0,telefony6[[#This Row],[jaki]]="komórkowy"),telefony6[[#This Row],[sekundach]],0)</f>
        <v>892</v>
      </c>
      <c r="M366" s="28">
        <f>IF(telefony6[[#This Row],[jaki]]="zagraniczny",telefony6[[#This Row],[czas w minutach]],0)</f>
        <v>0</v>
      </c>
    </row>
    <row r="367" spans="1:13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  <c r="E367" t="str">
        <f>IF(LEN(telefony6[[#This Row],[nr]])&gt;=10,"zagraniczny",IF(LEN(telefony6[[#This Row],[nr]])=8,"komórkowy","stacjonarny"))</f>
        <v>stacjonarny</v>
      </c>
      <c r="F367" s="2">
        <f>telefony6[[#This Row],[zakonczenie]]-telefony6[[#This Row],[rozpoczecie]]</f>
        <v>4.7106481481481999E-3</v>
      </c>
      <c r="G367" s="6">
        <f>IF(SECOND(telefony6[[#This Row],[czas]])&gt;0,1,0)</f>
        <v>1</v>
      </c>
      <c r="H367" s="6">
        <f>MINUTE(telefony6[[#This Row],[czas]])+telefony6[[#This Row],[czy kolejna minuta]]</f>
        <v>7</v>
      </c>
      <c r="I367" s="6">
        <f>MINUTE(telefony6[[#This Row],[czas]])*60+SECOND(telefony6[[#This Row],[czas]])</f>
        <v>407</v>
      </c>
      <c r="J367" s="6">
        <f>IF(OR(telefony6[[#This Row],[jaki]]="stacjonarny",telefony6[[#This Row],[jaki]]="komórkowy"),J366-telefony6[[#This Row],[sekundach]],J366)</f>
        <v>-126668</v>
      </c>
      <c r="K367" s="6">
        <f>IF(AND(telefony6[[#This Row],[abonament]]&lt;0,telefony6[[#This Row],[jaki]]="stacjonarny"),telefony6[[#This Row],[sekundach]],0)</f>
        <v>407</v>
      </c>
      <c r="L367" s="6">
        <f>IF(AND(telefony6[[#This Row],[abonament]]&lt;0,telefony6[[#This Row],[jaki]]="komórkowy"),telefony6[[#This Row],[sekundach]],0)</f>
        <v>0</v>
      </c>
      <c r="M367" s="28">
        <f>IF(telefony6[[#This Row],[jaki]]="zagraniczny",telefony6[[#This Row],[czas w minutach]],0)</f>
        <v>0</v>
      </c>
    </row>
    <row r="368" spans="1:13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  <c r="E368" t="str">
        <f>IF(LEN(telefony6[[#This Row],[nr]])&gt;=10,"zagraniczny",IF(LEN(telefony6[[#This Row],[nr]])=8,"komórkowy","stacjonarny"))</f>
        <v>stacjonarny</v>
      </c>
      <c r="F368" s="2">
        <f>telefony6[[#This Row],[zakonczenie]]-telefony6[[#This Row],[rozpoczecie]]</f>
        <v>1.8750000000000155E-3</v>
      </c>
      <c r="G368" s="6">
        <f>IF(SECOND(telefony6[[#This Row],[czas]])&gt;0,1,0)</f>
        <v>1</v>
      </c>
      <c r="H368" s="6">
        <f>MINUTE(telefony6[[#This Row],[czas]])+telefony6[[#This Row],[czy kolejna minuta]]</f>
        <v>3</v>
      </c>
      <c r="I368" s="6">
        <f>MINUTE(telefony6[[#This Row],[czas]])*60+SECOND(telefony6[[#This Row],[czas]])</f>
        <v>162</v>
      </c>
      <c r="J368" s="6">
        <f>IF(OR(telefony6[[#This Row],[jaki]]="stacjonarny",telefony6[[#This Row],[jaki]]="komórkowy"),J367-telefony6[[#This Row],[sekundach]],J367)</f>
        <v>-126830</v>
      </c>
      <c r="K368" s="6">
        <f>IF(AND(telefony6[[#This Row],[abonament]]&lt;0,telefony6[[#This Row],[jaki]]="stacjonarny"),telefony6[[#This Row],[sekundach]],0)</f>
        <v>162</v>
      </c>
      <c r="L368" s="6">
        <f>IF(AND(telefony6[[#This Row],[abonament]]&lt;0,telefony6[[#This Row],[jaki]]="komórkowy"),telefony6[[#This Row],[sekundach]],0)</f>
        <v>0</v>
      </c>
      <c r="M368" s="28">
        <f>IF(telefony6[[#This Row],[jaki]]="zagraniczny",telefony6[[#This Row],[czas w minutach]],0)</f>
        <v>0</v>
      </c>
    </row>
    <row r="369" spans="1:13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  <c r="E369" t="str">
        <f>IF(LEN(telefony6[[#This Row],[nr]])&gt;=10,"zagraniczny",IF(LEN(telefony6[[#This Row],[nr]])=8,"komórkowy","stacjonarny"))</f>
        <v>stacjonarny</v>
      </c>
      <c r="F369" s="2">
        <f>telefony6[[#This Row],[zakonczenie]]-telefony6[[#This Row],[rozpoczecie]]</f>
        <v>1.0497685185185124E-2</v>
      </c>
      <c r="G369" s="6">
        <f>IF(SECOND(telefony6[[#This Row],[czas]])&gt;0,1,0)</f>
        <v>1</v>
      </c>
      <c r="H369" s="6">
        <f>MINUTE(telefony6[[#This Row],[czas]])+telefony6[[#This Row],[czy kolejna minuta]]</f>
        <v>16</v>
      </c>
      <c r="I369" s="6">
        <f>MINUTE(telefony6[[#This Row],[czas]])*60+SECOND(telefony6[[#This Row],[czas]])</f>
        <v>907</v>
      </c>
      <c r="J369" s="6">
        <f>IF(OR(telefony6[[#This Row],[jaki]]="stacjonarny",telefony6[[#This Row],[jaki]]="komórkowy"),J368-telefony6[[#This Row],[sekundach]],J368)</f>
        <v>-127737</v>
      </c>
      <c r="K369" s="6">
        <f>IF(AND(telefony6[[#This Row],[abonament]]&lt;0,telefony6[[#This Row],[jaki]]="stacjonarny"),telefony6[[#This Row],[sekundach]],0)</f>
        <v>907</v>
      </c>
      <c r="L369" s="6">
        <f>IF(AND(telefony6[[#This Row],[abonament]]&lt;0,telefony6[[#This Row],[jaki]]="komórkowy"),telefony6[[#This Row],[sekundach]],0)</f>
        <v>0</v>
      </c>
      <c r="M369" s="28">
        <f>IF(telefony6[[#This Row],[jaki]]="zagraniczny",telefony6[[#This Row],[czas w minutach]],0)</f>
        <v>0</v>
      </c>
    </row>
    <row r="370" spans="1:13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  <c r="E370" t="str">
        <f>IF(LEN(telefony6[[#This Row],[nr]])&gt;=10,"zagraniczny",IF(LEN(telefony6[[#This Row],[nr]])=8,"komórkowy","stacjonarny"))</f>
        <v>stacjonarny</v>
      </c>
      <c r="F370" s="2">
        <f>telefony6[[#This Row],[zakonczenie]]-telefony6[[#This Row],[rozpoczecie]]</f>
        <v>4.8611111111110938E-3</v>
      </c>
      <c r="G370" s="6">
        <f>IF(SECOND(telefony6[[#This Row],[czas]])&gt;0,1,0)</f>
        <v>0</v>
      </c>
      <c r="H370" s="6">
        <f>MINUTE(telefony6[[#This Row],[czas]])+telefony6[[#This Row],[czy kolejna minuta]]</f>
        <v>7</v>
      </c>
      <c r="I370" s="6">
        <f>MINUTE(telefony6[[#This Row],[czas]])*60+SECOND(telefony6[[#This Row],[czas]])</f>
        <v>420</v>
      </c>
      <c r="J370" s="6">
        <f>IF(OR(telefony6[[#This Row],[jaki]]="stacjonarny",telefony6[[#This Row],[jaki]]="komórkowy"),J369-telefony6[[#This Row],[sekundach]],J369)</f>
        <v>-128157</v>
      </c>
      <c r="K370" s="6">
        <f>IF(AND(telefony6[[#This Row],[abonament]]&lt;0,telefony6[[#This Row],[jaki]]="stacjonarny"),telefony6[[#This Row],[sekundach]],0)</f>
        <v>420</v>
      </c>
      <c r="L370" s="6">
        <f>IF(AND(telefony6[[#This Row],[abonament]]&lt;0,telefony6[[#This Row],[jaki]]="komórkowy"),telefony6[[#This Row],[sekundach]],0)</f>
        <v>0</v>
      </c>
      <c r="M370" s="28">
        <f>IF(telefony6[[#This Row],[jaki]]="zagraniczny",telefony6[[#This Row],[czas w minutach]],0)</f>
        <v>0</v>
      </c>
    </row>
    <row r="371" spans="1:13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  <c r="E371" t="str">
        <f>IF(LEN(telefony6[[#This Row],[nr]])&gt;=10,"zagraniczny",IF(LEN(telefony6[[#This Row],[nr]])=8,"komórkowy","stacjonarny"))</f>
        <v>stacjonarny</v>
      </c>
      <c r="F371" s="2">
        <f>telefony6[[#This Row],[zakonczenie]]-telefony6[[#This Row],[rozpoczecie]]</f>
        <v>1.0972222222222272E-2</v>
      </c>
      <c r="G371" s="6">
        <f>IF(SECOND(telefony6[[#This Row],[czas]])&gt;0,1,0)</f>
        <v>1</v>
      </c>
      <c r="H371" s="6">
        <f>MINUTE(telefony6[[#This Row],[czas]])+telefony6[[#This Row],[czy kolejna minuta]]</f>
        <v>16</v>
      </c>
      <c r="I371" s="6">
        <f>MINUTE(telefony6[[#This Row],[czas]])*60+SECOND(telefony6[[#This Row],[czas]])</f>
        <v>948</v>
      </c>
      <c r="J371" s="6">
        <f>IF(OR(telefony6[[#This Row],[jaki]]="stacjonarny",telefony6[[#This Row],[jaki]]="komórkowy"),J370-telefony6[[#This Row],[sekundach]],J370)</f>
        <v>-129105</v>
      </c>
      <c r="K371" s="6">
        <f>IF(AND(telefony6[[#This Row],[abonament]]&lt;0,telefony6[[#This Row],[jaki]]="stacjonarny"),telefony6[[#This Row],[sekundach]],0)</f>
        <v>948</v>
      </c>
      <c r="L371" s="6">
        <f>IF(AND(telefony6[[#This Row],[abonament]]&lt;0,telefony6[[#This Row],[jaki]]="komórkowy"),telefony6[[#This Row],[sekundach]],0)</f>
        <v>0</v>
      </c>
      <c r="M371" s="28">
        <f>IF(telefony6[[#This Row],[jaki]]="zagraniczny",telefony6[[#This Row],[czas w minutach]],0)</f>
        <v>0</v>
      </c>
    </row>
    <row r="372" spans="1:13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  <c r="E372" t="str">
        <f>IF(LEN(telefony6[[#This Row],[nr]])&gt;=10,"zagraniczny",IF(LEN(telefony6[[#This Row],[nr]])=8,"komórkowy","stacjonarny"))</f>
        <v>stacjonarny</v>
      </c>
      <c r="F372" s="2">
        <f>telefony6[[#This Row],[zakonczenie]]-telefony6[[#This Row],[rozpoczecie]]</f>
        <v>1.1805555555555181E-3</v>
      </c>
      <c r="G372" s="6">
        <f>IF(SECOND(telefony6[[#This Row],[czas]])&gt;0,1,0)</f>
        <v>1</v>
      </c>
      <c r="H372" s="6">
        <f>MINUTE(telefony6[[#This Row],[czas]])+telefony6[[#This Row],[czy kolejna minuta]]</f>
        <v>2</v>
      </c>
      <c r="I372" s="6">
        <f>MINUTE(telefony6[[#This Row],[czas]])*60+SECOND(telefony6[[#This Row],[czas]])</f>
        <v>102</v>
      </c>
      <c r="J372" s="6">
        <f>IF(OR(telefony6[[#This Row],[jaki]]="stacjonarny",telefony6[[#This Row],[jaki]]="komórkowy"),J371-telefony6[[#This Row],[sekundach]],J371)</f>
        <v>-129207</v>
      </c>
      <c r="K372" s="6">
        <f>IF(AND(telefony6[[#This Row],[abonament]]&lt;0,telefony6[[#This Row],[jaki]]="stacjonarny"),telefony6[[#This Row],[sekundach]],0)</f>
        <v>102</v>
      </c>
      <c r="L372" s="6">
        <f>IF(AND(telefony6[[#This Row],[abonament]]&lt;0,telefony6[[#This Row],[jaki]]="komórkowy"),telefony6[[#This Row],[sekundach]],0)</f>
        <v>0</v>
      </c>
      <c r="M372" s="28">
        <f>IF(telefony6[[#This Row],[jaki]]="zagraniczny",telefony6[[#This Row],[czas w minutach]],0)</f>
        <v>0</v>
      </c>
    </row>
    <row r="373" spans="1:13" x14ac:dyDescent="0.25">
      <c r="A373">
        <v>3590468</v>
      </c>
      <c r="B373" s="1">
        <v>42922</v>
      </c>
      <c r="C373" s="2">
        <v>0.51556712962962958</v>
      </c>
      <c r="D373" s="2">
        <v>0.52572916666666669</v>
      </c>
      <c r="E373" t="str">
        <f>IF(LEN(telefony6[[#This Row],[nr]])&gt;=10,"zagraniczny",IF(LEN(telefony6[[#This Row],[nr]])=8,"komórkowy","stacjonarny"))</f>
        <v>stacjonarny</v>
      </c>
      <c r="F373" s="2">
        <f>telefony6[[#This Row],[zakonczenie]]-telefony6[[#This Row],[rozpoczecie]]</f>
        <v>1.0162037037037108E-2</v>
      </c>
      <c r="G373" s="6">
        <f>IF(SECOND(telefony6[[#This Row],[czas]])&gt;0,1,0)</f>
        <v>1</v>
      </c>
      <c r="H373" s="6">
        <f>MINUTE(telefony6[[#This Row],[czas]])+telefony6[[#This Row],[czy kolejna minuta]]</f>
        <v>15</v>
      </c>
      <c r="I373" s="6">
        <f>MINUTE(telefony6[[#This Row],[czas]])*60+SECOND(telefony6[[#This Row],[czas]])</f>
        <v>878</v>
      </c>
      <c r="J373" s="6">
        <f>IF(OR(telefony6[[#This Row],[jaki]]="stacjonarny",telefony6[[#This Row],[jaki]]="komórkowy"),J372-telefony6[[#This Row],[sekundach]],J372)</f>
        <v>-130085</v>
      </c>
      <c r="K373" s="6">
        <f>IF(AND(telefony6[[#This Row],[abonament]]&lt;0,telefony6[[#This Row],[jaki]]="stacjonarny"),telefony6[[#This Row],[sekundach]],0)</f>
        <v>878</v>
      </c>
      <c r="L373" s="6">
        <f>IF(AND(telefony6[[#This Row],[abonament]]&lt;0,telefony6[[#This Row],[jaki]]="komórkowy"),telefony6[[#This Row],[sekundach]],0)</f>
        <v>0</v>
      </c>
      <c r="M373" s="28">
        <f>IF(telefony6[[#This Row],[jaki]]="zagraniczny",telefony6[[#This Row],[czas w minutach]],0)</f>
        <v>0</v>
      </c>
    </row>
    <row r="374" spans="1:13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  <c r="E374" t="str">
        <f>IF(LEN(telefony6[[#This Row],[nr]])&gt;=10,"zagraniczny",IF(LEN(telefony6[[#This Row],[nr]])=8,"komórkowy","stacjonarny"))</f>
        <v>stacjonarny</v>
      </c>
      <c r="F374" s="2">
        <f>telefony6[[#This Row],[zakonczenie]]-telefony6[[#This Row],[rozpoczecie]]</f>
        <v>9.1782407407408062E-3</v>
      </c>
      <c r="G374" s="6">
        <f>IF(SECOND(telefony6[[#This Row],[czas]])&gt;0,1,0)</f>
        <v>1</v>
      </c>
      <c r="H374" s="6">
        <f>MINUTE(telefony6[[#This Row],[czas]])+telefony6[[#This Row],[czy kolejna minuta]]</f>
        <v>14</v>
      </c>
      <c r="I374" s="6">
        <f>MINUTE(telefony6[[#This Row],[czas]])*60+SECOND(telefony6[[#This Row],[czas]])</f>
        <v>793</v>
      </c>
      <c r="J374" s="6">
        <f>IF(OR(telefony6[[#This Row],[jaki]]="stacjonarny",telefony6[[#This Row],[jaki]]="komórkowy"),J373-telefony6[[#This Row],[sekundach]],J373)</f>
        <v>-130878</v>
      </c>
      <c r="K374" s="6">
        <f>IF(AND(telefony6[[#This Row],[abonament]]&lt;0,telefony6[[#This Row],[jaki]]="stacjonarny"),telefony6[[#This Row],[sekundach]],0)</f>
        <v>793</v>
      </c>
      <c r="L374" s="6">
        <f>IF(AND(telefony6[[#This Row],[abonament]]&lt;0,telefony6[[#This Row],[jaki]]="komórkowy"),telefony6[[#This Row],[sekundach]],0)</f>
        <v>0</v>
      </c>
      <c r="M374" s="28">
        <f>IF(telefony6[[#This Row],[jaki]]="zagraniczny",telefony6[[#This Row],[czas w minutach]],0)</f>
        <v>0</v>
      </c>
    </row>
    <row r="375" spans="1:13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  <c r="E375" t="str">
        <f>IF(LEN(telefony6[[#This Row],[nr]])&gt;=10,"zagraniczny",IF(LEN(telefony6[[#This Row],[nr]])=8,"komórkowy","stacjonarny"))</f>
        <v>stacjonarny</v>
      </c>
      <c r="F375" s="2">
        <f>telefony6[[#This Row],[zakonczenie]]-telefony6[[#This Row],[rozpoczecie]]</f>
        <v>9.5601851851851993E-3</v>
      </c>
      <c r="G375" s="6">
        <f>IF(SECOND(telefony6[[#This Row],[czas]])&gt;0,1,0)</f>
        <v>1</v>
      </c>
      <c r="H375" s="6">
        <f>MINUTE(telefony6[[#This Row],[czas]])+telefony6[[#This Row],[czy kolejna minuta]]</f>
        <v>14</v>
      </c>
      <c r="I375" s="6">
        <f>MINUTE(telefony6[[#This Row],[czas]])*60+SECOND(telefony6[[#This Row],[czas]])</f>
        <v>826</v>
      </c>
      <c r="J375" s="6">
        <f>IF(OR(telefony6[[#This Row],[jaki]]="stacjonarny",telefony6[[#This Row],[jaki]]="komórkowy"),J374-telefony6[[#This Row],[sekundach]],J374)</f>
        <v>-131704</v>
      </c>
      <c r="K375" s="6">
        <f>IF(AND(telefony6[[#This Row],[abonament]]&lt;0,telefony6[[#This Row],[jaki]]="stacjonarny"),telefony6[[#This Row],[sekundach]],0)</f>
        <v>826</v>
      </c>
      <c r="L375" s="6">
        <f>IF(AND(telefony6[[#This Row],[abonament]]&lt;0,telefony6[[#This Row],[jaki]]="komórkowy"),telefony6[[#This Row],[sekundach]],0)</f>
        <v>0</v>
      </c>
      <c r="M375" s="28">
        <f>IF(telefony6[[#This Row],[jaki]]="zagraniczny",telefony6[[#This Row],[czas w minutach]],0)</f>
        <v>0</v>
      </c>
    </row>
    <row r="376" spans="1:13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  <c r="E376" t="str">
        <f>IF(LEN(telefony6[[#This Row],[nr]])&gt;=10,"zagraniczny",IF(LEN(telefony6[[#This Row],[nr]])=8,"komórkowy","stacjonarny"))</f>
        <v>stacjonarny</v>
      </c>
      <c r="F376" s="2">
        <f>telefony6[[#This Row],[zakonczenie]]-telefony6[[#This Row],[rozpoczecie]]</f>
        <v>8.3333333333335258E-4</v>
      </c>
      <c r="G376" s="6">
        <f>IF(SECOND(telefony6[[#This Row],[czas]])&gt;0,1,0)</f>
        <v>1</v>
      </c>
      <c r="H376" s="6">
        <f>MINUTE(telefony6[[#This Row],[czas]])+telefony6[[#This Row],[czy kolejna minuta]]</f>
        <v>2</v>
      </c>
      <c r="I376" s="6">
        <f>MINUTE(telefony6[[#This Row],[czas]])*60+SECOND(telefony6[[#This Row],[czas]])</f>
        <v>72</v>
      </c>
      <c r="J376" s="6">
        <f>IF(OR(telefony6[[#This Row],[jaki]]="stacjonarny",telefony6[[#This Row],[jaki]]="komórkowy"),J375-telefony6[[#This Row],[sekundach]],J375)</f>
        <v>-131776</v>
      </c>
      <c r="K376" s="6">
        <f>IF(AND(telefony6[[#This Row],[abonament]]&lt;0,telefony6[[#This Row],[jaki]]="stacjonarny"),telefony6[[#This Row],[sekundach]],0)</f>
        <v>72</v>
      </c>
      <c r="L376" s="6">
        <f>IF(AND(telefony6[[#This Row],[abonament]]&lt;0,telefony6[[#This Row],[jaki]]="komórkowy"),telefony6[[#This Row],[sekundach]],0)</f>
        <v>0</v>
      </c>
      <c r="M376" s="28">
        <f>IF(telefony6[[#This Row],[jaki]]="zagraniczny",telefony6[[#This Row],[czas w minutach]],0)</f>
        <v>0</v>
      </c>
    </row>
    <row r="377" spans="1:13" x14ac:dyDescent="0.25">
      <c r="A377">
        <v>25133293</v>
      </c>
      <c r="B377" s="1">
        <v>42922</v>
      </c>
      <c r="C377" s="2">
        <v>0.528900462962963</v>
      </c>
      <c r="D377" s="2">
        <v>0.53740740740740744</v>
      </c>
      <c r="E377" t="str">
        <f>IF(LEN(telefony6[[#This Row],[nr]])&gt;=10,"zagraniczny",IF(LEN(telefony6[[#This Row],[nr]])=8,"komórkowy","stacjonarny"))</f>
        <v>komórkowy</v>
      </c>
      <c r="F377" s="2">
        <f>telefony6[[#This Row],[zakonczenie]]-telefony6[[#This Row],[rozpoczecie]]</f>
        <v>8.506944444444442E-3</v>
      </c>
      <c r="G377" s="6">
        <f>IF(SECOND(telefony6[[#This Row],[czas]])&gt;0,1,0)</f>
        <v>1</v>
      </c>
      <c r="H377" s="6">
        <f>MINUTE(telefony6[[#This Row],[czas]])+telefony6[[#This Row],[czy kolejna minuta]]</f>
        <v>13</v>
      </c>
      <c r="I377" s="6">
        <f>MINUTE(telefony6[[#This Row],[czas]])*60+SECOND(telefony6[[#This Row],[czas]])</f>
        <v>735</v>
      </c>
      <c r="J377" s="6">
        <f>IF(OR(telefony6[[#This Row],[jaki]]="stacjonarny",telefony6[[#This Row],[jaki]]="komórkowy"),J376-telefony6[[#This Row],[sekundach]],J376)</f>
        <v>-132511</v>
      </c>
      <c r="K377" s="6">
        <f>IF(AND(telefony6[[#This Row],[abonament]]&lt;0,telefony6[[#This Row],[jaki]]="stacjonarny"),telefony6[[#This Row],[sekundach]],0)</f>
        <v>0</v>
      </c>
      <c r="L377" s="6">
        <f>IF(AND(telefony6[[#This Row],[abonament]]&lt;0,telefony6[[#This Row],[jaki]]="komórkowy"),telefony6[[#This Row],[sekundach]],0)</f>
        <v>735</v>
      </c>
      <c r="M377" s="28">
        <f>IF(telefony6[[#This Row],[jaki]]="zagraniczny",telefony6[[#This Row],[czas w minutach]],0)</f>
        <v>0</v>
      </c>
    </row>
    <row r="378" spans="1:13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  <c r="E378" t="str">
        <f>IF(LEN(telefony6[[#This Row],[nr]])&gt;=10,"zagraniczny",IF(LEN(telefony6[[#This Row],[nr]])=8,"komórkowy","stacjonarny"))</f>
        <v>stacjonarny</v>
      </c>
      <c r="F378" s="2">
        <f>telefony6[[#This Row],[zakonczenie]]-telefony6[[#This Row],[rozpoczecie]]</f>
        <v>6.134259259259478E-4</v>
      </c>
      <c r="G378" s="6">
        <f>IF(SECOND(telefony6[[#This Row],[czas]])&gt;0,1,0)</f>
        <v>1</v>
      </c>
      <c r="H378" s="6">
        <f>MINUTE(telefony6[[#This Row],[czas]])+telefony6[[#This Row],[czy kolejna minuta]]</f>
        <v>1</v>
      </c>
      <c r="I378" s="6">
        <f>MINUTE(telefony6[[#This Row],[czas]])*60+SECOND(telefony6[[#This Row],[czas]])</f>
        <v>53</v>
      </c>
      <c r="J378" s="6">
        <f>IF(OR(telefony6[[#This Row],[jaki]]="stacjonarny",telefony6[[#This Row],[jaki]]="komórkowy"),J377-telefony6[[#This Row],[sekundach]],J377)</f>
        <v>-132564</v>
      </c>
      <c r="K378" s="6">
        <f>IF(AND(telefony6[[#This Row],[abonament]]&lt;0,telefony6[[#This Row],[jaki]]="stacjonarny"),telefony6[[#This Row],[sekundach]],0)</f>
        <v>53</v>
      </c>
      <c r="L378" s="6">
        <f>IF(AND(telefony6[[#This Row],[abonament]]&lt;0,telefony6[[#This Row],[jaki]]="komórkowy"),telefony6[[#This Row],[sekundach]],0)</f>
        <v>0</v>
      </c>
      <c r="M378" s="28">
        <f>IF(telefony6[[#This Row],[jaki]]="zagraniczny",telefony6[[#This Row],[czas w minutach]],0)</f>
        <v>0</v>
      </c>
    </row>
    <row r="379" spans="1:13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  <c r="E379" t="str">
        <f>IF(LEN(telefony6[[#This Row],[nr]])&gt;=10,"zagraniczny",IF(LEN(telefony6[[#This Row],[nr]])=8,"komórkowy","stacjonarny"))</f>
        <v>stacjonarny</v>
      </c>
      <c r="F379" s="2">
        <f>telefony6[[#This Row],[zakonczenie]]-telefony6[[#This Row],[rozpoczecie]]</f>
        <v>6.0416666666666119E-3</v>
      </c>
      <c r="G379" s="6">
        <f>IF(SECOND(telefony6[[#This Row],[czas]])&gt;0,1,0)</f>
        <v>1</v>
      </c>
      <c r="H379" s="6">
        <f>MINUTE(telefony6[[#This Row],[czas]])+telefony6[[#This Row],[czy kolejna minuta]]</f>
        <v>9</v>
      </c>
      <c r="I379" s="6">
        <f>MINUTE(telefony6[[#This Row],[czas]])*60+SECOND(telefony6[[#This Row],[czas]])</f>
        <v>522</v>
      </c>
      <c r="J379" s="6">
        <f>IF(OR(telefony6[[#This Row],[jaki]]="stacjonarny",telefony6[[#This Row],[jaki]]="komórkowy"),J378-telefony6[[#This Row],[sekundach]],J378)</f>
        <v>-133086</v>
      </c>
      <c r="K379" s="6">
        <f>IF(AND(telefony6[[#This Row],[abonament]]&lt;0,telefony6[[#This Row],[jaki]]="stacjonarny"),telefony6[[#This Row],[sekundach]],0)</f>
        <v>522</v>
      </c>
      <c r="L379" s="6">
        <f>IF(AND(telefony6[[#This Row],[abonament]]&lt;0,telefony6[[#This Row],[jaki]]="komórkowy"),telefony6[[#This Row],[sekundach]],0)</f>
        <v>0</v>
      </c>
      <c r="M379" s="28">
        <f>IF(telefony6[[#This Row],[jaki]]="zagraniczny",telefony6[[#This Row],[czas w minutach]],0)</f>
        <v>0</v>
      </c>
    </row>
    <row r="380" spans="1:13" x14ac:dyDescent="0.25">
      <c r="A380">
        <v>5856822</v>
      </c>
      <c r="B380" s="1">
        <v>42922</v>
      </c>
      <c r="C380" s="2">
        <v>0.533599537037037</v>
      </c>
      <c r="D380" s="2">
        <v>0.53469907407407402</v>
      </c>
      <c r="E380" t="str">
        <f>IF(LEN(telefony6[[#This Row],[nr]])&gt;=10,"zagraniczny",IF(LEN(telefony6[[#This Row],[nr]])=8,"komórkowy","stacjonarny"))</f>
        <v>stacjonarny</v>
      </c>
      <c r="F380" s="2">
        <f>telefony6[[#This Row],[zakonczenie]]-telefony6[[#This Row],[rozpoczecie]]</f>
        <v>1.0995370370370239E-3</v>
      </c>
      <c r="G380" s="6">
        <f>IF(SECOND(telefony6[[#This Row],[czas]])&gt;0,1,0)</f>
        <v>1</v>
      </c>
      <c r="H380" s="6">
        <f>MINUTE(telefony6[[#This Row],[czas]])+telefony6[[#This Row],[czy kolejna minuta]]</f>
        <v>2</v>
      </c>
      <c r="I380" s="6">
        <f>MINUTE(telefony6[[#This Row],[czas]])*60+SECOND(telefony6[[#This Row],[czas]])</f>
        <v>95</v>
      </c>
      <c r="J380" s="6">
        <f>IF(OR(telefony6[[#This Row],[jaki]]="stacjonarny",telefony6[[#This Row],[jaki]]="komórkowy"),J379-telefony6[[#This Row],[sekundach]],J379)</f>
        <v>-133181</v>
      </c>
      <c r="K380" s="6">
        <f>IF(AND(telefony6[[#This Row],[abonament]]&lt;0,telefony6[[#This Row],[jaki]]="stacjonarny"),telefony6[[#This Row],[sekundach]],0)</f>
        <v>95</v>
      </c>
      <c r="L380" s="6">
        <f>IF(AND(telefony6[[#This Row],[abonament]]&lt;0,telefony6[[#This Row],[jaki]]="komórkowy"),telefony6[[#This Row],[sekundach]],0)</f>
        <v>0</v>
      </c>
      <c r="M380" s="28">
        <f>IF(telefony6[[#This Row],[jaki]]="zagraniczny",telefony6[[#This Row],[czas w minutach]],0)</f>
        <v>0</v>
      </c>
    </row>
    <row r="381" spans="1:13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  <c r="E381" t="str">
        <f>IF(LEN(telefony6[[#This Row],[nr]])&gt;=10,"zagraniczny",IF(LEN(telefony6[[#This Row],[nr]])=8,"komórkowy","stacjonarny"))</f>
        <v>stacjonarny</v>
      </c>
      <c r="F381" s="2">
        <f>telefony6[[#This Row],[zakonczenie]]-telefony6[[#This Row],[rozpoczecie]]</f>
        <v>6.8287037037036979E-3</v>
      </c>
      <c r="G381" s="6">
        <f>IF(SECOND(telefony6[[#This Row],[czas]])&gt;0,1,0)</f>
        <v>1</v>
      </c>
      <c r="H381" s="6">
        <f>MINUTE(telefony6[[#This Row],[czas]])+telefony6[[#This Row],[czy kolejna minuta]]</f>
        <v>10</v>
      </c>
      <c r="I381" s="6">
        <f>MINUTE(telefony6[[#This Row],[czas]])*60+SECOND(telefony6[[#This Row],[czas]])</f>
        <v>590</v>
      </c>
      <c r="J381" s="6">
        <f>IF(OR(telefony6[[#This Row],[jaki]]="stacjonarny",telefony6[[#This Row],[jaki]]="komórkowy"),J380-telefony6[[#This Row],[sekundach]],J380)</f>
        <v>-133771</v>
      </c>
      <c r="K381" s="6">
        <f>IF(AND(telefony6[[#This Row],[abonament]]&lt;0,telefony6[[#This Row],[jaki]]="stacjonarny"),telefony6[[#This Row],[sekundach]],0)</f>
        <v>590</v>
      </c>
      <c r="L381" s="6">
        <f>IF(AND(telefony6[[#This Row],[abonament]]&lt;0,telefony6[[#This Row],[jaki]]="komórkowy"),telefony6[[#This Row],[sekundach]],0)</f>
        <v>0</v>
      </c>
      <c r="M381" s="28">
        <f>IF(telefony6[[#This Row],[jaki]]="zagraniczny",telefony6[[#This Row],[czas w minutach]],0)</f>
        <v>0</v>
      </c>
    </row>
    <row r="382" spans="1:13" x14ac:dyDescent="0.25">
      <c r="A382">
        <v>2201085</v>
      </c>
      <c r="B382" s="1">
        <v>42922</v>
      </c>
      <c r="C382" s="2">
        <v>0.54072916666666671</v>
      </c>
      <c r="D382" s="2">
        <v>0.544525462962963</v>
      </c>
      <c r="E382" t="str">
        <f>IF(LEN(telefony6[[#This Row],[nr]])&gt;=10,"zagraniczny",IF(LEN(telefony6[[#This Row],[nr]])=8,"komórkowy","stacjonarny"))</f>
        <v>stacjonarny</v>
      </c>
      <c r="F382" s="2">
        <f>telefony6[[#This Row],[zakonczenie]]-telefony6[[#This Row],[rozpoczecie]]</f>
        <v>3.7962962962962976E-3</v>
      </c>
      <c r="G382" s="6">
        <f>IF(SECOND(telefony6[[#This Row],[czas]])&gt;0,1,0)</f>
        <v>1</v>
      </c>
      <c r="H382" s="6">
        <f>MINUTE(telefony6[[#This Row],[czas]])+telefony6[[#This Row],[czy kolejna minuta]]</f>
        <v>6</v>
      </c>
      <c r="I382" s="6">
        <f>MINUTE(telefony6[[#This Row],[czas]])*60+SECOND(telefony6[[#This Row],[czas]])</f>
        <v>328</v>
      </c>
      <c r="J382" s="6">
        <f>IF(OR(telefony6[[#This Row],[jaki]]="stacjonarny",telefony6[[#This Row],[jaki]]="komórkowy"),J381-telefony6[[#This Row],[sekundach]],J381)</f>
        <v>-134099</v>
      </c>
      <c r="K382" s="6">
        <f>IF(AND(telefony6[[#This Row],[abonament]]&lt;0,telefony6[[#This Row],[jaki]]="stacjonarny"),telefony6[[#This Row],[sekundach]],0)</f>
        <v>328</v>
      </c>
      <c r="L382" s="6">
        <f>IF(AND(telefony6[[#This Row],[abonament]]&lt;0,telefony6[[#This Row],[jaki]]="komórkowy"),telefony6[[#This Row],[sekundach]],0)</f>
        <v>0</v>
      </c>
      <c r="M382" s="28">
        <f>IF(telefony6[[#This Row],[jaki]]="zagraniczny",telefony6[[#This Row],[czas w minutach]],0)</f>
        <v>0</v>
      </c>
    </row>
    <row r="383" spans="1:13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  <c r="E383" t="str">
        <f>IF(LEN(telefony6[[#This Row],[nr]])&gt;=10,"zagraniczny",IF(LEN(telefony6[[#This Row],[nr]])=8,"komórkowy","stacjonarny"))</f>
        <v>komórkowy</v>
      </c>
      <c r="F383" s="2">
        <f>telefony6[[#This Row],[zakonczenie]]-telefony6[[#This Row],[rozpoczecie]]</f>
        <v>9.1319444444444287E-3</v>
      </c>
      <c r="G383" s="6">
        <f>IF(SECOND(telefony6[[#This Row],[czas]])&gt;0,1,0)</f>
        <v>1</v>
      </c>
      <c r="H383" s="6">
        <f>MINUTE(telefony6[[#This Row],[czas]])+telefony6[[#This Row],[czy kolejna minuta]]</f>
        <v>14</v>
      </c>
      <c r="I383" s="6">
        <f>MINUTE(telefony6[[#This Row],[czas]])*60+SECOND(telefony6[[#This Row],[czas]])</f>
        <v>789</v>
      </c>
      <c r="J383" s="6">
        <f>IF(OR(telefony6[[#This Row],[jaki]]="stacjonarny",telefony6[[#This Row],[jaki]]="komórkowy"),J382-telefony6[[#This Row],[sekundach]],J382)</f>
        <v>-134888</v>
      </c>
      <c r="K383" s="6">
        <f>IF(AND(telefony6[[#This Row],[abonament]]&lt;0,telefony6[[#This Row],[jaki]]="stacjonarny"),telefony6[[#This Row],[sekundach]],0)</f>
        <v>0</v>
      </c>
      <c r="L383" s="6">
        <f>IF(AND(telefony6[[#This Row],[abonament]]&lt;0,telefony6[[#This Row],[jaki]]="komórkowy"),telefony6[[#This Row],[sekundach]],0)</f>
        <v>789</v>
      </c>
      <c r="M383" s="28">
        <f>IF(telefony6[[#This Row],[jaki]]="zagraniczny",telefony6[[#This Row],[czas w minutach]],0)</f>
        <v>0</v>
      </c>
    </row>
    <row r="384" spans="1:13" x14ac:dyDescent="0.25">
      <c r="A384">
        <v>9319894</v>
      </c>
      <c r="B384" s="1">
        <v>42922</v>
      </c>
      <c r="C384" s="2">
        <v>0.54207175925925921</v>
      </c>
      <c r="D384" s="2">
        <v>0.54953703703703705</v>
      </c>
      <c r="E384" t="str">
        <f>IF(LEN(telefony6[[#This Row],[nr]])&gt;=10,"zagraniczny",IF(LEN(telefony6[[#This Row],[nr]])=8,"komórkowy","stacjonarny"))</f>
        <v>stacjonarny</v>
      </c>
      <c r="F384" s="2">
        <f>telefony6[[#This Row],[zakonczenie]]-telefony6[[#This Row],[rozpoczecie]]</f>
        <v>7.4652777777778345E-3</v>
      </c>
      <c r="G384" s="6">
        <f>IF(SECOND(telefony6[[#This Row],[czas]])&gt;0,1,0)</f>
        <v>1</v>
      </c>
      <c r="H384" s="6">
        <f>MINUTE(telefony6[[#This Row],[czas]])+telefony6[[#This Row],[czy kolejna minuta]]</f>
        <v>11</v>
      </c>
      <c r="I384" s="6">
        <f>MINUTE(telefony6[[#This Row],[czas]])*60+SECOND(telefony6[[#This Row],[czas]])</f>
        <v>645</v>
      </c>
      <c r="J384" s="6">
        <f>IF(OR(telefony6[[#This Row],[jaki]]="stacjonarny",telefony6[[#This Row],[jaki]]="komórkowy"),J383-telefony6[[#This Row],[sekundach]],J383)</f>
        <v>-135533</v>
      </c>
      <c r="K384" s="6">
        <f>IF(AND(telefony6[[#This Row],[abonament]]&lt;0,telefony6[[#This Row],[jaki]]="stacjonarny"),telefony6[[#This Row],[sekundach]],0)</f>
        <v>645</v>
      </c>
      <c r="L384" s="6">
        <f>IF(AND(telefony6[[#This Row],[abonament]]&lt;0,telefony6[[#This Row],[jaki]]="komórkowy"),telefony6[[#This Row],[sekundach]],0)</f>
        <v>0</v>
      </c>
      <c r="M384" s="28">
        <f>IF(telefony6[[#This Row],[jaki]]="zagraniczny",telefony6[[#This Row],[czas w minutach]],0)</f>
        <v>0</v>
      </c>
    </row>
    <row r="385" spans="1:13" x14ac:dyDescent="0.25">
      <c r="A385">
        <v>3211876</v>
      </c>
      <c r="B385" s="1">
        <v>42922</v>
      </c>
      <c r="C385" s="2">
        <v>0.54693287037037042</v>
      </c>
      <c r="D385" s="2">
        <v>0.54781250000000004</v>
      </c>
      <c r="E385" t="str">
        <f>IF(LEN(telefony6[[#This Row],[nr]])&gt;=10,"zagraniczny",IF(LEN(telefony6[[#This Row],[nr]])=8,"komórkowy","stacjonarny"))</f>
        <v>stacjonarny</v>
      </c>
      <c r="F385" s="2">
        <f>telefony6[[#This Row],[zakonczenie]]-telefony6[[#This Row],[rozpoczecie]]</f>
        <v>8.796296296296191E-4</v>
      </c>
      <c r="G385" s="6">
        <f>IF(SECOND(telefony6[[#This Row],[czas]])&gt;0,1,0)</f>
        <v>1</v>
      </c>
      <c r="H385" s="6">
        <f>MINUTE(telefony6[[#This Row],[czas]])+telefony6[[#This Row],[czy kolejna minuta]]</f>
        <v>2</v>
      </c>
      <c r="I385" s="6">
        <f>MINUTE(telefony6[[#This Row],[czas]])*60+SECOND(telefony6[[#This Row],[czas]])</f>
        <v>76</v>
      </c>
      <c r="J385" s="6">
        <f>IF(OR(telefony6[[#This Row],[jaki]]="stacjonarny",telefony6[[#This Row],[jaki]]="komórkowy"),J384-telefony6[[#This Row],[sekundach]],J384)</f>
        <v>-135609</v>
      </c>
      <c r="K385" s="6">
        <f>IF(AND(telefony6[[#This Row],[abonament]]&lt;0,telefony6[[#This Row],[jaki]]="stacjonarny"),telefony6[[#This Row],[sekundach]],0)</f>
        <v>76</v>
      </c>
      <c r="L385" s="6">
        <f>IF(AND(telefony6[[#This Row],[abonament]]&lt;0,telefony6[[#This Row],[jaki]]="komórkowy"),telefony6[[#This Row],[sekundach]],0)</f>
        <v>0</v>
      </c>
      <c r="M385" s="28">
        <f>IF(telefony6[[#This Row],[jaki]]="zagraniczny",telefony6[[#This Row],[czas w minutach]],0)</f>
        <v>0</v>
      </c>
    </row>
    <row r="386" spans="1:13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  <c r="E386" t="str">
        <f>IF(LEN(telefony6[[#This Row],[nr]])&gt;=10,"zagraniczny",IF(LEN(telefony6[[#This Row],[nr]])=8,"komórkowy","stacjonarny"))</f>
        <v>stacjonarny</v>
      </c>
      <c r="F386" s="2">
        <f>telefony6[[#This Row],[zakonczenie]]-telefony6[[#This Row],[rozpoczecie]]</f>
        <v>1.3310185185185786E-3</v>
      </c>
      <c r="G386" s="6">
        <f>IF(SECOND(telefony6[[#This Row],[czas]])&gt;0,1,0)</f>
        <v>1</v>
      </c>
      <c r="H386" s="6">
        <f>MINUTE(telefony6[[#This Row],[czas]])+telefony6[[#This Row],[czy kolejna minuta]]</f>
        <v>2</v>
      </c>
      <c r="I386" s="6">
        <f>MINUTE(telefony6[[#This Row],[czas]])*60+SECOND(telefony6[[#This Row],[czas]])</f>
        <v>115</v>
      </c>
      <c r="J386" s="6">
        <f>IF(OR(telefony6[[#This Row],[jaki]]="stacjonarny",telefony6[[#This Row],[jaki]]="komórkowy"),J385-telefony6[[#This Row],[sekundach]],J385)</f>
        <v>-135724</v>
      </c>
      <c r="K386" s="6">
        <f>IF(AND(telefony6[[#This Row],[abonament]]&lt;0,telefony6[[#This Row],[jaki]]="stacjonarny"),telefony6[[#This Row],[sekundach]],0)</f>
        <v>115</v>
      </c>
      <c r="L386" s="6">
        <f>IF(AND(telefony6[[#This Row],[abonament]]&lt;0,telefony6[[#This Row],[jaki]]="komórkowy"),telefony6[[#This Row],[sekundach]],0)</f>
        <v>0</v>
      </c>
      <c r="M386" s="28">
        <f>IF(telefony6[[#This Row],[jaki]]="zagraniczny",telefony6[[#This Row],[czas w minutach]],0)</f>
        <v>0</v>
      </c>
    </row>
    <row r="387" spans="1:13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  <c r="E387" t="str">
        <f>IF(LEN(telefony6[[#This Row],[nr]])&gt;=10,"zagraniczny",IF(LEN(telefony6[[#This Row],[nr]])=8,"komórkowy","stacjonarny"))</f>
        <v>stacjonarny</v>
      </c>
      <c r="F387" s="2">
        <f>telefony6[[#This Row],[zakonczenie]]-telefony6[[#This Row],[rozpoczecie]]</f>
        <v>7.4768518518518734E-3</v>
      </c>
      <c r="G387" s="6">
        <f>IF(SECOND(telefony6[[#This Row],[czas]])&gt;0,1,0)</f>
        <v>1</v>
      </c>
      <c r="H387" s="6">
        <f>MINUTE(telefony6[[#This Row],[czas]])+telefony6[[#This Row],[czy kolejna minuta]]</f>
        <v>11</v>
      </c>
      <c r="I387" s="6">
        <f>MINUTE(telefony6[[#This Row],[czas]])*60+SECOND(telefony6[[#This Row],[czas]])</f>
        <v>646</v>
      </c>
      <c r="J387" s="6">
        <f>IF(OR(telefony6[[#This Row],[jaki]]="stacjonarny",telefony6[[#This Row],[jaki]]="komórkowy"),J386-telefony6[[#This Row],[sekundach]],J386)</f>
        <v>-136370</v>
      </c>
      <c r="K387" s="6">
        <f>IF(AND(telefony6[[#This Row],[abonament]]&lt;0,telefony6[[#This Row],[jaki]]="stacjonarny"),telefony6[[#This Row],[sekundach]],0)</f>
        <v>646</v>
      </c>
      <c r="L387" s="6">
        <f>IF(AND(telefony6[[#This Row],[abonament]]&lt;0,telefony6[[#This Row],[jaki]]="komórkowy"),telefony6[[#This Row],[sekundach]],0)</f>
        <v>0</v>
      </c>
      <c r="M387" s="28">
        <f>IF(telefony6[[#This Row],[jaki]]="zagraniczny",telefony6[[#This Row],[czas w minutach]],0)</f>
        <v>0</v>
      </c>
    </row>
    <row r="388" spans="1:13" x14ac:dyDescent="0.25">
      <c r="A388">
        <v>1319121</v>
      </c>
      <c r="B388" s="1">
        <v>42922</v>
      </c>
      <c r="C388" s="2">
        <v>0.55652777777777773</v>
      </c>
      <c r="D388" s="2">
        <v>0.55682870370370374</v>
      </c>
      <c r="E388" t="str">
        <f>IF(LEN(telefony6[[#This Row],[nr]])&gt;=10,"zagraniczny",IF(LEN(telefony6[[#This Row],[nr]])=8,"komórkowy","stacjonarny"))</f>
        <v>stacjonarny</v>
      </c>
      <c r="F388" s="2">
        <f>telefony6[[#This Row],[zakonczenie]]-telefony6[[#This Row],[rozpoczecie]]</f>
        <v>3.0092592592600997E-4</v>
      </c>
      <c r="G388" s="6">
        <f>IF(SECOND(telefony6[[#This Row],[czas]])&gt;0,1,0)</f>
        <v>1</v>
      </c>
      <c r="H388" s="6">
        <f>MINUTE(telefony6[[#This Row],[czas]])+telefony6[[#This Row],[czy kolejna minuta]]</f>
        <v>1</v>
      </c>
      <c r="I388" s="6">
        <f>MINUTE(telefony6[[#This Row],[czas]])*60+SECOND(telefony6[[#This Row],[czas]])</f>
        <v>26</v>
      </c>
      <c r="J388" s="6">
        <f>IF(OR(telefony6[[#This Row],[jaki]]="stacjonarny",telefony6[[#This Row],[jaki]]="komórkowy"),J387-telefony6[[#This Row],[sekundach]],J387)</f>
        <v>-136396</v>
      </c>
      <c r="K388" s="6">
        <f>IF(AND(telefony6[[#This Row],[abonament]]&lt;0,telefony6[[#This Row],[jaki]]="stacjonarny"),telefony6[[#This Row],[sekundach]],0)</f>
        <v>26</v>
      </c>
      <c r="L388" s="6">
        <f>IF(AND(telefony6[[#This Row],[abonament]]&lt;0,telefony6[[#This Row],[jaki]]="komórkowy"),telefony6[[#This Row],[sekundach]],0)</f>
        <v>0</v>
      </c>
      <c r="M388" s="28">
        <f>IF(telefony6[[#This Row],[jaki]]="zagraniczny",telefony6[[#This Row],[czas w minutach]],0)</f>
        <v>0</v>
      </c>
    </row>
    <row r="389" spans="1:13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  <c r="E389" t="str">
        <f>IF(LEN(telefony6[[#This Row],[nr]])&gt;=10,"zagraniczny",IF(LEN(telefony6[[#This Row],[nr]])=8,"komórkowy","stacjonarny"))</f>
        <v>stacjonarny</v>
      </c>
      <c r="F389" s="2">
        <f>telefony6[[#This Row],[zakonczenie]]-telefony6[[#This Row],[rozpoczecie]]</f>
        <v>5.833333333333357E-3</v>
      </c>
      <c r="G389" s="6">
        <f>IF(SECOND(telefony6[[#This Row],[czas]])&gt;0,1,0)</f>
        <v>1</v>
      </c>
      <c r="H389" s="6">
        <f>MINUTE(telefony6[[#This Row],[czas]])+telefony6[[#This Row],[czy kolejna minuta]]</f>
        <v>9</v>
      </c>
      <c r="I389" s="6">
        <f>MINUTE(telefony6[[#This Row],[czas]])*60+SECOND(telefony6[[#This Row],[czas]])</f>
        <v>504</v>
      </c>
      <c r="J389" s="6">
        <f>IF(OR(telefony6[[#This Row],[jaki]]="stacjonarny",telefony6[[#This Row],[jaki]]="komórkowy"),J388-telefony6[[#This Row],[sekundach]],J388)</f>
        <v>-136900</v>
      </c>
      <c r="K389" s="6">
        <f>IF(AND(telefony6[[#This Row],[abonament]]&lt;0,telefony6[[#This Row],[jaki]]="stacjonarny"),telefony6[[#This Row],[sekundach]],0)</f>
        <v>504</v>
      </c>
      <c r="L389" s="6">
        <f>IF(AND(telefony6[[#This Row],[abonament]]&lt;0,telefony6[[#This Row],[jaki]]="komórkowy"),telefony6[[#This Row],[sekundach]],0)</f>
        <v>0</v>
      </c>
      <c r="M389" s="28">
        <f>IF(telefony6[[#This Row],[jaki]]="zagraniczny",telefony6[[#This Row],[czas w minutach]],0)</f>
        <v>0</v>
      </c>
    </row>
    <row r="390" spans="1:13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  <c r="E390" t="str">
        <f>IF(LEN(telefony6[[#This Row],[nr]])&gt;=10,"zagraniczny",IF(LEN(telefony6[[#This Row],[nr]])=8,"komórkowy","stacjonarny"))</f>
        <v>stacjonarny</v>
      </c>
      <c r="F390" s="2">
        <f>telefony6[[#This Row],[zakonczenie]]-telefony6[[#This Row],[rozpoczecie]]</f>
        <v>1.0567129629629579E-2</v>
      </c>
      <c r="G390" s="6">
        <f>IF(SECOND(telefony6[[#This Row],[czas]])&gt;0,1,0)</f>
        <v>1</v>
      </c>
      <c r="H390" s="6">
        <f>MINUTE(telefony6[[#This Row],[czas]])+telefony6[[#This Row],[czy kolejna minuta]]</f>
        <v>16</v>
      </c>
      <c r="I390" s="6">
        <f>MINUTE(telefony6[[#This Row],[czas]])*60+SECOND(telefony6[[#This Row],[czas]])</f>
        <v>913</v>
      </c>
      <c r="J390" s="6">
        <f>IF(OR(telefony6[[#This Row],[jaki]]="stacjonarny",telefony6[[#This Row],[jaki]]="komórkowy"),J389-telefony6[[#This Row],[sekundach]],J389)</f>
        <v>-137813</v>
      </c>
      <c r="K390" s="6">
        <f>IF(AND(telefony6[[#This Row],[abonament]]&lt;0,telefony6[[#This Row],[jaki]]="stacjonarny"),telefony6[[#This Row],[sekundach]],0)</f>
        <v>913</v>
      </c>
      <c r="L390" s="6">
        <f>IF(AND(telefony6[[#This Row],[abonament]]&lt;0,telefony6[[#This Row],[jaki]]="komórkowy"),telefony6[[#This Row],[sekundach]],0)</f>
        <v>0</v>
      </c>
      <c r="M390" s="28">
        <f>IF(telefony6[[#This Row],[jaki]]="zagraniczny",telefony6[[#This Row],[czas w minutach]],0)</f>
        <v>0</v>
      </c>
    </row>
    <row r="391" spans="1:13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  <c r="E391" t="str">
        <f>IF(LEN(telefony6[[#This Row],[nr]])&gt;=10,"zagraniczny",IF(LEN(telefony6[[#This Row],[nr]])=8,"komórkowy","stacjonarny"))</f>
        <v>komórkowy</v>
      </c>
      <c r="F391" s="2">
        <f>telefony6[[#This Row],[zakonczenie]]-telefony6[[#This Row],[rozpoczecie]]</f>
        <v>2.5231481481482465E-3</v>
      </c>
      <c r="G391" s="6">
        <f>IF(SECOND(telefony6[[#This Row],[czas]])&gt;0,1,0)</f>
        <v>1</v>
      </c>
      <c r="H391" s="6">
        <f>MINUTE(telefony6[[#This Row],[czas]])+telefony6[[#This Row],[czy kolejna minuta]]</f>
        <v>4</v>
      </c>
      <c r="I391" s="6">
        <f>MINUTE(telefony6[[#This Row],[czas]])*60+SECOND(telefony6[[#This Row],[czas]])</f>
        <v>218</v>
      </c>
      <c r="J391" s="6">
        <f>IF(OR(telefony6[[#This Row],[jaki]]="stacjonarny",telefony6[[#This Row],[jaki]]="komórkowy"),J390-telefony6[[#This Row],[sekundach]],J390)</f>
        <v>-138031</v>
      </c>
      <c r="K391" s="6">
        <f>IF(AND(telefony6[[#This Row],[abonament]]&lt;0,telefony6[[#This Row],[jaki]]="stacjonarny"),telefony6[[#This Row],[sekundach]],0)</f>
        <v>0</v>
      </c>
      <c r="L391" s="6">
        <f>IF(AND(telefony6[[#This Row],[abonament]]&lt;0,telefony6[[#This Row],[jaki]]="komórkowy"),telefony6[[#This Row],[sekundach]],0)</f>
        <v>218</v>
      </c>
      <c r="M391" s="28">
        <f>IF(telefony6[[#This Row],[jaki]]="zagraniczny",telefony6[[#This Row],[czas w minutach]],0)</f>
        <v>0</v>
      </c>
    </row>
    <row r="392" spans="1:13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  <c r="E392" t="str">
        <f>IF(LEN(telefony6[[#This Row],[nr]])&gt;=10,"zagraniczny",IF(LEN(telefony6[[#This Row],[nr]])=8,"komórkowy","stacjonarny"))</f>
        <v>stacjonarny</v>
      </c>
      <c r="F392" s="2">
        <f>telefony6[[#This Row],[zakonczenie]]-telefony6[[#This Row],[rozpoczecie]]</f>
        <v>1.6087962962962887E-3</v>
      </c>
      <c r="G392" s="6">
        <f>IF(SECOND(telefony6[[#This Row],[czas]])&gt;0,1,0)</f>
        <v>1</v>
      </c>
      <c r="H392" s="6">
        <f>MINUTE(telefony6[[#This Row],[czas]])+telefony6[[#This Row],[czy kolejna minuta]]</f>
        <v>3</v>
      </c>
      <c r="I392" s="6">
        <f>MINUTE(telefony6[[#This Row],[czas]])*60+SECOND(telefony6[[#This Row],[czas]])</f>
        <v>139</v>
      </c>
      <c r="J392" s="6">
        <f>IF(OR(telefony6[[#This Row],[jaki]]="stacjonarny",telefony6[[#This Row],[jaki]]="komórkowy"),J391-telefony6[[#This Row],[sekundach]],J391)</f>
        <v>-138170</v>
      </c>
      <c r="K392" s="6">
        <f>IF(AND(telefony6[[#This Row],[abonament]]&lt;0,telefony6[[#This Row],[jaki]]="stacjonarny"),telefony6[[#This Row],[sekundach]],0)</f>
        <v>139</v>
      </c>
      <c r="L392" s="6">
        <f>IF(AND(telefony6[[#This Row],[abonament]]&lt;0,telefony6[[#This Row],[jaki]]="komórkowy"),telefony6[[#This Row],[sekundach]],0)</f>
        <v>0</v>
      </c>
      <c r="M392" s="28">
        <f>IF(telefony6[[#This Row],[jaki]]="zagraniczny",telefony6[[#This Row],[czas w minutach]],0)</f>
        <v>0</v>
      </c>
    </row>
    <row r="393" spans="1:13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  <c r="E393" t="str">
        <f>IF(LEN(telefony6[[#This Row],[nr]])&gt;=10,"zagraniczny",IF(LEN(telefony6[[#This Row],[nr]])=8,"komórkowy","stacjonarny"))</f>
        <v>stacjonarny</v>
      </c>
      <c r="F393" s="2">
        <f>telefony6[[#This Row],[zakonczenie]]-telefony6[[#This Row],[rozpoczecie]]</f>
        <v>1.1203703703703716E-2</v>
      </c>
      <c r="G393" s="6">
        <f>IF(SECOND(telefony6[[#This Row],[czas]])&gt;0,1,0)</f>
        <v>1</v>
      </c>
      <c r="H393" s="6">
        <f>MINUTE(telefony6[[#This Row],[czas]])+telefony6[[#This Row],[czy kolejna minuta]]</f>
        <v>17</v>
      </c>
      <c r="I393" s="6">
        <f>MINUTE(telefony6[[#This Row],[czas]])*60+SECOND(telefony6[[#This Row],[czas]])</f>
        <v>968</v>
      </c>
      <c r="J393" s="6">
        <f>IF(OR(telefony6[[#This Row],[jaki]]="stacjonarny",telefony6[[#This Row],[jaki]]="komórkowy"),J392-telefony6[[#This Row],[sekundach]],J392)</f>
        <v>-139138</v>
      </c>
      <c r="K393" s="6">
        <f>IF(AND(telefony6[[#This Row],[abonament]]&lt;0,telefony6[[#This Row],[jaki]]="stacjonarny"),telefony6[[#This Row],[sekundach]],0)</f>
        <v>968</v>
      </c>
      <c r="L393" s="6">
        <f>IF(AND(telefony6[[#This Row],[abonament]]&lt;0,telefony6[[#This Row],[jaki]]="komórkowy"),telefony6[[#This Row],[sekundach]],0)</f>
        <v>0</v>
      </c>
      <c r="M393" s="28">
        <f>IF(telefony6[[#This Row],[jaki]]="zagraniczny",telefony6[[#This Row],[czas w minutach]],0)</f>
        <v>0</v>
      </c>
    </row>
    <row r="394" spans="1:13" x14ac:dyDescent="0.25">
      <c r="A394">
        <v>8405954</v>
      </c>
      <c r="B394" s="1">
        <v>42922</v>
      </c>
      <c r="C394" s="2">
        <v>0.57164351851851847</v>
      </c>
      <c r="D394" s="2">
        <v>0.57528935185185182</v>
      </c>
      <c r="E394" t="str">
        <f>IF(LEN(telefony6[[#This Row],[nr]])&gt;=10,"zagraniczny",IF(LEN(telefony6[[#This Row],[nr]])=8,"komórkowy","stacjonarny"))</f>
        <v>stacjonarny</v>
      </c>
      <c r="F394" s="2">
        <f>telefony6[[#This Row],[zakonczenie]]-telefony6[[#This Row],[rozpoczecie]]</f>
        <v>3.6458333333333481E-3</v>
      </c>
      <c r="G394" s="6">
        <f>IF(SECOND(telefony6[[#This Row],[czas]])&gt;0,1,0)</f>
        <v>1</v>
      </c>
      <c r="H394" s="6">
        <f>MINUTE(telefony6[[#This Row],[czas]])+telefony6[[#This Row],[czy kolejna minuta]]</f>
        <v>6</v>
      </c>
      <c r="I394" s="6">
        <f>MINUTE(telefony6[[#This Row],[czas]])*60+SECOND(telefony6[[#This Row],[czas]])</f>
        <v>315</v>
      </c>
      <c r="J394" s="6">
        <f>IF(OR(telefony6[[#This Row],[jaki]]="stacjonarny",telefony6[[#This Row],[jaki]]="komórkowy"),J393-telefony6[[#This Row],[sekundach]],J393)</f>
        <v>-139453</v>
      </c>
      <c r="K394" s="6">
        <f>IF(AND(telefony6[[#This Row],[abonament]]&lt;0,telefony6[[#This Row],[jaki]]="stacjonarny"),telefony6[[#This Row],[sekundach]],0)</f>
        <v>315</v>
      </c>
      <c r="L394" s="6">
        <f>IF(AND(telefony6[[#This Row],[abonament]]&lt;0,telefony6[[#This Row],[jaki]]="komórkowy"),telefony6[[#This Row],[sekundach]],0)</f>
        <v>0</v>
      </c>
      <c r="M394" s="28">
        <f>IF(telefony6[[#This Row],[jaki]]="zagraniczny",telefony6[[#This Row],[czas w minutach]],0)</f>
        <v>0</v>
      </c>
    </row>
    <row r="395" spans="1:13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  <c r="E395" t="str">
        <f>IF(LEN(telefony6[[#This Row],[nr]])&gt;=10,"zagraniczny",IF(LEN(telefony6[[#This Row],[nr]])=8,"komórkowy","stacjonarny"))</f>
        <v>komórkowy</v>
      </c>
      <c r="F395" s="2">
        <f>telefony6[[#This Row],[zakonczenie]]-telefony6[[#This Row],[rozpoczecie]]</f>
        <v>1.0046296296296275E-2</v>
      </c>
      <c r="G395" s="6">
        <f>IF(SECOND(telefony6[[#This Row],[czas]])&gt;0,1,0)</f>
        <v>1</v>
      </c>
      <c r="H395" s="6">
        <f>MINUTE(telefony6[[#This Row],[czas]])+telefony6[[#This Row],[czy kolejna minuta]]</f>
        <v>15</v>
      </c>
      <c r="I395" s="6">
        <f>MINUTE(telefony6[[#This Row],[czas]])*60+SECOND(telefony6[[#This Row],[czas]])</f>
        <v>868</v>
      </c>
      <c r="J395" s="6">
        <f>IF(OR(telefony6[[#This Row],[jaki]]="stacjonarny",telefony6[[#This Row],[jaki]]="komórkowy"),J394-telefony6[[#This Row],[sekundach]],J394)</f>
        <v>-140321</v>
      </c>
      <c r="K395" s="6">
        <f>IF(AND(telefony6[[#This Row],[abonament]]&lt;0,telefony6[[#This Row],[jaki]]="stacjonarny"),telefony6[[#This Row],[sekundach]],0)</f>
        <v>0</v>
      </c>
      <c r="L395" s="6">
        <f>IF(AND(telefony6[[#This Row],[abonament]]&lt;0,telefony6[[#This Row],[jaki]]="komórkowy"),telefony6[[#This Row],[sekundach]],0)</f>
        <v>868</v>
      </c>
      <c r="M395" s="28">
        <f>IF(telefony6[[#This Row],[jaki]]="zagraniczny",telefony6[[#This Row],[czas w minutach]],0)</f>
        <v>0</v>
      </c>
    </row>
    <row r="396" spans="1:13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  <c r="E396" t="str">
        <f>IF(LEN(telefony6[[#This Row],[nr]])&gt;=10,"zagraniczny",IF(LEN(telefony6[[#This Row],[nr]])=8,"komórkowy","stacjonarny"))</f>
        <v>stacjonarny</v>
      </c>
      <c r="F396" s="2">
        <f>telefony6[[#This Row],[zakonczenie]]-telefony6[[#This Row],[rozpoczecie]]</f>
        <v>3.9467592592592471E-3</v>
      </c>
      <c r="G396" s="6">
        <f>IF(SECOND(telefony6[[#This Row],[czas]])&gt;0,1,0)</f>
        <v>1</v>
      </c>
      <c r="H396" s="6">
        <f>MINUTE(telefony6[[#This Row],[czas]])+telefony6[[#This Row],[czy kolejna minuta]]</f>
        <v>6</v>
      </c>
      <c r="I396" s="6">
        <f>MINUTE(telefony6[[#This Row],[czas]])*60+SECOND(telefony6[[#This Row],[czas]])</f>
        <v>341</v>
      </c>
      <c r="J396" s="6">
        <f>IF(OR(telefony6[[#This Row],[jaki]]="stacjonarny",telefony6[[#This Row],[jaki]]="komórkowy"),J395-telefony6[[#This Row],[sekundach]],J395)</f>
        <v>-140662</v>
      </c>
      <c r="K396" s="6">
        <f>IF(AND(telefony6[[#This Row],[abonament]]&lt;0,telefony6[[#This Row],[jaki]]="stacjonarny"),telefony6[[#This Row],[sekundach]],0)</f>
        <v>341</v>
      </c>
      <c r="L396" s="6">
        <f>IF(AND(telefony6[[#This Row],[abonament]]&lt;0,telefony6[[#This Row],[jaki]]="komórkowy"),telefony6[[#This Row],[sekundach]],0)</f>
        <v>0</v>
      </c>
      <c r="M396" s="28">
        <f>IF(telefony6[[#This Row],[jaki]]="zagraniczny",telefony6[[#This Row],[czas w minutach]],0)</f>
        <v>0</v>
      </c>
    </row>
    <row r="397" spans="1:13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  <c r="E397" t="str">
        <f>IF(LEN(telefony6[[#This Row],[nr]])&gt;=10,"zagraniczny",IF(LEN(telefony6[[#This Row],[nr]])=8,"komórkowy","stacjonarny"))</f>
        <v>stacjonarny</v>
      </c>
      <c r="F397" s="2">
        <f>telefony6[[#This Row],[zakonczenie]]-telefony6[[#This Row],[rozpoczecie]]</f>
        <v>3.3217592592592604E-3</v>
      </c>
      <c r="G397" s="6">
        <f>IF(SECOND(telefony6[[#This Row],[czas]])&gt;0,1,0)</f>
        <v>1</v>
      </c>
      <c r="H397" s="6">
        <f>MINUTE(telefony6[[#This Row],[czas]])+telefony6[[#This Row],[czy kolejna minuta]]</f>
        <v>5</v>
      </c>
      <c r="I397" s="6">
        <f>MINUTE(telefony6[[#This Row],[czas]])*60+SECOND(telefony6[[#This Row],[czas]])</f>
        <v>287</v>
      </c>
      <c r="J397" s="6">
        <f>IF(OR(telefony6[[#This Row],[jaki]]="stacjonarny",telefony6[[#This Row],[jaki]]="komórkowy"),J396-telefony6[[#This Row],[sekundach]],J396)</f>
        <v>-140949</v>
      </c>
      <c r="K397" s="6">
        <f>IF(AND(telefony6[[#This Row],[abonament]]&lt;0,telefony6[[#This Row],[jaki]]="stacjonarny"),telefony6[[#This Row],[sekundach]],0)</f>
        <v>287</v>
      </c>
      <c r="L397" s="6">
        <f>IF(AND(telefony6[[#This Row],[abonament]]&lt;0,telefony6[[#This Row],[jaki]]="komórkowy"),telefony6[[#This Row],[sekundach]],0)</f>
        <v>0</v>
      </c>
      <c r="M397" s="28">
        <f>IF(telefony6[[#This Row],[jaki]]="zagraniczny",telefony6[[#This Row],[czas w minutach]],0)</f>
        <v>0</v>
      </c>
    </row>
    <row r="398" spans="1:13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  <c r="E398" t="str">
        <f>IF(LEN(telefony6[[#This Row],[nr]])&gt;=10,"zagraniczny",IF(LEN(telefony6[[#This Row],[nr]])=8,"komórkowy","stacjonarny"))</f>
        <v>stacjonarny</v>
      </c>
      <c r="F398" s="2">
        <f>telefony6[[#This Row],[zakonczenie]]-telefony6[[#This Row],[rozpoczecie]]</f>
        <v>6.5393518518519489E-3</v>
      </c>
      <c r="G398" s="6">
        <f>IF(SECOND(telefony6[[#This Row],[czas]])&gt;0,1,0)</f>
        <v>1</v>
      </c>
      <c r="H398" s="6">
        <f>MINUTE(telefony6[[#This Row],[czas]])+telefony6[[#This Row],[czy kolejna minuta]]</f>
        <v>10</v>
      </c>
      <c r="I398" s="6">
        <f>MINUTE(telefony6[[#This Row],[czas]])*60+SECOND(telefony6[[#This Row],[czas]])</f>
        <v>565</v>
      </c>
      <c r="J398" s="6">
        <f>IF(OR(telefony6[[#This Row],[jaki]]="stacjonarny",telefony6[[#This Row],[jaki]]="komórkowy"),J397-telefony6[[#This Row],[sekundach]],J397)</f>
        <v>-141514</v>
      </c>
      <c r="K398" s="6">
        <f>IF(AND(telefony6[[#This Row],[abonament]]&lt;0,telefony6[[#This Row],[jaki]]="stacjonarny"),telefony6[[#This Row],[sekundach]],0)</f>
        <v>565</v>
      </c>
      <c r="L398" s="6">
        <f>IF(AND(telefony6[[#This Row],[abonament]]&lt;0,telefony6[[#This Row],[jaki]]="komórkowy"),telefony6[[#This Row],[sekundach]],0)</f>
        <v>0</v>
      </c>
      <c r="M398" s="28">
        <f>IF(telefony6[[#This Row],[jaki]]="zagraniczny",telefony6[[#This Row],[czas w minutach]],0)</f>
        <v>0</v>
      </c>
    </row>
    <row r="399" spans="1:13" x14ac:dyDescent="0.25">
      <c r="A399">
        <v>9415767851</v>
      </c>
      <c r="B399" s="1">
        <v>42922</v>
      </c>
      <c r="C399" s="2">
        <v>0.5827430555555555</v>
      </c>
      <c r="D399" s="2">
        <v>0.58309027777777778</v>
      </c>
      <c r="E399" t="str">
        <f>IF(LEN(telefony6[[#This Row],[nr]])&gt;=10,"zagraniczny",IF(LEN(telefony6[[#This Row],[nr]])=8,"komórkowy","stacjonarny"))</f>
        <v>zagraniczny</v>
      </c>
      <c r="F399" s="2">
        <f>telefony6[[#This Row],[zakonczenie]]-telefony6[[#This Row],[rozpoczecie]]</f>
        <v>3.472222222222765E-4</v>
      </c>
      <c r="G399" s="6">
        <f>IF(SECOND(telefony6[[#This Row],[czas]])&gt;0,1,0)</f>
        <v>1</v>
      </c>
      <c r="H399" s="6">
        <f>MINUTE(telefony6[[#This Row],[czas]])+telefony6[[#This Row],[czy kolejna minuta]]</f>
        <v>1</v>
      </c>
      <c r="I399" s="6">
        <f>MINUTE(telefony6[[#This Row],[czas]])*60+SECOND(telefony6[[#This Row],[czas]])</f>
        <v>30</v>
      </c>
      <c r="J399" s="6">
        <f>IF(OR(telefony6[[#This Row],[jaki]]="stacjonarny",telefony6[[#This Row],[jaki]]="komórkowy"),J398-telefony6[[#This Row],[sekundach]],J398)</f>
        <v>-141514</v>
      </c>
      <c r="K399" s="6">
        <f>IF(AND(telefony6[[#This Row],[abonament]]&lt;0,telefony6[[#This Row],[jaki]]="stacjonarny"),telefony6[[#This Row],[sekundach]],0)</f>
        <v>0</v>
      </c>
      <c r="L399" s="6">
        <f>IF(AND(telefony6[[#This Row],[abonament]]&lt;0,telefony6[[#This Row],[jaki]]="komórkowy"),telefony6[[#This Row],[sekundach]],0)</f>
        <v>0</v>
      </c>
      <c r="M399" s="28">
        <f>IF(telefony6[[#This Row],[jaki]]="zagraniczny",telefony6[[#This Row],[czas w minutach]],0)</f>
        <v>1</v>
      </c>
    </row>
    <row r="400" spans="1:13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  <c r="E400" t="str">
        <f>IF(LEN(telefony6[[#This Row],[nr]])&gt;=10,"zagraniczny",IF(LEN(telefony6[[#This Row],[nr]])=8,"komórkowy","stacjonarny"))</f>
        <v>stacjonarny</v>
      </c>
      <c r="F400" s="2">
        <f>telefony6[[#This Row],[zakonczenie]]-telefony6[[#This Row],[rozpoczecie]]</f>
        <v>8.3796296296296813E-3</v>
      </c>
      <c r="G400" s="6">
        <f>IF(SECOND(telefony6[[#This Row],[czas]])&gt;0,1,0)</f>
        <v>1</v>
      </c>
      <c r="H400" s="6">
        <f>MINUTE(telefony6[[#This Row],[czas]])+telefony6[[#This Row],[czy kolejna minuta]]</f>
        <v>13</v>
      </c>
      <c r="I400" s="6">
        <f>MINUTE(telefony6[[#This Row],[czas]])*60+SECOND(telefony6[[#This Row],[czas]])</f>
        <v>724</v>
      </c>
      <c r="J400" s="6">
        <f>IF(OR(telefony6[[#This Row],[jaki]]="stacjonarny",telefony6[[#This Row],[jaki]]="komórkowy"),J399-telefony6[[#This Row],[sekundach]],J399)</f>
        <v>-142238</v>
      </c>
      <c r="K400" s="6">
        <f>IF(AND(telefony6[[#This Row],[abonament]]&lt;0,telefony6[[#This Row],[jaki]]="stacjonarny"),telefony6[[#This Row],[sekundach]],0)</f>
        <v>724</v>
      </c>
      <c r="L400" s="6">
        <f>IF(AND(telefony6[[#This Row],[abonament]]&lt;0,telefony6[[#This Row],[jaki]]="komórkowy"),telefony6[[#This Row],[sekundach]],0)</f>
        <v>0</v>
      </c>
      <c r="M400" s="28">
        <f>IF(telefony6[[#This Row],[jaki]]="zagraniczny",telefony6[[#This Row],[czas w minutach]],0)</f>
        <v>0</v>
      </c>
    </row>
    <row r="401" spans="1:13" x14ac:dyDescent="0.25">
      <c r="A401">
        <v>41974998</v>
      </c>
      <c r="B401" s="1">
        <v>42922</v>
      </c>
      <c r="C401" s="2">
        <v>0.58890046296296295</v>
      </c>
      <c r="D401" s="2">
        <v>0.59614583333333337</v>
      </c>
      <c r="E401" t="str">
        <f>IF(LEN(telefony6[[#This Row],[nr]])&gt;=10,"zagraniczny",IF(LEN(telefony6[[#This Row],[nr]])=8,"komórkowy","stacjonarny"))</f>
        <v>komórkowy</v>
      </c>
      <c r="F401" s="2">
        <f>telefony6[[#This Row],[zakonczenie]]-telefony6[[#This Row],[rozpoczecie]]</f>
        <v>7.2453703703704297E-3</v>
      </c>
      <c r="G401" s="6">
        <f>IF(SECOND(telefony6[[#This Row],[czas]])&gt;0,1,0)</f>
        <v>1</v>
      </c>
      <c r="H401" s="6">
        <f>MINUTE(telefony6[[#This Row],[czas]])+telefony6[[#This Row],[czy kolejna minuta]]</f>
        <v>11</v>
      </c>
      <c r="I401" s="6">
        <f>MINUTE(telefony6[[#This Row],[czas]])*60+SECOND(telefony6[[#This Row],[czas]])</f>
        <v>626</v>
      </c>
      <c r="J401" s="6">
        <f>IF(OR(telefony6[[#This Row],[jaki]]="stacjonarny",telefony6[[#This Row],[jaki]]="komórkowy"),J400-telefony6[[#This Row],[sekundach]],J400)</f>
        <v>-142864</v>
      </c>
      <c r="K401" s="6">
        <f>IF(AND(telefony6[[#This Row],[abonament]]&lt;0,telefony6[[#This Row],[jaki]]="stacjonarny"),telefony6[[#This Row],[sekundach]],0)</f>
        <v>0</v>
      </c>
      <c r="L401" s="6">
        <f>IF(AND(telefony6[[#This Row],[abonament]]&lt;0,telefony6[[#This Row],[jaki]]="komórkowy"),telefony6[[#This Row],[sekundach]],0)</f>
        <v>626</v>
      </c>
      <c r="M401" s="28">
        <f>IF(telefony6[[#This Row],[jaki]]="zagraniczny",telefony6[[#This Row],[czas w minutach]],0)</f>
        <v>0</v>
      </c>
    </row>
    <row r="402" spans="1:13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  <c r="E402" t="str">
        <f>IF(LEN(telefony6[[#This Row],[nr]])&gt;=10,"zagraniczny",IF(LEN(telefony6[[#This Row],[nr]])=8,"komórkowy","stacjonarny"))</f>
        <v>stacjonarny</v>
      </c>
      <c r="F402" s="2">
        <f>telefony6[[#This Row],[zakonczenie]]-telefony6[[#This Row],[rozpoczecie]]</f>
        <v>1.9328703703703765E-3</v>
      </c>
      <c r="G402" s="6">
        <f>IF(SECOND(telefony6[[#This Row],[czas]])&gt;0,1,0)</f>
        <v>1</v>
      </c>
      <c r="H402" s="6">
        <f>MINUTE(telefony6[[#This Row],[czas]])+telefony6[[#This Row],[czy kolejna minuta]]</f>
        <v>3</v>
      </c>
      <c r="I402" s="6">
        <f>MINUTE(telefony6[[#This Row],[czas]])*60+SECOND(telefony6[[#This Row],[czas]])</f>
        <v>167</v>
      </c>
      <c r="J402" s="6">
        <f>IF(OR(telefony6[[#This Row],[jaki]]="stacjonarny",telefony6[[#This Row],[jaki]]="komórkowy"),J401-telefony6[[#This Row],[sekundach]],J401)</f>
        <v>-143031</v>
      </c>
      <c r="K402" s="6">
        <f>IF(AND(telefony6[[#This Row],[abonament]]&lt;0,telefony6[[#This Row],[jaki]]="stacjonarny"),telefony6[[#This Row],[sekundach]],0)</f>
        <v>167</v>
      </c>
      <c r="L402" s="6">
        <f>IF(AND(telefony6[[#This Row],[abonament]]&lt;0,telefony6[[#This Row],[jaki]]="komórkowy"),telefony6[[#This Row],[sekundach]],0)</f>
        <v>0</v>
      </c>
      <c r="M402" s="28">
        <f>IF(telefony6[[#This Row],[jaki]]="zagraniczny",telefony6[[#This Row],[czas w minutach]],0)</f>
        <v>0</v>
      </c>
    </row>
    <row r="403" spans="1:13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  <c r="E403" t="str">
        <f>IF(LEN(telefony6[[#This Row],[nr]])&gt;=10,"zagraniczny",IF(LEN(telefony6[[#This Row],[nr]])=8,"komórkowy","stacjonarny"))</f>
        <v>zagraniczny</v>
      </c>
      <c r="F403" s="2">
        <f>telefony6[[#This Row],[zakonczenie]]-telefony6[[#This Row],[rozpoczecie]]</f>
        <v>8.796296296296191E-4</v>
      </c>
      <c r="G403" s="6">
        <f>IF(SECOND(telefony6[[#This Row],[czas]])&gt;0,1,0)</f>
        <v>1</v>
      </c>
      <c r="H403" s="6">
        <f>MINUTE(telefony6[[#This Row],[czas]])+telefony6[[#This Row],[czy kolejna minuta]]</f>
        <v>2</v>
      </c>
      <c r="I403" s="6">
        <f>MINUTE(telefony6[[#This Row],[czas]])*60+SECOND(telefony6[[#This Row],[czas]])</f>
        <v>76</v>
      </c>
      <c r="J403" s="6">
        <f>IF(OR(telefony6[[#This Row],[jaki]]="stacjonarny",telefony6[[#This Row],[jaki]]="komórkowy"),J402-telefony6[[#This Row],[sekundach]],J402)</f>
        <v>-143031</v>
      </c>
      <c r="K403" s="6">
        <f>IF(AND(telefony6[[#This Row],[abonament]]&lt;0,telefony6[[#This Row],[jaki]]="stacjonarny"),telefony6[[#This Row],[sekundach]],0)</f>
        <v>0</v>
      </c>
      <c r="L403" s="6">
        <f>IF(AND(telefony6[[#This Row],[abonament]]&lt;0,telefony6[[#This Row],[jaki]]="komórkowy"),telefony6[[#This Row],[sekundach]],0)</f>
        <v>0</v>
      </c>
      <c r="M403" s="28">
        <f>IF(telefony6[[#This Row],[jaki]]="zagraniczny",telefony6[[#This Row],[czas w minutach]],0)</f>
        <v>2</v>
      </c>
    </row>
    <row r="404" spans="1:13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  <c r="E404" t="str">
        <f>IF(LEN(telefony6[[#This Row],[nr]])&gt;=10,"zagraniczny",IF(LEN(telefony6[[#This Row],[nr]])=8,"komórkowy","stacjonarny"))</f>
        <v>komórkowy</v>
      </c>
      <c r="F404" s="2">
        <f>telefony6[[#This Row],[zakonczenie]]-telefony6[[#This Row],[rozpoczecie]]</f>
        <v>7.8587962962963775E-3</v>
      </c>
      <c r="G404" s="6">
        <f>IF(SECOND(telefony6[[#This Row],[czas]])&gt;0,1,0)</f>
        <v>1</v>
      </c>
      <c r="H404" s="6">
        <f>MINUTE(telefony6[[#This Row],[czas]])+telefony6[[#This Row],[czy kolejna minuta]]</f>
        <v>12</v>
      </c>
      <c r="I404" s="6">
        <f>MINUTE(telefony6[[#This Row],[czas]])*60+SECOND(telefony6[[#This Row],[czas]])</f>
        <v>679</v>
      </c>
      <c r="J404" s="6">
        <f>IF(OR(telefony6[[#This Row],[jaki]]="stacjonarny",telefony6[[#This Row],[jaki]]="komórkowy"),J403-telefony6[[#This Row],[sekundach]],J403)</f>
        <v>-143710</v>
      </c>
      <c r="K404" s="6">
        <f>IF(AND(telefony6[[#This Row],[abonament]]&lt;0,telefony6[[#This Row],[jaki]]="stacjonarny"),telefony6[[#This Row],[sekundach]],0)</f>
        <v>0</v>
      </c>
      <c r="L404" s="6">
        <f>IF(AND(telefony6[[#This Row],[abonament]]&lt;0,telefony6[[#This Row],[jaki]]="komórkowy"),telefony6[[#This Row],[sekundach]],0)</f>
        <v>679</v>
      </c>
      <c r="M404" s="28">
        <f>IF(telefony6[[#This Row],[jaki]]="zagraniczny",telefony6[[#This Row],[czas w minutach]],0)</f>
        <v>0</v>
      </c>
    </row>
    <row r="405" spans="1:13" x14ac:dyDescent="0.25">
      <c r="A405">
        <v>4002406</v>
      </c>
      <c r="B405" s="1">
        <v>42922</v>
      </c>
      <c r="C405" s="2">
        <v>0.60247685185185185</v>
      </c>
      <c r="D405" s="2">
        <v>0.60782407407407413</v>
      </c>
      <c r="E405" t="str">
        <f>IF(LEN(telefony6[[#This Row],[nr]])&gt;=10,"zagraniczny",IF(LEN(telefony6[[#This Row],[nr]])=8,"komórkowy","stacjonarny"))</f>
        <v>stacjonarny</v>
      </c>
      <c r="F405" s="2">
        <f>telefony6[[#This Row],[zakonczenie]]-telefony6[[#This Row],[rozpoczecie]]</f>
        <v>5.3472222222222809E-3</v>
      </c>
      <c r="G405" s="6">
        <f>IF(SECOND(telefony6[[#This Row],[czas]])&gt;0,1,0)</f>
        <v>1</v>
      </c>
      <c r="H405" s="6">
        <f>MINUTE(telefony6[[#This Row],[czas]])+telefony6[[#This Row],[czy kolejna minuta]]</f>
        <v>8</v>
      </c>
      <c r="I405" s="6">
        <f>MINUTE(telefony6[[#This Row],[czas]])*60+SECOND(telefony6[[#This Row],[czas]])</f>
        <v>462</v>
      </c>
      <c r="J405" s="6">
        <f>IF(OR(telefony6[[#This Row],[jaki]]="stacjonarny",telefony6[[#This Row],[jaki]]="komórkowy"),J404-telefony6[[#This Row],[sekundach]],J404)</f>
        <v>-144172</v>
      </c>
      <c r="K405" s="6">
        <f>IF(AND(telefony6[[#This Row],[abonament]]&lt;0,telefony6[[#This Row],[jaki]]="stacjonarny"),telefony6[[#This Row],[sekundach]],0)</f>
        <v>462</v>
      </c>
      <c r="L405" s="6">
        <f>IF(AND(telefony6[[#This Row],[abonament]]&lt;0,telefony6[[#This Row],[jaki]]="komórkowy"),telefony6[[#This Row],[sekundach]],0)</f>
        <v>0</v>
      </c>
      <c r="M405" s="28">
        <f>IF(telefony6[[#This Row],[jaki]]="zagraniczny",telefony6[[#This Row],[czas w minutach]],0)</f>
        <v>0</v>
      </c>
    </row>
    <row r="406" spans="1:13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  <c r="E406" t="str">
        <f>IF(LEN(telefony6[[#This Row],[nr]])&gt;=10,"zagraniczny",IF(LEN(telefony6[[#This Row],[nr]])=8,"komórkowy","stacjonarny"))</f>
        <v>stacjonarny</v>
      </c>
      <c r="F406" s="2">
        <f>telefony6[[#This Row],[zakonczenie]]-telefony6[[#This Row],[rozpoczecie]]</f>
        <v>5.2314814814815591E-3</v>
      </c>
      <c r="G406" s="6">
        <f>IF(SECOND(telefony6[[#This Row],[czas]])&gt;0,1,0)</f>
        <v>1</v>
      </c>
      <c r="H406" s="6">
        <f>MINUTE(telefony6[[#This Row],[czas]])+telefony6[[#This Row],[czy kolejna minuta]]</f>
        <v>8</v>
      </c>
      <c r="I406" s="6">
        <f>MINUTE(telefony6[[#This Row],[czas]])*60+SECOND(telefony6[[#This Row],[czas]])</f>
        <v>452</v>
      </c>
      <c r="J406" s="6">
        <f>IF(OR(telefony6[[#This Row],[jaki]]="stacjonarny",telefony6[[#This Row],[jaki]]="komórkowy"),J405-telefony6[[#This Row],[sekundach]],J405)</f>
        <v>-144624</v>
      </c>
      <c r="K406" s="6">
        <f>IF(AND(telefony6[[#This Row],[abonament]]&lt;0,telefony6[[#This Row],[jaki]]="stacjonarny"),telefony6[[#This Row],[sekundach]],0)</f>
        <v>452</v>
      </c>
      <c r="L406" s="6">
        <f>IF(AND(telefony6[[#This Row],[abonament]]&lt;0,telefony6[[#This Row],[jaki]]="komórkowy"),telefony6[[#This Row],[sekundach]],0)</f>
        <v>0</v>
      </c>
      <c r="M406" s="28">
        <f>IF(telefony6[[#This Row],[jaki]]="zagraniczny",telefony6[[#This Row],[czas w minutach]],0)</f>
        <v>0</v>
      </c>
    </row>
    <row r="407" spans="1:13" x14ac:dyDescent="0.25">
      <c r="A407">
        <v>9763924</v>
      </c>
      <c r="B407" s="1">
        <v>42922</v>
      </c>
      <c r="C407" s="2">
        <v>0.611724537037037</v>
      </c>
      <c r="D407" s="2">
        <v>0.62217592592592597</v>
      </c>
      <c r="E407" t="str">
        <f>IF(LEN(telefony6[[#This Row],[nr]])&gt;=10,"zagraniczny",IF(LEN(telefony6[[#This Row],[nr]])=8,"komórkowy","stacjonarny"))</f>
        <v>stacjonarny</v>
      </c>
      <c r="F407" s="2">
        <f>telefony6[[#This Row],[zakonczenie]]-telefony6[[#This Row],[rozpoczecie]]</f>
        <v>1.0451388888888968E-2</v>
      </c>
      <c r="G407" s="6">
        <f>IF(SECOND(telefony6[[#This Row],[czas]])&gt;0,1,0)</f>
        <v>1</v>
      </c>
      <c r="H407" s="6">
        <f>MINUTE(telefony6[[#This Row],[czas]])+telefony6[[#This Row],[czy kolejna minuta]]</f>
        <v>16</v>
      </c>
      <c r="I407" s="6">
        <f>MINUTE(telefony6[[#This Row],[czas]])*60+SECOND(telefony6[[#This Row],[czas]])</f>
        <v>903</v>
      </c>
      <c r="J407" s="6">
        <f>IF(OR(telefony6[[#This Row],[jaki]]="stacjonarny",telefony6[[#This Row],[jaki]]="komórkowy"),J406-telefony6[[#This Row],[sekundach]],J406)</f>
        <v>-145527</v>
      </c>
      <c r="K407" s="6">
        <f>IF(AND(telefony6[[#This Row],[abonament]]&lt;0,telefony6[[#This Row],[jaki]]="stacjonarny"),telefony6[[#This Row],[sekundach]],0)</f>
        <v>903</v>
      </c>
      <c r="L407" s="6">
        <f>IF(AND(telefony6[[#This Row],[abonament]]&lt;0,telefony6[[#This Row],[jaki]]="komórkowy"),telefony6[[#This Row],[sekundach]],0)</f>
        <v>0</v>
      </c>
      <c r="M407" s="28">
        <f>IF(telefony6[[#This Row],[jaki]]="zagraniczny",telefony6[[#This Row],[czas w minutach]],0)</f>
        <v>0</v>
      </c>
    </row>
    <row r="408" spans="1:13" x14ac:dyDescent="0.25">
      <c r="A408">
        <v>7977726</v>
      </c>
      <c r="B408" s="1">
        <v>42922</v>
      </c>
      <c r="C408" s="2">
        <v>0.6139930555555555</v>
      </c>
      <c r="D408" s="2">
        <v>0.62364583333333334</v>
      </c>
      <c r="E408" t="str">
        <f>IF(LEN(telefony6[[#This Row],[nr]])&gt;=10,"zagraniczny",IF(LEN(telefony6[[#This Row],[nr]])=8,"komórkowy","stacjonarny"))</f>
        <v>stacjonarny</v>
      </c>
      <c r="F408" s="2">
        <f>telefony6[[#This Row],[zakonczenie]]-telefony6[[#This Row],[rozpoczecie]]</f>
        <v>9.6527777777778434E-3</v>
      </c>
      <c r="G408" s="6">
        <f>IF(SECOND(telefony6[[#This Row],[czas]])&gt;0,1,0)</f>
        <v>1</v>
      </c>
      <c r="H408" s="6">
        <f>MINUTE(telefony6[[#This Row],[czas]])+telefony6[[#This Row],[czy kolejna minuta]]</f>
        <v>14</v>
      </c>
      <c r="I408" s="6">
        <f>MINUTE(telefony6[[#This Row],[czas]])*60+SECOND(telefony6[[#This Row],[czas]])</f>
        <v>834</v>
      </c>
      <c r="J408" s="6">
        <f>IF(OR(telefony6[[#This Row],[jaki]]="stacjonarny",telefony6[[#This Row],[jaki]]="komórkowy"),J407-telefony6[[#This Row],[sekundach]],J407)</f>
        <v>-146361</v>
      </c>
      <c r="K408" s="6">
        <f>IF(AND(telefony6[[#This Row],[abonament]]&lt;0,telefony6[[#This Row],[jaki]]="stacjonarny"),telefony6[[#This Row],[sekundach]],0)</f>
        <v>834</v>
      </c>
      <c r="L408" s="6">
        <f>IF(AND(telefony6[[#This Row],[abonament]]&lt;0,telefony6[[#This Row],[jaki]]="komórkowy"),telefony6[[#This Row],[sekundach]],0)</f>
        <v>0</v>
      </c>
      <c r="M408" s="28">
        <f>IF(telefony6[[#This Row],[jaki]]="zagraniczny",telefony6[[#This Row],[czas w minutach]],0)</f>
        <v>0</v>
      </c>
    </row>
    <row r="409" spans="1:13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  <c r="E409" t="str">
        <f>IF(LEN(telefony6[[#This Row],[nr]])&gt;=10,"zagraniczny",IF(LEN(telefony6[[#This Row],[nr]])=8,"komórkowy","stacjonarny"))</f>
        <v>stacjonarny</v>
      </c>
      <c r="F409" s="2">
        <f>telefony6[[#This Row],[zakonczenie]]-telefony6[[#This Row],[rozpoczecie]]</f>
        <v>5.8680555555555847E-3</v>
      </c>
      <c r="G409" s="6">
        <f>IF(SECOND(telefony6[[#This Row],[czas]])&gt;0,1,0)</f>
        <v>1</v>
      </c>
      <c r="H409" s="6">
        <f>MINUTE(telefony6[[#This Row],[czas]])+telefony6[[#This Row],[czy kolejna minuta]]</f>
        <v>9</v>
      </c>
      <c r="I409" s="6">
        <f>MINUTE(telefony6[[#This Row],[czas]])*60+SECOND(telefony6[[#This Row],[czas]])</f>
        <v>507</v>
      </c>
      <c r="J409" s="6">
        <f>IF(OR(telefony6[[#This Row],[jaki]]="stacjonarny",telefony6[[#This Row],[jaki]]="komórkowy"),J408-telefony6[[#This Row],[sekundach]],J408)</f>
        <v>-146868</v>
      </c>
      <c r="K409" s="6">
        <f>IF(AND(telefony6[[#This Row],[abonament]]&lt;0,telefony6[[#This Row],[jaki]]="stacjonarny"),telefony6[[#This Row],[sekundach]],0)</f>
        <v>507</v>
      </c>
      <c r="L409" s="6">
        <f>IF(AND(telefony6[[#This Row],[abonament]]&lt;0,telefony6[[#This Row],[jaki]]="komórkowy"),telefony6[[#This Row],[sekundach]],0)</f>
        <v>0</v>
      </c>
      <c r="M409" s="28">
        <f>IF(telefony6[[#This Row],[jaki]]="zagraniczny",telefony6[[#This Row],[czas w minutach]],0)</f>
        <v>0</v>
      </c>
    </row>
    <row r="410" spans="1:13" x14ac:dyDescent="0.25">
      <c r="A410">
        <v>8211396842</v>
      </c>
      <c r="B410" s="1">
        <v>42922</v>
      </c>
      <c r="C410" s="2">
        <v>0.6237731481481481</v>
      </c>
      <c r="D410" s="2">
        <v>0.63299768518518518</v>
      </c>
      <c r="E410" t="str">
        <f>IF(LEN(telefony6[[#This Row],[nr]])&gt;=10,"zagraniczny",IF(LEN(telefony6[[#This Row],[nr]])=8,"komórkowy","stacjonarny"))</f>
        <v>zagraniczny</v>
      </c>
      <c r="F410" s="2">
        <f>telefony6[[#This Row],[zakonczenie]]-telefony6[[#This Row],[rozpoczecie]]</f>
        <v>9.2245370370370727E-3</v>
      </c>
      <c r="G410" s="6">
        <f>IF(SECOND(telefony6[[#This Row],[czas]])&gt;0,1,0)</f>
        <v>1</v>
      </c>
      <c r="H410" s="6">
        <f>MINUTE(telefony6[[#This Row],[czas]])+telefony6[[#This Row],[czy kolejna minuta]]</f>
        <v>14</v>
      </c>
      <c r="I410" s="6">
        <f>MINUTE(telefony6[[#This Row],[czas]])*60+SECOND(telefony6[[#This Row],[czas]])</f>
        <v>797</v>
      </c>
      <c r="J410" s="6">
        <f>IF(OR(telefony6[[#This Row],[jaki]]="stacjonarny",telefony6[[#This Row],[jaki]]="komórkowy"),J409-telefony6[[#This Row],[sekundach]],J409)</f>
        <v>-146868</v>
      </c>
      <c r="K410" s="6">
        <f>IF(AND(telefony6[[#This Row],[abonament]]&lt;0,telefony6[[#This Row],[jaki]]="stacjonarny"),telefony6[[#This Row],[sekundach]],0)</f>
        <v>0</v>
      </c>
      <c r="L410" s="6">
        <f>IF(AND(telefony6[[#This Row],[abonament]]&lt;0,telefony6[[#This Row],[jaki]]="komórkowy"),telefony6[[#This Row],[sekundach]],0)</f>
        <v>0</v>
      </c>
      <c r="M410" s="28">
        <f>IF(telefony6[[#This Row],[jaki]]="zagraniczny",telefony6[[#This Row],[czas w minutach]],0)</f>
        <v>14</v>
      </c>
    </row>
    <row r="411" spans="1:13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  <c r="E411" t="str">
        <f>IF(LEN(telefony6[[#This Row],[nr]])&gt;=10,"zagraniczny",IF(LEN(telefony6[[#This Row],[nr]])=8,"komórkowy","stacjonarny"))</f>
        <v>stacjonarny</v>
      </c>
      <c r="F411" s="2">
        <f>telefony6[[#This Row],[zakonczenie]]-telefony6[[#This Row],[rozpoczecie]]</f>
        <v>2.962962962962945E-3</v>
      </c>
      <c r="G411" s="6">
        <f>IF(SECOND(telefony6[[#This Row],[czas]])&gt;0,1,0)</f>
        <v>1</v>
      </c>
      <c r="H411" s="6">
        <f>MINUTE(telefony6[[#This Row],[czas]])+telefony6[[#This Row],[czy kolejna minuta]]</f>
        <v>5</v>
      </c>
      <c r="I411" s="6">
        <f>MINUTE(telefony6[[#This Row],[czas]])*60+SECOND(telefony6[[#This Row],[czas]])</f>
        <v>256</v>
      </c>
      <c r="J411" s="6">
        <f>IF(OR(telefony6[[#This Row],[jaki]]="stacjonarny",telefony6[[#This Row],[jaki]]="komórkowy"),J410-telefony6[[#This Row],[sekundach]],J410)</f>
        <v>-147124</v>
      </c>
      <c r="K411" s="6">
        <f>IF(AND(telefony6[[#This Row],[abonament]]&lt;0,telefony6[[#This Row],[jaki]]="stacjonarny"),telefony6[[#This Row],[sekundach]],0)</f>
        <v>256</v>
      </c>
      <c r="L411" s="6">
        <f>IF(AND(telefony6[[#This Row],[abonament]]&lt;0,telefony6[[#This Row],[jaki]]="komórkowy"),telefony6[[#This Row],[sekundach]],0)</f>
        <v>0</v>
      </c>
      <c r="M411" s="28">
        <f>IF(telefony6[[#This Row],[jaki]]="zagraniczny",telefony6[[#This Row],[czas w minutach]],0)</f>
        <v>0</v>
      </c>
    </row>
    <row r="412" spans="1:13" x14ac:dyDescent="0.25">
      <c r="A412">
        <v>6772052</v>
      </c>
      <c r="B412" s="1">
        <v>42922</v>
      </c>
      <c r="C412" s="2">
        <v>0.62491898148148151</v>
      </c>
      <c r="D412" s="2">
        <v>0.63265046296296301</v>
      </c>
      <c r="E412" t="str">
        <f>IF(LEN(telefony6[[#This Row],[nr]])&gt;=10,"zagraniczny",IF(LEN(telefony6[[#This Row],[nr]])=8,"komórkowy","stacjonarny"))</f>
        <v>stacjonarny</v>
      </c>
      <c r="F412" s="2">
        <f>telefony6[[#This Row],[zakonczenie]]-telefony6[[#This Row],[rozpoczecie]]</f>
        <v>7.7314814814815058E-3</v>
      </c>
      <c r="G412" s="6">
        <f>IF(SECOND(telefony6[[#This Row],[czas]])&gt;0,1,0)</f>
        <v>1</v>
      </c>
      <c r="H412" s="6">
        <f>MINUTE(telefony6[[#This Row],[czas]])+telefony6[[#This Row],[czy kolejna minuta]]</f>
        <v>12</v>
      </c>
      <c r="I412" s="6">
        <f>MINUTE(telefony6[[#This Row],[czas]])*60+SECOND(telefony6[[#This Row],[czas]])</f>
        <v>668</v>
      </c>
      <c r="J412" s="6">
        <f>IF(OR(telefony6[[#This Row],[jaki]]="stacjonarny",telefony6[[#This Row],[jaki]]="komórkowy"),J411-telefony6[[#This Row],[sekundach]],J411)</f>
        <v>-147792</v>
      </c>
      <c r="K412" s="6">
        <f>IF(AND(telefony6[[#This Row],[abonament]]&lt;0,telefony6[[#This Row],[jaki]]="stacjonarny"),telefony6[[#This Row],[sekundach]],0)</f>
        <v>668</v>
      </c>
      <c r="L412" s="6">
        <f>IF(AND(telefony6[[#This Row],[abonament]]&lt;0,telefony6[[#This Row],[jaki]]="komórkowy"),telefony6[[#This Row],[sekundach]],0)</f>
        <v>0</v>
      </c>
      <c r="M412" s="28">
        <f>IF(telefony6[[#This Row],[jaki]]="zagraniczny",telefony6[[#This Row],[czas w minutach]],0)</f>
        <v>0</v>
      </c>
    </row>
    <row r="413" spans="1:13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  <c r="E413" t="str">
        <f>IF(LEN(telefony6[[#This Row],[nr]])&gt;=10,"zagraniczny",IF(LEN(telefony6[[#This Row],[nr]])=8,"komórkowy","stacjonarny"))</f>
        <v>stacjonarny</v>
      </c>
      <c r="F413" s="2">
        <f>telefony6[[#This Row],[zakonczenie]]-telefony6[[#This Row],[rozpoczecie]]</f>
        <v>5.6828703703704075E-3</v>
      </c>
      <c r="G413" s="6">
        <f>IF(SECOND(telefony6[[#This Row],[czas]])&gt;0,1,0)</f>
        <v>1</v>
      </c>
      <c r="H413" s="6">
        <f>MINUTE(telefony6[[#This Row],[czas]])+telefony6[[#This Row],[czy kolejna minuta]]</f>
        <v>9</v>
      </c>
      <c r="I413" s="6">
        <f>MINUTE(telefony6[[#This Row],[czas]])*60+SECOND(telefony6[[#This Row],[czas]])</f>
        <v>491</v>
      </c>
      <c r="J413" s="6">
        <f>IF(OR(telefony6[[#This Row],[jaki]]="stacjonarny",telefony6[[#This Row],[jaki]]="komórkowy"),J412-telefony6[[#This Row],[sekundach]],J412)</f>
        <v>-148283</v>
      </c>
      <c r="K413" s="6">
        <f>IF(AND(telefony6[[#This Row],[abonament]]&lt;0,telefony6[[#This Row],[jaki]]="stacjonarny"),telefony6[[#This Row],[sekundach]],0)</f>
        <v>491</v>
      </c>
      <c r="L413" s="6">
        <f>IF(AND(telefony6[[#This Row],[abonament]]&lt;0,telefony6[[#This Row],[jaki]]="komórkowy"),telefony6[[#This Row],[sekundach]],0)</f>
        <v>0</v>
      </c>
      <c r="M413" s="28">
        <f>IF(telefony6[[#This Row],[jaki]]="zagraniczny",telefony6[[#This Row],[czas w minutach]],0)</f>
        <v>0</v>
      </c>
    </row>
    <row r="414" spans="1:13" x14ac:dyDescent="0.25">
      <c r="A414">
        <v>13972929</v>
      </c>
      <c r="B414" s="1">
        <v>42923</v>
      </c>
      <c r="C414" s="2">
        <v>0.33677083333333335</v>
      </c>
      <c r="D414" s="2">
        <v>0.34700231481481481</v>
      </c>
      <c r="E414" t="str">
        <f>IF(LEN(telefony6[[#This Row],[nr]])&gt;=10,"zagraniczny",IF(LEN(telefony6[[#This Row],[nr]])=8,"komórkowy","stacjonarny"))</f>
        <v>komórkowy</v>
      </c>
      <c r="F414" s="2">
        <f>telefony6[[#This Row],[zakonczenie]]-telefony6[[#This Row],[rozpoczecie]]</f>
        <v>1.0231481481481453E-2</v>
      </c>
      <c r="G414" s="6">
        <f>IF(SECOND(telefony6[[#This Row],[czas]])&gt;0,1,0)</f>
        <v>1</v>
      </c>
      <c r="H414" s="6">
        <f>MINUTE(telefony6[[#This Row],[czas]])+telefony6[[#This Row],[czy kolejna minuta]]</f>
        <v>15</v>
      </c>
      <c r="I414" s="6">
        <f>MINUTE(telefony6[[#This Row],[czas]])*60+SECOND(telefony6[[#This Row],[czas]])</f>
        <v>884</v>
      </c>
      <c r="J414" s="6">
        <f>IF(OR(telefony6[[#This Row],[jaki]]="stacjonarny",telefony6[[#This Row],[jaki]]="komórkowy"),J413-telefony6[[#This Row],[sekundach]],J413)</f>
        <v>-149167</v>
      </c>
      <c r="K414" s="6">
        <f>IF(AND(telefony6[[#This Row],[abonament]]&lt;0,telefony6[[#This Row],[jaki]]="stacjonarny"),telefony6[[#This Row],[sekundach]],0)</f>
        <v>0</v>
      </c>
      <c r="L414" s="6">
        <f>IF(AND(telefony6[[#This Row],[abonament]]&lt;0,telefony6[[#This Row],[jaki]]="komórkowy"),telefony6[[#This Row],[sekundach]],0)</f>
        <v>884</v>
      </c>
      <c r="M414" s="28">
        <f>IF(telefony6[[#This Row],[jaki]]="zagraniczny",telefony6[[#This Row],[czas w minutach]],0)</f>
        <v>0</v>
      </c>
    </row>
    <row r="415" spans="1:13" x14ac:dyDescent="0.25">
      <c r="A415">
        <v>7663988</v>
      </c>
      <c r="B415" s="1">
        <v>42923</v>
      </c>
      <c r="C415" s="2">
        <v>0.34092592592592591</v>
      </c>
      <c r="D415" s="2">
        <v>0.3448148148148148</v>
      </c>
      <c r="E415" t="str">
        <f>IF(LEN(telefony6[[#This Row],[nr]])&gt;=10,"zagraniczny",IF(LEN(telefony6[[#This Row],[nr]])=8,"komórkowy","stacjonarny"))</f>
        <v>stacjonarny</v>
      </c>
      <c r="F415" s="2">
        <f>telefony6[[#This Row],[zakonczenie]]-telefony6[[#This Row],[rozpoczecie]]</f>
        <v>3.8888888888888862E-3</v>
      </c>
      <c r="G415" s="6">
        <f>IF(SECOND(telefony6[[#This Row],[czas]])&gt;0,1,0)</f>
        <v>1</v>
      </c>
      <c r="H415" s="6">
        <f>MINUTE(telefony6[[#This Row],[czas]])+telefony6[[#This Row],[czy kolejna minuta]]</f>
        <v>6</v>
      </c>
      <c r="I415" s="6">
        <f>MINUTE(telefony6[[#This Row],[czas]])*60+SECOND(telefony6[[#This Row],[czas]])</f>
        <v>336</v>
      </c>
      <c r="J415" s="6">
        <f>IF(OR(telefony6[[#This Row],[jaki]]="stacjonarny",telefony6[[#This Row],[jaki]]="komórkowy"),J414-telefony6[[#This Row],[sekundach]],J414)</f>
        <v>-149503</v>
      </c>
      <c r="K415" s="6">
        <f>IF(AND(telefony6[[#This Row],[abonament]]&lt;0,telefony6[[#This Row],[jaki]]="stacjonarny"),telefony6[[#This Row],[sekundach]],0)</f>
        <v>336</v>
      </c>
      <c r="L415" s="6">
        <f>IF(AND(telefony6[[#This Row],[abonament]]&lt;0,telefony6[[#This Row],[jaki]]="komórkowy"),telefony6[[#This Row],[sekundach]],0)</f>
        <v>0</v>
      </c>
      <c r="M415" s="28">
        <f>IF(telefony6[[#This Row],[jaki]]="zagraniczny",telefony6[[#This Row],[czas w minutach]],0)</f>
        <v>0</v>
      </c>
    </row>
    <row r="416" spans="1:13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  <c r="E416" t="str">
        <f>IF(LEN(telefony6[[#This Row],[nr]])&gt;=10,"zagraniczny",IF(LEN(telefony6[[#This Row],[nr]])=8,"komórkowy","stacjonarny"))</f>
        <v>komórkowy</v>
      </c>
      <c r="F416" s="2">
        <f>telefony6[[#This Row],[zakonczenie]]-telefony6[[#This Row],[rozpoczecie]]</f>
        <v>2.1875000000000089E-3</v>
      </c>
      <c r="G416" s="6">
        <f>IF(SECOND(telefony6[[#This Row],[czas]])&gt;0,1,0)</f>
        <v>1</v>
      </c>
      <c r="H416" s="6">
        <f>MINUTE(telefony6[[#This Row],[czas]])+telefony6[[#This Row],[czy kolejna minuta]]</f>
        <v>4</v>
      </c>
      <c r="I416" s="6">
        <f>MINUTE(telefony6[[#This Row],[czas]])*60+SECOND(telefony6[[#This Row],[czas]])</f>
        <v>189</v>
      </c>
      <c r="J416" s="6">
        <f>IF(OR(telefony6[[#This Row],[jaki]]="stacjonarny",telefony6[[#This Row],[jaki]]="komórkowy"),J415-telefony6[[#This Row],[sekundach]],J415)</f>
        <v>-149692</v>
      </c>
      <c r="K416" s="6">
        <f>IF(AND(telefony6[[#This Row],[abonament]]&lt;0,telefony6[[#This Row],[jaki]]="stacjonarny"),telefony6[[#This Row],[sekundach]],0)</f>
        <v>0</v>
      </c>
      <c r="L416" s="6">
        <f>IF(AND(telefony6[[#This Row],[abonament]]&lt;0,telefony6[[#This Row],[jaki]]="komórkowy"),telefony6[[#This Row],[sekundach]],0)</f>
        <v>189</v>
      </c>
      <c r="M416" s="28">
        <f>IF(telefony6[[#This Row],[jaki]]="zagraniczny",telefony6[[#This Row],[czas w minutach]],0)</f>
        <v>0</v>
      </c>
    </row>
    <row r="417" spans="1:13" x14ac:dyDescent="0.25">
      <c r="A417">
        <v>5505912</v>
      </c>
      <c r="B417" s="1">
        <v>42923</v>
      </c>
      <c r="C417" s="2">
        <v>0.34465277777777775</v>
      </c>
      <c r="D417" s="2">
        <v>0.34819444444444442</v>
      </c>
      <c r="E417" t="str">
        <f>IF(LEN(telefony6[[#This Row],[nr]])&gt;=10,"zagraniczny",IF(LEN(telefony6[[#This Row],[nr]])=8,"komórkowy","stacjonarny"))</f>
        <v>stacjonarny</v>
      </c>
      <c r="F417" s="2">
        <f>telefony6[[#This Row],[zakonczenie]]-telefony6[[#This Row],[rozpoczecie]]</f>
        <v>3.5416666666666652E-3</v>
      </c>
      <c r="G417" s="6">
        <f>IF(SECOND(telefony6[[#This Row],[czas]])&gt;0,1,0)</f>
        <v>1</v>
      </c>
      <c r="H417" s="6">
        <f>MINUTE(telefony6[[#This Row],[czas]])+telefony6[[#This Row],[czy kolejna minuta]]</f>
        <v>6</v>
      </c>
      <c r="I417" s="6">
        <f>MINUTE(telefony6[[#This Row],[czas]])*60+SECOND(telefony6[[#This Row],[czas]])</f>
        <v>306</v>
      </c>
      <c r="J417" s="6">
        <f>IF(OR(telefony6[[#This Row],[jaki]]="stacjonarny",telefony6[[#This Row],[jaki]]="komórkowy"),J416-telefony6[[#This Row],[sekundach]],J416)</f>
        <v>-149998</v>
      </c>
      <c r="K417" s="6">
        <f>IF(AND(telefony6[[#This Row],[abonament]]&lt;0,telefony6[[#This Row],[jaki]]="stacjonarny"),telefony6[[#This Row],[sekundach]],0)</f>
        <v>306</v>
      </c>
      <c r="L417" s="6">
        <f>IF(AND(telefony6[[#This Row],[abonament]]&lt;0,telefony6[[#This Row],[jaki]]="komórkowy"),telefony6[[#This Row],[sekundach]],0)</f>
        <v>0</v>
      </c>
      <c r="M417" s="28">
        <f>IF(telefony6[[#This Row],[jaki]]="zagraniczny",telefony6[[#This Row],[czas w minutach]],0)</f>
        <v>0</v>
      </c>
    </row>
    <row r="418" spans="1:13" x14ac:dyDescent="0.25">
      <c r="A418">
        <v>5505912</v>
      </c>
      <c r="B418" s="1">
        <v>42923</v>
      </c>
      <c r="C418" s="2">
        <v>0.34848379629629628</v>
      </c>
      <c r="D418" s="2">
        <v>0.35015046296296298</v>
      </c>
      <c r="E418" t="str">
        <f>IF(LEN(telefony6[[#This Row],[nr]])&gt;=10,"zagraniczny",IF(LEN(telefony6[[#This Row],[nr]])=8,"komórkowy","stacjonarny"))</f>
        <v>stacjonarny</v>
      </c>
      <c r="F418" s="2">
        <f>telefony6[[#This Row],[zakonczenie]]-telefony6[[#This Row],[rozpoczecie]]</f>
        <v>1.6666666666667052E-3</v>
      </c>
      <c r="G418" s="6">
        <f>IF(SECOND(telefony6[[#This Row],[czas]])&gt;0,1,0)</f>
        <v>1</v>
      </c>
      <c r="H418" s="6">
        <f>MINUTE(telefony6[[#This Row],[czas]])+telefony6[[#This Row],[czy kolejna minuta]]</f>
        <v>3</v>
      </c>
      <c r="I418" s="6">
        <f>MINUTE(telefony6[[#This Row],[czas]])*60+SECOND(telefony6[[#This Row],[czas]])</f>
        <v>144</v>
      </c>
      <c r="J418" s="6">
        <f>IF(OR(telefony6[[#This Row],[jaki]]="stacjonarny",telefony6[[#This Row],[jaki]]="komórkowy"),J417-telefony6[[#This Row],[sekundach]],J417)</f>
        <v>-150142</v>
      </c>
      <c r="K418" s="6">
        <f>IF(AND(telefony6[[#This Row],[abonament]]&lt;0,telefony6[[#This Row],[jaki]]="stacjonarny"),telefony6[[#This Row],[sekundach]],0)</f>
        <v>144</v>
      </c>
      <c r="L418" s="6">
        <f>IF(AND(telefony6[[#This Row],[abonament]]&lt;0,telefony6[[#This Row],[jaki]]="komórkowy"),telefony6[[#This Row],[sekundach]],0)</f>
        <v>0</v>
      </c>
      <c r="M418" s="28">
        <f>IF(telefony6[[#This Row],[jaki]]="zagraniczny",telefony6[[#This Row],[czas w minutach]],0)</f>
        <v>0</v>
      </c>
    </row>
    <row r="419" spans="1:13" x14ac:dyDescent="0.25">
      <c r="A419">
        <v>70678482</v>
      </c>
      <c r="B419" s="1">
        <v>42923</v>
      </c>
      <c r="C419" s="2">
        <v>0.35130787037037037</v>
      </c>
      <c r="D419" s="2">
        <v>0.35899305555555555</v>
      </c>
      <c r="E419" t="str">
        <f>IF(LEN(telefony6[[#This Row],[nr]])&gt;=10,"zagraniczny",IF(LEN(telefony6[[#This Row],[nr]])=8,"komórkowy","stacjonarny"))</f>
        <v>komórkowy</v>
      </c>
      <c r="F419" s="2">
        <f>telefony6[[#This Row],[zakonczenie]]-telefony6[[#This Row],[rozpoczecie]]</f>
        <v>7.6851851851851838E-3</v>
      </c>
      <c r="G419" s="6">
        <f>IF(SECOND(telefony6[[#This Row],[czas]])&gt;0,1,0)</f>
        <v>1</v>
      </c>
      <c r="H419" s="6">
        <f>MINUTE(telefony6[[#This Row],[czas]])+telefony6[[#This Row],[czy kolejna minuta]]</f>
        <v>12</v>
      </c>
      <c r="I419" s="6">
        <f>MINUTE(telefony6[[#This Row],[czas]])*60+SECOND(telefony6[[#This Row],[czas]])</f>
        <v>664</v>
      </c>
      <c r="J419" s="6">
        <f>IF(OR(telefony6[[#This Row],[jaki]]="stacjonarny",telefony6[[#This Row],[jaki]]="komórkowy"),J418-telefony6[[#This Row],[sekundach]],J418)</f>
        <v>-150806</v>
      </c>
      <c r="K419" s="6">
        <f>IF(AND(telefony6[[#This Row],[abonament]]&lt;0,telefony6[[#This Row],[jaki]]="stacjonarny"),telefony6[[#This Row],[sekundach]],0)</f>
        <v>0</v>
      </c>
      <c r="L419" s="6">
        <f>IF(AND(telefony6[[#This Row],[abonament]]&lt;0,telefony6[[#This Row],[jaki]]="komórkowy"),telefony6[[#This Row],[sekundach]],0)</f>
        <v>664</v>
      </c>
      <c r="M419" s="28">
        <f>IF(telefony6[[#This Row],[jaki]]="zagraniczny",telefony6[[#This Row],[czas w minutach]],0)</f>
        <v>0</v>
      </c>
    </row>
    <row r="420" spans="1:13" x14ac:dyDescent="0.25">
      <c r="A420">
        <v>6578914</v>
      </c>
      <c r="B420" s="1">
        <v>42923</v>
      </c>
      <c r="C420" s="2">
        <v>0.35699074074074072</v>
      </c>
      <c r="D420" s="2">
        <v>0.36546296296296299</v>
      </c>
      <c r="E420" t="str">
        <f>IF(LEN(telefony6[[#This Row],[nr]])&gt;=10,"zagraniczny",IF(LEN(telefony6[[#This Row],[nr]])=8,"komórkowy","stacjonarny"))</f>
        <v>stacjonarny</v>
      </c>
      <c r="F420" s="2">
        <f>telefony6[[#This Row],[zakonczenie]]-telefony6[[#This Row],[rozpoczecie]]</f>
        <v>8.4722222222222698E-3</v>
      </c>
      <c r="G420" s="6">
        <f>IF(SECOND(telefony6[[#This Row],[czas]])&gt;0,1,0)</f>
        <v>1</v>
      </c>
      <c r="H420" s="6">
        <f>MINUTE(telefony6[[#This Row],[czas]])+telefony6[[#This Row],[czy kolejna minuta]]</f>
        <v>13</v>
      </c>
      <c r="I420" s="6">
        <f>MINUTE(telefony6[[#This Row],[czas]])*60+SECOND(telefony6[[#This Row],[czas]])</f>
        <v>732</v>
      </c>
      <c r="J420" s="6">
        <f>IF(OR(telefony6[[#This Row],[jaki]]="stacjonarny",telefony6[[#This Row],[jaki]]="komórkowy"),J419-telefony6[[#This Row],[sekundach]],J419)</f>
        <v>-151538</v>
      </c>
      <c r="K420" s="6">
        <f>IF(AND(telefony6[[#This Row],[abonament]]&lt;0,telefony6[[#This Row],[jaki]]="stacjonarny"),telefony6[[#This Row],[sekundach]],0)</f>
        <v>732</v>
      </c>
      <c r="L420" s="6">
        <f>IF(AND(telefony6[[#This Row],[abonament]]&lt;0,telefony6[[#This Row],[jaki]]="komórkowy"),telefony6[[#This Row],[sekundach]],0)</f>
        <v>0</v>
      </c>
      <c r="M420" s="28">
        <f>IF(telefony6[[#This Row],[jaki]]="zagraniczny",telefony6[[#This Row],[czas w minutach]],0)</f>
        <v>0</v>
      </c>
    </row>
    <row r="421" spans="1:13" x14ac:dyDescent="0.25">
      <c r="A421">
        <v>3444629</v>
      </c>
      <c r="B421" s="1">
        <v>42923</v>
      </c>
      <c r="C421" s="2">
        <v>0.36015046296296294</v>
      </c>
      <c r="D421" s="2">
        <v>0.36656250000000001</v>
      </c>
      <c r="E421" t="str">
        <f>IF(LEN(telefony6[[#This Row],[nr]])&gt;=10,"zagraniczny",IF(LEN(telefony6[[#This Row],[nr]])=8,"komórkowy","stacjonarny"))</f>
        <v>stacjonarny</v>
      </c>
      <c r="F421" s="2">
        <f>telefony6[[#This Row],[zakonczenie]]-telefony6[[#This Row],[rozpoczecie]]</f>
        <v>6.4120370370370772E-3</v>
      </c>
      <c r="G421" s="6">
        <f>IF(SECOND(telefony6[[#This Row],[czas]])&gt;0,1,0)</f>
        <v>1</v>
      </c>
      <c r="H421" s="6">
        <f>MINUTE(telefony6[[#This Row],[czas]])+telefony6[[#This Row],[czy kolejna minuta]]</f>
        <v>10</v>
      </c>
      <c r="I421" s="6">
        <f>MINUTE(telefony6[[#This Row],[czas]])*60+SECOND(telefony6[[#This Row],[czas]])</f>
        <v>554</v>
      </c>
      <c r="J421" s="6">
        <f>IF(OR(telefony6[[#This Row],[jaki]]="stacjonarny",telefony6[[#This Row],[jaki]]="komórkowy"),J420-telefony6[[#This Row],[sekundach]],J420)</f>
        <v>-152092</v>
      </c>
      <c r="K421" s="6">
        <f>IF(AND(telefony6[[#This Row],[abonament]]&lt;0,telefony6[[#This Row],[jaki]]="stacjonarny"),telefony6[[#This Row],[sekundach]],0)</f>
        <v>554</v>
      </c>
      <c r="L421" s="6">
        <f>IF(AND(telefony6[[#This Row],[abonament]]&lt;0,telefony6[[#This Row],[jaki]]="komórkowy"),telefony6[[#This Row],[sekundach]],0)</f>
        <v>0</v>
      </c>
      <c r="M421" s="28">
        <f>IF(telefony6[[#This Row],[jaki]]="zagraniczny",telefony6[[#This Row],[czas w minutach]],0)</f>
        <v>0</v>
      </c>
    </row>
    <row r="422" spans="1:13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  <c r="E422" t="str">
        <f>IF(LEN(telefony6[[#This Row],[nr]])&gt;=10,"zagraniczny",IF(LEN(telefony6[[#This Row],[nr]])=8,"komórkowy","stacjonarny"))</f>
        <v>komórkowy</v>
      </c>
      <c r="F422" s="2">
        <f>telefony6[[#This Row],[zakonczenie]]-telefony6[[#This Row],[rozpoczecie]]</f>
        <v>5.0347222222222321E-3</v>
      </c>
      <c r="G422" s="6">
        <f>IF(SECOND(telefony6[[#This Row],[czas]])&gt;0,1,0)</f>
        <v>1</v>
      </c>
      <c r="H422" s="6">
        <f>MINUTE(telefony6[[#This Row],[czas]])+telefony6[[#This Row],[czy kolejna minuta]]</f>
        <v>8</v>
      </c>
      <c r="I422" s="6">
        <f>MINUTE(telefony6[[#This Row],[czas]])*60+SECOND(telefony6[[#This Row],[czas]])</f>
        <v>435</v>
      </c>
      <c r="J422" s="6">
        <f>IF(OR(telefony6[[#This Row],[jaki]]="stacjonarny",telefony6[[#This Row],[jaki]]="komórkowy"),J421-telefony6[[#This Row],[sekundach]],J421)</f>
        <v>-152527</v>
      </c>
      <c r="K422" s="6">
        <f>IF(AND(telefony6[[#This Row],[abonament]]&lt;0,telefony6[[#This Row],[jaki]]="stacjonarny"),telefony6[[#This Row],[sekundach]],0)</f>
        <v>0</v>
      </c>
      <c r="L422" s="6">
        <f>IF(AND(telefony6[[#This Row],[abonament]]&lt;0,telefony6[[#This Row],[jaki]]="komórkowy"),telefony6[[#This Row],[sekundach]],0)</f>
        <v>435</v>
      </c>
      <c r="M422" s="28">
        <f>IF(telefony6[[#This Row],[jaki]]="zagraniczny",telefony6[[#This Row],[czas w minutach]],0)</f>
        <v>0</v>
      </c>
    </row>
    <row r="423" spans="1:13" x14ac:dyDescent="0.25">
      <c r="A423">
        <v>9468070</v>
      </c>
      <c r="B423" s="1">
        <v>42923</v>
      </c>
      <c r="C423" s="2">
        <v>0.36225694444444445</v>
      </c>
      <c r="D423" s="2">
        <v>0.36364583333333333</v>
      </c>
      <c r="E423" t="str">
        <f>IF(LEN(telefony6[[#This Row],[nr]])&gt;=10,"zagraniczny",IF(LEN(telefony6[[#This Row],[nr]])=8,"komórkowy","stacjonarny"))</f>
        <v>stacjonarny</v>
      </c>
      <c r="F423" s="2">
        <f>telefony6[[#This Row],[zakonczenie]]-telefony6[[#This Row],[rozpoczecie]]</f>
        <v>1.388888888888884E-3</v>
      </c>
      <c r="G423" s="6">
        <f>IF(SECOND(telefony6[[#This Row],[czas]])&gt;0,1,0)</f>
        <v>0</v>
      </c>
      <c r="H423" s="6">
        <f>MINUTE(telefony6[[#This Row],[czas]])+telefony6[[#This Row],[czy kolejna minuta]]</f>
        <v>2</v>
      </c>
      <c r="I423" s="6">
        <f>MINUTE(telefony6[[#This Row],[czas]])*60+SECOND(telefony6[[#This Row],[czas]])</f>
        <v>120</v>
      </c>
      <c r="J423" s="6">
        <f>IF(OR(telefony6[[#This Row],[jaki]]="stacjonarny",telefony6[[#This Row],[jaki]]="komórkowy"),J422-telefony6[[#This Row],[sekundach]],J422)</f>
        <v>-152647</v>
      </c>
      <c r="K423" s="6">
        <f>IF(AND(telefony6[[#This Row],[abonament]]&lt;0,telefony6[[#This Row],[jaki]]="stacjonarny"),telefony6[[#This Row],[sekundach]],0)</f>
        <v>120</v>
      </c>
      <c r="L423" s="6">
        <f>IF(AND(telefony6[[#This Row],[abonament]]&lt;0,telefony6[[#This Row],[jaki]]="komórkowy"),telefony6[[#This Row],[sekundach]],0)</f>
        <v>0</v>
      </c>
      <c r="M423" s="28">
        <f>IF(telefony6[[#This Row],[jaki]]="zagraniczny",telefony6[[#This Row],[czas w minutach]],0)</f>
        <v>0</v>
      </c>
    </row>
    <row r="424" spans="1:13" x14ac:dyDescent="0.25">
      <c r="A424">
        <v>31516318</v>
      </c>
      <c r="B424" s="1">
        <v>42923</v>
      </c>
      <c r="C424" s="2">
        <v>0.36267361111111113</v>
      </c>
      <c r="D424" s="2">
        <v>0.36622685185185183</v>
      </c>
      <c r="E424" t="str">
        <f>IF(LEN(telefony6[[#This Row],[nr]])&gt;=10,"zagraniczny",IF(LEN(telefony6[[#This Row],[nr]])=8,"komórkowy","stacjonarny"))</f>
        <v>komórkowy</v>
      </c>
      <c r="F424" s="2">
        <f>telefony6[[#This Row],[zakonczenie]]-telefony6[[#This Row],[rozpoczecie]]</f>
        <v>3.5532407407407041E-3</v>
      </c>
      <c r="G424" s="6">
        <f>IF(SECOND(telefony6[[#This Row],[czas]])&gt;0,1,0)</f>
        <v>1</v>
      </c>
      <c r="H424" s="6">
        <f>MINUTE(telefony6[[#This Row],[czas]])+telefony6[[#This Row],[czy kolejna minuta]]</f>
        <v>6</v>
      </c>
      <c r="I424" s="6">
        <f>MINUTE(telefony6[[#This Row],[czas]])*60+SECOND(telefony6[[#This Row],[czas]])</f>
        <v>307</v>
      </c>
      <c r="J424" s="6">
        <f>IF(OR(telefony6[[#This Row],[jaki]]="stacjonarny",telefony6[[#This Row],[jaki]]="komórkowy"),J423-telefony6[[#This Row],[sekundach]],J423)</f>
        <v>-152954</v>
      </c>
      <c r="K424" s="6">
        <f>IF(AND(telefony6[[#This Row],[abonament]]&lt;0,telefony6[[#This Row],[jaki]]="stacjonarny"),telefony6[[#This Row],[sekundach]],0)</f>
        <v>0</v>
      </c>
      <c r="L424" s="6">
        <f>IF(AND(telefony6[[#This Row],[abonament]]&lt;0,telefony6[[#This Row],[jaki]]="komórkowy"),telefony6[[#This Row],[sekundach]],0)</f>
        <v>307</v>
      </c>
      <c r="M424" s="28">
        <f>IF(telefony6[[#This Row],[jaki]]="zagraniczny",telefony6[[#This Row],[czas w minutach]],0)</f>
        <v>0</v>
      </c>
    </row>
    <row r="425" spans="1:13" x14ac:dyDescent="0.25">
      <c r="A425">
        <v>9865716</v>
      </c>
      <c r="B425" s="1">
        <v>42923</v>
      </c>
      <c r="C425" s="2">
        <v>0.36584490740740738</v>
      </c>
      <c r="D425" s="2">
        <v>0.37709490740740742</v>
      </c>
      <c r="E425" t="str">
        <f>IF(LEN(telefony6[[#This Row],[nr]])&gt;=10,"zagraniczny",IF(LEN(telefony6[[#This Row],[nr]])=8,"komórkowy","stacjonarny"))</f>
        <v>stacjonarny</v>
      </c>
      <c r="F425" s="2">
        <f>telefony6[[#This Row],[zakonczenie]]-telefony6[[#This Row],[rozpoczecie]]</f>
        <v>1.1250000000000038E-2</v>
      </c>
      <c r="G425" s="6">
        <f>IF(SECOND(telefony6[[#This Row],[czas]])&gt;0,1,0)</f>
        <v>1</v>
      </c>
      <c r="H425" s="6">
        <f>MINUTE(telefony6[[#This Row],[czas]])+telefony6[[#This Row],[czy kolejna minuta]]</f>
        <v>17</v>
      </c>
      <c r="I425" s="6">
        <f>MINUTE(telefony6[[#This Row],[czas]])*60+SECOND(telefony6[[#This Row],[czas]])</f>
        <v>972</v>
      </c>
      <c r="J425" s="6">
        <f>IF(OR(telefony6[[#This Row],[jaki]]="stacjonarny",telefony6[[#This Row],[jaki]]="komórkowy"),J424-telefony6[[#This Row],[sekundach]],J424)</f>
        <v>-153926</v>
      </c>
      <c r="K425" s="6">
        <f>IF(AND(telefony6[[#This Row],[abonament]]&lt;0,telefony6[[#This Row],[jaki]]="stacjonarny"),telefony6[[#This Row],[sekundach]],0)</f>
        <v>972</v>
      </c>
      <c r="L425" s="6">
        <f>IF(AND(telefony6[[#This Row],[abonament]]&lt;0,telefony6[[#This Row],[jaki]]="komórkowy"),telefony6[[#This Row],[sekundach]],0)</f>
        <v>0</v>
      </c>
      <c r="M425" s="28">
        <f>IF(telefony6[[#This Row],[jaki]]="zagraniczny",telefony6[[#This Row],[czas w minutach]],0)</f>
        <v>0</v>
      </c>
    </row>
    <row r="426" spans="1:13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  <c r="E426" t="str">
        <f>IF(LEN(telefony6[[#This Row],[nr]])&gt;=10,"zagraniczny",IF(LEN(telefony6[[#This Row],[nr]])=8,"komórkowy","stacjonarny"))</f>
        <v>stacjonarny</v>
      </c>
      <c r="F426" s="2">
        <f>telefony6[[#This Row],[zakonczenie]]-telefony6[[#This Row],[rozpoczecie]]</f>
        <v>4.745370370370372E-4</v>
      </c>
      <c r="G426" s="6">
        <f>IF(SECOND(telefony6[[#This Row],[czas]])&gt;0,1,0)</f>
        <v>1</v>
      </c>
      <c r="H426" s="6">
        <f>MINUTE(telefony6[[#This Row],[czas]])+telefony6[[#This Row],[czy kolejna minuta]]</f>
        <v>1</v>
      </c>
      <c r="I426" s="6">
        <f>MINUTE(telefony6[[#This Row],[czas]])*60+SECOND(telefony6[[#This Row],[czas]])</f>
        <v>41</v>
      </c>
      <c r="J426" s="6">
        <f>IF(OR(telefony6[[#This Row],[jaki]]="stacjonarny",telefony6[[#This Row],[jaki]]="komórkowy"),J425-telefony6[[#This Row],[sekundach]],J425)</f>
        <v>-153967</v>
      </c>
      <c r="K426" s="6">
        <f>IF(AND(telefony6[[#This Row],[abonament]]&lt;0,telefony6[[#This Row],[jaki]]="stacjonarny"),telefony6[[#This Row],[sekundach]],0)</f>
        <v>41</v>
      </c>
      <c r="L426" s="6">
        <f>IF(AND(telefony6[[#This Row],[abonament]]&lt;0,telefony6[[#This Row],[jaki]]="komórkowy"),telefony6[[#This Row],[sekundach]],0)</f>
        <v>0</v>
      </c>
      <c r="M426" s="28">
        <f>IF(telefony6[[#This Row],[jaki]]="zagraniczny",telefony6[[#This Row],[czas w minutach]],0)</f>
        <v>0</v>
      </c>
    </row>
    <row r="427" spans="1:13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  <c r="E427" t="str">
        <f>IF(LEN(telefony6[[#This Row],[nr]])&gt;=10,"zagraniczny",IF(LEN(telefony6[[#This Row],[nr]])=8,"komórkowy","stacjonarny"))</f>
        <v>komórkowy</v>
      </c>
      <c r="F427" s="2">
        <f>telefony6[[#This Row],[zakonczenie]]-telefony6[[#This Row],[rozpoczecie]]</f>
        <v>1.5277777777777946E-3</v>
      </c>
      <c r="G427" s="6">
        <f>IF(SECOND(telefony6[[#This Row],[czas]])&gt;0,1,0)</f>
        <v>1</v>
      </c>
      <c r="H427" s="6">
        <f>MINUTE(telefony6[[#This Row],[czas]])+telefony6[[#This Row],[czy kolejna minuta]]</f>
        <v>3</v>
      </c>
      <c r="I427" s="6">
        <f>MINUTE(telefony6[[#This Row],[czas]])*60+SECOND(telefony6[[#This Row],[czas]])</f>
        <v>132</v>
      </c>
      <c r="J427" s="6">
        <f>IF(OR(telefony6[[#This Row],[jaki]]="stacjonarny",telefony6[[#This Row],[jaki]]="komórkowy"),J426-telefony6[[#This Row],[sekundach]],J426)</f>
        <v>-154099</v>
      </c>
      <c r="K427" s="6">
        <f>IF(AND(telefony6[[#This Row],[abonament]]&lt;0,telefony6[[#This Row],[jaki]]="stacjonarny"),telefony6[[#This Row],[sekundach]],0)</f>
        <v>0</v>
      </c>
      <c r="L427" s="6">
        <f>IF(AND(telefony6[[#This Row],[abonament]]&lt;0,telefony6[[#This Row],[jaki]]="komórkowy"),telefony6[[#This Row],[sekundach]],0)</f>
        <v>132</v>
      </c>
      <c r="M427" s="28">
        <f>IF(telefony6[[#This Row],[jaki]]="zagraniczny",telefony6[[#This Row],[czas w minutach]],0)</f>
        <v>0</v>
      </c>
    </row>
    <row r="428" spans="1:13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  <c r="E428" t="str">
        <f>IF(LEN(telefony6[[#This Row],[nr]])&gt;=10,"zagraniczny",IF(LEN(telefony6[[#This Row],[nr]])=8,"komórkowy","stacjonarny"))</f>
        <v>stacjonarny</v>
      </c>
      <c r="F428" s="2">
        <f>telefony6[[#This Row],[zakonczenie]]-telefony6[[#This Row],[rozpoczecie]]</f>
        <v>4.2245370370370128E-3</v>
      </c>
      <c r="G428" s="6">
        <f>IF(SECOND(telefony6[[#This Row],[czas]])&gt;0,1,0)</f>
        <v>1</v>
      </c>
      <c r="H428" s="6">
        <f>MINUTE(telefony6[[#This Row],[czas]])+telefony6[[#This Row],[czy kolejna minuta]]</f>
        <v>7</v>
      </c>
      <c r="I428" s="6">
        <f>MINUTE(telefony6[[#This Row],[czas]])*60+SECOND(telefony6[[#This Row],[czas]])</f>
        <v>365</v>
      </c>
      <c r="J428" s="6">
        <f>IF(OR(telefony6[[#This Row],[jaki]]="stacjonarny",telefony6[[#This Row],[jaki]]="komórkowy"),J427-telefony6[[#This Row],[sekundach]],J427)</f>
        <v>-154464</v>
      </c>
      <c r="K428" s="6">
        <f>IF(AND(telefony6[[#This Row],[abonament]]&lt;0,telefony6[[#This Row],[jaki]]="stacjonarny"),telefony6[[#This Row],[sekundach]],0)</f>
        <v>365</v>
      </c>
      <c r="L428" s="6">
        <f>IF(AND(telefony6[[#This Row],[abonament]]&lt;0,telefony6[[#This Row],[jaki]]="komórkowy"),telefony6[[#This Row],[sekundach]],0)</f>
        <v>0</v>
      </c>
      <c r="M428" s="28">
        <f>IF(telefony6[[#This Row],[jaki]]="zagraniczny",telefony6[[#This Row],[czas w minutach]],0)</f>
        <v>0</v>
      </c>
    </row>
    <row r="429" spans="1:13" x14ac:dyDescent="0.25">
      <c r="A429">
        <v>94634526</v>
      </c>
      <c r="B429" s="1">
        <v>42923</v>
      </c>
      <c r="C429" s="2">
        <v>0.3721990740740741</v>
      </c>
      <c r="D429" s="2">
        <v>0.37956018518518519</v>
      </c>
      <c r="E429" t="str">
        <f>IF(LEN(telefony6[[#This Row],[nr]])&gt;=10,"zagraniczny",IF(LEN(telefony6[[#This Row],[nr]])=8,"komórkowy","stacjonarny"))</f>
        <v>komórkowy</v>
      </c>
      <c r="F429" s="2">
        <f>telefony6[[#This Row],[zakonczenie]]-telefony6[[#This Row],[rozpoczecie]]</f>
        <v>7.3611111111110961E-3</v>
      </c>
      <c r="G429" s="6">
        <f>IF(SECOND(telefony6[[#This Row],[czas]])&gt;0,1,0)</f>
        <v>1</v>
      </c>
      <c r="H429" s="6">
        <f>MINUTE(telefony6[[#This Row],[czas]])+telefony6[[#This Row],[czy kolejna minuta]]</f>
        <v>11</v>
      </c>
      <c r="I429" s="6">
        <f>MINUTE(telefony6[[#This Row],[czas]])*60+SECOND(telefony6[[#This Row],[czas]])</f>
        <v>636</v>
      </c>
      <c r="J429" s="6">
        <f>IF(OR(telefony6[[#This Row],[jaki]]="stacjonarny",telefony6[[#This Row],[jaki]]="komórkowy"),J428-telefony6[[#This Row],[sekundach]],J428)</f>
        <v>-155100</v>
      </c>
      <c r="K429" s="6">
        <f>IF(AND(telefony6[[#This Row],[abonament]]&lt;0,telefony6[[#This Row],[jaki]]="stacjonarny"),telefony6[[#This Row],[sekundach]],0)</f>
        <v>0</v>
      </c>
      <c r="L429" s="6">
        <f>IF(AND(telefony6[[#This Row],[abonament]]&lt;0,telefony6[[#This Row],[jaki]]="komórkowy"),telefony6[[#This Row],[sekundach]],0)</f>
        <v>636</v>
      </c>
      <c r="M429" s="28">
        <f>IF(telefony6[[#This Row],[jaki]]="zagraniczny",telefony6[[#This Row],[czas w minutach]],0)</f>
        <v>0</v>
      </c>
    </row>
    <row r="430" spans="1:13" x14ac:dyDescent="0.25">
      <c r="A430">
        <v>67964973</v>
      </c>
      <c r="B430" s="1">
        <v>42923</v>
      </c>
      <c r="C430" s="2">
        <v>0.37445601851851851</v>
      </c>
      <c r="D430" s="2">
        <v>0.38145833333333334</v>
      </c>
      <c r="E430" t="str">
        <f>IF(LEN(telefony6[[#This Row],[nr]])&gt;=10,"zagraniczny",IF(LEN(telefony6[[#This Row],[nr]])=8,"komórkowy","stacjonarny"))</f>
        <v>komórkowy</v>
      </c>
      <c r="F430" s="2">
        <f>telefony6[[#This Row],[zakonczenie]]-telefony6[[#This Row],[rozpoczecie]]</f>
        <v>7.0023148148148362E-3</v>
      </c>
      <c r="G430" s="6">
        <f>IF(SECOND(telefony6[[#This Row],[czas]])&gt;0,1,0)</f>
        <v>1</v>
      </c>
      <c r="H430" s="6">
        <f>MINUTE(telefony6[[#This Row],[czas]])+telefony6[[#This Row],[czy kolejna minuta]]</f>
        <v>11</v>
      </c>
      <c r="I430" s="6">
        <f>MINUTE(telefony6[[#This Row],[czas]])*60+SECOND(telefony6[[#This Row],[czas]])</f>
        <v>605</v>
      </c>
      <c r="J430" s="6">
        <f>IF(OR(telefony6[[#This Row],[jaki]]="stacjonarny",telefony6[[#This Row],[jaki]]="komórkowy"),J429-telefony6[[#This Row],[sekundach]],J429)</f>
        <v>-155705</v>
      </c>
      <c r="K430" s="6">
        <f>IF(AND(telefony6[[#This Row],[abonament]]&lt;0,telefony6[[#This Row],[jaki]]="stacjonarny"),telefony6[[#This Row],[sekundach]],0)</f>
        <v>0</v>
      </c>
      <c r="L430" s="6">
        <f>IF(AND(telefony6[[#This Row],[abonament]]&lt;0,telefony6[[#This Row],[jaki]]="komórkowy"),telefony6[[#This Row],[sekundach]],0)</f>
        <v>605</v>
      </c>
      <c r="M430" s="28">
        <f>IF(telefony6[[#This Row],[jaki]]="zagraniczny",telefony6[[#This Row],[czas w minutach]],0)</f>
        <v>0</v>
      </c>
    </row>
    <row r="431" spans="1:13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  <c r="E431" t="str">
        <f>IF(LEN(telefony6[[#This Row],[nr]])&gt;=10,"zagraniczny",IF(LEN(telefony6[[#This Row],[nr]])=8,"komórkowy","stacjonarny"))</f>
        <v>stacjonarny</v>
      </c>
      <c r="F431" s="2">
        <f>telefony6[[#This Row],[zakonczenie]]-telefony6[[#This Row],[rozpoczecie]]</f>
        <v>5.1736111111110872E-3</v>
      </c>
      <c r="G431" s="6">
        <f>IF(SECOND(telefony6[[#This Row],[czas]])&gt;0,1,0)</f>
        <v>1</v>
      </c>
      <c r="H431" s="6">
        <f>MINUTE(telefony6[[#This Row],[czas]])+telefony6[[#This Row],[czy kolejna minuta]]</f>
        <v>8</v>
      </c>
      <c r="I431" s="6">
        <f>MINUTE(telefony6[[#This Row],[czas]])*60+SECOND(telefony6[[#This Row],[czas]])</f>
        <v>447</v>
      </c>
      <c r="J431" s="6">
        <f>IF(OR(telefony6[[#This Row],[jaki]]="stacjonarny",telefony6[[#This Row],[jaki]]="komórkowy"),J430-telefony6[[#This Row],[sekundach]],J430)</f>
        <v>-156152</v>
      </c>
      <c r="K431" s="6">
        <f>IF(AND(telefony6[[#This Row],[abonament]]&lt;0,telefony6[[#This Row],[jaki]]="stacjonarny"),telefony6[[#This Row],[sekundach]],0)</f>
        <v>447</v>
      </c>
      <c r="L431" s="6">
        <f>IF(AND(telefony6[[#This Row],[abonament]]&lt;0,telefony6[[#This Row],[jaki]]="komórkowy"),telefony6[[#This Row],[sekundach]],0)</f>
        <v>0</v>
      </c>
      <c r="M431" s="28">
        <f>IF(telefony6[[#This Row],[jaki]]="zagraniczny",telefony6[[#This Row],[czas w minutach]],0)</f>
        <v>0</v>
      </c>
    </row>
    <row r="432" spans="1:13" x14ac:dyDescent="0.25">
      <c r="A432">
        <v>8685299481</v>
      </c>
      <c r="B432" s="1">
        <v>42923</v>
      </c>
      <c r="C432" s="2">
        <v>0.3778009259259259</v>
      </c>
      <c r="D432" s="2">
        <v>0.37927083333333333</v>
      </c>
      <c r="E432" t="str">
        <f>IF(LEN(telefony6[[#This Row],[nr]])&gt;=10,"zagraniczny",IF(LEN(telefony6[[#This Row],[nr]])=8,"komórkowy","stacjonarny"))</f>
        <v>zagraniczny</v>
      </c>
      <c r="F432" s="2">
        <f>telefony6[[#This Row],[zakonczenie]]-telefony6[[#This Row],[rozpoczecie]]</f>
        <v>1.4699074074074336E-3</v>
      </c>
      <c r="G432" s="6">
        <f>IF(SECOND(telefony6[[#This Row],[czas]])&gt;0,1,0)</f>
        <v>1</v>
      </c>
      <c r="H432" s="6">
        <f>MINUTE(telefony6[[#This Row],[czas]])+telefony6[[#This Row],[czy kolejna minuta]]</f>
        <v>3</v>
      </c>
      <c r="I432" s="6">
        <f>MINUTE(telefony6[[#This Row],[czas]])*60+SECOND(telefony6[[#This Row],[czas]])</f>
        <v>127</v>
      </c>
      <c r="J432" s="6">
        <f>IF(OR(telefony6[[#This Row],[jaki]]="stacjonarny",telefony6[[#This Row],[jaki]]="komórkowy"),J431-telefony6[[#This Row],[sekundach]],J431)</f>
        <v>-156152</v>
      </c>
      <c r="K432" s="6">
        <f>IF(AND(telefony6[[#This Row],[abonament]]&lt;0,telefony6[[#This Row],[jaki]]="stacjonarny"),telefony6[[#This Row],[sekundach]],0)</f>
        <v>0</v>
      </c>
      <c r="L432" s="6">
        <f>IF(AND(telefony6[[#This Row],[abonament]]&lt;0,telefony6[[#This Row],[jaki]]="komórkowy"),telefony6[[#This Row],[sekundach]],0)</f>
        <v>0</v>
      </c>
      <c r="M432" s="28">
        <f>IF(telefony6[[#This Row],[jaki]]="zagraniczny",telefony6[[#This Row],[czas w minutach]],0)</f>
        <v>3</v>
      </c>
    </row>
    <row r="433" spans="1:13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  <c r="E433" t="str">
        <f>IF(LEN(telefony6[[#This Row],[nr]])&gt;=10,"zagraniczny",IF(LEN(telefony6[[#This Row],[nr]])=8,"komórkowy","stacjonarny"))</f>
        <v>stacjonarny</v>
      </c>
      <c r="F433" s="2">
        <f>telefony6[[#This Row],[zakonczenie]]-telefony6[[#This Row],[rozpoczecie]]</f>
        <v>4.3518518518518845E-3</v>
      </c>
      <c r="G433" s="6">
        <f>IF(SECOND(telefony6[[#This Row],[czas]])&gt;0,1,0)</f>
        <v>1</v>
      </c>
      <c r="H433" s="6">
        <f>MINUTE(telefony6[[#This Row],[czas]])+telefony6[[#This Row],[czy kolejna minuta]]</f>
        <v>7</v>
      </c>
      <c r="I433" s="6">
        <f>MINUTE(telefony6[[#This Row],[czas]])*60+SECOND(telefony6[[#This Row],[czas]])</f>
        <v>376</v>
      </c>
      <c r="J433" s="6">
        <f>IF(OR(telefony6[[#This Row],[jaki]]="stacjonarny",telefony6[[#This Row],[jaki]]="komórkowy"),J432-telefony6[[#This Row],[sekundach]],J432)</f>
        <v>-156528</v>
      </c>
      <c r="K433" s="6">
        <f>IF(AND(telefony6[[#This Row],[abonament]]&lt;0,telefony6[[#This Row],[jaki]]="stacjonarny"),telefony6[[#This Row],[sekundach]],0)</f>
        <v>376</v>
      </c>
      <c r="L433" s="6">
        <f>IF(AND(telefony6[[#This Row],[abonament]]&lt;0,telefony6[[#This Row],[jaki]]="komórkowy"),telefony6[[#This Row],[sekundach]],0)</f>
        <v>0</v>
      </c>
      <c r="M433" s="28">
        <f>IF(telefony6[[#This Row],[jaki]]="zagraniczny",telefony6[[#This Row],[czas w minutach]],0)</f>
        <v>0</v>
      </c>
    </row>
    <row r="434" spans="1:13" x14ac:dyDescent="0.25">
      <c r="A434">
        <v>29121099</v>
      </c>
      <c r="B434" s="1">
        <v>42923</v>
      </c>
      <c r="C434" s="2">
        <v>0.3835763888888889</v>
      </c>
      <c r="D434" s="2">
        <v>0.38965277777777779</v>
      </c>
      <c r="E434" t="str">
        <f>IF(LEN(telefony6[[#This Row],[nr]])&gt;=10,"zagraniczny",IF(LEN(telefony6[[#This Row],[nr]])=8,"komórkowy","stacjonarny"))</f>
        <v>komórkowy</v>
      </c>
      <c r="F434" s="2">
        <f>telefony6[[#This Row],[zakonczenie]]-telefony6[[#This Row],[rozpoczecie]]</f>
        <v>6.0763888888888951E-3</v>
      </c>
      <c r="G434" s="6">
        <f>IF(SECOND(telefony6[[#This Row],[czas]])&gt;0,1,0)</f>
        <v>1</v>
      </c>
      <c r="H434" s="6">
        <f>MINUTE(telefony6[[#This Row],[czas]])+telefony6[[#This Row],[czy kolejna minuta]]</f>
        <v>9</v>
      </c>
      <c r="I434" s="6">
        <f>MINUTE(telefony6[[#This Row],[czas]])*60+SECOND(telefony6[[#This Row],[czas]])</f>
        <v>525</v>
      </c>
      <c r="J434" s="6">
        <f>IF(OR(telefony6[[#This Row],[jaki]]="stacjonarny",telefony6[[#This Row],[jaki]]="komórkowy"),J433-telefony6[[#This Row],[sekundach]],J433)</f>
        <v>-157053</v>
      </c>
      <c r="K434" s="6">
        <f>IF(AND(telefony6[[#This Row],[abonament]]&lt;0,telefony6[[#This Row],[jaki]]="stacjonarny"),telefony6[[#This Row],[sekundach]],0)</f>
        <v>0</v>
      </c>
      <c r="L434" s="6">
        <f>IF(AND(telefony6[[#This Row],[abonament]]&lt;0,telefony6[[#This Row],[jaki]]="komórkowy"),telefony6[[#This Row],[sekundach]],0)</f>
        <v>525</v>
      </c>
      <c r="M434" s="28">
        <f>IF(telefony6[[#This Row],[jaki]]="zagraniczny",telefony6[[#This Row],[czas w minutach]],0)</f>
        <v>0</v>
      </c>
    </row>
    <row r="435" spans="1:13" x14ac:dyDescent="0.25">
      <c r="A435">
        <v>2814524</v>
      </c>
      <c r="B435" s="1">
        <v>42923</v>
      </c>
      <c r="C435" s="2">
        <v>0.38922453703703702</v>
      </c>
      <c r="D435" s="2">
        <v>0.39096064814814813</v>
      </c>
      <c r="E435" t="str">
        <f>IF(LEN(telefony6[[#This Row],[nr]])&gt;=10,"zagraniczny",IF(LEN(telefony6[[#This Row],[nr]])=8,"komórkowy","stacjonarny"))</f>
        <v>stacjonarny</v>
      </c>
      <c r="F435" s="2">
        <f>telefony6[[#This Row],[zakonczenie]]-telefony6[[#This Row],[rozpoczecie]]</f>
        <v>1.7361111111111049E-3</v>
      </c>
      <c r="G435" s="6">
        <f>IF(SECOND(telefony6[[#This Row],[czas]])&gt;0,1,0)</f>
        <v>1</v>
      </c>
      <c r="H435" s="6">
        <f>MINUTE(telefony6[[#This Row],[czas]])+telefony6[[#This Row],[czy kolejna minuta]]</f>
        <v>3</v>
      </c>
      <c r="I435" s="6">
        <f>MINUTE(telefony6[[#This Row],[czas]])*60+SECOND(telefony6[[#This Row],[czas]])</f>
        <v>150</v>
      </c>
      <c r="J435" s="6">
        <f>IF(OR(telefony6[[#This Row],[jaki]]="stacjonarny",telefony6[[#This Row],[jaki]]="komórkowy"),J434-telefony6[[#This Row],[sekundach]],J434)</f>
        <v>-157203</v>
      </c>
      <c r="K435" s="6">
        <f>IF(AND(telefony6[[#This Row],[abonament]]&lt;0,telefony6[[#This Row],[jaki]]="stacjonarny"),telefony6[[#This Row],[sekundach]],0)</f>
        <v>150</v>
      </c>
      <c r="L435" s="6">
        <f>IF(AND(telefony6[[#This Row],[abonament]]&lt;0,telefony6[[#This Row],[jaki]]="komórkowy"),telefony6[[#This Row],[sekundach]],0)</f>
        <v>0</v>
      </c>
      <c r="M435" s="28">
        <f>IF(telefony6[[#This Row],[jaki]]="zagraniczny",telefony6[[#This Row],[czas w minutach]],0)</f>
        <v>0</v>
      </c>
    </row>
    <row r="436" spans="1:13" x14ac:dyDescent="0.25">
      <c r="A436">
        <v>5341697748</v>
      </c>
      <c r="B436" s="1">
        <v>42923</v>
      </c>
      <c r="C436" s="2">
        <v>0.39091435185185186</v>
      </c>
      <c r="D436" s="2">
        <v>0.39620370370370372</v>
      </c>
      <c r="E436" t="str">
        <f>IF(LEN(telefony6[[#This Row],[nr]])&gt;=10,"zagraniczny",IF(LEN(telefony6[[#This Row],[nr]])=8,"komórkowy","stacjonarny"))</f>
        <v>zagraniczny</v>
      </c>
      <c r="F436" s="2">
        <f>telefony6[[#This Row],[zakonczenie]]-telefony6[[#This Row],[rozpoczecie]]</f>
        <v>5.2893518518518645E-3</v>
      </c>
      <c r="G436" s="6">
        <f>IF(SECOND(telefony6[[#This Row],[czas]])&gt;0,1,0)</f>
        <v>1</v>
      </c>
      <c r="H436" s="6">
        <f>MINUTE(telefony6[[#This Row],[czas]])+telefony6[[#This Row],[czy kolejna minuta]]</f>
        <v>8</v>
      </c>
      <c r="I436" s="6">
        <f>MINUTE(telefony6[[#This Row],[czas]])*60+SECOND(telefony6[[#This Row],[czas]])</f>
        <v>457</v>
      </c>
      <c r="J436" s="6">
        <f>IF(OR(telefony6[[#This Row],[jaki]]="stacjonarny",telefony6[[#This Row],[jaki]]="komórkowy"),J435-telefony6[[#This Row],[sekundach]],J435)</f>
        <v>-157203</v>
      </c>
      <c r="K436" s="6">
        <f>IF(AND(telefony6[[#This Row],[abonament]]&lt;0,telefony6[[#This Row],[jaki]]="stacjonarny"),telefony6[[#This Row],[sekundach]],0)</f>
        <v>0</v>
      </c>
      <c r="L436" s="6">
        <f>IF(AND(telefony6[[#This Row],[abonament]]&lt;0,telefony6[[#This Row],[jaki]]="komórkowy"),telefony6[[#This Row],[sekundach]],0)</f>
        <v>0</v>
      </c>
      <c r="M436" s="28">
        <f>IF(telefony6[[#This Row],[jaki]]="zagraniczny",telefony6[[#This Row],[czas w minutach]],0)</f>
        <v>8</v>
      </c>
    </row>
    <row r="437" spans="1:13" x14ac:dyDescent="0.25">
      <c r="A437">
        <v>4102482</v>
      </c>
      <c r="B437" s="1">
        <v>42923</v>
      </c>
      <c r="C437" s="2">
        <v>0.39196759259259262</v>
      </c>
      <c r="D437" s="2">
        <v>0.39486111111111111</v>
      </c>
      <c r="E437" t="str">
        <f>IF(LEN(telefony6[[#This Row],[nr]])&gt;=10,"zagraniczny",IF(LEN(telefony6[[#This Row],[nr]])=8,"komórkowy","stacjonarny"))</f>
        <v>stacjonarny</v>
      </c>
      <c r="F437" s="2">
        <f>telefony6[[#This Row],[zakonczenie]]-telefony6[[#This Row],[rozpoczecie]]</f>
        <v>2.8935185185184897E-3</v>
      </c>
      <c r="G437" s="6">
        <f>IF(SECOND(telefony6[[#This Row],[czas]])&gt;0,1,0)</f>
        <v>1</v>
      </c>
      <c r="H437" s="6">
        <f>MINUTE(telefony6[[#This Row],[czas]])+telefony6[[#This Row],[czy kolejna minuta]]</f>
        <v>5</v>
      </c>
      <c r="I437" s="6">
        <f>MINUTE(telefony6[[#This Row],[czas]])*60+SECOND(telefony6[[#This Row],[czas]])</f>
        <v>250</v>
      </c>
      <c r="J437" s="6">
        <f>IF(OR(telefony6[[#This Row],[jaki]]="stacjonarny",telefony6[[#This Row],[jaki]]="komórkowy"),J436-telefony6[[#This Row],[sekundach]],J436)</f>
        <v>-157453</v>
      </c>
      <c r="K437" s="6">
        <f>IF(AND(telefony6[[#This Row],[abonament]]&lt;0,telefony6[[#This Row],[jaki]]="stacjonarny"),telefony6[[#This Row],[sekundach]],0)</f>
        <v>250</v>
      </c>
      <c r="L437" s="6">
        <f>IF(AND(telefony6[[#This Row],[abonament]]&lt;0,telefony6[[#This Row],[jaki]]="komórkowy"),telefony6[[#This Row],[sekundach]],0)</f>
        <v>0</v>
      </c>
      <c r="M437" s="28">
        <f>IF(telefony6[[#This Row],[jaki]]="zagraniczny",telefony6[[#This Row],[czas w minutach]],0)</f>
        <v>0</v>
      </c>
    </row>
    <row r="438" spans="1:13" x14ac:dyDescent="0.25">
      <c r="A438">
        <v>5636281</v>
      </c>
      <c r="B438" s="1">
        <v>42923</v>
      </c>
      <c r="C438" s="2">
        <v>0.39731481481481479</v>
      </c>
      <c r="D438" s="2">
        <v>0.40688657407407408</v>
      </c>
      <c r="E438" t="str">
        <f>IF(LEN(telefony6[[#This Row],[nr]])&gt;=10,"zagraniczny",IF(LEN(telefony6[[#This Row],[nr]])=8,"komórkowy","stacjonarny"))</f>
        <v>stacjonarny</v>
      </c>
      <c r="F438" s="2">
        <f>telefony6[[#This Row],[zakonczenie]]-telefony6[[#This Row],[rozpoczecie]]</f>
        <v>9.5717592592592937E-3</v>
      </c>
      <c r="G438" s="6">
        <f>IF(SECOND(telefony6[[#This Row],[czas]])&gt;0,1,0)</f>
        <v>1</v>
      </c>
      <c r="H438" s="6">
        <f>MINUTE(telefony6[[#This Row],[czas]])+telefony6[[#This Row],[czy kolejna minuta]]</f>
        <v>14</v>
      </c>
      <c r="I438" s="6">
        <f>MINUTE(telefony6[[#This Row],[czas]])*60+SECOND(telefony6[[#This Row],[czas]])</f>
        <v>827</v>
      </c>
      <c r="J438" s="6">
        <f>IF(OR(telefony6[[#This Row],[jaki]]="stacjonarny",telefony6[[#This Row],[jaki]]="komórkowy"),J437-telefony6[[#This Row],[sekundach]],J437)</f>
        <v>-158280</v>
      </c>
      <c r="K438" s="6">
        <f>IF(AND(telefony6[[#This Row],[abonament]]&lt;0,telefony6[[#This Row],[jaki]]="stacjonarny"),telefony6[[#This Row],[sekundach]],0)</f>
        <v>827</v>
      </c>
      <c r="L438" s="6">
        <f>IF(AND(telefony6[[#This Row],[abonament]]&lt;0,telefony6[[#This Row],[jaki]]="komórkowy"),telefony6[[#This Row],[sekundach]],0)</f>
        <v>0</v>
      </c>
      <c r="M438" s="28">
        <f>IF(telefony6[[#This Row],[jaki]]="zagraniczny",telefony6[[#This Row],[czas w minutach]],0)</f>
        <v>0</v>
      </c>
    </row>
    <row r="439" spans="1:13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  <c r="E439" t="str">
        <f>IF(LEN(telefony6[[#This Row],[nr]])&gt;=10,"zagraniczny",IF(LEN(telefony6[[#This Row],[nr]])=8,"komórkowy","stacjonarny"))</f>
        <v>stacjonarny</v>
      </c>
      <c r="F439" s="2">
        <f>telefony6[[#This Row],[zakonczenie]]-telefony6[[#This Row],[rozpoczecie]]</f>
        <v>8.0787037037037268E-3</v>
      </c>
      <c r="G439" s="6">
        <f>IF(SECOND(telefony6[[#This Row],[czas]])&gt;0,1,0)</f>
        <v>1</v>
      </c>
      <c r="H439" s="6">
        <f>MINUTE(telefony6[[#This Row],[czas]])+telefony6[[#This Row],[czy kolejna minuta]]</f>
        <v>12</v>
      </c>
      <c r="I439" s="6">
        <f>MINUTE(telefony6[[#This Row],[czas]])*60+SECOND(telefony6[[#This Row],[czas]])</f>
        <v>698</v>
      </c>
      <c r="J439" s="6">
        <f>IF(OR(telefony6[[#This Row],[jaki]]="stacjonarny",telefony6[[#This Row],[jaki]]="komórkowy"),J438-telefony6[[#This Row],[sekundach]],J438)</f>
        <v>-158978</v>
      </c>
      <c r="K439" s="6">
        <f>IF(AND(telefony6[[#This Row],[abonament]]&lt;0,telefony6[[#This Row],[jaki]]="stacjonarny"),telefony6[[#This Row],[sekundach]],0)</f>
        <v>698</v>
      </c>
      <c r="L439" s="6">
        <f>IF(AND(telefony6[[#This Row],[abonament]]&lt;0,telefony6[[#This Row],[jaki]]="komórkowy"),telefony6[[#This Row],[sekundach]],0)</f>
        <v>0</v>
      </c>
      <c r="M439" s="28">
        <f>IF(telefony6[[#This Row],[jaki]]="zagraniczny",telefony6[[#This Row],[czas w minutach]],0)</f>
        <v>0</v>
      </c>
    </row>
    <row r="440" spans="1:13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  <c r="E440" t="str">
        <f>IF(LEN(telefony6[[#This Row],[nr]])&gt;=10,"zagraniczny",IF(LEN(telefony6[[#This Row],[nr]])=8,"komórkowy","stacjonarny"))</f>
        <v>stacjonarny</v>
      </c>
      <c r="F440" s="2">
        <f>telefony6[[#This Row],[zakonczenie]]-telefony6[[#This Row],[rozpoczecie]]</f>
        <v>8.1365740740740322E-3</v>
      </c>
      <c r="G440" s="6">
        <f>IF(SECOND(telefony6[[#This Row],[czas]])&gt;0,1,0)</f>
        <v>1</v>
      </c>
      <c r="H440" s="6">
        <f>MINUTE(telefony6[[#This Row],[czas]])+telefony6[[#This Row],[czy kolejna minuta]]</f>
        <v>12</v>
      </c>
      <c r="I440" s="6">
        <f>MINUTE(telefony6[[#This Row],[czas]])*60+SECOND(telefony6[[#This Row],[czas]])</f>
        <v>703</v>
      </c>
      <c r="J440" s="6">
        <f>IF(OR(telefony6[[#This Row],[jaki]]="stacjonarny",telefony6[[#This Row],[jaki]]="komórkowy"),J439-telefony6[[#This Row],[sekundach]],J439)</f>
        <v>-159681</v>
      </c>
      <c r="K440" s="6">
        <f>IF(AND(telefony6[[#This Row],[abonament]]&lt;0,telefony6[[#This Row],[jaki]]="stacjonarny"),telefony6[[#This Row],[sekundach]],0)</f>
        <v>703</v>
      </c>
      <c r="L440" s="6">
        <f>IF(AND(telefony6[[#This Row],[abonament]]&lt;0,telefony6[[#This Row],[jaki]]="komórkowy"),telefony6[[#This Row],[sekundach]],0)</f>
        <v>0</v>
      </c>
      <c r="M440" s="28">
        <f>IF(telefony6[[#This Row],[jaki]]="zagraniczny",telefony6[[#This Row],[czas w minutach]],0)</f>
        <v>0</v>
      </c>
    </row>
    <row r="441" spans="1:13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  <c r="E441" t="str">
        <f>IF(LEN(telefony6[[#This Row],[nr]])&gt;=10,"zagraniczny",IF(LEN(telefony6[[#This Row],[nr]])=8,"komórkowy","stacjonarny"))</f>
        <v>stacjonarny</v>
      </c>
      <c r="F441" s="2">
        <f>telefony6[[#This Row],[zakonczenie]]-telefony6[[#This Row],[rozpoczecie]]</f>
        <v>3.5300925925925708E-3</v>
      </c>
      <c r="G441" s="6">
        <f>IF(SECOND(telefony6[[#This Row],[czas]])&gt;0,1,0)</f>
        <v>1</v>
      </c>
      <c r="H441" s="6">
        <f>MINUTE(telefony6[[#This Row],[czas]])+telefony6[[#This Row],[czy kolejna minuta]]</f>
        <v>6</v>
      </c>
      <c r="I441" s="6">
        <f>MINUTE(telefony6[[#This Row],[czas]])*60+SECOND(telefony6[[#This Row],[czas]])</f>
        <v>305</v>
      </c>
      <c r="J441" s="6">
        <f>IF(OR(telefony6[[#This Row],[jaki]]="stacjonarny",telefony6[[#This Row],[jaki]]="komórkowy"),J440-telefony6[[#This Row],[sekundach]],J440)</f>
        <v>-159986</v>
      </c>
      <c r="K441" s="6">
        <f>IF(AND(telefony6[[#This Row],[abonament]]&lt;0,telefony6[[#This Row],[jaki]]="stacjonarny"),telefony6[[#This Row],[sekundach]],0)</f>
        <v>305</v>
      </c>
      <c r="L441" s="6">
        <f>IF(AND(telefony6[[#This Row],[abonament]]&lt;0,telefony6[[#This Row],[jaki]]="komórkowy"),telefony6[[#This Row],[sekundach]],0)</f>
        <v>0</v>
      </c>
      <c r="M441" s="28">
        <f>IF(telefony6[[#This Row],[jaki]]="zagraniczny",telefony6[[#This Row],[czas w minutach]],0)</f>
        <v>0</v>
      </c>
    </row>
    <row r="442" spans="1:13" x14ac:dyDescent="0.25">
      <c r="A442">
        <v>51367705</v>
      </c>
      <c r="B442" s="1">
        <v>42923</v>
      </c>
      <c r="C442" s="2">
        <v>0.41025462962962961</v>
      </c>
      <c r="D442" s="2">
        <v>0.41064814814814815</v>
      </c>
      <c r="E442" t="str">
        <f>IF(LEN(telefony6[[#This Row],[nr]])&gt;=10,"zagraniczny",IF(LEN(telefony6[[#This Row],[nr]])=8,"komórkowy","stacjonarny"))</f>
        <v>komórkowy</v>
      </c>
      <c r="F442" s="2">
        <f>telefony6[[#This Row],[zakonczenie]]-telefony6[[#This Row],[rozpoczecie]]</f>
        <v>3.9351851851854303E-4</v>
      </c>
      <c r="G442" s="6">
        <f>IF(SECOND(telefony6[[#This Row],[czas]])&gt;0,1,0)</f>
        <v>1</v>
      </c>
      <c r="H442" s="6">
        <f>MINUTE(telefony6[[#This Row],[czas]])+telefony6[[#This Row],[czy kolejna minuta]]</f>
        <v>1</v>
      </c>
      <c r="I442" s="6">
        <f>MINUTE(telefony6[[#This Row],[czas]])*60+SECOND(telefony6[[#This Row],[czas]])</f>
        <v>34</v>
      </c>
      <c r="J442" s="6">
        <f>IF(OR(telefony6[[#This Row],[jaki]]="stacjonarny",telefony6[[#This Row],[jaki]]="komórkowy"),J441-telefony6[[#This Row],[sekundach]],J441)</f>
        <v>-160020</v>
      </c>
      <c r="K442" s="6">
        <f>IF(AND(telefony6[[#This Row],[abonament]]&lt;0,telefony6[[#This Row],[jaki]]="stacjonarny"),telefony6[[#This Row],[sekundach]],0)</f>
        <v>0</v>
      </c>
      <c r="L442" s="6">
        <f>IF(AND(telefony6[[#This Row],[abonament]]&lt;0,telefony6[[#This Row],[jaki]]="komórkowy"),telefony6[[#This Row],[sekundach]],0)</f>
        <v>34</v>
      </c>
      <c r="M442" s="28">
        <f>IF(telefony6[[#This Row],[jaki]]="zagraniczny",telefony6[[#This Row],[czas w minutach]],0)</f>
        <v>0</v>
      </c>
    </row>
    <row r="443" spans="1:13" x14ac:dyDescent="0.25">
      <c r="A443">
        <v>7646265</v>
      </c>
      <c r="B443" s="1">
        <v>42923</v>
      </c>
      <c r="C443" s="2">
        <v>0.4103472222222222</v>
      </c>
      <c r="D443" s="2">
        <v>0.41578703703703701</v>
      </c>
      <c r="E443" t="str">
        <f>IF(LEN(telefony6[[#This Row],[nr]])&gt;=10,"zagraniczny",IF(LEN(telefony6[[#This Row],[nr]])=8,"komórkowy","stacjonarny"))</f>
        <v>stacjonarny</v>
      </c>
      <c r="F443" s="2">
        <f>telefony6[[#This Row],[zakonczenie]]-telefony6[[#This Row],[rozpoczecie]]</f>
        <v>5.439814814814814E-3</v>
      </c>
      <c r="G443" s="6">
        <f>IF(SECOND(telefony6[[#This Row],[czas]])&gt;0,1,0)</f>
        <v>1</v>
      </c>
      <c r="H443" s="6">
        <f>MINUTE(telefony6[[#This Row],[czas]])+telefony6[[#This Row],[czy kolejna minuta]]</f>
        <v>8</v>
      </c>
      <c r="I443" s="6">
        <f>MINUTE(telefony6[[#This Row],[czas]])*60+SECOND(telefony6[[#This Row],[czas]])</f>
        <v>470</v>
      </c>
      <c r="J443" s="6">
        <f>IF(OR(telefony6[[#This Row],[jaki]]="stacjonarny",telefony6[[#This Row],[jaki]]="komórkowy"),J442-telefony6[[#This Row],[sekundach]],J442)</f>
        <v>-160490</v>
      </c>
      <c r="K443" s="6">
        <f>IF(AND(telefony6[[#This Row],[abonament]]&lt;0,telefony6[[#This Row],[jaki]]="stacjonarny"),telefony6[[#This Row],[sekundach]],0)</f>
        <v>470</v>
      </c>
      <c r="L443" s="6">
        <f>IF(AND(telefony6[[#This Row],[abonament]]&lt;0,telefony6[[#This Row],[jaki]]="komórkowy"),telefony6[[#This Row],[sekundach]],0)</f>
        <v>0</v>
      </c>
      <c r="M443" s="28">
        <f>IF(telefony6[[#This Row],[jaki]]="zagraniczny",telefony6[[#This Row],[czas w minutach]],0)</f>
        <v>0</v>
      </c>
    </row>
    <row r="444" spans="1:13" x14ac:dyDescent="0.25">
      <c r="A444">
        <v>37906881</v>
      </c>
      <c r="B444" s="1">
        <v>42923</v>
      </c>
      <c r="C444" s="2">
        <v>0.41248842592592594</v>
      </c>
      <c r="D444" s="2">
        <v>0.41328703703703706</v>
      </c>
      <c r="E444" t="str">
        <f>IF(LEN(telefony6[[#This Row],[nr]])&gt;=10,"zagraniczny",IF(LEN(telefony6[[#This Row],[nr]])=8,"komórkowy","stacjonarny"))</f>
        <v>komórkowy</v>
      </c>
      <c r="F444" s="2">
        <f>telefony6[[#This Row],[zakonczenie]]-telefony6[[#This Row],[rozpoczecie]]</f>
        <v>7.9861111111112493E-4</v>
      </c>
      <c r="G444" s="6">
        <f>IF(SECOND(telefony6[[#This Row],[czas]])&gt;0,1,0)</f>
        <v>1</v>
      </c>
      <c r="H444" s="6">
        <f>MINUTE(telefony6[[#This Row],[czas]])+telefony6[[#This Row],[czy kolejna minuta]]</f>
        <v>2</v>
      </c>
      <c r="I444" s="6">
        <f>MINUTE(telefony6[[#This Row],[czas]])*60+SECOND(telefony6[[#This Row],[czas]])</f>
        <v>69</v>
      </c>
      <c r="J444" s="6">
        <f>IF(OR(telefony6[[#This Row],[jaki]]="stacjonarny",telefony6[[#This Row],[jaki]]="komórkowy"),J443-telefony6[[#This Row],[sekundach]],J443)</f>
        <v>-160559</v>
      </c>
      <c r="K444" s="6">
        <f>IF(AND(telefony6[[#This Row],[abonament]]&lt;0,telefony6[[#This Row],[jaki]]="stacjonarny"),telefony6[[#This Row],[sekundach]],0)</f>
        <v>0</v>
      </c>
      <c r="L444" s="6">
        <f>IF(AND(telefony6[[#This Row],[abonament]]&lt;0,telefony6[[#This Row],[jaki]]="komórkowy"),telefony6[[#This Row],[sekundach]],0)</f>
        <v>69</v>
      </c>
      <c r="M444" s="28">
        <f>IF(telefony6[[#This Row],[jaki]]="zagraniczny",telefony6[[#This Row],[czas w minutach]],0)</f>
        <v>0</v>
      </c>
    </row>
    <row r="445" spans="1:13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  <c r="E445" t="str">
        <f>IF(LEN(telefony6[[#This Row],[nr]])&gt;=10,"zagraniczny",IF(LEN(telefony6[[#This Row],[nr]])=8,"komórkowy","stacjonarny"))</f>
        <v>stacjonarny</v>
      </c>
      <c r="F445" s="2">
        <f>telefony6[[#This Row],[zakonczenie]]-telefony6[[#This Row],[rozpoczecie]]</f>
        <v>2.6041666666666852E-3</v>
      </c>
      <c r="G445" s="6">
        <f>IF(SECOND(telefony6[[#This Row],[czas]])&gt;0,1,0)</f>
        <v>1</v>
      </c>
      <c r="H445" s="6">
        <f>MINUTE(telefony6[[#This Row],[czas]])+telefony6[[#This Row],[czy kolejna minuta]]</f>
        <v>4</v>
      </c>
      <c r="I445" s="6">
        <f>MINUTE(telefony6[[#This Row],[czas]])*60+SECOND(telefony6[[#This Row],[czas]])</f>
        <v>225</v>
      </c>
      <c r="J445" s="6">
        <f>IF(OR(telefony6[[#This Row],[jaki]]="stacjonarny",telefony6[[#This Row],[jaki]]="komórkowy"),J444-telefony6[[#This Row],[sekundach]],J444)</f>
        <v>-160784</v>
      </c>
      <c r="K445" s="6">
        <f>IF(AND(telefony6[[#This Row],[abonament]]&lt;0,telefony6[[#This Row],[jaki]]="stacjonarny"),telefony6[[#This Row],[sekundach]],0)</f>
        <v>225</v>
      </c>
      <c r="L445" s="6">
        <f>IF(AND(telefony6[[#This Row],[abonament]]&lt;0,telefony6[[#This Row],[jaki]]="komórkowy"),telefony6[[#This Row],[sekundach]],0)</f>
        <v>0</v>
      </c>
      <c r="M445" s="28">
        <f>IF(telefony6[[#This Row],[jaki]]="zagraniczny",telefony6[[#This Row],[czas w minutach]],0)</f>
        <v>0</v>
      </c>
    </row>
    <row r="446" spans="1:13" x14ac:dyDescent="0.25">
      <c r="A446">
        <v>45948073</v>
      </c>
      <c r="B446" s="1">
        <v>42923</v>
      </c>
      <c r="C446" s="2">
        <v>0.41680555555555554</v>
      </c>
      <c r="D446" s="2">
        <v>0.4243865740740741</v>
      </c>
      <c r="E446" t="str">
        <f>IF(LEN(telefony6[[#This Row],[nr]])&gt;=10,"zagraniczny",IF(LEN(telefony6[[#This Row],[nr]])=8,"komórkowy","stacjonarny"))</f>
        <v>komórkowy</v>
      </c>
      <c r="F446" s="2">
        <f>telefony6[[#This Row],[zakonczenie]]-telefony6[[#This Row],[rozpoczecie]]</f>
        <v>7.5810185185185563E-3</v>
      </c>
      <c r="G446" s="6">
        <f>IF(SECOND(telefony6[[#This Row],[czas]])&gt;0,1,0)</f>
        <v>1</v>
      </c>
      <c r="H446" s="6">
        <f>MINUTE(telefony6[[#This Row],[czas]])+telefony6[[#This Row],[czy kolejna minuta]]</f>
        <v>11</v>
      </c>
      <c r="I446" s="6">
        <f>MINUTE(telefony6[[#This Row],[czas]])*60+SECOND(telefony6[[#This Row],[czas]])</f>
        <v>655</v>
      </c>
      <c r="J446" s="6">
        <f>IF(OR(telefony6[[#This Row],[jaki]]="stacjonarny",telefony6[[#This Row],[jaki]]="komórkowy"),J445-telefony6[[#This Row],[sekundach]],J445)</f>
        <v>-161439</v>
      </c>
      <c r="K446" s="6">
        <f>IF(AND(telefony6[[#This Row],[abonament]]&lt;0,telefony6[[#This Row],[jaki]]="stacjonarny"),telefony6[[#This Row],[sekundach]],0)</f>
        <v>0</v>
      </c>
      <c r="L446" s="6">
        <f>IF(AND(telefony6[[#This Row],[abonament]]&lt;0,telefony6[[#This Row],[jaki]]="komórkowy"),telefony6[[#This Row],[sekundach]],0)</f>
        <v>655</v>
      </c>
      <c r="M446" s="28">
        <f>IF(telefony6[[#This Row],[jaki]]="zagraniczny",telefony6[[#This Row],[czas w minutach]],0)</f>
        <v>0</v>
      </c>
    </row>
    <row r="447" spans="1:13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  <c r="E447" t="str">
        <f>IF(LEN(telefony6[[#This Row],[nr]])&gt;=10,"zagraniczny",IF(LEN(telefony6[[#This Row],[nr]])=8,"komórkowy","stacjonarny"))</f>
        <v>stacjonarny</v>
      </c>
      <c r="F447" s="2">
        <f>telefony6[[#This Row],[zakonczenie]]-telefony6[[#This Row],[rozpoczecie]]</f>
        <v>8.7615740740740744E-3</v>
      </c>
      <c r="G447" s="6">
        <f>IF(SECOND(telefony6[[#This Row],[czas]])&gt;0,1,0)</f>
        <v>1</v>
      </c>
      <c r="H447" s="6">
        <f>MINUTE(telefony6[[#This Row],[czas]])+telefony6[[#This Row],[czy kolejna minuta]]</f>
        <v>13</v>
      </c>
      <c r="I447" s="6">
        <f>MINUTE(telefony6[[#This Row],[czas]])*60+SECOND(telefony6[[#This Row],[czas]])</f>
        <v>757</v>
      </c>
      <c r="J447" s="6">
        <f>IF(OR(telefony6[[#This Row],[jaki]]="stacjonarny",telefony6[[#This Row],[jaki]]="komórkowy"),J446-telefony6[[#This Row],[sekundach]],J446)</f>
        <v>-162196</v>
      </c>
      <c r="K447" s="6">
        <f>IF(AND(telefony6[[#This Row],[abonament]]&lt;0,telefony6[[#This Row],[jaki]]="stacjonarny"),telefony6[[#This Row],[sekundach]],0)</f>
        <v>757</v>
      </c>
      <c r="L447" s="6">
        <f>IF(AND(telefony6[[#This Row],[abonament]]&lt;0,telefony6[[#This Row],[jaki]]="komórkowy"),telefony6[[#This Row],[sekundach]],0)</f>
        <v>0</v>
      </c>
      <c r="M447" s="28">
        <f>IF(telefony6[[#This Row],[jaki]]="zagraniczny",telefony6[[#This Row],[czas w minutach]],0)</f>
        <v>0</v>
      </c>
    </row>
    <row r="448" spans="1:13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  <c r="E448" t="str">
        <f>IF(LEN(telefony6[[#This Row],[nr]])&gt;=10,"zagraniczny",IF(LEN(telefony6[[#This Row],[nr]])=8,"komórkowy","stacjonarny"))</f>
        <v>komórkowy</v>
      </c>
      <c r="F448" s="2">
        <f>telefony6[[#This Row],[zakonczenie]]-telefony6[[#This Row],[rozpoczecie]]</f>
        <v>3.6689814814814814E-3</v>
      </c>
      <c r="G448" s="6">
        <f>IF(SECOND(telefony6[[#This Row],[czas]])&gt;0,1,0)</f>
        <v>1</v>
      </c>
      <c r="H448" s="6">
        <f>MINUTE(telefony6[[#This Row],[czas]])+telefony6[[#This Row],[czy kolejna minuta]]</f>
        <v>6</v>
      </c>
      <c r="I448" s="6">
        <f>MINUTE(telefony6[[#This Row],[czas]])*60+SECOND(telefony6[[#This Row],[czas]])</f>
        <v>317</v>
      </c>
      <c r="J448" s="6">
        <f>IF(OR(telefony6[[#This Row],[jaki]]="stacjonarny",telefony6[[#This Row],[jaki]]="komórkowy"),J447-telefony6[[#This Row],[sekundach]],J447)</f>
        <v>-162513</v>
      </c>
      <c r="K448" s="6">
        <f>IF(AND(telefony6[[#This Row],[abonament]]&lt;0,telefony6[[#This Row],[jaki]]="stacjonarny"),telefony6[[#This Row],[sekundach]],0)</f>
        <v>0</v>
      </c>
      <c r="L448" s="6">
        <f>IF(AND(telefony6[[#This Row],[abonament]]&lt;0,telefony6[[#This Row],[jaki]]="komórkowy"),telefony6[[#This Row],[sekundach]],0)</f>
        <v>317</v>
      </c>
      <c r="M448" s="28">
        <f>IF(telefony6[[#This Row],[jaki]]="zagraniczny",telefony6[[#This Row],[czas w minutach]],0)</f>
        <v>0</v>
      </c>
    </row>
    <row r="449" spans="1:13" x14ac:dyDescent="0.25">
      <c r="A449">
        <v>8434044</v>
      </c>
      <c r="B449" s="1">
        <v>42923</v>
      </c>
      <c r="C449" s="2">
        <v>0.42149305555555555</v>
      </c>
      <c r="D449" s="2">
        <v>0.42736111111111114</v>
      </c>
      <c r="E449" t="str">
        <f>IF(LEN(telefony6[[#This Row],[nr]])&gt;=10,"zagraniczny",IF(LEN(telefony6[[#This Row],[nr]])=8,"komórkowy","stacjonarny"))</f>
        <v>stacjonarny</v>
      </c>
      <c r="F449" s="2">
        <f>telefony6[[#This Row],[zakonczenie]]-telefony6[[#This Row],[rozpoczecie]]</f>
        <v>5.8680555555555847E-3</v>
      </c>
      <c r="G449" s="6">
        <f>IF(SECOND(telefony6[[#This Row],[czas]])&gt;0,1,0)</f>
        <v>1</v>
      </c>
      <c r="H449" s="6">
        <f>MINUTE(telefony6[[#This Row],[czas]])+telefony6[[#This Row],[czy kolejna minuta]]</f>
        <v>9</v>
      </c>
      <c r="I449" s="6">
        <f>MINUTE(telefony6[[#This Row],[czas]])*60+SECOND(telefony6[[#This Row],[czas]])</f>
        <v>507</v>
      </c>
      <c r="J449" s="6">
        <f>IF(OR(telefony6[[#This Row],[jaki]]="stacjonarny",telefony6[[#This Row],[jaki]]="komórkowy"),J448-telefony6[[#This Row],[sekundach]],J448)</f>
        <v>-163020</v>
      </c>
      <c r="K449" s="6">
        <f>IF(AND(telefony6[[#This Row],[abonament]]&lt;0,telefony6[[#This Row],[jaki]]="stacjonarny"),telefony6[[#This Row],[sekundach]],0)</f>
        <v>507</v>
      </c>
      <c r="L449" s="6">
        <f>IF(AND(telefony6[[#This Row],[abonament]]&lt;0,telefony6[[#This Row],[jaki]]="komórkowy"),telefony6[[#This Row],[sekundach]],0)</f>
        <v>0</v>
      </c>
      <c r="M449" s="28">
        <f>IF(telefony6[[#This Row],[jaki]]="zagraniczny",telefony6[[#This Row],[czas w minutach]],0)</f>
        <v>0</v>
      </c>
    </row>
    <row r="450" spans="1:13" x14ac:dyDescent="0.25">
      <c r="A450">
        <v>4702334</v>
      </c>
      <c r="B450" s="1">
        <v>42923</v>
      </c>
      <c r="C450" s="2">
        <v>0.4255902777777778</v>
      </c>
      <c r="D450" s="2">
        <v>0.43464120370370368</v>
      </c>
      <c r="E450" t="str">
        <f>IF(LEN(telefony6[[#This Row],[nr]])&gt;=10,"zagraniczny",IF(LEN(telefony6[[#This Row],[nr]])=8,"komórkowy","stacjonarny"))</f>
        <v>stacjonarny</v>
      </c>
      <c r="F450" s="2">
        <f>telefony6[[#This Row],[zakonczenie]]-telefony6[[#This Row],[rozpoczecie]]</f>
        <v>9.050925925925879E-3</v>
      </c>
      <c r="G450" s="6">
        <f>IF(SECOND(telefony6[[#This Row],[czas]])&gt;0,1,0)</f>
        <v>1</v>
      </c>
      <c r="H450" s="6">
        <f>MINUTE(telefony6[[#This Row],[czas]])+telefony6[[#This Row],[czy kolejna minuta]]</f>
        <v>14</v>
      </c>
      <c r="I450" s="6">
        <f>MINUTE(telefony6[[#This Row],[czas]])*60+SECOND(telefony6[[#This Row],[czas]])</f>
        <v>782</v>
      </c>
      <c r="J450" s="6">
        <f>IF(OR(telefony6[[#This Row],[jaki]]="stacjonarny",telefony6[[#This Row],[jaki]]="komórkowy"),J449-telefony6[[#This Row],[sekundach]],J449)</f>
        <v>-163802</v>
      </c>
      <c r="K450" s="6">
        <f>IF(AND(telefony6[[#This Row],[abonament]]&lt;0,telefony6[[#This Row],[jaki]]="stacjonarny"),telefony6[[#This Row],[sekundach]],0)</f>
        <v>782</v>
      </c>
      <c r="L450" s="6">
        <f>IF(AND(telefony6[[#This Row],[abonament]]&lt;0,telefony6[[#This Row],[jaki]]="komórkowy"),telefony6[[#This Row],[sekundach]],0)</f>
        <v>0</v>
      </c>
      <c r="M450" s="28">
        <f>IF(telefony6[[#This Row],[jaki]]="zagraniczny",telefony6[[#This Row],[czas w minutach]],0)</f>
        <v>0</v>
      </c>
    </row>
    <row r="451" spans="1:13" x14ac:dyDescent="0.25">
      <c r="A451">
        <v>1308483040</v>
      </c>
      <c r="B451" s="1">
        <v>42923</v>
      </c>
      <c r="C451" s="2">
        <v>0.43016203703703704</v>
      </c>
      <c r="D451" s="2">
        <v>0.44123842592592594</v>
      </c>
      <c r="E451" t="str">
        <f>IF(LEN(telefony6[[#This Row],[nr]])&gt;=10,"zagraniczny",IF(LEN(telefony6[[#This Row],[nr]])=8,"komórkowy","stacjonarny"))</f>
        <v>zagraniczny</v>
      </c>
      <c r="F451" s="2">
        <f>telefony6[[#This Row],[zakonczenie]]-telefony6[[#This Row],[rozpoczecie]]</f>
        <v>1.1076388888888899E-2</v>
      </c>
      <c r="G451" s="6">
        <f>IF(SECOND(telefony6[[#This Row],[czas]])&gt;0,1,0)</f>
        <v>1</v>
      </c>
      <c r="H451" s="6">
        <f>MINUTE(telefony6[[#This Row],[czas]])+telefony6[[#This Row],[czy kolejna minuta]]</f>
        <v>16</v>
      </c>
      <c r="I451" s="6">
        <f>MINUTE(telefony6[[#This Row],[czas]])*60+SECOND(telefony6[[#This Row],[czas]])</f>
        <v>957</v>
      </c>
      <c r="J451" s="6">
        <f>IF(OR(telefony6[[#This Row],[jaki]]="stacjonarny",telefony6[[#This Row],[jaki]]="komórkowy"),J450-telefony6[[#This Row],[sekundach]],J450)</f>
        <v>-163802</v>
      </c>
      <c r="K451" s="6">
        <f>IF(AND(telefony6[[#This Row],[abonament]]&lt;0,telefony6[[#This Row],[jaki]]="stacjonarny"),telefony6[[#This Row],[sekundach]],0)</f>
        <v>0</v>
      </c>
      <c r="L451" s="6">
        <f>IF(AND(telefony6[[#This Row],[abonament]]&lt;0,telefony6[[#This Row],[jaki]]="komórkowy"),telefony6[[#This Row],[sekundach]],0)</f>
        <v>0</v>
      </c>
      <c r="M451" s="28">
        <f>IF(telefony6[[#This Row],[jaki]]="zagraniczny",telefony6[[#This Row],[czas w minutach]],0)</f>
        <v>16</v>
      </c>
    </row>
    <row r="452" spans="1:13" x14ac:dyDescent="0.25">
      <c r="A452">
        <v>34556399</v>
      </c>
      <c r="B452" s="1">
        <v>42923</v>
      </c>
      <c r="C452" s="2">
        <v>0.43146990740740743</v>
      </c>
      <c r="D452" s="2">
        <v>0.43192129629629628</v>
      </c>
      <c r="E452" t="str">
        <f>IF(LEN(telefony6[[#This Row],[nr]])&gt;=10,"zagraniczny",IF(LEN(telefony6[[#This Row],[nr]])=8,"komórkowy","stacjonarny"))</f>
        <v>komórkowy</v>
      </c>
      <c r="F452" s="2">
        <f>telefony6[[#This Row],[zakonczenie]]-telefony6[[#This Row],[rozpoczecie]]</f>
        <v>4.5138888888884843E-4</v>
      </c>
      <c r="G452" s="6">
        <f>IF(SECOND(telefony6[[#This Row],[czas]])&gt;0,1,0)</f>
        <v>1</v>
      </c>
      <c r="H452" s="6">
        <f>MINUTE(telefony6[[#This Row],[czas]])+telefony6[[#This Row],[czy kolejna minuta]]</f>
        <v>1</v>
      </c>
      <c r="I452" s="6">
        <f>MINUTE(telefony6[[#This Row],[czas]])*60+SECOND(telefony6[[#This Row],[czas]])</f>
        <v>39</v>
      </c>
      <c r="J452" s="6">
        <f>IF(OR(telefony6[[#This Row],[jaki]]="stacjonarny",telefony6[[#This Row],[jaki]]="komórkowy"),J451-telefony6[[#This Row],[sekundach]],J451)</f>
        <v>-163841</v>
      </c>
      <c r="K452" s="6">
        <f>IF(AND(telefony6[[#This Row],[abonament]]&lt;0,telefony6[[#This Row],[jaki]]="stacjonarny"),telefony6[[#This Row],[sekundach]],0)</f>
        <v>0</v>
      </c>
      <c r="L452" s="6">
        <f>IF(AND(telefony6[[#This Row],[abonament]]&lt;0,telefony6[[#This Row],[jaki]]="komórkowy"),telefony6[[#This Row],[sekundach]],0)</f>
        <v>39</v>
      </c>
      <c r="M452" s="28">
        <f>IF(telefony6[[#This Row],[jaki]]="zagraniczny",telefony6[[#This Row],[czas w minutach]],0)</f>
        <v>0</v>
      </c>
    </row>
    <row r="453" spans="1:13" x14ac:dyDescent="0.25">
      <c r="A453">
        <v>48676568</v>
      </c>
      <c r="B453" s="1">
        <v>42923</v>
      </c>
      <c r="C453" s="2">
        <v>0.43313657407407408</v>
      </c>
      <c r="D453" s="2">
        <v>0.43811342592592595</v>
      </c>
      <c r="E453" t="str">
        <f>IF(LEN(telefony6[[#This Row],[nr]])&gt;=10,"zagraniczny",IF(LEN(telefony6[[#This Row],[nr]])=8,"komórkowy","stacjonarny"))</f>
        <v>komórkowy</v>
      </c>
      <c r="F453" s="2">
        <f>telefony6[[#This Row],[zakonczenie]]-telefony6[[#This Row],[rozpoczecie]]</f>
        <v>4.9768518518518712E-3</v>
      </c>
      <c r="G453" s="6">
        <f>IF(SECOND(telefony6[[#This Row],[czas]])&gt;0,1,0)</f>
        <v>1</v>
      </c>
      <c r="H453" s="6">
        <f>MINUTE(telefony6[[#This Row],[czas]])+telefony6[[#This Row],[czy kolejna minuta]]</f>
        <v>8</v>
      </c>
      <c r="I453" s="6">
        <f>MINUTE(telefony6[[#This Row],[czas]])*60+SECOND(telefony6[[#This Row],[czas]])</f>
        <v>430</v>
      </c>
      <c r="J453" s="6">
        <f>IF(OR(telefony6[[#This Row],[jaki]]="stacjonarny",telefony6[[#This Row],[jaki]]="komórkowy"),J452-telefony6[[#This Row],[sekundach]],J452)</f>
        <v>-164271</v>
      </c>
      <c r="K453" s="6">
        <f>IF(AND(telefony6[[#This Row],[abonament]]&lt;0,telefony6[[#This Row],[jaki]]="stacjonarny"),telefony6[[#This Row],[sekundach]],0)</f>
        <v>0</v>
      </c>
      <c r="L453" s="6">
        <f>IF(AND(telefony6[[#This Row],[abonament]]&lt;0,telefony6[[#This Row],[jaki]]="komórkowy"),telefony6[[#This Row],[sekundach]],0)</f>
        <v>430</v>
      </c>
      <c r="M453" s="28">
        <f>IF(telefony6[[#This Row],[jaki]]="zagraniczny",telefony6[[#This Row],[czas w minutach]],0)</f>
        <v>0</v>
      </c>
    </row>
    <row r="454" spans="1:13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  <c r="E454" t="str">
        <f>IF(LEN(telefony6[[#This Row],[nr]])&gt;=10,"zagraniczny",IF(LEN(telefony6[[#This Row],[nr]])=8,"komórkowy","stacjonarny"))</f>
        <v>stacjonarny</v>
      </c>
      <c r="F454" s="2">
        <f>telefony6[[#This Row],[zakonczenie]]-telefony6[[#This Row],[rozpoczecie]]</f>
        <v>1.0543981481481501E-2</v>
      </c>
      <c r="G454" s="6">
        <f>IF(SECOND(telefony6[[#This Row],[czas]])&gt;0,1,0)</f>
        <v>1</v>
      </c>
      <c r="H454" s="6">
        <f>MINUTE(telefony6[[#This Row],[czas]])+telefony6[[#This Row],[czy kolejna minuta]]</f>
        <v>16</v>
      </c>
      <c r="I454" s="6">
        <f>MINUTE(telefony6[[#This Row],[czas]])*60+SECOND(telefony6[[#This Row],[czas]])</f>
        <v>911</v>
      </c>
      <c r="J454" s="6">
        <f>IF(OR(telefony6[[#This Row],[jaki]]="stacjonarny",telefony6[[#This Row],[jaki]]="komórkowy"),J453-telefony6[[#This Row],[sekundach]],J453)</f>
        <v>-165182</v>
      </c>
      <c r="K454" s="6">
        <f>IF(AND(telefony6[[#This Row],[abonament]]&lt;0,telefony6[[#This Row],[jaki]]="stacjonarny"),telefony6[[#This Row],[sekundach]],0)</f>
        <v>911</v>
      </c>
      <c r="L454" s="6">
        <f>IF(AND(telefony6[[#This Row],[abonament]]&lt;0,telefony6[[#This Row],[jaki]]="komórkowy"),telefony6[[#This Row],[sekundach]],0)</f>
        <v>0</v>
      </c>
      <c r="M454" s="28">
        <f>IF(telefony6[[#This Row],[jaki]]="zagraniczny",telefony6[[#This Row],[czas w minutach]],0)</f>
        <v>0</v>
      </c>
    </row>
    <row r="455" spans="1:13" x14ac:dyDescent="0.25">
      <c r="A455">
        <v>3505978</v>
      </c>
      <c r="B455" s="1">
        <v>42923</v>
      </c>
      <c r="C455" s="2">
        <v>0.44184027777777779</v>
      </c>
      <c r="D455" s="2">
        <v>0.44582175925925926</v>
      </c>
      <c r="E455" t="str">
        <f>IF(LEN(telefony6[[#This Row],[nr]])&gt;=10,"zagraniczny",IF(LEN(telefony6[[#This Row],[nr]])=8,"komórkowy","stacjonarny"))</f>
        <v>stacjonarny</v>
      </c>
      <c r="F455" s="2">
        <f>telefony6[[#This Row],[zakonczenie]]-telefony6[[#This Row],[rozpoczecie]]</f>
        <v>3.9814814814814747E-3</v>
      </c>
      <c r="G455" s="6">
        <f>IF(SECOND(telefony6[[#This Row],[czas]])&gt;0,1,0)</f>
        <v>1</v>
      </c>
      <c r="H455" s="6">
        <f>MINUTE(telefony6[[#This Row],[czas]])+telefony6[[#This Row],[czy kolejna minuta]]</f>
        <v>6</v>
      </c>
      <c r="I455" s="6">
        <f>MINUTE(telefony6[[#This Row],[czas]])*60+SECOND(telefony6[[#This Row],[czas]])</f>
        <v>344</v>
      </c>
      <c r="J455" s="6">
        <f>IF(OR(telefony6[[#This Row],[jaki]]="stacjonarny",telefony6[[#This Row],[jaki]]="komórkowy"),J454-telefony6[[#This Row],[sekundach]],J454)</f>
        <v>-165526</v>
      </c>
      <c r="K455" s="6">
        <f>IF(AND(telefony6[[#This Row],[abonament]]&lt;0,telefony6[[#This Row],[jaki]]="stacjonarny"),telefony6[[#This Row],[sekundach]],0)</f>
        <v>344</v>
      </c>
      <c r="L455" s="6">
        <f>IF(AND(telefony6[[#This Row],[abonament]]&lt;0,telefony6[[#This Row],[jaki]]="komórkowy"),telefony6[[#This Row],[sekundach]],0)</f>
        <v>0</v>
      </c>
      <c r="M455" s="28">
        <f>IF(telefony6[[#This Row],[jaki]]="zagraniczny",telefony6[[#This Row],[czas w minutach]],0)</f>
        <v>0</v>
      </c>
    </row>
    <row r="456" spans="1:13" x14ac:dyDescent="0.25">
      <c r="A456">
        <v>4405604</v>
      </c>
      <c r="B456" s="1">
        <v>42923</v>
      </c>
      <c r="C456" s="2">
        <v>0.44543981481481482</v>
      </c>
      <c r="D456" s="2">
        <v>0.45271990740740742</v>
      </c>
      <c r="E456" t="str">
        <f>IF(LEN(telefony6[[#This Row],[nr]])&gt;=10,"zagraniczny",IF(LEN(telefony6[[#This Row],[nr]])=8,"komórkowy","stacjonarny"))</f>
        <v>stacjonarny</v>
      </c>
      <c r="F456" s="2">
        <f>telefony6[[#This Row],[zakonczenie]]-telefony6[[#This Row],[rozpoczecie]]</f>
        <v>7.2800925925926019E-3</v>
      </c>
      <c r="G456" s="6">
        <f>IF(SECOND(telefony6[[#This Row],[czas]])&gt;0,1,0)</f>
        <v>1</v>
      </c>
      <c r="H456" s="6">
        <f>MINUTE(telefony6[[#This Row],[czas]])+telefony6[[#This Row],[czy kolejna minuta]]</f>
        <v>11</v>
      </c>
      <c r="I456" s="6">
        <f>MINUTE(telefony6[[#This Row],[czas]])*60+SECOND(telefony6[[#This Row],[czas]])</f>
        <v>629</v>
      </c>
      <c r="J456" s="6">
        <f>IF(OR(telefony6[[#This Row],[jaki]]="stacjonarny",telefony6[[#This Row],[jaki]]="komórkowy"),J455-telefony6[[#This Row],[sekundach]],J455)</f>
        <v>-166155</v>
      </c>
      <c r="K456" s="6">
        <f>IF(AND(telefony6[[#This Row],[abonament]]&lt;0,telefony6[[#This Row],[jaki]]="stacjonarny"),telefony6[[#This Row],[sekundach]],0)</f>
        <v>629</v>
      </c>
      <c r="L456" s="6">
        <f>IF(AND(telefony6[[#This Row],[abonament]]&lt;0,telefony6[[#This Row],[jaki]]="komórkowy"),telefony6[[#This Row],[sekundach]],0)</f>
        <v>0</v>
      </c>
      <c r="M456" s="28">
        <f>IF(telefony6[[#This Row],[jaki]]="zagraniczny",telefony6[[#This Row],[czas w minutach]],0)</f>
        <v>0</v>
      </c>
    </row>
    <row r="457" spans="1:13" x14ac:dyDescent="0.25">
      <c r="A457">
        <v>2327418</v>
      </c>
      <c r="B457" s="1">
        <v>42923</v>
      </c>
      <c r="C457" s="2">
        <v>0.44775462962962964</v>
      </c>
      <c r="D457" s="2">
        <v>0.45450231481481479</v>
      </c>
      <c r="E457" t="str">
        <f>IF(LEN(telefony6[[#This Row],[nr]])&gt;=10,"zagraniczny",IF(LEN(telefony6[[#This Row],[nr]])=8,"komórkowy","stacjonarny"))</f>
        <v>stacjonarny</v>
      </c>
      <c r="F457" s="2">
        <f>telefony6[[#This Row],[zakonczenie]]-telefony6[[#This Row],[rozpoczecie]]</f>
        <v>6.7476851851851483E-3</v>
      </c>
      <c r="G457" s="6">
        <f>IF(SECOND(telefony6[[#This Row],[czas]])&gt;0,1,0)</f>
        <v>1</v>
      </c>
      <c r="H457" s="6">
        <f>MINUTE(telefony6[[#This Row],[czas]])+telefony6[[#This Row],[czy kolejna minuta]]</f>
        <v>10</v>
      </c>
      <c r="I457" s="6">
        <f>MINUTE(telefony6[[#This Row],[czas]])*60+SECOND(telefony6[[#This Row],[czas]])</f>
        <v>583</v>
      </c>
      <c r="J457" s="6">
        <f>IF(OR(telefony6[[#This Row],[jaki]]="stacjonarny",telefony6[[#This Row],[jaki]]="komórkowy"),J456-telefony6[[#This Row],[sekundach]],J456)</f>
        <v>-166738</v>
      </c>
      <c r="K457" s="6">
        <f>IF(AND(telefony6[[#This Row],[abonament]]&lt;0,telefony6[[#This Row],[jaki]]="stacjonarny"),telefony6[[#This Row],[sekundach]],0)</f>
        <v>583</v>
      </c>
      <c r="L457" s="6">
        <f>IF(AND(telefony6[[#This Row],[abonament]]&lt;0,telefony6[[#This Row],[jaki]]="komórkowy"),telefony6[[#This Row],[sekundach]],0)</f>
        <v>0</v>
      </c>
      <c r="M457" s="28">
        <f>IF(telefony6[[#This Row],[jaki]]="zagraniczny",telefony6[[#This Row],[czas w minutach]],0)</f>
        <v>0</v>
      </c>
    </row>
    <row r="458" spans="1:13" x14ac:dyDescent="0.25">
      <c r="A458">
        <v>5205087</v>
      </c>
      <c r="B458" s="1">
        <v>42923</v>
      </c>
      <c r="C458" s="2">
        <v>0.44927083333333334</v>
      </c>
      <c r="D458" s="2">
        <v>0.45666666666666667</v>
      </c>
      <c r="E458" t="str">
        <f>IF(LEN(telefony6[[#This Row],[nr]])&gt;=10,"zagraniczny",IF(LEN(telefony6[[#This Row],[nr]])=8,"komórkowy","stacjonarny"))</f>
        <v>stacjonarny</v>
      </c>
      <c r="F458" s="2">
        <f>telefony6[[#This Row],[zakonczenie]]-telefony6[[#This Row],[rozpoczecie]]</f>
        <v>7.3958333333333237E-3</v>
      </c>
      <c r="G458" s="6">
        <f>IF(SECOND(telefony6[[#This Row],[czas]])&gt;0,1,0)</f>
        <v>1</v>
      </c>
      <c r="H458" s="6">
        <f>MINUTE(telefony6[[#This Row],[czas]])+telefony6[[#This Row],[czy kolejna minuta]]</f>
        <v>11</v>
      </c>
      <c r="I458" s="6">
        <f>MINUTE(telefony6[[#This Row],[czas]])*60+SECOND(telefony6[[#This Row],[czas]])</f>
        <v>639</v>
      </c>
      <c r="J458" s="6">
        <f>IF(OR(telefony6[[#This Row],[jaki]]="stacjonarny",telefony6[[#This Row],[jaki]]="komórkowy"),J457-telefony6[[#This Row],[sekundach]],J457)</f>
        <v>-167377</v>
      </c>
      <c r="K458" s="6">
        <f>IF(AND(telefony6[[#This Row],[abonament]]&lt;0,telefony6[[#This Row],[jaki]]="stacjonarny"),telefony6[[#This Row],[sekundach]],0)</f>
        <v>639</v>
      </c>
      <c r="L458" s="6">
        <f>IF(AND(telefony6[[#This Row],[abonament]]&lt;0,telefony6[[#This Row],[jaki]]="komórkowy"),telefony6[[#This Row],[sekundach]],0)</f>
        <v>0</v>
      </c>
      <c r="M458" s="28">
        <f>IF(telefony6[[#This Row],[jaki]]="zagraniczny",telefony6[[#This Row],[czas w minutach]],0)</f>
        <v>0</v>
      </c>
    </row>
    <row r="459" spans="1:13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  <c r="E459" t="str">
        <f>IF(LEN(telefony6[[#This Row],[nr]])&gt;=10,"zagraniczny",IF(LEN(telefony6[[#This Row],[nr]])=8,"komórkowy","stacjonarny"))</f>
        <v>zagraniczny</v>
      </c>
      <c r="F459" s="2">
        <f>telefony6[[#This Row],[zakonczenie]]-telefony6[[#This Row],[rozpoczecie]]</f>
        <v>7.7430555555555447E-3</v>
      </c>
      <c r="G459" s="6">
        <f>IF(SECOND(telefony6[[#This Row],[czas]])&gt;0,1,0)</f>
        <v>1</v>
      </c>
      <c r="H459" s="6">
        <f>MINUTE(telefony6[[#This Row],[czas]])+telefony6[[#This Row],[czy kolejna minuta]]</f>
        <v>12</v>
      </c>
      <c r="I459" s="6">
        <f>MINUTE(telefony6[[#This Row],[czas]])*60+SECOND(telefony6[[#This Row],[czas]])</f>
        <v>669</v>
      </c>
      <c r="J459" s="6">
        <f>IF(OR(telefony6[[#This Row],[jaki]]="stacjonarny",telefony6[[#This Row],[jaki]]="komórkowy"),J458-telefony6[[#This Row],[sekundach]],J458)</f>
        <v>-167377</v>
      </c>
      <c r="K459" s="6">
        <f>IF(AND(telefony6[[#This Row],[abonament]]&lt;0,telefony6[[#This Row],[jaki]]="stacjonarny"),telefony6[[#This Row],[sekundach]],0)</f>
        <v>0</v>
      </c>
      <c r="L459" s="6">
        <f>IF(AND(telefony6[[#This Row],[abonament]]&lt;0,telefony6[[#This Row],[jaki]]="komórkowy"),telefony6[[#This Row],[sekundach]],0)</f>
        <v>0</v>
      </c>
      <c r="M459" s="28">
        <f>IF(telefony6[[#This Row],[jaki]]="zagraniczny",telefony6[[#This Row],[czas w minutach]],0)</f>
        <v>12</v>
      </c>
    </row>
    <row r="460" spans="1:13" x14ac:dyDescent="0.25">
      <c r="A460">
        <v>2722706</v>
      </c>
      <c r="B460" s="1">
        <v>42923</v>
      </c>
      <c r="C460" s="2">
        <v>0.45416666666666666</v>
      </c>
      <c r="D460" s="2">
        <v>0.46155092592592595</v>
      </c>
      <c r="E460" t="str">
        <f>IF(LEN(telefony6[[#This Row],[nr]])&gt;=10,"zagraniczny",IF(LEN(telefony6[[#This Row],[nr]])=8,"komórkowy","stacjonarny"))</f>
        <v>stacjonarny</v>
      </c>
      <c r="F460" s="2">
        <f>telefony6[[#This Row],[zakonczenie]]-telefony6[[#This Row],[rozpoczecie]]</f>
        <v>7.3842592592592848E-3</v>
      </c>
      <c r="G460" s="6">
        <f>IF(SECOND(telefony6[[#This Row],[czas]])&gt;0,1,0)</f>
        <v>1</v>
      </c>
      <c r="H460" s="6">
        <f>MINUTE(telefony6[[#This Row],[czas]])+telefony6[[#This Row],[czy kolejna minuta]]</f>
        <v>11</v>
      </c>
      <c r="I460" s="6">
        <f>MINUTE(telefony6[[#This Row],[czas]])*60+SECOND(telefony6[[#This Row],[czas]])</f>
        <v>638</v>
      </c>
      <c r="J460" s="6">
        <f>IF(OR(telefony6[[#This Row],[jaki]]="stacjonarny",telefony6[[#This Row],[jaki]]="komórkowy"),J459-telefony6[[#This Row],[sekundach]],J459)</f>
        <v>-168015</v>
      </c>
      <c r="K460" s="6">
        <f>IF(AND(telefony6[[#This Row],[abonament]]&lt;0,telefony6[[#This Row],[jaki]]="stacjonarny"),telefony6[[#This Row],[sekundach]],0)</f>
        <v>638</v>
      </c>
      <c r="L460" s="6">
        <f>IF(AND(telefony6[[#This Row],[abonament]]&lt;0,telefony6[[#This Row],[jaki]]="komórkowy"),telefony6[[#This Row],[sekundach]],0)</f>
        <v>0</v>
      </c>
      <c r="M460" s="28">
        <f>IF(telefony6[[#This Row],[jaki]]="zagraniczny",telefony6[[#This Row],[czas w minutach]],0)</f>
        <v>0</v>
      </c>
    </row>
    <row r="461" spans="1:13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  <c r="E461" t="str">
        <f>IF(LEN(telefony6[[#This Row],[nr]])&gt;=10,"zagraniczny",IF(LEN(telefony6[[#This Row],[nr]])=8,"komórkowy","stacjonarny"))</f>
        <v>stacjonarny</v>
      </c>
      <c r="F461" s="2">
        <f>telefony6[[#This Row],[zakonczenie]]-telefony6[[#This Row],[rozpoczecie]]</f>
        <v>1.4120370370370727E-3</v>
      </c>
      <c r="G461" s="6">
        <f>IF(SECOND(telefony6[[#This Row],[czas]])&gt;0,1,0)</f>
        <v>1</v>
      </c>
      <c r="H461" s="6">
        <f>MINUTE(telefony6[[#This Row],[czas]])+telefony6[[#This Row],[czy kolejna minuta]]</f>
        <v>3</v>
      </c>
      <c r="I461" s="6">
        <f>MINUTE(telefony6[[#This Row],[czas]])*60+SECOND(telefony6[[#This Row],[czas]])</f>
        <v>122</v>
      </c>
      <c r="J461" s="6">
        <f>IF(OR(telefony6[[#This Row],[jaki]]="stacjonarny",telefony6[[#This Row],[jaki]]="komórkowy"),J460-telefony6[[#This Row],[sekundach]],J460)</f>
        <v>-168137</v>
      </c>
      <c r="K461" s="6">
        <f>IF(AND(telefony6[[#This Row],[abonament]]&lt;0,telefony6[[#This Row],[jaki]]="stacjonarny"),telefony6[[#This Row],[sekundach]],0)</f>
        <v>122</v>
      </c>
      <c r="L461" s="6">
        <f>IF(AND(telefony6[[#This Row],[abonament]]&lt;0,telefony6[[#This Row],[jaki]]="komórkowy"),telefony6[[#This Row],[sekundach]],0)</f>
        <v>0</v>
      </c>
      <c r="M461" s="28">
        <f>IF(telefony6[[#This Row],[jaki]]="zagraniczny",telefony6[[#This Row],[czas w minutach]],0)</f>
        <v>0</v>
      </c>
    </row>
    <row r="462" spans="1:13" x14ac:dyDescent="0.25">
      <c r="A462">
        <v>3765658</v>
      </c>
      <c r="B462" s="1">
        <v>42923</v>
      </c>
      <c r="C462" s="2">
        <v>0.45981481481481479</v>
      </c>
      <c r="D462" s="2">
        <v>0.46148148148148149</v>
      </c>
      <c r="E462" t="str">
        <f>IF(LEN(telefony6[[#This Row],[nr]])&gt;=10,"zagraniczny",IF(LEN(telefony6[[#This Row],[nr]])=8,"komórkowy","stacjonarny"))</f>
        <v>stacjonarny</v>
      </c>
      <c r="F462" s="2">
        <f>telefony6[[#This Row],[zakonczenie]]-telefony6[[#This Row],[rozpoczecie]]</f>
        <v>1.6666666666667052E-3</v>
      </c>
      <c r="G462" s="6">
        <f>IF(SECOND(telefony6[[#This Row],[czas]])&gt;0,1,0)</f>
        <v>1</v>
      </c>
      <c r="H462" s="6">
        <f>MINUTE(telefony6[[#This Row],[czas]])+telefony6[[#This Row],[czy kolejna minuta]]</f>
        <v>3</v>
      </c>
      <c r="I462" s="6">
        <f>MINUTE(telefony6[[#This Row],[czas]])*60+SECOND(telefony6[[#This Row],[czas]])</f>
        <v>144</v>
      </c>
      <c r="J462" s="6">
        <f>IF(OR(telefony6[[#This Row],[jaki]]="stacjonarny",telefony6[[#This Row],[jaki]]="komórkowy"),J461-telefony6[[#This Row],[sekundach]],J461)</f>
        <v>-168281</v>
      </c>
      <c r="K462" s="6">
        <f>IF(AND(telefony6[[#This Row],[abonament]]&lt;0,telefony6[[#This Row],[jaki]]="stacjonarny"),telefony6[[#This Row],[sekundach]],0)</f>
        <v>144</v>
      </c>
      <c r="L462" s="6">
        <f>IF(AND(telefony6[[#This Row],[abonament]]&lt;0,telefony6[[#This Row],[jaki]]="komórkowy"),telefony6[[#This Row],[sekundach]],0)</f>
        <v>0</v>
      </c>
      <c r="M462" s="28">
        <f>IF(telefony6[[#This Row],[jaki]]="zagraniczny",telefony6[[#This Row],[czas w minutach]],0)</f>
        <v>0</v>
      </c>
    </row>
    <row r="463" spans="1:13" x14ac:dyDescent="0.25">
      <c r="A463">
        <v>43109897</v>
      </c>
      <c r="B463" s="1">
        <v>42923</v>
      </c>
      <c r="C463" s="2">
        <v>0.46357638888888891</v>
      </c>
      <c r="D463" s="2">
        <v>0.46807870370370369</v>
      </c>
      <c r="E463" t="str">
        <f>IF(LEN(telefony6[[#This Row],[nr]])&gt;=10,"zagraniczny",IF(LEN(telefony6[[#This Row],[nr]])=8,"komórkowy","stacjonarny"))</f>
        <v>komórkowy</v>
      </c>
      <c r="F463" s="2">
        <f>telefony6[[#This Row],[zakonczenie]]-telefony6[[#This Row],[rozpoczecie]]</f>
        <v>4.5023148148147785E-3</v>
      </c>
      <c r="G463" s="6">
        <f>IF(SECOND(telefony6[[#This Row],[czas]])&gt;0,1,0)</f>
        <v>1</v>
      </c>
      <c r="H463" s="6">
        <f>MINUTE(telefony6[[#This Row],[czas]])+telefony6[[#This Row],[czy kolejna minuta]]</f>
        <v>7</v>
      </c>
      <c r="I463" s="6">
        <f>MINUTE(telefony6[[#This Row],[czas]])*60+SECOND(telefony6[[#This Row],[czas]])</f>
        <v>389</v>
      </c>
      <c r="J463" s="6">
        <f>IF(OR(telefony6[[#This Row],[jaki]]="stacjonarny",telefony6[[#This Row],[jaki]]="komórkowy"),J462-telefony6[[#This Row],[sekundach]],J462)</f>
        <v>-168670</v>
      </c>
      <c r="K463" s="6">
        <f>IF(AND(telefony6[[#This Row],[abonament]]&lt;0,telefony6[[#This Row],[jaki]]="stacjonarny"),telefony6[[#This Row],[sekundach]],0)</f>
        <v>0</v>
      </c>
      <c r="L463" s="6">
        <f>IF(AND(telefony6[[#This Row],[abonament]]&lt;0,telefony6[[#This Row],[jaki]]="komórkowy"),telefony6[[#This Row],[sekundach]],0)</f>
        <v>389</v>
      </c>
      <c r="M463" s="28">
        <f>IF(telefony6[[#This Row],[jaki]]="zagraniczny",telefony6[[#This Row],[czas w minutach]],0)</f>
        <v>0</v>
      </c>
    </row>
    <row r="464" spans="1:13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  <c r="E464" t="str">
        <f>IF(LEN(telefony6[[#This Row],[nr]])&gt;=10,"zagraniczny",IF(LEN(telefony6[[#This Row],[nr]])=8,"komórkowy","stacjonarny"))</f>
        <v>stacjonarny</v>
      </c>
      <c r="F464" s="2">
        <f>telefony6[[#This Row],[zakonczenie]]-telefony6[[#This Row],[rozpoczecie]]</f>
        <v>3.1828703703703498E-3</v>
      </c>
      <c r="G464" s="6">
        <f>IF(SECOND(telefony6[[#This Row],[czas]])&gt;0,1,0)</f>
        <v>1</v>
      </c>
      <c r="H464" s="6">
        <f>MINUTE(telefony6[[#This Row],[czas]])+telefony6[[#This Row],[czy kolejna minuta]]</f>
        <v>5</v>
      </c>
      <c r="I464" s="6">
        <f>MINUTE(telefony6[[#This Row],[czas]])*60+SECOND(telefony6[[#This Row],[czas]])</f>
        <v>275</v>
      </c>
      <c r="J464" s="6">
        <f>IF(OR(telefony6[[#This Row],[jaki]]="stacjonarny",telefony6[[#This Row],[jaki]]="komórkowy"),J463-telefony6[[#This Row],[sekundach]],J463)</f>
        <v>-168945</v>
      </c>
      <c r="K464" s="6">
        <f>IF(AND(telefony6[[#This Row],[abonament]]&lt;0,telefony6[[#This Row],[jaki]]="stacjonarny"),telefony6[[#This Row],[sekundach]],0)</f>
        <v>275</v>
      </c>
      <c r="L464" s="6">
        <f>IF(AND(telefony6[[#This Row],[abonament]]&lt;0,telefony6[[#This Row],[jaki]]="komórkowy"),telefony6[[#This Row],[sekundach]],0)</f>
        <v>0</v>
      </c>
      <c r="M464" s="28">
        <f>IF(telefony6[[#This Row],[jaki]]="zagraniczny",telefony6[[#This Row],[czas w minutach]],0)</f>
        <v>0</v>
      </c>
    </row>
    <row r="465" spans="1:13" x14ac:dyDescent="0.25">
      <c r="A465">
        <v>71207090</v>
      </c>
      <c r="B465" s="1">
        <v>42923</v>
      </c>
      <c r="C465" s="2">
        <v>0.47127314814814814</v>
      </c>
      <c r="D465" s="2">
        <v>0.47475694444444444</v>
      </c>
      <c r="E465" t="str">
        <f>IF(LEN(telefony6[[#This Row],[nr]])&gt;=10,"zagraniczny",IF(LEN(telefony6[[#This Row],[nr]])=8,"komórkowy","stacjonarny"))</f>
        <v>komórkowy</v>
      </c>
      <c r="F465" s="2">
        <f>telefony6[[#This Row],[zakonczenie]]-telefony6[[#This Row],[rozpoczecie]]</f>
        <v>3.4837962962963043E-3</v>
      </c>
      <c r="G465" s="6">
        <f>IF(SECOND(telefony6[[#This Row],[czas]])&gt;0,1,0)</f>
        <v>1</v>
      </c>
      <c r="H465" s="6">
        <f>MINUTE(telefony6[[#This Row],[czas]])+telefony6[[#This Row],[czy kolejna minuta]]</f>
        <v>6</v>
      </c>
      <c r="I465" s="6">
        <f>MINUTE(telefony6[[#This Row],[czas]])*60+SECOND(telefony6[[#This Row],[czas]])</f>
        <v>301</v>
      </c>
      <c r="J465" s="6">
        <f>IF(OR(telefony6[[#This Row],[jaki]]="stacjonarny",telefony6[[#This Row],[jaki]]="komórkowy"),J464-telefony6[[#This Row],[sekundach]],J464)</f>
        <v>-169246</v>
      </c>
      <c r="K465" s="6">
        <f>IF(AND(telefony6[[#This Row],[abonament]]&lt;0,telefony6[[#This Row],[jaki]]="stacjonarny"),telefony6[[#This Row],[sekundach]],0)</f>
        <v>0</v>
      </c>
      <c r="L465" s="6">
        <f>IF(AND(telefony6[[#This Row],[abonament]]&lt;0,telefony6[[#This Row],[jaki]]="komórkowy"),telefony6[[#This Row],[sekundach]],0)</f>
        <v>301</v>
      </c>
      <c r="M465" s="28">
        <f>IF(telefony6[[#This Row],[jaki]]="zagraniczny",telefony6[[#This Row],[czas w minutach]],0)</f>
        <v>0</v>
      </c>
    </row>
    <row r="466" spans="1:13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  <c r="E466" t="str">
        <f>IF(LEN(telefony6[[#This Row],[nr]])&gt;=10,"zagraniczny",IF(LEN(telefony6[[#This Row],[nr]])=8,"komórkowy","stacjonarny"))</f>
        <v>stacjonarny</v>
      </c>
      <c r="F466" s="2">
        <f>telefony6[[#This Row],[zakonczenie]]-telefony6[[#This Row],[rozpoczecie]]</f>
        <v>1.9328703703703765E-3</v>
      </c>
      <c r="G466" s="6">
        <f>IF(SECOND(telefony6[[#This Row],[czas]])&gt;0,1,0)</f>
        <v>1</v>
      </c>
      <c r="H466" s="6">
        <f>MINUTE(telefony6[[#This Row],[czas]])+telefony6[[#This Row],[czy kolejna minuta]]</f>
        <v>3</v>
      </c>
      <c r="I466" s="6">
        <f>MINUTE(telefony6[[#This Row],[czas]])*60+SECOND(telefony6[[#This Row],[czas]])</f>
        <v>167</v>
      </c>
      <c r="J466" s="6">
        <f>IF(OR(telefony6[[#This Row],[jaki]]="stacjonarny",telefony6[[#This Row],[jaki]]="komórkowy"),J465-telefony6[[#This Row],[sekundach]],J465)</f>
        <v>-169413</v>
      </c>
      <c r="K466" s="6">
        <f>IF(AND(telefony6[[#This Row],[abonament]]&lt;0,telefony6[[#This Row],[jaki]]="stacjonarny"),telefony6[[#This Row],[sekundach]],0)</f>
        <v>167</v>
      </c>
      <c r="L466" s="6">
        <f>IF(AND(telefony6[[#This Row],[abonament]]&lt;0,telefony6[[#This Row],[jaki]]="komórkowy"),telefony6[[#This Row],[sekundach]],0)</f>
        <v>0</v>
      </c>
      <c r="M466" s="28">
        <f>IF(telefony6[[#This Row],[jaki]]="zagraniczny",telefony6[[#This Row],[czas w minutach]],0)</f>
        <v>0</v>
      </c>
    </row>
    <row r="467" spans="1:13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  <c r="E467" t="str">
        <f>IF(LEN(telefony6[[#This Row],[nr]])&gt;=10,"zagraniczny",IF(LEN(telefony6[[#This Row],[nr]])=8,"komórkowy","stacjonarny"))</f>
        <v>komórkowy</v>
      </c>
      <c r="F467" s="2">
        <f>telefony6[[#This Row],[zakonczenie]]-telefony6[[#This Row],[rozpoczecie]]</f>
        <v>1.1249999999999982E-2</v>
      </c>
      <c r="G467" s="6">
        <f>IF(SECOND(telefony6[[#This Row],[czas]])&gt;0,1,0)</f>
        <v>1</v>
      </c>
      <c r="H467" s="6">
        <f>MINUTE(telefony6[[#This Row],[czas]])+telefony6[[#This Row],[czy kolejna minuta]]</f>
        <v>17</v>
      </c>
      <c r="I467" s="6">
        <f>MINUTE(telefony6[[#This Row],[czas]])*60+SECOND(telefony6[[#This Row],[czas]])</f>
        <v>972</v>
      </c>
      <c r="J467" s="6">
        <f>IF(OR(telefony6[[#This Row],[jaki]]="stacjonarny",telefony6[[#This Row],[jaki]]="komórkowy"),J466-telefony6[[#This Row],[sekundach]],J466)</f>
        <v>-170385</v>
      </c>
      <c r="K467" s="6">
        <f>IF(AND(telefony6[[#This Row],[abonament]]&lt;0,telefony6[[#This Row],[jaki]]="stacjonarny"),telefony6[[#This Row],[sekundach]],0)</f>
        <v>0</v>
      </c>
      <c r="L467" s="6">
        <f>IF(AND(telefony6[[#This Row],[abonament]]&lt;0,telefony6[[#This Row],[jaki]]="komórkowy"),telefony6[[#This Row],[sekundach]],0)</f>
        <v>972</v>
      </c>
      <c r="M467" s="28">
        <f>IF(telefony6[[#This Row],[jaki]]="zagraniczny",telefony6[[#This Row],[czas w minutach]],0)</f>
        <v>0</v>
      </c>
    </row>
    <row r="468" spans="1:13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  <c r="E468" t="str">
        <f>IF(LEN(telefony6[[#This Row],[nr]])&gt;=10,"zagraniczny",IF(LEN(telefony6[[#This Row],[nr]])=8,"komórkowy","stacjonarny"))</f>
        <v>stacjonarny</v>
      </c>
      <c r="F468" s="2">
        <f>telefony6[[#This Row],[zakonczenie]]-telefony6[[#This Row],[rozpoczecie]]</f>
        <v>3.8888888888888862E-3</v>
      </c>
      <c r="G468" s="6">
        <f>IF(SECOND(telefony6[[#This Row],[czas]])&gt;0,1,0)</f>
        <v>1</v>
      </c>
      <c r="H468" s="6">
        <f>MINUTE(telefony6[[#This Row],[czas]])+telefony6[[#This Row],[czy kolejna minuta]]</f>
        <v>6</v>
      </c>
      <c r="I468" s="6">
        <f>MINUTE(telefony6[[#This Row],[czas]])*60+SECOND(telefony6[[#This Row],[czas]])</f>
        <v>336</v>
      </c>
      <c r="J468" s="6">
        <f>IF(OR(telefony6[[#This Row],[jaki]]="stacjonarny",telefony6[[#This Row],[jaki]]="komórkowy"),J467-telefony6[[#This Row],[sekundach]],J467)</f>
        <v>-170721</v>
      </c>
      <c r="K468" s="6">
        <f>IF(AND(telefony6[[#This Row],[abonament]]&lt;0,telefony6[[#This Row],[jaki]]="stacjonarny"),telefony6[[#This Row],[sekundach]],0)</f>
        <v>336</v>
      </c>
      <c r="L468" s="6">
        <f>IF(AND(telefony6[[#This Row],[abonament]]&lt;0,telefony6[[#This Row],[jaki]]="komórkowy"),telefony6[[#This Row],[sekundach]],0)</f>
        <v>0</v>
      </c>
      <c r="M468" s="28">
        <f>IF(telefony6[[#This Row],[jaki]]="zagraniczny",telefony6[[#This Row],[czas w minutach]],0)</f>
        <v>0</v>
      </c>
    </row>
    <row r="469" spans="1:13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  <c r="E469" t="str">
        <f>IF(LEN(telefony6[[#This Row],[nr]])&gt;=10,"zagraniczny",IF(LEN(telefony6[[#This Row],[nr]])=8,"komórkowy","stacjonarny"))</f>
        <v>stacjonarny</v>
      </c>
      <c r="F469" s="2">
        <f>telefony6[[#This Row],[zakonczenie]]-telefony6[[#This Row],[rozpoczecie]]</f>
        <v>8.0092592592592715E-3</v>
      </c>
      <c r="G469" s="6">
        <f>IF(SECOND(telefony6[[#This Row],[czas]])&gt;0,1,0)</f>
        <v>1</v>
      </c>
      <c r="H469" s="6">
        <f>MINUTE(telefony6[[#This Row],[czas]])+telefony6[[#This Row],[czy kolejna minuta]]</f>
        <v>12</v>
      </c>
      <c r="I469" s="6">
        <f>MINUTE(telefony6[[#This Row],[czas]])*60+SECOND(telefony6[[#This Row],[czas]])</f>
        <v>692</v>
      </c>
      <c r="J469" s="6">
        <f>IF(OR(telefony6[[#This Row],[jaki]]="stacjonarny",telefony6[[#This Row],[jaki]]="komórkowy"),J468-telefony6[[#This Row],[sekundach]],J468)</f>
        <v>-171413</v>
      </c>
      <c r="K469" s="6">
        <f>IF(AND(telefony6[[#This Row],[abonament]]&lt;0,telefony6[[#This Row],[jaki]]="stacjonarny"),telefony6[[#This Row],[sekundach]],0)</f>
        <v>692</v>
      </c>
      <c r="L469" s="6">
        <f>IF(AND(telefony6[[#This Row],[abonament]]&lt;0,telefony6[[#This Row],[jaki]]="komórkowy"),telefony6[[#This Row],[sekundach]],0)</f>
        <v>0</v>
      </c>
      <c r="M469" s="28">
        <f>IF(telefony6[[#This Row],[jaki]]="zagraniczny",telefony6[[#This Row],[czas w minutach]],0)</f>
        <v>0</v>
      </c>
    </row>
    <row r="470" spans="1:13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  <c r="E470" t="str">
        <f>IF(LEN(telefony6[[#This Row],[nr]])&gt;=10,"zagraniczny",IF(LEN(telefony6[[#This Row],[nr]])=8,"komórkowy","stacjonarny"))</f>
        <v>stacjonarny</v>
      </c>
      <c r="F470" s="2">
        <f>telefony6[[#This Row],[zakonczenie]]-telefony6[[#This Row],[rozpoczecie]]</f>
        <v>8.8657407407407574E-3</v>
      </c>
      <c r="G470" s="6">
        <f>IF(SECOND(telefony6[[#This Row],[czas]])&gt;0,1,0)</f>
        <v>1</v>
      </c>
      <c r="H470" s="6">
        <f>MINUTE(telefony6[[#This Row],[czas]])+telefony6[[#This Row],[czy kolejna minuta]]</f>
        <v>13</v>
      </c>
      <c r="I470" s="6">
        <f>MINUTE(telefony6[[#This Row],[czas]])*60+SECOND(telefony6[[#This Row],[czas]])</f>
        <v>766</v>
      </c>
      <c r="J470" s="6">
        <f>IF(OR(telefony6[[#This Row],[jaki]]="stacjonarny",telefony6[[#This Row],[jaki]]="komórkowy"),J469-telefony6[[#This Row],[sekundach]],J469)</f>
        <v>-172179</v>
      </c>
      <c r="K470" s="6">
        <f>IF(AND(telefony6[[#This Row],[abonament]]&lt;0,telefony6[[#This Row],[jaki]]="stacjonarny"),telefony6[[#This Row],[sekundach]],0)</f>
        <v>766</v>
      </c>
      <c r="L470" s="6">
        <f>IF(AND(telefony6[[#This Row],[abonament]]&lt;0,telefony6[[#This Row],[jaki]]="komórkowy"),telefony6[[#This Row],[sekundach]],0)</f>
        <v>0</v>
      </c>
      <c r="M470" s="28">
        <f>IF(telefony6[[#This Row],[jaki]]="zagraniczny",telefony6[[#This Row],[czas w minutach]],0)</f>
        <v>0</v>
      </c>
    </row>
    <row r="471" spans="1:13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  <c r="E471" t="str">
        <f>IF(LEN(telefony6[[#This Row],[nr]])&gt;=10,"zagraniczny",IF(LEN(telefony6[[#This Row],[nr]])=8,"komórkowy","stacjonarny"))</f>
        <v>komórkowy</v>
      </c>
      <c r="F471" s="2">
        <f>telefony6[[#This Row],[zakonczenie]]-telefony6[[#This Row],[rozpoczecie]]</f>
        <v>1.8518518518518823E-3</v>
      </c>
      <c r="G471" s="6">
        <f>IF(SECOND(telefony6[[#This Row],[czas]])&gt;0,1,0)</f>
        <v>1</v>
      </c>
      <c r="H471" s="6">
        <f>MINUTE(telefony6[[#This Row],[czas]])+telefony6[[#This Row],[czy kolejna minuta]]</f>
        <v>3</v>
      </c>
      <c r="I471" s="6">
        <f>MINUTE(telefony6[[#This Row],[czas]])*60+SECOND(telefony6[[#This Row],[czas]])</f>
        <v>160</v>
      </c>
      <c r="J471" s="6">
        <f>IF(OR(telefony6[[#This Row],[jaki]]="stacjonarny",telefony6[[#This Row],[jaki]]="komórkowy"),J470-telefony6[[#This Row],[sekundach]],J470)</f>
        <v>-172339</v>
      </c>
      <c r="K471" s="6">
        <f>IF(AND(telefony6[[#This Row],[abonament]]&lt;0,telefony6[[#This Row],[jaki]]="stacjonarny"),telefony6[[#This Row],[sekundach]],0)</f>
        <v>0</v>
      </c>
      <c r="L471" s="6">
        <f>IF(AND(telefony6[[#This Row],[abonament]]&lt;0,telefony6[[#This Row],[jaki]]="komórkowy"),telefony6[[#This Row],[sekundach]],0)</f>
        <v>160</v>
      </c>
      <c r="M471" s="28">
        <f>IF(telefony6[[#This Row],[jaki]]="zagraniczny",telefony6[[#This Row],[czas w minutach]],0)</f>
        <v>0</v>
      </c>
    </row>
    <row r="472" spans="1:13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  <c r="E472" t="str">
        <f>IF(LEN(telefony6[[#This Row],[nr]])&gt;=10,"zagraniczny",IF(LEN(telefony6[[#This Row],[nr]])=8,"komórkowy","stacjonarny"))</f>
        <v>stacjonarny</v>
      </c>
      <c r="F472" s="2">
        <f>telefony6[[#This Row],[zakonczenie]]-telefony6[[#This Row],[rozpoczecie]]</f>
        <v>8.8078703703703964E-3</v>
      </c>
      <c r="G472" s="6">
        <f>IF(SECOND(telefony6[[#This Row],[czas]])&gt;0,1,0)</f>
        <v>1</v>
      </c>
      <c r="H472" s="6">
        <f>MINUTE(telefony6[[#This Row],[czas]])+telefony6[[#This Row],[czy kolejna minuta]]</f>
        <v>13</v>
      </c>
      <c r="I472" s="6">
        <f>MINUTE(telefony6[[#This Row],[czas]])*60+SECOND(telefony6[[#This Row],[czas]])</f>
        <v>761</v>
      </c>
      <c r="J472" s="6">
        <f>IF(OR(telefony6[[#This Row],[jaki]]="stacjonarny",telefony6[[#This Row],[jaki]]="komórkowy"),J471-telefony6[[#This Row],[sekundach]],J471)</f>
        <v>-173100</v>
      </c>
      <c r="K472" s="6">
        <f>IF(AND(telefony6[[#This Row],[abonament]]&lt;0,telefony6[[#This Row],[jaki]]="stacjonarny"),telefony6[[#This Row],[sekundach]],0)</f>
        <v>761</v>
      </c>
      <c r="L472" s="6">
        <f>IF(AND(telefony6[[#This Row],[abonament]]&lt;0,telefony6[[#This Row],[jaki]]="komórkowy"),telefony6[[#This Row],[sekundach]],0)</f>
        <v>0</v>
      </c>
      <c r="M472" s="28">
        <f>IF(telefony6[[#This Row],[jaki]]="zagraniczny",telefony6[[#This Row],[czas w minutach]],0)</f>
        <v>0</v>
      </c>
    </row>
    <row r="473" spans="1:13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  <c r="E473" t="str">
        <f>IF(LEN(telefony6[[#This Row],[nr]])&gt;=10,"zagraniczny",IF(LEN(telefony6[[#This Row],[nr]])=8,"komórkowy","stacjonarny"))</f>
        <v>komórkowy</v>
      </c>
      <c r="F473" s="2">
        <f>telefony6[[#This Row],[zakonczenie]]-telefony6[[#This Row],[rozpoczecie]]</f>
        <v>5.9722222222222121E-3</v>
      </c>
      <c r="G473" s="6">
        <f>IF(SECOND(telefony6[[#This Row],[czas]])&gt;0,1,0)</f>
        <v>1</v>
      </c>
      <c r="H473" s="6">
        <f>MINUTE(telefony6[[#This Row],[czas]])+telefony6[[#This Row],[czy kolejna minuta]]</f>
        <v>9</v>
      </c>
      <c r="I473" s="6">
        <f>MINUTE(telefony6[[#This Row],[czas]])*60+SECOND(telefony6[[#This Row],[czas]])</f>
        <v>516</v>
      </c>
      <c r="J473" s="6">
        <f>IF(OR(telefony6[[#This Row],[jaki]]="stacjonarny",telefony6[[#This Row],[jaki]]="komórkowy"),J472-telefony6[[#This Row],[sekundach]],J472)</f>
        <v>-173616</v>
      </c>
      <c r="K473" s="6">
        <f>IF(AND(telefony6[[#This Row],[abonament]]&lt;0,telefony6[[#This Row],[jaki]]="stacjonarny"),telefony6[[#This Row],[sekundach]],0)</f>
        <v>0</v>
      </c>
      <c r="L473" s="6">
        <f>IF(AND(telefony6[[#This Row],[abonament]]&lt;0,telefony6[[#This Row],[jaki]]="komórkowy"),telefony6[[#This Row],[sekundach]],0)</f>
        <v>516</v>
      </c>
      <c r="M473" s="28">
        <f>IF(telefony6[[#This Row],[jaki]]="zagraniczny",telefony6[[#This Row],[czas w minutach]],0)</f>
        <v>0</v>
      </c>
    </row>
    <row r="474" spans="1:13" x14ac:dyDescent="0.25">
      <c r="A474">
        <v>16303399</v>
      </c>
      <c r="B474" s="1">
        <v>42923</v>
      </c>
      <c r="C474" s="2">
        <v>0.50232638888888892</v>
      </c>
      <c r="D474" s="2">
        <v>0.50351851851851848</v>
      </c>
      <c r="E474" t="str">
        <f>IF(LEN(telefony6[[#This Row],[nr]])&gt;=10,"zagraniczny",IF(LEN(telefony6[[#This Row],[nr]])=8,"komórkowy","stacjonarny"))</f>
        <v>komórkowy</v>
      </c>
      <c r="F474" s="2">
        <f>telefony6[[#This Row],[zakonczenie]]-telefony6[[#This Row],[rozpoczecie]]</f>
        <v>1.1921296296295569E-3</v>
      </c>
      <c r="G474" s="6">
        <f>IF(SECOND(telefony6[[#This Row],[czas]])&gt;0,1,0)</f>
        <v>1</v>
      </c>
      <c r="H474" s="6">
        <f>MINUTE(telefony6[[#This Row],[czas]])+telefony6[[#This Row],[czy kolejna minuta]]</f>
        <v>2</v>
      </c>
      <c r="I474" s="6">
        <f>MINUTE(telefony6[[#This Row],[czas]])*60+SECOND(telefony6[[#This Row],[czas]])</f>
        <v>103</v>
      </c>
      <c r="J474" s="6">
        <f>IF(OR(telefony6[[#This Row],[jaki]]="stacjonarny",telefony6[[#This Row],[jaki]]="komórkowy"),J473-telefony6[[#This Row],[sekundach]],J473)</f>
        <v>-173719</v>
      </c>
      <c r="K474" s="6">
        <f>IF(AND(telefony6[[#This Row],[abonament]]&lt;0,telefony6[[#This Row],[jaki]]="stacjonarny"),telefony6[[#This Row],[sekundach]],0)</f>
        <v>0</v>
      </c>
      <c r="L474" s="6">
        <f>IF(AND(telefony6[[#This Row],[abonament]]&lt;0,telefony6[[#This Row],[jaki]]="komórkowy"),telefony6[[#This Row],[sekundach]],0)</f>
        <v>103</v>
      </c>
      <c r="M474" s="28">
        <f>IF(telefony6[[#This Row],[jaki]]="zagraniczny",telefony6[[#This Row],[czas w minutach]],0)</f>
        <v>0</v>
      </c>
    </row>
    <row r="475" spans="1:13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  <c r="E475" t="str">
        <f>IF(LEN(telefony6[[#This Row],[nr]])&gt;=10,"zagraniczny",IF(LEN(telefony6[[#This Row],[nr]])=8,"komórkowy","stacjonarny"))</f>
        <v>stacjonarny</v>
      </c>
      <c r="F475" s="2">
        <f>telefony6[[#This Row],[zakonczenie]]-telefony6[[#This Row],[rozpoczecie]]</f>
        <v>3.0902777777777057E-3</v>
      </c>
      <c r="G475" s="6">
        <f>IF(SECOND(telefony6[[#This Row],[czas]])&gt;0,1,0)</f>
        <v>1</v>
      </c>
      <c r="H475" s="6">
        <f>MINUTE(telefony6[[#This Row],[czas]])+telefony6[[#This Row],[czy kolejna minuta]]</f>
        <v>5</v>
      </c>
      <c r="I475" s="6">
        <f>MINUTE(telefony6[[#This Row],[czas]])*60+SECOND(telefony6[[#This Row],[czas]])</f>
        <v>267</v>
      </c>
      <c r="J475" s="6">
        <f>IF(OR(telefony6[[#This Row],[jaki]]="stacjonarny",telefony6[[#This Row],[jaki]]="komórkowy"),J474-telefony6[[#This Row],[sekundach]],J474)</f>
        <v>-173986</v>
      </c>
      <c r="K475" s="6">
        <f>IF(AND(telefony6[[#This Row],[abonament]]&lt;0,telefony6[[#This Row],[jaki]]="stacjonarny"),telefony6[[#This Row],[sekundach]],0)</f>
        <v>267</v>
      </c>
      <c r="L475" s="6">
        <f>IF(AND(telefony6[[#This Row],[abonament]]&lt;0,telefony6[[#This Row],[jaki]]="komórkowy"),telefony6[[#This Row],[sekundach]],0)</f>
        <v>0</v>
      </c>
      <c r="M475" s="28">
        <f>IF(telefony6[[#This Row],[jaki]]="zagraniczny",telefony6[[#This Row],[czas w minutach]],0)</f>
        <v>0</v>
      </c>
    </row>
    <row r="476" spans="1:13" x14ac:dyDescent="0.25">
      <c r="A476">
        <v>5512237</v>
      </c>
      <c r="B476" s="1">
        <v>42923</v>
      </c>
      <c r="C476" s="2">
        <v>0.50883101851851853</v>
      </c>
      <c r="D476" s="2">
        <v>0.50998842592592597</v>
      </c>
      <c r="E476" t="str">
        <f>IF(LEN(telefony6[[#This Row],[nr]])&gt;=10,"zagraniczny",IF(LEN(telefony6[[#This Row],[nr]])=8,"komórkowy","stacjonarny"))</f>
        <v>stacjonarny</v>
      </c>
      <c r="F476" s="2">
        <f>telefony6[[#This Row],[zakonczenie]]-telefony6[[#This Row],[rozpoczecie]]</f>
        <v>1.1574074074074403E-3</v>
      </c>
      <c r="G476" s="6">
        <f>IF(SECOND(telefony6[[#This Row],[czas]])&gt;0,1,0)</f>
        <v>1</v>
      </c>
      <c r="H476" s="6">
        <f>MINUTE(telefony6[[#This Row],[czas]])+telefony6[[#This Row],[czy kolejna minuta]]</f>
        <v>2</v>
      </c>
      <c r="I476" s="6">
        <f>MINUTE(telefony6[[#This Row],[czas]])*60+SECOND(telefony6[[#This Row],[czas]])</f>
        <v>100</v>
      </c>
      <c r="J476" s="6">
        <f>IF(OR(telefony6[[#This Row],[jaki]]="stacjonarny",telefony6[[#This Row],[jaki]]="komórkowy"),J475-telefony6[[#This Row],[sekundach]],J475)</f>
        <v>-174086</v>
      </c>
      <c r="K476" s="6">
        <f>IF(AND(telefony6[[#This Row],[abonament]]&lt;0,telefony6[[#This Row],[jaki]]="stacjonarny"),telefony6[[#This Row],[sekundach]],0)</f>
        <v>100</v>
      </c>
      <c r="L476" s="6">
        <f>IF(AND(telefony6[[#This Row],[abonament]]&lt;0,telefony6[[#This Row],[jaki]]="komórkowy"),telefony6[[#This Row],[sekundach]],0)</f>
        <v>0</v>
      </c>
      <c r="M476" s="28">
        <f>IF(telefony6[[#This Row],[jaki]]="zagraniczny",telefony6[[#This Row],[czas w minutach]],0)</f>
        <v>0</v>
      </c>
    </row>
    <row r="477" spans="1:13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  <c r="E477" t="str">
        <f>IF(LEN(telefony6[[#This Row],[nr]])&gt;=10,"zagraniczny",IF(LEN(telefony6[[#This Row],[nr]])=8,"komórkowy","stacjonarny"))</f>
        <v>stacjonarny</v>
      </c>
      <c r="F477" s="2">
        <f>telefony6[[#This Row],[zakonczenie]]-telefony6[[#This Row],[rozpoczecie]]</f>
        <v>7.2106481481482021E-3</v>
      </c>
      <c r="G477" s="6">
        <f>IF(SECOND(telefony6[[#This Row],[czas]])&gt;0,1,0)</f>
        <v>1</v>
      </c>
      <c r="H477" s="6">
        <f>MINUTE(telefony6[[#This Row],[czas]])+telefony6[[#This Row],[czy kolejna minuta]]</f>
        <v>11</v>
      </c>
      <c r="I477" s="6">
        <f>MINUTE(telefony6[[#This Row],[czas]])*60+SECOND(telefony6[[#This Row],[czas]])</f>
        <v>623</v>
      </c>
      <c r="J477" s="6">
        <f>IF(OR(telefony6[[#This Row],[jaki]]="stacjonarny",telefony6[[#This Row],[jaki]]="komórkowy"),J476-telefony6[[#This Row],[sekundach]],J476)</f>
        <v>-174709</v>
      </c>
      <c r="K477" s="6">
        <f>IF(AND(telefony6[[#This Row],[abonament]]&lt;0,telefony6[[#This Row],[jaki]]="stacjonarny"),telefony6[[#This Row],[sekundach]],0)</f>
        <v>623</v>
      </c>
      <c r="L477" s="6">
        <f>IF(AND(telefony6[[#This Row],[abonament]]&lt;0,telefony6[[#This Row],[jaki]]="komórkowy"),telefony6[[#This Row],[sekundach]],0)</f>
        <v>0</v>
      </c>
      <c r="M477" s="28">
        <f>IF(telefony6[[#This Row],[jaki]]="zagraniczny",telefony6[[#This Row],[czas w minutach]],0)</f>
        <v>0</v>
      </c>
    </row>
    <row r="478" spans="1:13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  <c r="E478" t="str">
        <f>IF(LEN(telefony6[[#This Row],[nr]])&gt;=10,"zagraniczny",IF(LEN(telefony6[[#This Row],[nr]])=8,"komórkowy","stacjonarny"))</f>
        <v>stacjonarny</v>
      </c>
      <c r="F478" s="2">
        <f>telefony6[[#This Row],[zakonczenie]]-telefony6[[#This Row],[rozpoczecie]]</f>
        <v>4.1319444444444242E-3</v>
      </c>
      <c r="G478" s="6">
        <f>IF(SECOND(telefony6[[#This Row],[czas]])&gt;0,1,0)</f>
        <v>1</v>
      </c>
      <c r="H478" s="6">
        <f>MINUTE(telefony6[[#This Row],[czas]])+telefony6[[#This Row],[czy kolejna minuta]]</f>
        <v>6</v>
      </c>
      <c r="I478" s="6">
        <f>MINUTE(telefony6[[#This Row],[czas]])*60+SECOND(telefony6[[#This Row],[czas]])</f>
        <v>357</v>
      </c>
      <c r="J478" s="6">
        <f>IF(OR(telefony6[[#This Row],[jaki]]="stacjonarny",telefony6[[#This Row],[jaki]]="komórkowy"),J477-telefony6[[#This Row],[sekundach]],J477)</f>
        <v>-175066</v>
      </c>
      <c r="K478" s="6">
        <f>IF(AND(telefony6[[#This Row],[abonament]]&lt;0,telefony6[[#This Row],[jaki]]="stacjonarny"),telefony6[[#This Row],[sekundach]],0)</f>
        <v>357</v>
      </c>
      <c r="L478" s="6">
        <f>IF(AND(telefony6[[#This Row],[abonament]]&lt;0,telefony6[[#This Row],[jaki]]="komórkowy"),telefony6[[#This Row],[sekundach]],0)</f>
        <v>0</v>
      </c>
      <c r="M478" s="28">
        <f>IF(telefony6[[#This Row],[jaki]]="zagraniczny",telefony6[[#This Row],[czas w minutach]],0)</f>
        <v>0</v>
      </c>
    </row>
    <row r="479" spans="1:13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  <c r="E479" t="str">
        <f>IF(LEN(telefony6[[#This Row],[nr]])&gt;=10,"zagraniczny",IF(LEN(telefony6[[#This Row],[nr]])=8,"komórkowy","stacjonarny"))</f>
        <v>stacjonarny</v>
      </c>
      <c r="F479" s="2">
        <f>telefony6[[#This Row],[zakonczenie]]-telefony6[[#This Row],[rozpoczecie]]</f>
        <v>6.620370370370332E-3</v>
      </c>
      <c r="G479" s="6">
        <f>IF(SECOND(telefony6[[#This Row],[czas]])&gt;0,1,0)</f>
        <v>1</v>
      </c>
      <c r="H479" s="6">
        <f>MINUTE(telefony6[[#This Row],[czas]])+telefony6[[#This Row],[czy kolejna minuta]]</f>
        <v>10</v>
      </c>
      <c r="I479" s="6">
        <f>MINUTE(telefony6[[#This Row],[czas]])*60+SECOND(telefony6[[#This Row],[czas]])</f>
        <v>572</v>
      </c>
      <c r="J479" s="6">
        <f>IF(OR(telefony6[[#This Row],[jaki]]="stacjonarny",telefony6[[#This Row],[jaki]]="komórkowy"),J478-telefony6[[#This Row],[sekundach]],J478)</f>
        <v>-175638</v>
      </c>
      <c r="K479" s="6">
        <f>IF(AND(telefony6[[#This Row],[abonament]]&lt;0,telefony6[[#This Row],[jaki]]="stacjonarny"),telefony6[[#This Row],[sekundach]],0)</f>
        <v>572</v>
      </c>
      <c r="L479" s="6">
        <f>IF(AND(telefony6[[#This Row],[abonament]]&lt;0,telefony6[[#This Row],[jaki]]="komórkowy"),telefony6[[#This Row],[sekundach]],0)</f>
        <v>0</v>
      </c>
      <c r="M479" s="28">
        <f>IF(telefony6[[#This Row],[jaki]]="zagraniczny",telefony6[[#This Row],[czas w minutach]],0)</f>
        <v>0</v>
      </c>
    </row>
    <row r="480" spans="1:13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  <c r="E480" t="str">
        <f>IF(LEN(telefony6[[#This Row],[nr]])&gt;=10,"zagraniczny",IF(LEN(telefony6[[#This Row],[nr]])=8,"komórkowy","stacjonarny"))</f>
        <v>stacjonarny</v>
      </c>
      <c r="F480" s="2">
        <f>telefony6[[#This Row],[zakonczenie]]-telefony6[[#This Row],[rozpoczecie]]</f>
        <v>7.3842592592592293E-3</v>
      </c>
      <c r="G480" s="6">
        <f>IF(SECOND(telefony6[[#This Row],[czas]])&gt;0,1,0)</f>
        <v>1</v>
      </c>
      <c r="H480" s="6">
        <f>MINUTE(telefony6[[#This Row],[czas]])+telefony6[[#This Row],[czy kolejna minuta]]</f>
        <v>11</v>
      </c>
      <c r="I480" s="6">
        <f>MINUTE(telefony6[[#This Row],[czas]])*60+SECOND(telefony6[[#This Row],[czas]])</f>
        <v>638</v>
      </c>
      <c r="J480" s="6">
        <f>IF(OR(telefony6[[#This Row],[jaki]]="stacjonarny",telefony6[[#This Row],[jaki]]="komórkowy"),J479-telefony6[[#This Row],[sekundach]],J479)</f>
        <v>-176276</v>
      </c>
      <c r="K480" s="6">
        <f>IF(AND(telefony6[[#This Row],[abonament]]&lt;0,telefony6[[#This Row],[jaki]]="stacjonarny"),telefony6[[#This Row],[sekundach]],0)</f>
        <v>638</v>
      </c>
      <c r="L480" s="6">
        <f>IF(AND(telefony6[[#This Row],[abonament]]&lt;0,telefony6[[#This Row],[jaki]]="komórkowy"),telefony6[[#This Row],[sekundach]],0)</f>
        <v>0</v>
      </c>
      <c r="M480" s="28">
        <f>IF(telefony6[[#This Row],[jaki]]="zagraniczny",telefony6[[#This Row],[czas w minutach]],0)</f>
        <v>0</v>
      </c>
    </row>
    <row r="481" spans="1:13" x14ac:dyDescent="0.25">
      <c r="A481">
        <v>1640140</v>
      </c>
      <c r="B481" s="1">
        <v>42923</v>
      </c>
      <c r="C481" s="2">
        <v>0.52484953703703707</v>
      </c>
      <c r="D481" s="2">
        <v>0.53331018518518514</v>
      </c>
      <c r="E481" t="str">
        <f>IF(LEN(telefony6[[#This Row],[nr]])&gt;=10,"zagraniczny",IF(LEN(telefony6[[#This Row],[nr]])=8,"komórkowy","stacjonarny"))</f>
        <v>stacjonarny</v>
      </c>
      <c r="F481" s="2">
        <f>telefony6[[#This Row],[zakonczenie]]-telefony6[[#This Row],[rozpoczecie]]</f>
        <v>8.4606481481480644E-3</v>
      </c>
      <c r="G481" s="6">
        <f>IF(SECOND(telefony6[[#This Row],[czas]])&gt;0,1,0)</f>
        <v>1</v>
      </c>
      <c r="H481" s="6">
        <f>MINUTE(telefony6[[#This Row],[czas]])+telefony6[[#This Row],[czy kolejna minuta]]</f>
        <v>13</v>
      </c>
      <c r="I481" s="6">
        <f>MINUTE(telefony6[[#This Row],[czas]])*60+SECOND(telefony6[[#This Row],[czas]])</f>
        <v>731</v>
      </c>
      <c r="J481" s="6">
        <f>IF(OR(telefony6[[#This Row],[jaki]]="stacjonarny",telefony6[[#This Row],[jaki]]="komórkowy"),J480-telefony6[[#This Row],[sekundach]],J480)</f>
        <v>-177007</v>
      </c>
      <c r="K481" s="6">
        <f>IF(AND(telefony6[[#This Row],[abonament]]&lt;0,telefony6[[#This Row],[jaki]]="stacjonarny"),telefony6[[#This Row],[sekundach]],0)</f>
        <v>731</v>
      </c>
      <c r="L481" s="6">
        <f>IF(AND(telefony6[[#This Row],[abonament]]&lt;0,telefony6[[#This Row],[jaki]]="komórkowy"),telefony6[[#This Row],[sekundach]],0)</f>
        <v>0</v>
      </c>
      <c r="M481" s="28">
        <f>IF(telefony6[[#This Row],[jaki]]="zagraniczny",telefony6[[#This Row],[czas w minutach]],0)</f>
        <v>0</v>
      </c>
    </row>
    <row r="482" spans="1:13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  <c r="E482" t="str">
        <f>IF(LEN(telefony6[[#This Row],[nr]])&gt;=10,"zagraniczny",IF(LEN(telefony6[[#This Row],[nr]])=8,"komórkowy","stacjonarny"))</f>
        <v>stacjonarny</v>
      </c>
      <c r="F482" s="2">
        <f>telefony6[[#This Row],[zakonczenie]]-telefony6[[#This Row],[rozpoczecie]]</f>
        <v>5.7523148148148628E-3</v>
      </c>
      <c r="G482" s="6">
        <f>IF(SECOND(telefony6[[#This Row],[czas]])&gt;0,1,0)</f>
        <v>1</v>
      </c>
      <c r="H482" s="6">
        <f>MINUTE(telefony6[[#This Row],[czas]])+telefony6[[#This Row],[czy kolejna minuta]]</f>
        <v>9</v>
      </c>
      <c r="I482" s="6">
        <f>MINUTE(telefony6[[#This Row],[czas]])*60+SECOND(telefony6[[#This Row],[czas]])</f>
        <v>497</v>
      </c>
      <c r="J482" s="6">
        <f>IF(OR(telefony6[[#This Row],[jaki]]="stacjonarny",telefony6[[#This Row],[jaki]]="komórkowy"),J481-telefony6[[#This Row],[sekundach]],J481)</f>
        <v>-177504</v>
      </c>
      <c r="K482" s="6">
        <f>IF(AND(telefony6[[#This Row],[abonament]]&lt;0,telefony6[[#This Row],[jaki]]="stacjonarny"),telefony6[[#This Row],[sekundach]],0)</f>
        <v>497</v>
      </c>
      <c r="L482" s="6">
        <f>IF(AND(telefony6[[#This Row],[abonament]]&lt;0,telefony6[[#This Row],[jaki]]="komórkowy"),telefony6[[#This Row],[sekundach]],0)</f>
        <v>0</v>
      </c>
      <c r="M482" s="28">
        <f>IF(telefony6[[#This Row],[jaki]]="zagraniczny",telefony6[[#This Row],[czas w minutach]],0)</f>
        <v>0</v>
      </c>
    </row>
    <row r="483" spans="1:13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  <c r="E483" t="str">
        <f>IF(LEN(telefony6[[#This Row],[nr]])&gt;=10,"zagraniczny",IF(LEN(telefony6[[#This Row],[nr]])=8,"komórkowy","stacjonarny"))</f>
        <v>komórkowy</v>
      </c>
      <c r="F483" s="2">
        <f>telefony6[[#This Row],[zakonczenie]]-telefony6[[#This Row],[rozpoczecie]]</f>
        <v>7.8472222222222276E-3</v>
      </c>
      <c r="G483" s="6">
        <f>IF(SECOND(telefony6[[#This Row],[czas]])&gt;0,1,0)</f>
        <v>1</v>
      </c>
      <c r="H483" s="6">
        <f>MINUTE(telefony6[[#This Row],[czas]])+telefony6[[#This Row],[czy kolejna minuta]]</f>
        <v>12</v>
      </c>
      <c r="I483" s="6">
        <f>MINUTE(telefony6[[#This Row],[czas]])*60+SECOND(telefony6[[#This Row],[czas]])</f>
        <v>678</v>
      </c>
      <c r="J483" s="6">
        <f>IF(OR(telefony6[[#This Row],[jaki]]="stacjonarny",telefony6[[#This Row],[jaki]]="komórkowy"),J482-telefony6[[#This Row],[sekundach]],J482)</f>
        <v>-178182</v>
      </c>
      <c r="K483" s="6">
        <f>IF(AND(telefony6[[#This Row],[abonament]]&lt;0,telefony6[[#This Row],[jaki]]="stacjonarny"),telefony6[[#This Row],[sekundach]],0)</f>
        <v>0</v>
      </c>
      <c r="L483" s="6">
        <f>IF(AND(telefony6[[#This Row],[abonament]]&lt;0,telefony6[[#This Row],[jaki]]="komórkowy"),telefony6[[#This Row],[sekundach]],0)</f>
        <v>678</v>
      </c>
      <c r="M483" s="28">
        <f>IF(telefony6[[#This Row],[jaki]]="zagraniczny",telefony6[[#This Row],[czas w minutach]],0)</f>
        <v>0</v>
      </c>
    </row>
    <row r="484" spans="1:13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  <c r="E484" t="str">
        <f>IF(LEN(telefony6[[#This Row],[nr]])&gt;=10,"zagraniczny",IF(LEN(telefony6[[#This Row],[nr]])=8,"komórkowy","stacjonarny"))</f>
        <v>stacjonarny</v>
      </c>
      <c r="F484" s="2">
        <f>telefony6[[#This Row],[zakonczenie]]-telefony6[[#This Row],[rozpoczecie]]</f>
        <v>6.4351851851851549E-3</v>
      </c>
      <c r="G484" s="6">
        <f>IF(SECOND(telefony6[[#This Row],[czas]])&gt;0,1,0)</f>
        <v>1</v>
      </c>
      <c r="H484" s="6">
        <f>MINUTE(telefony6[[#This Row],[czas]])+telefony6[[#This Row],[czy kolejna minuta]]</f>
        <v>10</v>
      </c>
      <c r="I484" s="6">
        <f>MINUTE(telefony6[[#This Row],[czas]])*60+SECOND(telefony6[[#This Row],[czas]])</f>
        <v>556</v>
      </c>
      <c r="J484" s="6">
        <f>IF(OR(telefony6[[#This Row],[jaki]]="stacjonarny",telefony6[[#This Row],[jaki]]="komórkowy"),J483-telefony6[[#This Row],[sekundach]],J483)</f>
        <v>-178738</v>
      </c>
      <c r="K484" s="6">
        <f>IF(AND(telefony6[[#This Row],[abonament]]&lt;0,telefony6[[#This Row],[jaki]]="stacjonarny"),telefony6[[#This Row],[sekundach]],0)</f>
        <v>556</v>
      </c>
      <c r="L484" s="6">
        <f>IF(AND(telefony6[[#This Row],[abonament]]&lt;0,telefony6[[#This Row],[jaki]]="komórkowy"),telefony6[[#This Row],[sekundach]],0)</f>
        <v>0</v>
      </c>
      <c r="M484" s="28">
        <f>IF(telefony6[[#This Row],[jaki]]="zagraniczny",telefony6[[#This Row],[czas w minutach]],0)</f>
        <v>0</v>
      </c>
    </row>
    <row r="485" spans="1:13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  <c r="E485" t="str">
        <f>IF(LEN(telefony6[[#This Row],[nr]])&gt;=10,"zagraniczny",IF(LEN(telefony6[[#This Row],[nr]])=8,"komórkowy","stacjonarny"))</f>
        <v>stacjonarny</v>
      </c>
      <c r="F485" s="2">
        <f>telefony6[[#This Row],[zakonczenie]]-telefony6[[#This Row],[rozpoczecie]]</f>
        <v>8.9699074074074403E-3</v>
      </c>
      <c r="G485" s="6">
        <f>IF(SECOND(telefony6[[#This Row],[czas]])&gt;0,1,0)</f>
        <v>1</v>
      </c>
      <c r="H485" s="6">
        <f>MINUTE(telefony6[[#This Row],[czas]])+telefony6[[#This Row],[czy kolejna minuta]]</f>
        <v>13</v>
      </c>
      <c r="I485" s="6">
        <f>MINUTE(telefony6[[#This Row],[czas]])*60+SECOND(telefony6[[#This Row],[czas]])</f>
        <v>775</v>
      </c>
      <c r="J485" s="6">
        <f>IF(OR(telefony6[[#This Row],[jaki]]="stacjonarny",telefony6[[#This Row],[jaki]]="komórkowy"),J484-telefony6[[#This Row],[sekundach]],J484)</f>
        <v>-179513</v>
      </c>
      <c r="K485" s="6">
        <f>IF(AND(telefony6[[#This Row],[abonament]]&lt;0,telefony6[[#This Row],[jaki]]="stacjonarny"),telefony6[[#This Row],[sekundach]],0)</f>
        <v>775</v>
      </c>
      <c r="L485" s="6">
        <f>IF(AND(telefony6[[#This Row],[abonament]]&lt;0,telefony6[[#This Row],[jaki]]="komórkowy"),telefony6[[#This Row],[sekundach]],0)</f>
        <v>0</v>
      </c>
      <c r="M485" s="28">
        <f>IF(telefony6[[#This Row],[jaki]]="zagraniczny",telefony6[[#This Row],[czas w minutach]],0)</f>
        <v>0</v>
      </c>
    </row>
    <row r="486" spans="1:13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  <c r="E486" t="str">
        <f>IF(LEN(telefony6[[#This Row],[nr]])&gt;=10,"zagraniczny",IF(LEN(telefony6[[#This Row],[nr]])=8,"komórkowy","stacjonarny"))</f>
        <v>stacjonarny</v>
      </c>
      <c r="F486" s="2">
        <f>telefony6[[#This Row],[zakonczenie]]-telefony6[[#This Row],[rozpoczecie]]</f>
        <v>7.0949074074073692E-3</v>
      </c>
      <c r="G486" s="6">
        <f>IF(SECOND(telefony6[[#This Row],[czas]])&gt;0,1,0)</f>
        <v>1</v>
      </c>
      <c r="H486" s="6">
        <f>MINUTE(telefony6[[#This Row],[czas]])+telefony6[[#This Row],[czy kolejna minuta]]</f>
        <v>11</v>
      </c>
      <c r="I486" s="6">
        <f>MINUTE(telefony6[[#This Row],[czas]])*60+SECOND(telefony6[[#This Row],[czas]])</f>
        <v>613</v>
      </c>
      <c r="J486" s="6">
        <f>IF(OR(telefony6[[#This Row],[jaki]]="stacjonarny",telefony6[[#This Row],[jaki]]="komórkowy"),J485-telefony6[[#This Row],[sekundach]],J485)</f>
        <v>-180126</v>
      </c>
      <c r="K486" s="6">
        <f>IF(AND(telefony6[[#This Row],[abonament]]&lt;0,telefony6[[#This Row],[jaki]]="stacjonarny"),telefony6[[#This Row],[sekundach]],0)</f>
        <v>613</v>
      </c>
      <c r="L486" s="6">
        <f>IF(AND(telefony6[[#This Row],[abonament]]&lt;0,telefony6[[#This Row],[jaki]]="komórkowy"),telefony6[[#This Row],[sekundach]],0)</f>
        <v>0</v>
      </c>
      <c r="M486" s="28">
        <f>IF(telefony6[[#This Row],[jaki]]="zagraniczny",telefony6[[#This Row],[czas w minutach]],0)</f>
        <v>0</v>
      </c>
    </row>
    <row r="487" spans="1:13" x14ac:dyDescent="0.25">
      <c r="A487">
        <v>9176754</v>
      </c>
      <c r="B487" s="1">
        <v>42923</v>
      </c>
      <c r="C487" s="2">
        <v>0.5345833333333333</v>
      </c>
      <c r="D487" s="2">
        <v>0.54532407407407413</v>
      </c>
      <c r="E487" t="str">
        <f>IF(LEN(telefony6[[#This Row],[nr]])&gt;=10,"zagraniczny",IF(LEN(telefony6[[#This Row],[nr]])=8,"komórkowy","stacjonarny"))</f>
        <v>stacjonarny</v>
      </c>
      <c r="F487" s="2">
        <f>telefony6[[#This Row],[zakonczenie]]-telefony6[[#This Row],[rozpoczecie]]</f>
        <v>1.0740740740740828E-2</v>
      </c>
      <c r="G487" s="6">
        <f>IF(SECOND(telefony6[[#This Row],[czas]])&gt;0,1,0)</f>
        <v>1</v>
      </c>
      <c r="H487" s="6">
        <f>MINUTE(telefony6[[#This Row],[czas]])+telefony6[[#This Row],[czy kolejna minuta]]</f>
        <v>16</v>
      </c>
      <c r="I487" s="6">
        <f>MINUTE(telefony6[[#This Row],[czas]])*60+SECOND(telefony6[[#This Row],[czas]])</f>
        <v>928</v>
      </c>
      <c r="J487" s="6">
        <f>IF(OR(telefony6[[#This Row],[jaki]]="stacjonarny",telefony6[[#This Row],[jaki]]="komórkowy"),J486-telefony6[[#This Row],[sekundach]],J486)</f>
        <v>-181054</v>
      </c>
      <c r="K487" s="6">
        <f>IF(AND(telefony6[[#This Row],[abonament]]&lt;0,telefony6[[#This Row],[jaki]]="stacjonarny"),telefony6[[#This Row],[sekundach]],0)</f>
        <v>928</v>
      </c>
      <c r="L487" s="6">
        <f>IF(AND(telefony6[[#This Row],[abonament]]&lt;0,telefony6[[#This Row],[jaki]]="komórkowy"),telefony6[[#This Row],[sekundach]],0)</f>
        <v>0</v>
      </c>
      <c r="M487" s="28">
        <f>IF(telefony6[[#This Row],[jaki]]="zagraniczny",telefony6[[#This Row],[czas w minutach]],0)</f>
        <v>0</v>
      </c>
    </row>
    <row r="488" spans="1:13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  <c r="E488" t="str">
        <f>IF(LEN(telefony6[[#This Row],[nr]])&gt;=10,"zagraniczny",IF(LEN(telefony6[[#This Row],[nr]])=8,"komórkowy","stacjonarny"))</f>
        <v>stacjonarny</v>
      </c>
      <c r="F488" s="2">
        <f>telefony6[[#This Row],[zakonczenie]]-telefony6[[#This Row],[rozpoczecie]]</f>
        <v>1.6203703703698835E-4</v>
      </c>
      <c r="G488" s="6">
        <f>IF(SECOND(telefony6[[#This Row],[czas]])&gt;0,1,0)</f>
        <v>1</v>
      </c>
      <c r="H488" s="6">
        <f>MINUTE(telefony6[[#This Row],[czas]])+telefony6[[#This Row],[czy kolejna minuta]]</f>
        <v>1</v>
      </c>
      <c r="I488" s="6">
        <f>MINUTE(telefony6[[#This Row],[czas]])*60+SECOND(telefony6[[#This Row],[czas]])</f>
        <v>14</v>
      </c>
      <c r="J488" s="6">
        <f>IF(OR(telefony6[[#This Row],[jaki]]="stacjonarny",telefony6[[#This Row],[jaki]]="komórkowy"),J487-telefony6[[#This Row],[sekundach]],J487)</f>
        <v>-181068</v>
      </c>
      <c r="K488" s="6">
        <f>IF(AND(telefony6[[#This Row],[abonament]]&lt;0,telefony6[[#This Row],[jaki]]="stacjonarny"),telefony6[[#This Row],[sekundach]],0)</f>
        <v>14</v>
      </c>
      <c r="L488" s="6">
        <f>IF(AND(telefony6[[#This Row],[abonament]]&lt;0,telefony6[[#This Row],[jaki]]="komórkowy"),telefony6[[#This Row],[sekundach]],0)</f>
        <v>0</v>
      </c>
      <c r="M488" s="28">
        <f>IF(telefony6[[#This Row],[jaki]]="zagraniczny",telefony6[[#This Row],[czas w minutach]],0)</f>
        <v>0</v>
      </c>
    </row>
    <row r="489" spans="1:13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  <c r="E489" t="str">
        <f>IF(LEN(telefony6[[#This Row],[nr]])&gt;=10,"zagraniczny",IF(LEN(telefony6[[#This Row],[nr]])=8,"komórkowy","stacjonarny"))</f>
        <v>komórkowy</v>
      </c>
      <c r="F489" s="2">
        <f>telefony6[[#This Row],[zakonczenie]]-telefony6[[#This Row],[rozpoczecie]]</f>
        <v>1.1157407407407449E-2</v>
      </c>
      <c r="G489" s="6">
        <f>IF(SECOND(telefony6[[#This Row],[czas]])&gt;0,1,0)</f>
        <v>1</v>
      </c>
      <c r="H489" s="6">
        <f>MINUTE(telefony6[[#This Row],[czas]])+telefony6[[#This Row],[czy kolejna minuta]]</f>
        <v>17</v>
      </c>
      <c r="I489" s="6">
        <f>MINUTE(telefony6[[#This Row],[czas]])*60+SECOND(telefony6[[#This Row],[czas]])</f>
        <v>964</v>
      </c>
      <c r="J489" s="6">
        <f>IF(OR(telefony6[[#This Row],[jaki]]="stacjonarny",telefony6[[#This Row],[jaki]]="komórkowy"),J488-telefony6[[#This Row],[sekundach]],J488)</f>
        <v>-182032</v>
      </c>
      <c r="K489" s="6">
        <f>IF(AND(telefony6[[#This Row],[abonament]]&lt;0,telefony6[[#This Row],[jaki]]="stacjonarny"),telefony6[[#This Row],[sekundach]],0)</f>
        <v>0</v>
      </c>
      <c r="L489" s="6">
        <f>IF(AND(telefony6[[#This Row],[abonament]]&lt;0,telefony6[[#This Row],[jaki]]="komórkowy"),telefony6[[#This Row],[sekundach]],0)</f>
        <v>964</v>
      </c>
      <c r="M489" s="28">
        <f>IF(telefony6[[#This Row],[jaki]]="zagraniczny",telefony6[[#This Row],[czas w minutach]],0)</f>
        <v>0</v>
      </c>
    </row>
    <row r="490" spans="1:13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  <c r="E490" t="str">
        <f>IF(LEN(telefony6[[#This Row],[nr]])&gt;=10,"zagraniczny",IF(LEN(telefony6[[#This Row],[nr]])=8,"komórkowy","stacjonarny"))</f>
        <v>stacjonarny</v>
      </c>
      <c r="F490" s="2">
        <f>telefony6[[#This Row],[zakonczenie]]-telefony6[[#This Row],[rozpoczecie]]</f>
        <v>1.388888888888884E-3</v>
      </c>
      <c r="G490" s="6">
        <f>IF(SECOND(telefony6[[#This Row],[czas]])&gt;0,1,0)</f>
        <v>0</v>
      </c>
      <c r="H490" s="6">
        <f>MINUTE(telefony6[[#This Row],[czas]])+telefony6[[#This Row],[czy kolejna minuta]]</f>
        <v>2</v>
      </c>
      <c r="I490" s="6">
        <f>MINUTE(telefony6[[#This Row],[czas]])*60+SECOND(telefony6[[#This Row],[czas]])</f>
        <v>120</v>
      </c>
      <c r="J490" s="6">
        <f>IF(OR(telefony6[[#This Row],[jaki]]="stacjonarny",telefony6[[#This Row],[jaki]]="komórkowy"),J489-telefony6[[#This Row],[sekundach]],J489)</f>
        <v>-182152</v>
      </c>
      <c r="K490" s="6">
        <f>IF(AND(telefony6[[#This Row],[abonament]]&lt;0,telefony6[[#This Row],[jaki]]="stacjonarny"),telefony6[[#This Row],[sekundach]],0)</f>
        <v>120</v>
      </c>
      <c r="L490" s="6">
        <f>IF(AND(telefony6[[#This Row],[abonament]]&lt;0,telefony6[[#This Row],[jaki]]="komórkowy"),telefony6[[#This Row],[sekundach]],0)</f>
        <v>0</v>
      </c>
      <c r="M490" s="28">
        <f>IF(telefony6[[#This Row],[jaki]]="zagraniczny",telefony6[[#This Row],[czas w minutach]],0)</f>
        <v>0</v>
      </c>
    </row>
    <row r="491" spans="1:13" x14ac:dyDescent="0.25">
      <c r="A491">
        <v>97798921</v>
      </c>
      <c r="B491" s="1">
        <v>42923</v>
      </c>
      <c r="C491" s="2">
        <v>0.5434606481481481</v>
      </c>
      <c r="D491" s="2">
        <v>0.55003472222222227</v>
      </c>
      <c r="E491" t="str">
        <f>IF(LEN(telefony6[[#This Row],[nr]])&gt;=10,"zagraniczny",IF(LEN(telefony6[[#This Row],[nr]])=8,"komórkowy","stacjonarny"))</f>
        <v>komórkowy</v>
      </c>
      <c r="F491" s="2">
        <f>telefony6[[#This Row],[zakonczenie]]-telefony6[[#This Row],[rozpoczecie]]</f>
        <v>6.5740740740741765E-3</v>
      </c>
      <c r="G491" s="6">
        <f>IF(SECOND(telefony6[[#This Row],[czas]])&gt;0,1,0)</f>
        <v>1</v>
      </c>
      <c r="H491" s="6">
        <f>MINUTE(telefony6[[#This Row],[czas]])+telefony6[[#This Row],[czy kolejna minuta]]</f>
        <v>10</v>
      </c>
      <c r="I491" s="6">
        <f>MINUTE(telefony6[[#This Row],[czas]])*60+SECOND(telefony6[[#This Row],[czas]])</f>
        <v>568</v>
      </c>
      <c r="J491" s="6">
        <f>IF(OR(telefony6[[#This Row],[jaki]]="stacjonarny",telefony6[[#This Row],[jaki]]="komórkowy"),J490-telefony6[[#This Row],[sekundach]],J490)</f>
        <v>-182720</v>
      </c>
      <c r="K491" s="6">
        <f>IF(AND(telefony6[[#This Row],[abonament]]&lt;0,telefony6[[#This Row],[jaki]]="stacjonarny"),telefony6[[#This Row],[sekundach]],0)</f>
        <v>0</v>
      </c>
      <c r="L491" s="6">
        <f>IF(AND(telefony6[[#This Row],[abonament]]&lt;0,telefony6[[#This Row],[jaki]]="komórkowy"),telefony6[[#This Row],[sekundach]],0)</f>
        <v>568</v>
      </c>
      <c r="M491" s="28">
        <f>IF(telefony6[[#This Row],[jaki]]="zagraniczny",telefony6[[#This Row],[czas w minutach]],0)</f>
        <v>0</v>
      </c>
    </row>
    <row r="492" spans="1:13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  <c r="E492" t="str">
        <f>IF(LEN(telefony6[[#This Row],[nr]])&gt;=10,"zagraniczny",IF(LEN(telefony6[[#This Row],[nr]])=8,"komórkowy","stacjonarny"))</f>
        <v>komórkowy</v>
      </c>
      <c r="F492" s="2">
        <f>telefony6[[#This Row],[zakonczenie]]-telefony6[[#This Row],[rozpoczecie]]</f>
        <v>4.8379629629629051E-3</v>
      </c>
      <c r="G492" s="6">
        <f>IF(SECOND(telefony6[[#This Row],[czas]])&gt;0,1,0)</f>
        <v>1</v>
      </c>
      <c r="H492" s="6">
        <f>MINUTE(telefony6[[#This Row],[czas]])+telefony6[[#This Row],[czy kolejna minuta]]</f>
        <v>7</v>
      </c>
      <c r="I492" s="6">
        <f>MINUTE(telefony6[[#This Row],[czas]])*60+SECOND(telefony6[[#This Row],[czas]])</f>
        <v>418</v>
      </c>
      <c r="J492" s="6">
        <f>IF(OR(telefony6[[#This Row],[jaki]]="stacjonarny",telefony6[[#This Row],[jaki]]="komórkowy"),J491-telefony6[[#This Row],[sekundach]],J491)</f>
        <v>-183138</v>
      </c>
      <c r="K492" s="6">
        <f>IF(AND(telefony6[[#This Row],[abonament]]&lt;0,telefony6[[#This Row],[jaki]]="stacjonarny"),telefony6[[#This Row],[sekundach]],0)</f>
        <v>0</v>
      </c>
      <c r="L492" s="6">
        <f>IF(AND(telefony6[[#This Row],[abonament]]&lt;0,telefony6[[#This Row],[jaki]]="komórkowy"),telefony6[[#This Row],[sekundach]],0)</f>
        <v>418</v>
      </c>
      <c r="M492" s="28">
        <f>IF(telefony6[[#This Row],[jaki]]="zagraniczny",telefony6[[#This Row],[czas w minutach]],0)</f>
        <v>0</v>
      </c>
    </row>
    <row r="493" spans="1:13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  <c r="E493" t="str">
        <f>IF(LEN(telefony6[[#This Row],[nr]])&gt;=10,"zagraniczny",IF(LEN(telefony6[[#This Row],[nr]])=8,"komórkowy","stacjonarny"))</f>
        <v>stacjonarny</v>
      </c>
      <c r="F493" s="2">
        <f>telefony6[[#This Row],[zakonczenie]]-telefony6[[#This Row],[rozpoczecie]]</f>
        <v>2.9976851851851727E-3</v>
      </c>
      <c r="G493" s="6">
        <f>IF(SECOND(telefony6[[#This Row],[czas]])&gt;0,1,0)</f>
        <v>1</v>
      </c>
      <c r="H493" s="6">
        <f>MINUTE(telefony6[[#This Row],[czas]])+telefony6[[#This Row],[czy kolejna minuta]]</f>
        <v>5</v>
      </c>
      <c r="I493" s="6">
        <f>MINUTE(telefony6[[#This Row],[czas]])*60+SECOND(telefony6[[#This Row],[czas]])</f>
        <v>259</v>
      </c>
      <c r="J493" s="6">
        <f>IF(OR(telefony6[[#This Row],[jaki]]="stacjonarny",telefony6[[#This Row],[jaki]]="komórkowy"),J492-telefony6[[#This Row],[sekundach]],J492)</f>
        <v>-183397</v>
      </c>
      <c r="K493" s="6">
        <f>IF(AND(telefony6[[#This Row],[abonament]]&lt;0,telefony6[[#This Row],[jaki]]="stacjonarny"),telefony6[[#This Row],[sekundach]],0)</f>
        <v>259</v>
      </c>
      <c r="L493" s="6">
        <f>IF(AND(telefony6[[#This Row],[abonament]]&lt;0,telefony6[[#This Row],[jaki]]="komórkowy"),telefony6[[#This Row],[sekundach]],0)</f>
        <v>0</v>
      </c>
      <c r="M493" s="28">
        <f>IF(telefony6[[#This Row],[jaki]]="zagraniczny",telefony6[[#This Row],[czas w minutach]],0)</f>
        <v>0</v>
      </c>
    </row>
    <row r="494" spans="1:13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  <c r="E494" t="str">
        <f>IF(LEN(telefony6[[#This Row],[nr]])&gt;=10,"zagraniczny",IF(LEN(telefony6[[#This Row],[nr]])=8,"komórkowy","stacjonarny"))</f>
        <v>stacjonarny</v>
      </c>
      <c r="F494" s="2">
        <f>telefony6[[#This Row],[zakonczenie]]-telefony6[[#This Row],[rozpoczecie]]</f>
        <v>1.1574074074073293E-3</v>
      </c>
      <c r="G494" s="6">
        <f>IF(SECOND(telefony6[[#This Row],[czas]])&gt;0,1,0)</f>
        <v>1</v>
      </c>
      <c r="H494" s="6">
        <f>MINUTE(telefony6[[#This Row],[czas]])+telefony6[[#This Row],[czy kolejna minuta]]</f>
        <v>2</v>
      </c>
      <c r="I494" s="6">
        <f>MINUTE(telefony6[[#This Row],[czas]])*60+SECOND(telefony6[[#This Row],[czas]])</f>
        <v>100</v>
      </c>
      <c r="J494" s="6">
        <f>IF(OR(telefony6[[#This Row],[jaki]]="stacjonarny",telefony6[[#This Row],[jaki]]="komórkowy"),J493-telefony6[[#This Row],[sekundach]],J493)</f>
        <v>-183497</v>
      </c>
      <c r="K494" s="6">
        <f>IF(AND(telefony6[[#This Row],[abonament]]&lt;0,telefony6[[#This Row],[jaki]]="stacjonarny"),telefony6[[#This Row],[sekundach]],0)</f>
        <v>100</v>
      </c>
      <c r="L494" s="6">
        <f>IF(AND(telefony6[[#This Row],[abonament]]&lt;0,telefony6[[#This Row],[jaki]]="komórkowy"),telefony6[[#This Row],[sekundach]],0)</f>
        <v>0</v>
      </c>
      <c r="M494" s="28">
        <f>IF(telefony6[[#This Row],[jaki]]="zagraniczny",telefony6[[#This Row],[czas w minutach]],0)</f>
        <v>0</v>
      </c>
    </row>
    <row r="495" spans="1:13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  <c r="E495" t="str">
        <f>IF(LEN(telefony6[[#This Row],[nr]])&gt;=10,"zagraniczny",IF(LEN(telefony6[[#This Row],[nr]])=8,"komórkowy","stacjonarny"))</f>
        <v>komórkowy</v>
      </c>
      <c r="F495" s="2">
        <f>telefony6[[#This Row],[zakonczenie]]-telefony6[[#This Row],[rozpoczecie]]</f>
        <v>8.6458333333333526E-3</v>
      </c>
      <c r="G495" s="6">
        <f>IF(SECOND(telefony6[[#This Row],[czas]])&gt;0,1,0)</f>
        <v>1</v>
      </c>
      <c r="H495" s="6">
        <f>MINUTE(telefony6[[#This Row],[czas]])+telefony6[[#This Row],[czy kolejna minuta]]</f>
        <v>13</v>
      </c>
      <c r="I495" s="6">
        <f>MINUTE(telefony6[[#This Row],[czas]])*60+SECOND(telefony6[[#This Row],[czas]])</f>
        <v>747</v>
      </c>
      <c r="J495" s="6">
        <f>IF(OR(telefony6[[#This Row],[jaki]]="stacjonarny",telefony6[[#This Row],[jaki]]="komórkowy"),J494-telefony6[[#This Row],[sekundach]],J494)</f>
        <v>-184244</v>
      </c>
      <c r="K495" s="6">
        <f>IF(AND(telefony6[[#This Row],[abonament]]&lt;0,telefony6[[#This Row],[jaki]]="stacjonarny"),telefony6[[#This Row],[sekundach]],0)</f>
        <v>0</v>
      </c>
      <c r="L495" s="6">
        <f>IF(AND(telefony6[[#This Row],[abonament]]&lt;0,telefony6[[#This Row],[jaki]]="komórkowy"),telefony6[[#This Row],[sekundach]],0)</f>
        <v>747</v>
      </c>
      <c r="M495" s="28">
        <f>IF(telefony6[[#This Row],[jaki]]="zagraniczny",telefony6[[#This Row],[czas w minutach]],0)</f>
        <v>0</v>
      </c>
    </row>
    <row r="496" spans="1:13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  <c r="E496" t="str">
        <f>IF(LEN(telefony6[[#This Row],[nr]])&gt;=10,"zagraniczny",IF(LEN(telefony6[[#This Row],[nr]])=8,"komórkowy","stacjonarny"))</f>
        <v>stacjonarny</v>
      </c>
      <c r="F496" s="2">
        <f>telefony6[[#This Row],[zakonczenie]]-telefony6[[#This Row],[rozpoczecie]]</f>
        <v>4.5601851851851949E-3</v>
      </c>
      <c r="G496" s="6">
        <f>IF(SECOND(telefony6[[#This Row],[czas]])&gt;0,1,0)</f>
        <v>1</v>
      </c>
      <c r="H496" s="6">
        <f>MINUTE(telefony6[[#This Row],[czas]])+telefony6[[#This Row],[czy kolejna minuta]]</f>
        <v>7</v>
      </c>
      <c r="I496" s="6">
        <f>MINUTE(telefony6[[#This Row],[czas]])*60+SECOND(telefony6[[#This Row],[czas]])</f>
        <v>394</v>
      </c>
      <c r="J496" s="6">
        <f>IF(OR(telefony6[[#This Row],[jaki]]="stacjonarny",telefony6[[#This Row],[jaki]]="komórkowy"),J495-telefony6[[#This Row],[sekundach]],J495)</f>
        <v>-184638</v>
      </c>
      <c r="K496" s="6">
        <f>IF(AND(telefony6[[#This Row],[abonament]]&lt;0,telefony6[[#This Row],[jaki]]="stacjonarny"),telefony6[[#This Row],[sekundach]],0)</f>
        <v>394</v>
      </c>
      <c r="L496" s="6">
        <f>IF(AND(telefony6[[#This Row],[abonament]]&lt;0,telefony6[[#This Row],[jaki]]="komórkowy"),telefony6[[#This Row],[sekundach]],0)</f>
        <v>0</v>
      </c>
      <c r="M496" s="28">
        <f>IF(telefony6[[#This Row],[jaki]]="zagraniczny",telefony6[[#This Row],[czas w minutach]],0)</f>
        <v>0</v>
      </c>
    </row>
    <row r="497" spans="1:13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  <c r="E497" t="str">
        <f>IF(LEN(telefony6[[#This Row],[nr]])&gt;=10,"zagraniczny",IF(LEN(telefony6[[#This Row],[nr]])=8,"komórkowy","stacjonarny"))</f>
        <v>komórkowy</v>
      </c>
      <c r="F497" s="2">
        <f>telefony6[[#This Row],[zakonczenie]]-telefony6[[#This Row],[rozpoczecie]]</f>
        <v>1.0659722222222223E-2</v>
      </c>
      <c r="G497" s="6">
        <f>IF(SECOND(telefony6[[#This Row],[czas]])&gt;0,1,0)</f>
        <v>1</v>
      </c>
      <c r="H497" s="6">
        <f>MINUTE(telefony6[[#This Row],[czas]])+telefony6[[#This Row],[czy kolejna minuta]]</f>
        <v>16</v>
      </c>
      <c r="I497" s="6">
        <f>MINUTE(telefony6[[#This Row],[czas]])*60+SECOND(telefony6[[#This Row],[czas]])</f>
        <v>921</v>
      </c>
      <c r="J497" s="6">
        <f>IF(OR(telefony6[[#This Row],[jaki]]="stacjonarny",telefony6[[#This Row],[jaki]]="komórkowy"),J496-telefony6[[#This Row],[sekundach]],J496)</f>
        <v>-185559</v>
      </c>
      <c r="K497" s="6">
        <f>IF(AND(telefony6[[#This Row],[abonament]]&lt;0,telefony6[[#This Row],[jaki]]="stacjonarny"),telefony6[[#This Row],[sekundach]],0)</f>
        <v>0</v>
      </c>
      <c r="L497" s="6">
        <f>IF(AND(telefony6[[#This Row],[abonament]]&lt;0,telefony6[[#This Row],[jaki]]="komórkowy"),telefony6[[#This Row],[sekundach]],0)</f>
        <v>921</v>
      </c>
      <c r="M497" s="28">
        <f>IF(telefony6[[#This Row],[jaki]]="zagraniczny",telefony6[[#This Row],[czas w minutach]],0)</f>
        <v>0</v>
      </c>
    </row>
    <row r="498" spans="1:13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  <c r="E498" t="str">
        <f>IF(LEN(telefony6[[#This Row],[nr]])&gt;=10,"zagraniczny",IF(LEN(telefony6[[#This Row],[nr]])=8,"komórkowy","stacjonarny"))</f>
        <v>stacjonarny</v>
      </c>
      <c r="F498" s="2">
        <f>telefony6[[#This Row],[zakonczenie]]-telefony6[[#This Row],[rozpoczecie]]</f>
        <v>7.6388888888888618E-3</v>
      </c>
      <c r="G498" s="6">
        <f>IF(SECOND(telefony6[[#This Row],[czas]])&gt;0,1,0)</f>
        <v>0</v>
      </c>
      <c r="H498" s="6">
        <f>MINUTE(telefony6[[#This Row],[czas]])+telefony6[[#This Row],[czy kolejna minuta]]</f>
        <v>11</v>
      </c>
      <c r="I498" s="6">
        <f>MINUTE(telefony6[[#This Row],[czas]])*60+SECOND(telefony6[[#This Row],[czas]])</f>
        <v>660</v>
      </c>
      <c r="J498" s="6">
        <f>IF(OR(telefony6[[#This Row],[jaki]]="stacjonarny",telefony6[[#This Row],[jaki]]="komórkowy"),J497-telefony6[[#This Row],[sekundach]],J497)</f>
        <v>-186219</v>
      </c>
      <c r="K498" s="6">
        <f>IF(AND(telefony6[[#This Row],[abonament]]&lt;0,telefony6[[#This Row],[jaki]]="stacjonarny"),telefony6[[#This Row],[sekundach]],0)</f>
        <v>660</v>
      </c>
      <c r="L498" s="6">
        <f>IF(AND(telefony6[[#This Row],[abonament]]&lt;0,telefony6[[#This Row],[jaki]]="komórkowy"),telefony6[[#This Row],[sekundach]],0)</f>
        <v>0</v>
      </c>
      <c r="M498" s="28">
        <f>IF(telefony6[[#This Row],[jaki]]="zagraniczny",telefony6[[#This Row],[czas w minutach]],0)</f>
        <v>0</v>
      </c>
    </row>
    <row r="499" spans="1:13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  <c r="E499" t="str">
        <f>IF(LEN(telefony6[[#This Row],[nr]])&gt;=10,"zagraniczny",IF(LEN(telefony6[[#This Row],[nr]])=8,"komórkowy","stacjonarny"))</f>
        <v>zagraniczny</v>
      </c>
      <c r="F499" s="2">
        <f>telefony6[[#This Row],[zakonczenie]]-telefony6[[#This Row],[rozpoczecie]]</f>
        <v>8.1018518518518601E-3</v>
      </c>
      <c r="G499" s="6">
        <f>IF(SECOND(telefony6[[#This Row],[czas]])&gt;0,1,0)</f>
        <v>1</v>
      </c>
      <c r="H499" s="6">
        <f>MINUTE(telefony6[[#This Row],[czas]])+telefony6[[#This Row],[czy kolejna minuta]]</f>
        <v>12</v>
      </c>
      <c r="I499" s="6">
        <f>MINUTE(telefony6[[#This Row],[czas]])*60+SECOND(telefony6[[#This Row],[czas]])</f>
        <v>700</v>
      </c>
      <c r="J499" s="6">
        <f>IF(OR(telefony6[[#This Row],[jaki]]="stacjonarny",telefony6[[#This Row],[jaki]]="komórkowy"),J498-telefony6[[#This Row],[sekundach]],J498)</f>
        <v>-186219</v>
      </c>
      <c r="K499" s="6">
        <f>IF(AND(telefony6[[#This Row],[abonament]]&lt;0,telefony6[[#This Row],[jaki]]="stacjonarny"),telefony6[[#This Row],[sekundach]],0)</f>
        <v>0</v>
      </c>
      <c r="L499" s="6">
        <f>IF(AND(telefony6[[#This Row],[abonament]]&lt;0,telefony6[[#This Row],[jaki]]="komórkowy"),telefony6[[#This Row],[sekundach]],0)</f>
        <v>0</v>
      </c>
      <c r="M499" s="28">
        <f>IF(telefony6[[#This Row],[jaki]]="zagraniczny",telefony6[[#This Row],[czas w minutach]],0)</f>
        <v>12</v>
      </c>
    </row>
    <row r="500" spans="1:13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  <c r="E500" t="str">
        <f>IF(LEN(telefony6[[#This Row],[nr]])&gt;=10,"zagraniczny",IF(LEN(telefony6[[#This Row],[nr]])=8,"komórkowy","stacjonarny"))</f>
        <v>stacjonarny</v>
      </c>
      <c r="F500" s="2">
        <f>telefony6[[#This Row],[zakonczenie]]-telefony6[[#This Row],[rozpoczecie]]</f>
        <v>8.009259259259327E-3</v>
      </c>
      <c r="G500" s="6">
        <f>IF(SECOND(telefony6[[#This Row],[czas]])&gt;0,1,0)</f>
        <v>1</v>
      </c>
      <c r="H500" s="6">
        <f>MINUTE(telefony6[[#This Row],[czas]])+telefony6[[#This Row],[czy kolejna minuta]]</f>
        <v>12</v>
      </c>
      <c r="I500" s="6">
        <f>MINUTE(telefony6[[#This Row],[czas]])*60+SECOND(telefony6[[#This Row],[czas]])</f>
        <v>692</v>
      </c>
      <c r="J500" s="6">
        <f>IF(OR(telefony6[[#This Row],[jaki]]="stacjonarny",telefony6[[#This Row],[jaki]]="komórkowy"),J499-telefony6[[#This Row],[sekundach]],J499)</f>
        <v>-186911</v>
      </c>
      <c r="K500" s="6">
        <f>IF(AND(telefony6[[#This Row],[abonament]]&lt;0,telefony6[[#This Row],[jaki]]="stacjonarny"),telefony6[[#This Row],[sekundach]],0)</f>
        <v>692</v>
      </c>
      <c r="L500" s="6">
        <f>IF(AND(telefony6[[#This Row],[abonament]]&lt;0,telefony6[[#This Row],[jaki]]="komórkowy"),telefony6[[#This Row],[sekundach]],0)</f>
        <v>0</v>
      </c>
      <c r="M500" s="28">
        <f>IF(telefony6[[#This Row],[jaki]]="zagraniczny",telefony6[[#This Row],[czas w minutach]],0)</f>
        <v>0</v>
      </c>
    </row>
    <row r="501" spans="1:13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  <c r="E501" t="str">
        <f>IF(LEN(telefony6[[#This Row],[nr]])&gt;=10,"zagraniczny",IF(LEN(telefony6[[#This Row],[nr]])=8,"komórkowy","stacjonarny"))</f>
        <v>stacjonarny</v>
      </c>
      <c r="F501" s="2">
        <f>telefony6[[#This Row],[zakonczenie]]-telefony6[[#This Row],[rozpoczecie]]</f>
        <v>5.6018518518519134E-3</v>
      </c>
      <c r="G501" s="6">
        <f>IF(SECOND(telefony6[[#This Row],[czas]])&gt;0,1,0)</f>
        <v>1</v>
      </c>
      <c r="H501" s="6">
        <f>MINUTE(telefony6[[#This Row],[czas]])+telefony6[[#This Row],[czy kolejna minuta]]</f>
        <v>9</v>
      </c>
      <c r="I501" s="6">
        <f>MINUTE(telefony6[[#This Row],[czas]])*60+SECOND(telefony6[[#This Row],[czas]])</f>
        <v>484</v>
      </c>
      <c r="J501" s="6">
        <f>IF(OR(telefony6[[#This Row],[jaki]]="stacjonarny",telefony6[[#This Row],[jaki]]="komórkowy"),J500-telefony6[[#This Row],[sekundach]],J500)</f>
        <v>-187395</v>
      </c>
      <c r="K501" s="6">
        <f>IF(AND(telefony6[[#This Row],[abonament]]&lt;0,telefony6[[#This Row],[jaki]]="stacjonarny"),telefony6[[#This Row],[sekundach]],0)</f>
        <v>484</v>
      </c>
      <c r="L501" s="6">
        <f>IF(AND(telefony6[[#This Row],[abonament]]&lt;0,telefony6[[#This Row],[jaki]]="komórkowy"),telefony6[[#This Row],[sekundach]],0)</f>
        <v>0</v>
      </c>
      <c r="M501" s="28">
        <f>IF(telefony6[[#This Row],[jaki]]="zagraniczny",telefony6[[#This Row],[czas w minutach]],0)</f>
        <v>0</v>
      </c>
    </row>
    <row r="502" spans="1:13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  <c r="E502" t="str">
        <f>IF(LEN(telefony6[[#This Row],[nr]])&gt;=10,"zagraniczny",IF(LEN(telefony6[[#This Row],[nr]])=8,"komórkowy","stacjonarny"))</f>
        <v>stacjonarny</v>
      </c>
      <c r="F502" s="2">
        <f>telefony6[[#This Row],[zakonczenie]]-telefony6[[#This Row],[rozpoczecie]]</f>
        <v>1.273148148147607E-4</v>
      </c>
      <c r="G502" s="6">
        <f>IF(SECOND(telefony6[[#This Row],[czas]])&gt;0,1,0)</f>
        <v>1</v>
      </c>
      <c r="H502" s="6">
        <f>MINUTE(telefony6[[#This Row],[czas]])+telefony6[[#This Row],[czy kolejna minuta]]</f>
        <v>1</v>
      </c>
      <c r="I502" s="6">
        <f>MINUTE(telefony6[[#This Row],[czas]])*60+SECOND(telefony6[[#This Row],[czas]])</f>
        <v>11</v>
      </c>
      <c r="J502" s="6">
        <f>IF(OR(telefony6[[#This Row],[jaki]]="stacjonarny",telefony6[[#This Row],[jaki]]="komórkowy"),J501-telefony6[[#This Row],[sekundach]],J501)</f>
        <v>-187406</v>
      </c>
      <c r="K502" s="6">
        <f>IF(AND(telefony6[[#This Row],[abonament]]&lt;0,telefony6[[#This Row],[jaki]]="stacjonarny"),telefony6[[#This Row],[sekundach]],0)</f>
        <v>11</v>
      </c>
      <c r="L502" s="6">
        <f>IF(AND(telefony6[[#This Row],[abonament]]&lt;0,telefony6[[#This Row],[jaki]]="komórkowy"),telefony6[[#This Row],[sekundach]],0)</f>
        <v>0</v>
      </c>
      <c r="M502" s="28">
        <f>IF(telefony6[[#This Row],[jaki]]="zagraniczny",telefony6[[#This Row],[czas w minutach]],0)</f>
        <v>0</v>
      </c>
    </row>
    <row r="503" spans="1:13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  <c r="E503" t="str">
        <f>IF(LEN(telefony6[[#This Row],[nr]])&gt;=10,"zagraniczny",IF(LEN(telefony6[[#This Row],[nr]])=8,"komórkowy","stacjonarny"))</f>
        <v>komórkowy</v>
      </c>
      <c r="F503" s="2">
        <f>telefony6[[#This Row],[zakonczenie]]-telefony6[[#This Row],[rozpoczecie]]</f>
        <v>8.6805555555555802E-3</v>
      </c>
      <c r="G503" s="6">
        <f>IF(SECOND(telefony6[[#This Row],[czas]])&gt;0,1,0)</f>
        <v>1</v>
      </c>
      <c r="H503" s="6">
        <f>MINUTE(telefony6[[#This Row],[czas]])+telefony6[[#This Row],[czy kolejna minuta]]</f>
        <v>13</v>
      </c>
      <c r="I503" s="6">
        <f>MINUTE(telefony6[[#This Row],[czas]])*60+SECOND(telefony6[[#This Row],[czas]])</f>
        <v>750</v>
      </c>
      <c r="J503" s="6">
        <f>IF(OR(telefony6[[#This Row],[jaki]]="stacjonarny",telefony6[[#This Row],[jaki]]="komórkowy"),J502-telefony6[[#This Row],[sekundach]],J502)</f>
        <v>-188156</v>
      </c>
      <c r="K503" s="6">
        <f>IF(AND(telefony6[[#This Row],[abonament]]&lt;0,telefony6[[#This Row],[jaki]]="stacjonarny"),telefony6[[#This Row],[sekundach]],0)</f>
        <v>0</v>
      </c>
      <c r="L503" s="6">
        <f>IF(AND(telefony6[[#This Row],[abonament]]&lt;0,telefony6[[#This Row],[jaki]]="komórkowy"),telefony6[[#This Row],[sekundach]],0)</f>
        <v>750</v>
      </c>
      <c r="M503" s="28">
        <f>IF(telefony6[[#This Row],[jaki]]="zagraniczny",telefony6[[#This Row],[czas w minutach]],0)</f>
        <v>0</v>
      </c>
    </row>
    <row r="504" spans="1:13" x14ac:dyDescent="0.25">
      <c r="A504">
        <v>25147401</v>
      </c>
      <c r="B504" s="1">
        <v>42923</v>
      </c>
      <c r="C504" s="2">
        <v>0.57922453703703702</v>
      </c>
      <c r="D504" s="2">
        <v>0.58821759259259254</v>
      </c>
      <c r="E504" t="str">
        <f>IF(LEN(telefony6[[#This Row],[nr]])&gt;=10,"zagraniczny",IF(LEN(telefony6[[#This Row],[nr]])=8,"komórkowy","stacjonarny"))</f>
        <v>komórkowy</v>
      </c>
      <c r="F504" s="2">
        <f>telefony6[[#This Row],[zakonczenie]]-telefony6[[#This Row],[rozpoczecie]]</f>
        <v>8.9930555555555181E-3</v>
      </c>
      <c r="G504" s="6">
        <f>IF(SECOND(telefony6[[#This Row],[czas]])&gt;0,1,0)</f>
        <v>1</v>
      </c>
      <c r="H504" s="6">
        <f>MINUTE(telefony6[[#This Row],[czas]])+telefony6[[#This Row],[czy kolejna minuta]]</f>
        <v>13</v>
      </c>
      <c r="I504" s="6">
        <f>MINUTE(telefony6[[#This Row],[czas]])*60+SECOND(telefony6[[#This Row],[czas]])</f>
        <v>777</v>
      </c>
      <c r="J504" s="6">
        <f>IF(OR(telefony6[[#This Row],[jaki]]="stacjonarny",telefony6[[#This Row],[jaki]]="komórkowy"),J503-telefony6[[#This Row],[sekundach]],J503)</f>
        <v>-188933</v>
      </c>
      <c r="K504" s="6">
        <f>IF(AND(telefony6[[#This Row],[abonament]]&lt;0,telefony6[[#This Row],[jaki]]="stacjonarny"),telefony6[[#This Row],[sekundach]],0)</f>
        <v>0</v>
      </c>
      <c r="L504" s="6">
        <f>IF(AND(telefony6[[#This Row],[abonament]]&lt;0,telefony6[[#This Row],[jaki]]="komórkowy"),telefony6[[#This Row],[sekundach]],0)</f>
        <v>777</v>
      </c>
      <c r="M504" s="28">
        <f>IF(telefony6[[#This Row],[jaki]]="zagraniczny",telefony6[[#This Row],[czas w minutach]],0)</f>
        <v>0</v>
      </c>
    </row>
    <row r="505" spans="1:13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  <c r="E505" t="str">
        <f>IF(LEN(telefony6[[#This Row],[nr]])&gt;=10,"zagraniczny",IF(LEN(telefony6[[#This Row],[nr]])=8,"komórkowy","stacjonarny"))</f>
        <v>stacjonarny</v>
      </c>
      <c r="F505" s="2">
        <f>telefony6[[#This Row],[zakonczenie]]-telefony6[[#This Row],[rozpoczecie]]</f>
        <v>2.0717592592592871E-3</v>
      </c>
      <c r="G505" s="6">
        <f>IF(SECOND(telefony6[[#This Row],[czas]])&gt;0,1,0)</f>
        <v>1</v>
      </c>
      <c r="H505" s="6">
        <f>MINUTE(telefony6[[#This Row],[czas]])+telefony6[[#This Row],[czy kolejna minuta]]</f>
        <v>3</v>
      </c>
      <c r="I505" s="6">
        <f>MINUTE(telefony6[[#This Row],[czas]])*60+SECOND(telefony6[[#This Row],[czas]])</f>
        <v>179</v>
      </c>
      <c r="J505" s="6">
        <f>IF(OR(telefony6[[#This Row],[jaki]]="stacjonarny",telefony6[[#This Row],[jaki]]="komórkowy"),J504-telefony6[[#This Row],[sekundach]],J504)</f>
        <v>-189112</v>
      </c>
      <c r="K505" s="6">
        <f>IF(AND(telefony6[[#This Row],[abonament]]&lt;0,telefony6[[#This Row],[jaki]]="stacjonarny"),telefony6[[#This Row],[sekundach]],0)</f>
        <v>179</v>
      </c>
      <c r="L505" s="6">
        <f>IF(AND(telefony6[[#This Row],[abonament]]&lt;0,telefony6[[#This Row],[jaki]]="komórkowy"),telefony6[[#This Row],[sekundach]],0)</f>
        <v>0</v>
      </c>
      <c r="M505" s="28">
        <f>IF(telefony6[[#This Row],[jaki]]="zagraniczny",telefony6[[#This Row],[czas w minutach]],0)</f>
        <v>0</v>
      </c>
    </row>
    <row r="506" spans="1:13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  <c r="E506" t="str">
        <f>IF(LEN(telefony6[[#This Row],[nr]])&gt;=10,"zagraniczny",IF(LEN(telefony6[[#This Row],[nr]])=8,"komórkowy","stacjonarny"))</f>
        <v>stacjonarny</v>
      </c>
      <c r="F506" s="2">
        <f>telefony6[[#This Row],[zakonczenie]]-telefony6[[#This Row],[rozpoczecie]]</f>
        <v>1.2731481481480511E-3</v>
      </c>
      <c r="G506" s="6">
        <f>IF(SECOND(telefony6[[#This Row],[czas]])&gt;0,1,0)</f>
        <v>1</v>
      </c>
      <c r="H506" s="6">
        <f>MINUTE(telefony6[[#This Row],[czas]])+telefony6[[#This Row],[czy kolejna minuta]]</f>
        <v>2</v>
      </c>
      <c r="I506" s="6">
        <f>MINUTE(telefony6[[#This Row],[czas]])*60+SECOND(telefony6[[#This Row],[czas]])</f>
        <v>110</v>
      </c>
      <c r="J506" s="6">
        <f>IF(OR(telefony6[[#This Row],[jaki]]="stacjonarny",telefony6[[#This Row],[jaki]]="komórkowy"),J505-telefony6[[#This Row],[sekundach]],J505)</f>
        <v>-189222</v>
      </c>
      <c r="K506" s="6">
        <f>IF(AND(telefony6[[#This Row],[abonament]]&lt;0,telefony6[[#This Row],[jaki]]="stacjonarny"),telefony6[[#This Row],[sekundach]],0)</f>
        <v>110</v>
      </c>
      <c r="L506" s="6">
        <f>IF(AND(telefony6[[#This Row],[abonament]]&lt;0,telefony6[[#This Row],[jaki]]="komórkowy"),telefony6[[#This Row],[sekundach]],0)</f>
        <v>0</v>
      </c>
      <c r="M506" s="28">
        <f>IF(telefony6[[#This Row],[jaki]]="zagraniczny",telefony6[[#This Row],[czas w minutach]],0)</f>
        <v>0</v>
      </c>
    </row>
    <row r="507" spans="1:13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  <c r="E507" t="str">
        <f>IF(LEN(telefony6[[#This Row],[nr]])&gt;=10,"zagraniczny",IF(LEN(telefony6[[#This Row],[nr]])=8,"komórkowy","stacjonarny"))</f>
        <v>stacjonarny</v>
      </c>
      <c r="F507" s="2">
        <f>telefony6[[#This Row],[zakonczenie]]-telefony6[[#This Row],[rozpoczecie]]</f>
        <v>4.4560185185185119E-3</v>
      </c>
      <c r="G507" s="6">
        <f>IF(SECOND(telefony6[[#This Row],[czas]])&gt;0,1,0)</f>
        <v>1</v>
      </c>
      <c r="H507" s="6">
        <f>MINUTE(telefony6[[#This Row],[czas]])+telefony6[[#This Row],[czy kolejna minuta]]</f>
        <v>7</v>
      </c>
      <c r="I507" s="6">
        <f>MINUTE(telefony6[[#This Row],[czas]])*60+SECOND(telefony6[[#This Row],[czas]])</f>
        <v>385</v>
      </c>
      <c r="J507" s="6">
        <f>IF(OR(telefony6[[#This Row],[jaki]]="stacjonarny",telefony6[[#This Row],[jaki]]="komórkowy"),J506-telefony6[[#This Row],[sekundach]],J506)</f>
        <v>-189607</v>
      </c>
      <c r="K507" s="6">
        <f>IF(AND(telefony6[[#This Row],[abonament]]&lt;0,telefony6[[#This Row],[jaki]]="stacjonarny"),telefony6[[#This Row],[sekundach]],0)</f>
        <v>385</v>
      </c>
      <c r="L507" s="6">
        <f>IF(AND(telefony6[[#This Row],[abonament]]&lt;0,telefony6[[#This Row],[jaki]]="komórkowy"),telefony6[[#This Row],[sekundach]],0)</f>
        <v>0</v>
      </c>
      <c r="M507" s="28">
        <f>IF(telefony6[[#This Row],[jaki]]="zagraniczny",telefony6[[#This Row],[czas w minutach]],0)</f>
        <v>0</v>
      </c>
    </row>
    <row r="508" spans="1:13" x14ac:dyDescent="0.25">
      <c r="A508">
        <v>8251878</v>
      </c>
      <c r="B508" s="1">
        <v>42923</v>
      </c>
      <c r="C508" s="2">
        <v>0.59281249999999996</v>
      </c>
      <c r="D508" s="2">
        <v>0.59375</v>
      </c>
      <c r="E508" t="str">
        <f>IF(LEN(telefony6[[#This Row],[nr]])&gt;=10,"zagraniczny",IF(LEN(telefony6[[#This Row],[nr]])=8,"komórkowy","stacjonarny"))</f>
        <v>stacjonarny</v>
      </c>
      <c r="F508" s="2">
        <f>telefony6[[#This Row],[zakonczenie]]-telefony6[[#This Row],[rozpoczecie]]</f>
        <v>9.3750000000003553E-4</v>
      </c>
      <c r="G508" s="6">
        <f>IF(SECOND(telefony6[[#This Row],[czas]])&gt;0,1,0)</f>
        <v>1</v>
      </c>
      <c r="H508" s="6">
        <f>MINUTE(telefony6[[#This Row],[czas]])+telefony6[[#This Row],[czy kolejna minuta]]</f>
        <v>2</v>
      </c>
      <c r="I508" s="6">
        <f>MINUTE(telefony6[[#This Row],[czas]])*60+SECOND(telefony6[[#This Row],[czas]])</f>
        <v>81</v>
      </c>
      <c r="J508" s="6">
        <f>IF(OR(telefony6[[#This Row],[jaki]]="stacjonarny",telefony6[[#This Row],[jaki]]="komórkowy"),J507-telefony6[[#This Row],[sekundach]],J507)</f>
        <v>-189688</v>
      </c>
      <c r="K508" s="6">
        <f>IF(AND(telefony6[[#This Row],[abonament]]&lt;0,telefony6[[#This Row],[jaki]]="stacjonarny"),telefony6[[#This Row],[sekundach]],0)</f>
        <v>81</v>
      </c>
      <c r="L508" s="6">
        <f>IF(AND(telefony6[[#This Row],[abonament]]&lt;0,telefony6[[#This Row],[jaki]]="komórkowy"),telefony6[[#This Row],[sekundach]],0)</f>
        <v>0</v>
      </c>
      <c r="M508" s="28">
        <f>IF(telefony6[[#This Row],[jaki]]="zagraniczny",telefony6[[#This Row],[czas w minutach]],0)</f>
        <v>0</v>
      </c>
    </row>
    <row r="509" spans="1:13" x14ac:dyDescent="0.25">
      <c r="A509">
        <v>2826868</v>
      </c>
      <c r="B509" s="1">
        <v>42923</v>
      </c>
      <c r="C509" s="2">
        <v>0.59672453703703698</v>
      </c>
      <c r="D509" s="2">
        <v>0.60435185185185181</v>
      </c>
      <c r="E509" t="str">
        <f>IF(LEN(telefony6[[#This Row],[nr]])&gt;=10,"zagraniczny",IF(LEN(telefony6[[#This Row],[nr]])=8,"komórkowy","stacjonarny"))</f>
        <v>stacjonarny</v>
      </c>
      <c r="F509" s="2">
        <f>telefony6[[#This Row],[zakonczenie]]-telefony6[[#This Row],[rozpoczecie]]</f>
        <v>7.6273148148148229E-3</v>
      </c>
      <c r="G509" s="6">
        <f>IF(SECOND(telefony6[[#This Row],[czas]])&gt;0,1,0)</f>
        <v>1</v>
      </c>
      <c r="H509" s="6">
        <f>MINUTE(telefony6[[#This Row],[czas]])+telefony6[[#This Row],[czy kolejna minuta]]</f>
        <v>11</v>
      </c>
      <c r="I509" s="6">
        <f>MINUTE(telefony6[[#This Row],[czas]])*60+SECOND(telefony6[[#This Row],[czas]])</f>
        <v>659</v>
      </c>
      <c r="J509" s="6">
        <f>IF(OR(telefony6[[#This Row],[jaki]]="stacjonarny",telefony6[[#This Row],[jaki]]="komórkowy"),J508-telefony6[[#This Row],[sekundach]],J508)</f>
        <v>-190347</v>
      </c>
      <c r="K509" s="6">
        <f>IF(AND(telefony6[[#This Row],[abonament]]&lt;0,telefony6[[#This Row],[jaki]]="stacjonarny"),telefony6[[#This Row],[sekundach]],0)</f>
        <v>659</v>
      </c>
      <c r="L509" s="6">
        <f>IF(AND(telefony6[[#This Row],[abonament]]&lt;0,telefony6[[#This Row],[jaki]]="komórkowy"),telefony6[[#This Row],[sekundach]],0)</f>
        <v>0</v>
      </c>
      <c r="M509" s="28">
        <f>IF(telefony6[[#This Row],[jaki]]="zagraniczny",telefony6[[#This Row],[czas w minutach]],0)</f>
        <v>0</v>
      </c>
    </row>
    <row r="510" spans="1:13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  <c r="E510" t="str">
        <f>IF(LEN(telefony6[[#This Row],[nr]])&gt;=10,"zagraniczny",IF(LEN(telefony6[[#This Row],[nr]])=8,"komórkowy","stacjonarny"))</f>
        <v>komórkowy</v>
      </c>
      <c r="F510" s="2">
        <f>telefony6[[#This Row],[zakonczenie]]-telefony6[[#This Row],[rozpoczecie]]</f>
        <v>1.0567129629629579E-2</v>
      </c>
      <c r="G510" s="6">
        <f>IF(SECOND(telefony6[[#This Row],[czas]])&gt;0,1,0)</f>
        <v>1</v>
      </c>
      <c r="H510" s="6">
        <f>MINUTE(telefony6[[#This Row],[czas]])+telefony6[[#This Row],[czy kolejna minuta]]</f>
        <v>16</v>
      </c>
      <c r="I510" s="6">
        <f>MINUTE(telefony6[[#This Row],[czas]])*60+SECOND(telefony6[[#This Row],[czas]])</f>
        <v>913</v>
      </c>
      <c r="J510" s="6">
        <f>IF(OR(telefony6[[#This Row],[jaki]]="stacjonarny",telefony6[[#This Row],[jaki]]="komórkowy"),J509-telefony6[[#This Row],[sekundach]],J509)</f>
        <v>-191260</v>
      </c>
      <c r="K510" s="6">
        <f>IF(AND(telefony6[[#This Row],[abonament]]&lt;0,telefony6[[#This Row],[jaki]]="stacjonarny"),telefony6[[#This Row],[sekundach]],0)</f>
        <v>0</v>
      </c>
      <c r="L510" s="6">
        <f>IF(AND(telefony6[[#This Row],[abonament]]&lt;0,telefony6[[#This Row],[jaki]]="komórkowy"),telefony6[[#This Row],[sekundach]],0)</f>
        <v>913</v>
      </c>
      <c r="M510" s="28">
        <f>IF(telefony6[[#This Row],[jaki]]="zagraniczny",telefony6[[#This Row],[czas w minutach]],0)</f>
        <v>0</v>
      </c>
    </row>
    <row r="511" spans="1:13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  <c r="E511" t="str">
        <f>IF(LEN(telefony6[[#This Row],[nr]])&gt;=10,"zagraniczny",IF(LEN(telefony6[[#This Row],[nr]])=8,"komórkowy","stacjonarny"))</f>
        <v>stacjonarny</v>
      </c>
      <c r="F511" s="2">
        <f>telefony6[[#This Row],[zakonczenie]]-telefony6[[#This Row],[rozpoczecie]]</f>
        <v>2.0717592592592871E-3</v>
      </c>
      <c r="G511" s="6">
        <f>IF(SECOND(telefony6[[#This Row],[czas]])&gt;0,1,0)</f>
        <v>1</v>
      </c>
      <c r="H511" s="6">
        <f>MINUTE(telefony6[[#This Row],[czas]])+telefony6[[#This Row],[czy kolejna minuta]]</f>
        <v>3</v>
      </c>
      <c r="I511" s="6">
        <f>MINUTE(telefony6[[#This Row],[czas]])*60+SECOND(telefony6[[#This Row],[czas]])</f>
        <v>179</v>
      </c>
      <c r="J511" s="6">
        <f>IF(OR(telefony6[[#This Row],[jaki]]="stacjonarny",telefony6[[#This Row],[jaki]]="komórkowy"),J510-telefony6[[#This Row],[sekundach]],J510)</f>
        <v>-191439</v>
      </c>
      <c r="K511" s="6">
        <f>IF(AND(telefony6[[#This Row],[abonament]]&lt;0,telefony6[[#This Row],[jaki]]="stacjonarny"),telefony6[[#This Row],[sekundach]],0)</f>
        <v>179</v>
      </c>
      <c r="L511" s="6">
        <f>IF(AND(telefony6[[#This Row],[abonament]]&lt;0,telefony6[[#This Row],[jaki]]="komórkowy"),telefony6[[#This Row],[sekundach]],0)</f>
        <v>0</v>
      </c>
      <c r="M511" s="28">
        <f>IF(telefony6[[#This Row],[jaki]]="zagraniczny",telefony6[[#This Row],[czas w minutach]],0)</f>
        <v>0</v>
      </c>
    </row>
    <row r="512" spans="1:13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  <c r="E512" t="str">
        <f>IF(LEN(telefony6[[#This Row],[nr]])&gt;=10,"zagraniczny",IF(LEN(telefony6[[#This Row],[nr]])=8,"komórkowy","stacjonarny"))</f>
        <v>stacjonarny</v>
      </c>
      <c r="F512" s="2">
        <f>telefony6[[#This Row],[zakonczenie]]-telefony6[[#This Row],[rozpoczecie]]</f>
        <v>2.4999999999999467E-3</v>
      </c>
      <c r="G512" s="6">
        <f>IF(SECOND(telefony6[[#This Row],[czas]])&gt;0,1,0)</f>
        <v>1</v>
      </c>
      <c r="H512" s="6">
        <f>MINUTE(telefony6[[#This Row],[czas]])+telefony6[[#This Row],[czy kolejna minuta]]</f>
        <v>4</v>
      </c>
      <c r="I512" s="6">
        <f>MINUTE(telefony6[[#This Row],[czas]])*60+SECOND(telefony6[[#This Row],[czas]])</f>
        <v>216</v>
      </c>
      <c r="J512" s="6">
        <f>IF(OR(telefony6[[#This Row],[jaki]]="stacjonarny",telefony6[[#This Row],[jaki]]="komórkowy"),J511-telefony6[[#This Row],[sekundach]],J511)</f>
        <v>-191655</v>
      </c>
      <c r="K512" s="6">
        <f>IF(AND(telefony6[[#This Row],[abonament]]&lt;0,telefony6[[#This Row],[jaki]]="stacjonarny"),telefony6[[#This Row],[sekundach]],0)</f>
        <v>216</v>
      </c>
      <c r="L512" s="6">
        <f>IF(AND(telefony6[[#This Row],[abonament]]&lt;0,telefony6[[#This Row],[jaki]]="komórkowy"),telefony6[[#This Row],[sekundach]],0)</f>
        <v>0</v>
      </c>
      <c r="M512" s="28">
        <f>IF(telefony6[[#This Row],[jaki]]="zagraniczny",telefony6[[#This Row],[czas w minutach]],0)</f>
        <v>0</v>
      </c>
    </row>
    <row r="513" spans="1:13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  <c r="E513" t="str">
        <f>IF(LEN(telefony6[[#This Row],[nr]])&gt;=10,"zagraniczny",IF(LEN(telefony6[[#This Row],[nr]])=8,"komórkowy","stacjonarny"))</f>
        <v>stacjonarny</v>
      </c>
      <c r="F513" s="2">
        <f>telefony6[[#This Row],[zakonczenie]]-telefony6[[#This Row],[rozpoczecie]]</f>
        <v>1.1550925925925992E-2</v>
      </c>
      <c r="G513" s="6">
        <f>IF(SECOND(telefony6[[#This Row],[czas]])&gt;0,1,0)</f>
        <v>1</v>
      </c>
      <c r="H513" s="6">
        <f>MINUTE(telefony6[[#This Row],[czas]])+telefony6[[#This Row],[czy kolejna minuta]]</f>
        <v>17</v>
      </c>
      <c r="I513" s="6">
        <f>MINUTE(telefony6[[#This Row],[czas]])*60+SECOND(telefony6[[#This Row],[czas]])</f>
        <v>998</v>
      </c>
      <c r="J513" s="6">
        <f>IF(OR(telefony6[[#This Row],[jaki]]="stacjonarny",telefony6[[#This Row],[jaki]]="komórkowy"),J512-telefony6[[#This Row],[sekundach]],J512)</f>
        <v>-192653</v>
      </c>
      <c r="K513" s="6">
        <f>IF(AND(telefony6[[#This Row],[abonament]]&lt;0,telefony6[[#This Row],[jaki]]="stacjonarny"),telefony6[[#This Row],[sekundach]],0)</f>
        <v>998</v>
      </c>
      <c r="L513" s="6">
        <f>IF(AND(telefony6[[#This Row],[abonament]]&lt;0,telefony6[[#This Row],[jaki]]="komórkowy"),telefony6[[#This Row],[sekundach]],0)</f>
        <v>0</v>
      </c>
      <c r="M513" s="28">
        <f>IF(telefony6[[#This Row],[jaki]]="zagraniczny",telefony6[[#This Row],[czas w minutach]],0)</f>
        <v>0</v>
      </c>
    </row>
    <row r="514" spans="1:13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  <c r="E514" t="str">
        <f>IF(LEN(telefony6[[#This Row],[nr]])&gt;=10,"zagraniczny",IF(LEN(telefony6[[#This Row],[nr]])=8,"komórkowy","stacjonarny"))</f>
        <v>stacjonarny</v>
      </c>
      <c r="F514" s="2">
        <f>telefony6[[#This Row],[zakonczenie]]-telefony6[[#This Row],[rozpoczecie]]</f>
        <v>9.3055555555555669E-3</v>
      </c>
      <c r="G514" s="6">
        <f>IF(SECOND(telefony6[[#This Row],[czas]])&gt;0,1,0)</f>
        <v>1</v>
      </c>
      <c r="H514" s="6">
        <f>MINUTE(telefony6[[#This Row],[czas]])+telefony6[[#This Row],[czy kolejna minuta]]</f>
        <v>14</v>
      </c>
      <c r="I514" s="6">
        <f>MINUTE(telefony6[[#This Row],[czas]])*60+SECOND(telefony6[[#This Row],[czas]])</f>
        <v>804</v>
      </c>
      <c r="J514" s="6">
        <f>IF(OR(telefony6[[#This Row],[jaki]]="stacjonarny",telefony6[[#This Row],[jaki]]="komórkowy"),J513-telefony6[[#This Row],[sekundach]],J513)</f>
        <v>-193457</v>
      </c>
      <c r="K514" s="6">
        <f>IF(AND(telefony6[[#This Row],[abonament]]&lt;0,telefony6[[#This Row],[jaki]]="stacjonarny"),telefony6[[#This Row],[sekundach]],0)</f>
        <v>804</v>
      </c>
      <c r="L514" s="6">
        <f>IF(AND(telefony6[[#This Row],[abonament]]&lt;0,telefony6[[#This Row],[jaki]]="komórkowy"),telefony6[[#This Row],[sekundach]],0)</f>
        <v>0</v>
      </c>
      <c r="M514" s="28">
        <f>IF(telefony6[[#This Row],[jaki]]="zagraniczny",telefony6[[#This Row],[czas w minutach]],0)</f>
        <v>0</v>
      </c>
    </row>
    <row r="515" spans="1:13" x14ac:dyDescent="0.25">
      <c r="A515">
        <v>3525921</v>
      </c>
      <c r="B515" s="1">
        <v>42923</v>
      </c>
      <c r="C515" s="2">
        <v>0.61557870370370371</v>
      </c>
      <c r="D515" s="2">
        <v>0.61946759259259254</v>
      </c>
      <c r="E515" t="str">
        <f>IF(LEN(telefony6[[#This Row],[nr]])&gt;=10,"zagraniczny",IF(LEN(telefony6[[#This Row],[nr]])=8,"komórkowy","stacjonarny"))</f>
        <v>stacjonarny</v>
      </c>
      <c r="F515" s="2">
        <f>telefony6[[#This Row],[zakonczenie]]-telefony6[[#This Row],[rozpoczecie]]</f>
        <v>3.8888888888888307E-3</v>
      </c>
      <c r="G515" s="6">
        <f>IF(SECOND(telefony6[[#This Row],[czas]])&gt;0,1,0)</f>
        <v>1</v>
      </c>
      <c r="H515" s="6">
        <f>MINUTE(telefony6[[#This Row],[czas]])+telefony6[[#This Row],[czy kolejna minuta]]</f>
        <v>6</v>
      </c>
      <c r="I515" s="6">
        <f>MINUTE(telefony6[[#This Row],[czas]])*60+SECOND(telefony6[[#This Row],[czas]])</f>
        <v>336</v>
      </c>
      <c r="J515" s="6">
        <f>IF(OR(telefony6[[#This Row],[jaki]]="stacjonarny",telefony6[[#This Row],[jaki]]="komórkowy"),J514-telefony6[[#This Row],[sekundach]],J514)</f>
        <v>-193793</v>
      </c>
      <c r="K515" s="6">
        <f>IF(AND(telefony6[[#This Row],[abonament]]&lt;0,telefony6[[#This Row],[jaki]]="stacjonarny"),telefony6[[#This Row],[sekundach]],0)</f>
        <v>336</v>
      </c>
      <c r="L515" s="6">
        <f>IF(AND(telefony6[[#This Row],[abonament]]&lt;0,telefony6[[#This Row],[jaki]]="komórkowy"),telefony6[[#This Row],[sekundach]],0)</f>
        <v>0</v>
      </c>
      <c r="M515" s="28">
        <f>IF(telefony6[[#This Row],[jaki]]="zagraniczny",telefony6[[#This Row],[czas w minutach]],0)</f>
        <v>0</v>
      </c>
    </row>
    <row r="516" spans="1:13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  <c r="E516" t="str">
        <f>IF(LEN(telefony6[[#This Row],[nr]])&gt;=10,"zagraniczny",IF(LEN(telefony6[[#This Row],[nr]])=8,"komórkowy","stacjonarny"))</f>
        <v>stacjonarny</v>
      </c>
      <c r="F516" s="2">
        <f>telefony6[[#This Row],[zakonczenie]]-telefony6[[#This Row],[rozpoczecie]]</f>
        <v>9.594907407407427E-3</v>
      </c>
      <c r="G516" s="6">
        <f>IF(SECOND(telefony6[[#This Row],[czas]])&gt;0,1,0)</f>
        <v>1</v>
      </c>
      <c r="H516" s="6">
        <f>MINUTE(telefony6[[#This Row],[czas]])+telefony6[[#This Row],[czy kolejna minuta]]</f>
        <v>14</v>
      </c>
      <c r="I516" s="6">
        <f>MINUTE(telefony6[[#This Row],[czas]])*60+SECOND(telefony6[[#This Row],[czas]])</f>
        <v>829</v>
      </c>
      <c r="J516" s="6">
        <f>IF(OR(telefony6[[#This Row],[jaki]]="stacjonarny",telefony6[[#This Row],[jaki]]="komórkowy"),J515-telefony6[[#This Row],[sekundach]],J515)</f>
        <v>-194622</v>
      </c>
      <c r="K516" s="6">
        <f>IF(AND(telefony6[[#This Row],[abonament]]&lt;0,telefony6[[#This Row],[jaki]]="stacjonarny"),telefony6[[#This Row],[sekundach]],0)</f>
        <v>829</v>
      </c>
      <c r="L516" s="6">
        <f>IF(AND(telefony6[[#This Row],[abonament]]&lt;0,telefony6[[#This Row],[jaki]]="komórkowy"),telefony6[[#This Row],[sekundach]],0)</f>
        <v>0</v>
      </c>
      <c r="M516" s="28">
        <f>IF(telefony6[[#This Row],[jaki]]="zagraniczny",telefony6[[#This Row],[czas w minutach]],0)</f>
        <v>0</v>
      </c>
    </row>
    <row r="517" spans="1:13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  <c r="E517" t="str">
        <f>IF(LEN(telefony6[[#This Row],[nr]])&gt;=10,"zagraniczny",IF(LEN(telefony6[[#This Row],[nr]])=8,"komórkowy","stacjonarny"))</f>
        <v>stacjonarny</v>
      </c>
      <c r="F517" s="2">
        <f>telefony6[[#This Row],[zakonczenie]]-telefony6[[#This Row],[rozpoczecie]]</f>
        <v>1.0219907407407414E-2</v>
      </c>
      <c r="G517" s="6">
        <f>IF(SECOND(telefony6[[#This Row],[czas]])&gt;0,1,0)</f>
        <v>1</v>
      </c>
      <c r="H517" s="6">
        <f>MINUTE(telefony6[[#This Row],[czas]])+telefony6[[#This Row],[czy kolejna minuta]]</f>
        <v>15</v>
      </c>
      <c r="I517" s="6">
        <f>MINUTE(telefony6[[#This Row],[czas]])*60+SECOND(telefony6[[#This Row],[czas]])</f>
        <v>883</v>
      </c>
      <c r="J517" s="6">
        <f>IF(OR(telefony6[[#This Row],[jaki]]="stacjonarny",telefony6[[#This Row],[jaki]]="komórkowy"),J516-telefony6[[#This Row],[sekundach]],J516)</f>
        <v>-195505</v>
      </c>
      <c r="K517" s="6">
        <f>IF(AND(telefony6[[#This Row],[abonament]]&lt;0,telefony6[[#This Row],[jaki]]="stacjonarny"),telefony6[[#This Row],[sekundach]],0)</f>
        <v>883</v>
      </c>
      <c r="L517" s="6">
        <f>IF(AND(telefony6[[#This Row],[abonament]]&lt;0,telefony6[[#This Row],[jaki]]="komórkowy"),telefony6[[#This Row],[sekundach]],0)</f>
        <v>0</v>
      </c>
      <c r="M517" s="28">
        <f>IF(telefony6[[#This Row],[jaki]]="zagraniczny",telefony6[[#This Row],[czas w minutach]],0)</f>
        <v>0</v>
      </c>
    </row>
    <row r="518" spans="1:13" x14ac:dyDescent="0.25">
      <c r="A518">
        <v>73042148</v>
      </c>
      <c r="B518" s="1">
        <v>42923</v>
      </c>
      <c r="C518" s="2">
        <v>0.62537037037037035</v>
      </c>
      <c r="D518" s="2">
        <v>0.63498842592592597</v>
      </c>
      <c r="E518" t="str">
        <f>IF(LEN(telefony6[[#This Row],[nr]])&gt;=10,"zagraniczny",IF(LEN(telefony6[[#This Row],[nr]])=8,"komórkowy","stacjonarny"))</f>
        <v>komórkowy</v>
      </c>
      <c r="F518" s="2">
        <f>telefony6[[#This Row],[zakonczenie]]-telefony6[[#This Row],[rozpoczecie]]</f>
        <v>9.6180555555556158E-3</v>
      </c>
      <c r="G518" s="6">
        <f>IF(SECOND(telefony6[[#This Row],[czas]])&gt;0,1,0)</f>
        <v>1</v>
      </c>
      <c r="H518" s="6">
        <f>MINUTE(telefony6[[#This Row],[czas]])+telefony6[[#This Row],[czy kolejna minuta]]</f>
        <v>14</v>
      </c>
      <c r="I518" s="6">
        <f>MINUTE(telefony6[[#This Row],[czas]])*60+SECOND(telefony6[[#This Row],[czas]])</f>
        <v>831</v>
      </c>
      <c r="J518" s="6">
        <f>IF(OR(telefony6[[#This Row],[jaki]]="stacjonarny",telefony6[[#This Row],[jaki]]="komórkowy"),J517-telefony6[[#This Row],[sekundach]],J517)</f>
        <v>-196336</v>
      </c>
      <c r="K518" s="6">
        <f>IF(AND(telefony6[[#This Row],[abonament]]&lt;0,telefony6[[#This Row],[jaki]]="stacjonarny"),telefony6[[#This Row],[sekundach]],0)</f>
        <v>0</v>
      </c>
      <c r="L518" s="6">
        <f>IF(AND(telefony6[[#This Row],[abonament]]&lt;0,telefony6[[#This Row],[jaki]]="komórkowy"),telefony6[[#This Row],[sekundach]],0)</f>
        <v>831</v>
      </c>
      <c r="M518" s="28">
        <f>IF(telefony6[[#This Row],[jaki]]="zagraniczny",telefony6[[#This Row],[czas w minutach]],0)</f>
        <v>0</v>
      </c>
    </row>
    <row r="519" spans="1:13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  <c r="E519" t="str">
        <f>IF(LEN(telefony6[[#This Row],[nr]])&gt;=10,"zagraniczny",IF(LEN(telefony6[[#This Row],[nr]])=8,"komórkowy","stacjonarny"))</f>
        <v>stacjonarny</v>
      </c>
      <c r="F519" s="2">
        <f>telefony6[[#This Row],[zakonczenie]]-telefony6[[#This Row],[rozpoczecie]]</f>
        <v>1.1215277777777755E-2</v>
      </c>
      <c r="G519" s="6">
        <f>IF(SECOND(telefony6[[#This Row],[czas]])&gt;0,1,0)</f>
        <v>1</v>
      </c>
      <c r="H519" s="6">
        <f>MINUTE(telefony6[[#This Row],[czas]])+telefony6[[#This Row],[czy kolejna minuta]]</f>
        <v>17</v>
      </c>
      <c r="I519" s="6">
        <f>MINUTE(telefony6[[#This Row],[czas]])*60+SECOND(telefony6[[#This Row],[czas]])</f>
        <v>969</v>
      </c>
      <c r="J519" s="6">
        <f>IF(OR(telefony6[[#This Row],[jaki]]="stacjonarny",telefony6[[#This Row],[jaki]]="komórkowy"),J518-telefony6[[#This Row],[sekundach]],J518)</f>
        <v>-197305</v>
      </c>
      <c r="K519" s="6">
        <f>IF(AND(telefony6[[#This Row],[abonament]]&lt;0,telefony6[[#This Row],[jaki]]="stacjonarny"),telefony6[[#This Row],[sekundach]],0)</f>
        <v>969</v>
      </c>
      <c r="L519" s="6">
        <f>IF(AND(telefony6[[#This Row],[abonament]]&lt;0,telefony6[[#This Row],[jaki]]="komórkowy"),telefony6[[#This Row],[sekundach]],0)</f>
        <v>0</v>
      </c>
      <c r="M519" s="28">
        <f>IF(telefony6[[#This Row],[jaki]]="zagraniczny",telefony6[[#This Row],[czas w minutach]],0)</f>
        <v>0</v>
      </c>
    </row>
    <row r="520" spans="1:13" x14ac:dyDescent="0.25">
      <c r="A520">
        <v>1775586</v>
      </c>
      <c r="B520" s="1">
        <v>42926</v>
      </c>
      <c r="C520" s="2">
        <v>0.34016203703703701</v>
      </c>
      <c r="D520" s="2">
        <v>0.3495138888888889</v>
      </c>
      <c r="E520" t="str">
        <f>IF(LEN(telefony6[[#This Row],[nr]])&gt;=10,"zagraniczny",IF(LEN(telefony6[[#This Row],[nr]])=8,"komórkowy","stacjonarny"))</f>
        <v>stacjonarny</v>
      </c>
      <c r="F520" s="2">
        <f>telefony6[[#This Row],[zakonczenie]]-telefony6[[#This Row],[rozpoczecie]]</f>
        <v>9.3518518518518889E-3</v>
      </c>
      <c r="G520" s="6">
        <f>IF(SECOND(telefony6[[#This Row],[czas]])&gt;0,1,0)</f>
        <v>1</v>
      </c>
      <c r="H520" s="6">
        <f>MINUTE(telefony6[[#This Row],[czas]])+telefony6[[#This Row],[czy kolejna minuta]]</f>
        <v>14</v>
      </c>
      <c r="I520" s="6">
        <f>MINUTE(telefony6[[#This Row],[czas]])*60+SECOND(telefony6[[#This Row],[czas]])</f>
        <v>808</v>
      </c>
      <c r="J520" s="6">
        <f>IF(OR(telefony6[[#This Row],[jaki]]="stacjonarny",telefony6[[#This Row],[jaki]]="komórkowy"),J519-telefony6[[#This Row],[sekundach]],J519)</f>
        <v>-198113</v>
      </c>
      <c r="K520" s="6">
        <f>IF(AND(telefony6[[#This Row],[abonament]]&lt;0,telefony6[[#This Row],[jaki]]="stacjonarny"),telefony6[[#This Row],[sekundach]],0)</f>
        <v>808</v>
      </c>
      <c r="L520" s="6">
        <f>IF(AND(telefony6[[#This Row],[abonament]]&lt;0,telefony6[[#This Row],[jaki]]="komórkowy"),telefony6[[#This Row],[sekundach]],0)</f>
        <v>0</v>
      </c>
      <c r="M520" s="28">
        <f>IF(telefony6[[#This Row],[jaki]]="zagraniczny",telefony6[[#This Row],[czas w minutach]],0)</f>
        <v>0</v>
      </c>
    </row>
    <row r="521" spans="1:13" x14ac:dyDescent="0.25">
      <c r="A521">
        <v>27791497</v>
      </c>
      <c r="B521" s="1">
        <v>42926</v>
      </c>
      <c r="C521" s="2">
        <v>0.34312500000000001</v>
      </c>
      <c r="D521" s="2">
        <v>0.34373842592592591</v>
      </c>
      <c r="E521" t="str">
        <f>IF(LEN(telefony6[[#This Row],[nr]])&gt;=10,"zagraniczny",IF(LEN(telefony6[[#This Row],[nr]])=8,"komórkowy","stacjonarny"))</f>
        <v>komórkowy</v>
      </c>
      <c r="F521" s="2">
        <f>telefony6[[#This Row],[zakonczenie]]-telefony6[[#This Row],[rozpoczecie]]</f>
        <v>6.1342592592589229E-4</v>
      </c>
      <c r="G521" s="6">
        <f>IF(SECOND(telefony6[[#This Row],[czas]])&gt;0,1,0)</f>
        <v>1</v>
      </c>
      <c r="H521" s="6">
        <f>MINUTE(telefony6[[#This Row],[czas]])+telefony6[[#This Row],[czy kolejna minuta]]</f>
        <v>1</v>
      </c>
      <c r="I521" s="6">
        <f>MINUTE(telefony6[[#This Row],[czas]])*60+SECOND(telefony6[[#This Row],[czas]])</f>
        <v>53</v>
      </c>
      <c r="J521" s="6">
        <f>IF(OR(telefony6[[#This Row],[jaki]]="stacjonarny",telefony6[[#This Row],[jaki]]="komórkowy"),J520-telefony6[[#This Row],[sekundach]],J520)</f>
        <v>-198166</v>
      </c>
      <c r="K521" s="6">
        <f>IF(AND(telefony6[[#This Row],[abonament]]&lt;0,telefony6[[#This Row],[jaki]]="stacjonarny"),telefony6[[#This Row],[sekundach]],0)</f>
        <v>0</v>
      </c>
      <c r="L521" s="6">
        <f>IF(AND(telefony6[[#This Row],[abonament]]&lt;0,telefony6[[#This Row],[jaki]]="komórkowy"),telefony6[[#This Row],[sekundach]],0)</f>
        <v>53</v>
      </c>
      <c r="M521" s="28">
        <f>IF(telefony6[[#This Row],[jaki]]="zagraniczny",telefony6[[#This Row],[czas w minutach]],0)</f>
        <v>0</v>
      </c>
    </row>
    <row r="522" spans="1:13" x14ac:dyDescent="0.25">
      <c r="A522">
        <v>5162775</v>
      </c>
      <c r="B522" s="1">
        <v>42926</v>
      </c>
      <c r="C522" s="2">
        <v>0.34364583333333332</v>
      </c>
      <c r="D522" s="2">
        <v>0.3492824074074074</v>
      </c>
      <c r="E522" t="str">
        <f>IF(LEN(telefony6[[#This Row],[nr]])&gt;=10,"zagraniczny",IF(LEN(telefony6[[#This Row],[nr]])=8,"komórkowy","stacjonarny"))</f>
        <v>stacjonarny</v>
      </c>
      <c r="F522" s="2">
        <f>telefony6[[#This Row],[zakonczenie]]-telefony6[[#This Row],[rozpoczecie]]</f>
        <v>5.6365740740740855E-3</v>
      </c>
      <c r="G522" s="6">
        <f>IF(SECOND(telefony6[[#This Row],[czas]])&gt;0,1,0)</f>
        <v>1</v>
      </c>
      <c r="H522" s="6">
        <f>MINUTE(telefony6[[#This Row],[czas]])+telefony6[[#This Row],[czy kolejna minuta]]</f>
        <v>9</v>
      </c>
      <c r="I522" s="6">
        <f>MINUTE(telefony6[[#This Row],[czas]])*60+SECOND(telefony6[[#This Row],[czas]])</f>
        <v>487</v>
      </c>
      <c r="J522" s="6">
        <f>IF(OR(telefony6[[#This Row],[jaki]]="stacjonarny",telefony6[[#This Row],[jaki]]="komórkowy"),J521-telefony6[[#This Row],[sekundach]],J521)</f>
        <v>-198653</v>
      </c>
      <c r="K522" s="6">
        <f>IF(AND(telefony6[[#This Row],[abonament]]&lt;0,telefony6[[#This Row],[jaki]]="stacjonarny"),telefony6[[#This Row],[sekundach]],0)</f>
        <v>487</v>
      </c>
      <c r="L522" s="6">
        <f>IF(AND(telefony6[[#This Row],[abonament]]&lt;0,telefony6[[#This Row],[jaki]]="komórkowy"),telefony6[[#This Row],[sekundach]],0)</f>
        <v>0</v>
      </c>
      <c r="M522" s="28">
        <f>IF(telefony6[[#This Row],[jaki]]="zagraniczny",telefony6[[#This Row],[czas w minutach]],0)</f>
        <v>0</v>
      </c>
    </row>
    <row r="523" spans="1:13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  <c r="E523" t="str">
        <f>IF(LEN(telefony6[[#This Row],[nr]])&gt;=10,"zagraniczny",IF(LEN(telefony6[[#This Row],[nr]])=8,"komórkowy","stacjonarny"))</f>
        <v>komórkowy</v>
      </c>
      <c r="F523" s="2">
        <f>telefony6[[#This Row],[zakonczenie]]-telefony6[[#This Row],[rozpoczecie]]</f>
        <v>9.3171296296296058E-3</v>
      </c>
      <c r="G523" s="6">
        <f>IF(SECOND(telefony6[[#This Row],[czas]])&gt;0,1,0)</f>
        <v>1</v>
      </c>
      <c r="H523" s="6">
        <f>MINUTE(telefony6[[#This Row],[czas]])+telefony6[[#This Row],[czy kolejna minuta]]</f>
        <v>14</v>
      </c>
      <c r="I523" s="6">
        <f>MINUTE(telefony6[[#This Row],[czas]])*60+SECOND(telefony6[[#This Row],[czas]])</f>
        <v>805</v>
      </c>
      <c r="J523" s="6">
        <f>IF(OR(telefony6[[#This Row],[jaki]]="stacjonarny",telefony6[[#This Row],[jaki]]="komórkowy"),J522-telefony6[[#This Row],[sekundach]],J522)</f>
        <v>-199458</v>
      </c>
      <c r="K523" s="6">
        <f>IF(AND(telefony6[[#This Row],[abonament]]&lt;0,telefony6[[#This Row],[jaki]]="stacjonarny"),telefony6[[#This Row],[sekundach]],0)</f>
        <v>0</v>
      </c>
      <c r="L523" s="6">
        <f>IF(AND(telefony6[[#This Row],[abonament]]&lt;0,telefony6[[#This Row],[jaki]]="komórkowy"),telefony6[[#This Row],[sekundach]],0)</f>
        <v>805</v>
      </c>
      <c r="M523" s="28">
        <f>IF(telefony6[[#This Row],[jaki]]="zagraniczny",telefony6[[#This Row],[czas w minutach]],0)</f>
        <v>0</v>
      </c>
    </row>
    <row r="524" spans="1:13" x14ac:dyDescent="0.25">
      <c r="A524">
        <v>6766881</v>
      </c>
      <c r="B524" s="1">
        <v>42926</v>
      </c>
      <c r="C524" s="2">
        <v>0.35249999999999998</v>
      </c>
      <c r="D524" s="2">
        <v>0.35278935185185184</v>
      </c>
      <c r="E524" t="str">
        <f>IF(LEN(telefony6[[#This Row],[nr]])&gt;=10,"zagraniczny",IF(LEN(telefony6[[#This Row],[nr]])=8,"komórkowy","stacjonarny"))</f>
        <v>stacjonarny</v>
      </c>
      <c r="F524" s="2">
        <f>telefony6[[#This Row],[zakonczenie]]-telefony6[[#This Row],[rozpoczecie]]</f>
        <v>2.8935185185186008E-4</v>
      </c>
      <c r="G524" s="6">
        <f>IF(SECOND(telefony6[[#This Row],[czas]])&gt;0,1,0)</f>
        <v>1</v>
      </c>
      <c r="H524" s="6">
        <f>MINUTE(telefony6[[#This Row],[czas]])+telefony6[[#This Row],[czy kolejna minuta]]</f>
        <v>1</v>
      </c>
      <c r="I524" s="6">
        <f>MINUTE(telefony6[[#This Row],[czas]])*60+SECOND(telefony6[[#This Row],[czas]])</f>
        <v>25</v>
      </c>
      <c r="J524" s="6">
        <f>IF(OR(telefony6[[#This Row],[jaki]]="stacjonarny",telefony6[[#This Row],[jaki]]="komórkowy"),J523-telefony6[[#This Row],[sekundach]],J523)</f>
        <v>-199483</v>
      </c>
      <c r="K524" s="6">
        <f>IF(AND(telefony6[[#This Row],[abonament]]&lt;0,telefony6[[#This Row],[jaki]]="stacjonarny"),telefony6[[#This Row],[sekundach]],0)</f>
        <v>25</v>
      </c>
      <c r="L524" s="6">
        <f>IF(AND(telefony6[[#This Row],[abonament]]&lt;0,telefony6[[#This Row],[jaki]]="komórkowy"),telefony6[[#This Row],[sekundach]],0)</f>
        <v>0</v>
      </c>
      <c r="M524" s="28">
        <f>IF(telefony6[[#This Row],[jaki]]="zagraniczny",telefony6[[#This Row],[czas w minutach]],0)</f>
        <v>0</v>
      </c>
    </row>
    <row r="525" spans="1:13" x14ac:dyDescent="0.25">
      <c r="A525">
        <v>9502975</v>
      </c>
      <c r="B525" s="1">
        <v>42926</v>
      </c>
      <c r="C525" s="2">
        <v>0.35483796296296294</v>
      </c>
      <c r="D525" s="2">
        <v>0.35699074074074072</v>
      </c>
      <c r="E525" t="str">
        <f>IF(LEN(telefony6[[#This Row],[nr]])&gt;=10,"zagraniczny",IF(LEN(telefony6[[#This Row],[nr]])=8,"komórkowy","stacjonarny"))</f>
        <v>stacjonarny</v>
      </c>
      <c r="F525" s="2">
        <f>telefony6[[#This Row],[zakonczenie]]-telefony6[[#This Row],[rozpoczecie]]</f>
        <v>2.1527777777777812E-3</v>
      </c>
      <c r="G525" s="6">
        <f>IF(SECOND(telefony6[[#This Row],[czas]])&gt;0,1,0)</f>
        <v>1</v>
      </c>
      <c r="H525" s="6">
        <f>MINUTE(telefony6[[#This Row],[czas]])+telefony6[[#This Row],[czy kolejna minuta]]</f>
        <v>4</v>
      </c>
      <c r="I525" s="6">
        <f>MINUTE(telefony6[[#This Row],[czas]])*60+SECOND(telefony6[[#This Row],[czas]])</f>
        <v>186</v>
      </c>
      <c r="J525" s="6">
        <f>IF(OR(telefony6[[#This Row],[jaki]]="stacjonarny",telefony6[[#This Row],[jaki]]="komórkowy"),J524-telefony6[[#This Row],[sekundach]],J524)</f>
        <v>-199669</v>
      </c>
      <c r="K525" s="6">
        <f>IF(AND(telefony6[[#This Row],[abonament]]&lt;0,telefony6[[#This Row],[jaki]]="stacjonarny"),telefony6[[#This Row],[sekundach]],0)</f>
        <v>186</v>
      </c>
      <c r="L525" s="6">
        <f>IF(AND(telefony6[[#This Row],[abonament]]&lt;0,telefony6[[#This Row],[jaki]]="komórkowy"),telefony6[[#This Row],[sekundach]],0)</f>
        <v>0</v>
      </c>
      <c r="M525" s="28">
        <f>IF(telefony6[[#This Row],[jaki]]="zagraniczny",telefony6[[#This Row],[czas w minutach]],0)</f>
        <v>0</v>
      </c>
    </row>
    <row r="526" spans="1:13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  <c r="E526" t="str">
        <f>IF(LEN(telefony6[[#This Row],[nr]])&gt;=10,"zagraniczny",IF(LEN(telefony6[[#This Row],[nr]])=8,"komórkowy","stacjonarny"))</f>
        <v>stacjonarny</v>
      </c>
      <c r="F526" s="2">
        <f>telefony6[[#This Row],[zakonczenie]]-telefony6[[#This Row],[rozpoczecie]]</f>
        <v>1.9097222222222432E-3</v>
      </c>
      <c r="G526" s="6">
        <f>IF(SECOND(telefony6[[#This Row],[czas]])&gt;0,1,0)</f>
        <v>1</v>
      </c>
      <c r="H526" s="6">
        <f>MINUTE(telefony6[[#This Row],[czas]])+telefony6[[#This Row],[czy kolejna minuta]]</f>
        <v>3</v>
      </c>
      <c r="I526" s="6">
        <f>MINUTE(telefony6[[#This Row],[czas]])*60+SECOND(telefony6[[#This Row],[czas]])</f>
        <v>165</v>
      </c>
      <c r="J526" s="6">
        <f>IF(OR(telefony6[[#This Row],[jaki]]="stacjonarny",telefony6[[#This Row],[jaki]]="komórkowy"),J525-telefony6[[#This Row],[sekundach]],J525)</f>
        <v>-199834</v>
      </c>
      <c r="K526" s="6">
        <f>IF(AND(telefony6[[#This Row],[abonament]]&lt;0,telefony6[[#This Row],[jaki]]="stacjonarny"),telefony6[[#This Row],[sekundach]],0)</f>
        <v>165</v>
      </c>
      <c r="L526" s="6">
        <f>IF(AND(telefony6[[#This Row],[abonament]]&lt;0,telefony6[[#This Row],[jaki]]="komórkowy"),telefony6[[#This Row],[sekundach]],0)</f>
        <v>0</v>
      </c>
      <c r="M526" s="28">
        <f>IF(telefony6[[#This Row],[jaki]]="zagraniczny",telefony6[[#This Row],[czas w minutach]],0)</f>
        <v>0</v>
      </c>
    </row>
    <row r="527" spans="1:13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  <c r="E527" t="str">
        <f>IF(LEN(telefony6[[#This Row],[nr]])&gt;=10,"zagraniczny",IF(LEN(telefony6[[#This Row],[nr]])=8,"komórkowy","stacjonarny"))</f>
        <v>stacjonarny</v>
      </c>
      <c r="F527" s="2">
        <f>telefony6[[#This Row],[zakonczenie]]-telefony6[[#This Row],[rozpoczecie]]</f>
        <v>8.113425925925899E-3</v>
      </c>
      <c r="G527" s="6">
        <f>IF(SECOND(telefony6[[#This Row],[czas]])&gt;0,1,0)</f>
        <v>1</v>
      </c>
      <c r="H527" s="6">
        <f>MINUTE(telefony6[[#This Row],[czas]])+telefony6[[#This Row],[czy kolejna minuta]]</f>
        <v>12</v>
      </c>
      <c r="I527" s="6">
        <f>MINUTE(telefony6[[#This Row],[czas]])*60+SECOND(telefony6[[#This Row],[czas]])</f>
        <v>701</v>
      </c>
      <c r="J527" s="6">
        <f>IF(OR(telefony6[[#This Row],[jaki]]="stacjonarny",telefony6[[#This Row],[jaki]]="komórkowy"),J526-telefony6[[#This Row],[sekundach]],J526)</f>
        <v>-200535</v>
      </c>
      <c r="K527" s="6">
        <f>IF(AND(telefony6[[#This Row],[abonament]]&lt;0,telefony6[[#This Row],[jaki]]="stacjonarny"),telefony6[[#This Row],[sekundach]],0)</f>
        <v>701</v>
      </c>
      <c r="L527" s="6">
        <f>IF(AND(telefony6[[#This Row],[abonament]]&lt;0,telefony6[[#This Row],[jaki]]="komórkowy"),telefony6[[#This Row],[sekundach]],0)</f>
        <v>0</v>
      </c>
      <c r="M527" s="28">
        <f>IF(telefony6[[#This Row],[jaki]]="zagraniczny",telefony6[[#This Row],[czas w minutach]],0)</f>
        <v>0</v>
      </c>
    </row>
    <row r="528" spans="1:13" x14ac:dyDescent="0.25">
      <c r="A528">
        <v>56127547</v>
      </c>
      <c r="B528" s="1">
        <v>42926</v>
      </c>
      <c r="C528" s="2">
        <v>0.36803240740740739</v>
      </c>
      <c r="D528" s="2">
        <v>0.37565972222222221</v>
      </c>
      <c r="E528" t="str">
        <f>IF(LEN(telefony6[[#This Row],[nr]])&gt;=10,"zagraniczny",IF(LEN(telefony6[[#This Row],[nr]])=8,"komórkowy","stacjonarny"))</f>
        <v>komórkowy</v>
      </c>
      <c r="F528" s="2">
        <f>telefony6[[#This Row],[zakonczenie]]-telefony6[[#This Row],[rozpoczecie]]</f>
        <v>7.6273148148148229E-3</v>
      </c>
      <c r="G528" s="6">
        <f>IF(SECOND(telefony6[[#This Row],[czas]])&gt;0,1,0)</f>
        <v>1</v>
      </c>
      <c r="H528" s="6">
        <f>MINUTE(telefony6[[#This Row],[czas]])+telefony6[[#This Row],[czy kolejna minuta]]</f>
        <v>11</v>
      </c>
      <c r="I528" s="6">
        <f>MINUTE(telefony6[[#This Row],[czas]])*60+SECOND(telefony6[[#This Row],[czas]])</f>
        <v>659</v>
      </c>
      <c r="J528" s="6">
        <f>IF(OR(telefony6[[#This Row],[jaki]]="stacjonarny",telefony6[[#This Row],[jaki]]="komórkowy"),J527-telefony6[[#This Row],[sekundach]],J527)</f>
        <v>-201194</v>
      </c>
      <c r="K528" s="6">
        <f>IF(AND(telefony6[[#This Row],[abonament]]&lt;0,telefony6[[#This Row],[jaki]]="stacjonarny"),telefony6[[#This Row],[sekundach]],0)</f>
        <v>0</v>
      </c>
      <c r="L528" s="6">
        <f>IF(AND(telefony6[[#This Row],[abonament]]&lt;0,telefony6[[#This Row],[jaki]]="komórkowy"),telefony6[[#This Row],[sekundach]],0)</f>
        <v>659</v>
      </c>
      <c r="M528" s="28">
        <f>IF(telefony6[[#This Row],[jaki]]="zagraniczny",telefony6[[#This Row],[czas w minutach]],0)</f>
        <v>0</v>
      </c>
    </row>
    <row r="529" spans="1:13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  <c r="E529" t="str">
        <f>IF(LEN(telefony6[[#This Row],[nr]])&gt;=10,"zagraniczny",IF(LEN(telefony6[[#This Row],[nr]])=8,"komórkowy","stacjonarny"))</f>
        <v>stacjonarny</v>
      </c>
      <c r="F529" s="2">
        <f>telefony6[[#This Row],[zakonczenie]]-telefony6[[#This Row],[rozpoczecie]]</f>
        <v>7.5925925925925952E-3</v>
      </c>
      <c r="G529" s="6">
        <f>IF(SECOND(telefony6[[#This Row],[czas]])&gt;0,1,0)</f>
        <v>1</v>
      </c>
      <c r="H529" s="6">
        <f>MINUTE(telefony6[[#This Row],[czas]])+telefony6[[#This Row],[czy kolejna minuta]]</f>
        <v>11</v>
      </c>
      <c r="I529" s="6">
        <f>MINUTE(telefony6[[#This Row],[czas]])*60+SECOND(telefony6[[#This Row],[czas]])</f>
        <v>656</v>
      </c>
      <c r="J529" s="6">
        <f>IF(OR(telefony6[[#This Row],[jaki]]="stacjonarny",telefony6[[#This Row],[jaki]]="komórkowy"),J528-telefony6[[#This Row],[sekundach]],J528)</f>
        <v>-201850</v>
      </c>
      <c r="K529" s="6">
        <f>IF(AND(telefony6[[#This Row],[abonament]]&lt;0,telefony6[[#This Row],[jaki]]="stacjonarny"),telefony6[[#This Row],[sekundach]],0)</f>
        <v>656</v>
      </c>
      <c r="L529" s="6">
        <f>IF(AND(telefony6[[#This Row],[abonament]]&lt;0,telefony6[[#This Row],[jaki]]="komórkowy"),telefony6[[#This Row],[sekundach]],0)</f>
        <v>0</v>
      </c>
      <c r="M529" s="28">
        <f>IF(telefony6[[#This Row],[jaki]]="zagraniczny",telefony6[[#This Row],[czas w minutach]],0)</f>
        <v>0</v>
      </c>
    </row>
    <row r="530" spans="1:13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  <c r="E530" t="str">
        <f>IF(LEN(telefony6[[#This Row],[nr]])&gt;=10,"zagraniczny",IF(LEN(telefony6[[#This Row],[nr]])=8,"komórkowy","stacjonarny"))</f>
        <v>stacjonarny</v>
      </c>
      <c r="F530" s="2">
        <f>telefony6[[#This Row],[zakonczenie]]-telefony6[[#This Row],[rozpoczecie]]</f>
        <v>9.9189814814815147E-3</v>
      </c>
      <c r="G530" s="6">
        <f>IF(SECOND(telefony6[[#This Row],[czas]])&gt;0,1,0)</f>
        <v>1</v>
      </c>
      <c r="H530" s="6">
        <f>MINUTE(telefony6[[#This Row],[czas]])+telefony6[[#This Row],[czy kolejna minuta]]</f>
        <v>15</v>
      </c>
      <c r="I530" s="6">
        <f>MINUTE(telefony6[[#This Row],[czas]])*60+SECOND(telefony6[[#This Row],[czas]])</f>
        <v>857</v>
      </c>
      <c r="J530" s="6">
        <f>IF(OR(telefony6[[#This Row],[jaki]]="stacjonarny",telefony6[[#This Row],[jaki]]="komórkowy"),J529-telefony6[[#This Row],[sekundach]],J529)</f>
        <v>-202707</v>
      </c>
      <c r="K530" s="6">
        <f>IF(AND(telefony6[[#This Row],[abonament]]&lt;0,telefony6[[#This Row],[jaki]]="stacjonarny"),telefony6[[#This Row],[sekundach]],0)</f>
        <v>857</v>
      </c>
      <c r="L530" s="6">
        <f>IF(AND(telefony6[[#This Row],[abonament]]&lt;0,telefony6[[#This Row],[jaki]]="komórkowy"),telefony6[[#This Row],[sekundach]],0)</f>
        <v>0</v>
      </c>
      <c r="M530" s="28">
        <f>IF(telefony6[[#This Row],[jaki]]="zagraniczny",telefony6[[#This Row],[czas w minutach]],0)</f>
        <v>0</v>
      </c>
    </row>
    <row r="531" spans="1:13" x14ac:dyDescent="0.25">
      <c r="A531">
        <v>7320123</v>
      </c>
      <c r="B531" s="1">
        <v>42926</v>
      </c>
      <c r="C531" s="2">
        <v>0.37015046296296295</v>
      </c>
      <c r="D531" s="2">
        <v>0.37528935185185186</v>
      </c>
      <c r="E531" t="str">
        <f>IF(LEN(telefony6[[#This Row],[nr]])&gt;=10,"zagraniczny",IF(LEN(telefony6[[#This Row],[nr]])=8,"komórkowy","stacjonarny"))</f>
        <v>stacjonarny</v>
      </c>
      <c r="F531" s="2">
        <f>telefony6[[#This Row],[zakonczenie]]-telefony6[[#This Row],[rozpoczecie]]</f>
        <v>5.138888888888915E-3</v>
      </c>
      <c r="G531" s="6">
        <f>IF(SECOND(telefony6[[#This Row],[czas]])&gt;0,1,0)</f>
        <v>1</v>
      </c>
      <c r="H531" s="6">
        <f>MINUTE(telefony6[[#This Row],[czas]])+telefony6[[#This Row],[czy kolejna minuta]]</f>
        <v>8</v>
      </c>
      <c r="I531" s="6">
        <f>MINUTE(telefony6[[#This Row],[czas]])*60+SECOND(telefony6[[#This Row],[czas]])</f>
        <v>444</v>
      </c>
      <c r="J531" s="6">
        <f>IF(OR(telefony6[[#This Row],[jaki]]="stacjonarny",telefony6[[#This Row],[jaki]]="komórkowy"),J530-telefony6[[#This Row],[sekundach]],J530)</f>
        <v>-203151</v>
      </c>
      <c r="K531" s="6">
        <f>IF(AND(telefony6[[#This Row],[abonament]]&lt;0,telefony6[[#This Row],[jaki]]="stacjonarny"),telefony6[[#This Row],[sekundach]],0)</f>
        <v>444</v>
      </c>
      <c r="L531" s="6">
        <f>IF(AND(telefony6[[#This Row],[abonament]]&lt;0,telefony6[[#This Row],[jaki]]="komórkowy"),telefony6[[#This Row],[sekundach]],0)</f>
        <v>0</v>
      </c>
      <c r="M531" s="28">
        <f>IF(telefony6[[#This Row],[jaki]]="zagraniczny",telefony6[[#This Row],[czas w minutach]],0)</f>
        <v>0</v>
      </c>
    </row>
    <row r="532" spans="1:13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  <c r="E532" t="str">
        <f>IF(LEN(telefony6[[#This Row],[nr]])&gt;=10,"zagraniczny",IF(LEN(telefony6[[#This Row],[nr]])=8,"komórkowy","stacjonarny"))</f>
        <v>zagraniczny</v>
      </c>
      <c r="F532" s="2">
        <f>telefony6[[#This Row],[zakonczenie]]-telefony6[[#This Row],[rozpoczecie]]</f>
        <v>5.0578703703703654E-3</v>
      </c>
      <c r="G532" s="6">
        <f>IF(SECOND(telefony6[[#This Row],[czas]])&gt;0,1,0)</f>
        <v>1</v>
      </c>
      <c r="H532" s="6">
        <f>MINUTE(telefony6[[#This Row],[czas]])+telefony6[[#This Row],[czy kolejna minuta]]</f>
        <v>8</v>
      </c>
      <c r="I532" s="6">
        <f>MINUTE(telefony6[[#This Row],[czas]])*60+SECOND(telefony6[[#This Row],[czas]])</f>
        <v>437</v>
      </c>
      <c r="J532" s="6">
        <f>IF(OR(telefony6[[#This Row],[jaki]]="stacjonarny",telefony6[[#This Row],[jaki]]="komórkowy"),J531-telefony6[[#This Row],[sekundach]],J531)</f>
        <v>-203151</v>
      </c>
      <c r="K532" s="6">
        <f>IF(AND(telefony6[[#This Row],[abonament]]&lt;0,telefony6[[#This Row],[jaki]]="stacjonarny"),telefony6[[#This Row],[sekundach]],0)</f>
        <v>0</v>
      </c>
      <c r="L532" s="6">
        <f>IF(AND(telefony6[[#This Row],[abonament]]&lt;0,telefony6[[#This Row],[jaki]]="komórkowy"),telefony6[[#This Row],[sekundach]],0)</f>
        <v>0</v>
      </c>
      <c r="M532" s="28">
        <f>IF(telefony6[[#This Row],[jaki]]="zagraniczny",telefony6[[#This Row],[czas w minutach]],0)</f>
        <v>8</v>
      </c>
    </row>
    <row r="533" spans="1:13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  <c r="E533" t="str">
        <f>IF(LEN(telefony6[[#This Row],[nr]])&gt;=10,"zagraniczny",IF(LEN(telefony6[[#This Row],[nr]])=8,"komórkowy","stacjonarny"))</f>
        <v>komórkowy</v>
      </c>
      <c r="F533" s="2">
        <f>telefony6[[#This Row],[zakonczenie]]-telefony6[[#This Row],[rozpoczecie]]</f>
        <v>1.2499999999999734E-3</v>
      </c>
      <c r="G533" s="6">
        <f>IF(SECOND(telefony6[[#This Row],[czas]])&gt;0,1,0)</f>
        <v>1</v>
      </c>
      <c r="H533" s="6">
        <f>MINUTE(telefony6[[#This Row],[czas]])+telefony6[[#This Row],[czy kolejna minuta]]</f>
        <v>2</v>
      </c>
      <c r="I533" s="6">
        <f>MINUTE(telefony6[[#This Row],[czas]])*60+SECOND(telefony6[[#This Row],[czas]])</f>
        <v>108</v>
      </c>
      <c r="J533" s="6">
        <f>IF(OR(telefony6[[#This Row],[jaki]]="stacjonarny",telefony6[[#This Row],[jaki]]="komórkowy"),J532-telefony6[[#This Row],[sekundach]],J532)</f>
        <v>-203259</v>
      </c>
      <c r="K533" s="6">
        <f>IF(AND(telefony6[[#This Row],[abonament]]&lt;0,telefony6[[#This Row],[jaki]]="stacjonarny"),telefony6[[#This Row],[sekundach]],0)</f>
        <v>0</v>
      </c>
      <c r="L533" s="6">
        <f>IF(AND(telefony6[[#This Row],[abonament]]&lt;0,telefony6[[#This Row],[jaki]]="komórkowy"),telefony6[[#This Row],[sekundach]],0)</f>
        <v>108</v>
      </c>
      <c r="M533" s="28">
        <f>IF(telefony6[[#This Row],[jaki]]="zagraniczny",telefony6[[#This Row],[czas w minutach]],0)</f>
        <v>0</v>
      </c>
    </row>
    <row r="534" spans="1:13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  <c r="E534" t="str">
        <f>IF(LEN(telefony6[[#This Row],[nr]])&gt;=10,"zagraniczny",IF(LEN(telefony6[[#This Row],[nr]])=8,"komórkowy","stacjonarny"))</f>
        <v>stacjonarny</v>
      </c>
      <c r="F534" s="2">
        <f>telefony6[[#This Row],[zakonczenie]]-telefony6[[#This Row],[rozpoczecie]]</f>
        <v>8.6226851851851638E-3</v>
      </c>
      <c r="G534" s="6">
        <f>IF(SECOND(telefony6[[#This Row],[czas]])&gt;0,1,0)</f>
        <v>1</v>
      </c>
      <c r="H534" s="6">
        <f>MINUTE(telefony6[[#This Row],[czas]])+telefony6[[#This Row],[czy kolejna minuta]]</f>
        <v>13</v>
      </c>
      <c r="I534" s="6">
        <f>MINUTE(telefony6[[#This Row],[czas]])*60+SECOND(telefony6[[#This Row],[czas]])</f>
        <v>745</v>
      </c>
      <c r="J534" s="6">
        <f>IF(OR(telefony6[[#This Row],[jaki]]="stacjonarny",telefony6[[#This Row],[jaki]]="komórkowy"),J533-telefony6[[#This Row],[sekundach]],J533)</f>
        <v>-204004</v>
      </c>
      <c r="K534" s="6">
        <f>IF(AND(telefony6[[#This Row],[abonament]]&lt;0,telefony6[[#This Row],[jaki]]="stacjonarny"),telefony6[[#This Row],[sekundach]],0)</f>
        <v>745</v>
      </c>
      <c r="L534" s="6">
        <f>IF(AND(telefony6[[#This Row],[abonament]]&lt;0,telefony6[[#This Row],[jaki]]="komórkowy"),telefony6[[#This Row],[sekundach]],0)</f>
        <v>0</v>
      </c>
      <c r="M534" s="28">
        <f>IF(telefony6[[#This Row],[jaki]]="zagraniczny",telefony6[[#This Row],[czas w minutach]],0)</f>
        <v>0</v>
      </c>
    </row>
    <row r="535" spans="1:13" x14ac:dyDescent="0.25">
      <c r="A535">
        <v>39669014</v>
      </c>
      <c r="B535" s="1">
        <v>42926</v>
      </c>
      <c r="C535" s="2">
        <v>0.37930555555555556</v>
      </c>
      <c r="D535" s="2">
        <v>0.38686342592592593</v>
      </c>
      <c r="E535" t="str">
        <f>IF(LEN(telefony6[[#This Row],[nr]])&gt;=10,"zagraniczny",IF(LEN(telefony6[[#This Row],[nr]])=8,"komórkowy","stacjonarny"))</f>
        <v>komórkowy</v>
      </c>
      <c r="F535" s="2">
        <f>telefony6[[#This Row],[zakonczenie]]-telefony6[[#This Row],[rozpoczecie]]</f>
        <v>7.5578703703703676E-3</v>
      </c>
      <c r="G535" s="6">
        <f>IF(SECOND(telefony6[[#This Row],[czas]])&gt;0,1,0)</f>
        <v>1</v>
      </c>
      <c r="H535" s="6">
        <f>MINUTE(telefony6[[#This Row],[czas]])+telefony6[[#This Row],[czy kolejna minuta]]</f>
        <v>11</v>
      </c>
      <c r="I535" s="6">
        <f>MINUTE(telefony6[[#This Row],[czas]])*60+SECOND(telefony6[[#This Row],[czas]])</f>
        <v>653</v>
      </c>
      <c r="J535" s="6">
        <f>IF(OR(telefony6[[#This Row],[jaki]]="stacjonarny",telefony6[[#This Row],[jaki]]="komórkowy"),J534-telefony6[[#This Row],[sekundach]],J534)</f>
        <v>-204657</v>
      </c>
      <c r="K535" s="6">
        <f>IF(AND(telefony6[[#This Row],[abonament]]&lt;0,telefony6[[#This Row],[jaki]]="stacjonarny"),telefony6[[#This Row],[sekundach]],0)</f>
        <v>0</v>
      </c>
      <c r="L535" s="6">
        <f>IF(AND(telefony6[[#This Row],[abonament]]&lt;0,telefony6[[#This Row],[jaki]]="komórkowy"),telefony6[[#This Row],[sekundach]],0)</f>
        <v>653</v>
      </c>
      <c r="M535" s="28">
        <f>IF(telefony6[[#This Row],[jaki]]="zagraniczny",telefony6[[#This Row],[czas w minutach]],0)</f>
        <v>0</v>
      </c>
    </row>
    <row r="536" spans="1:13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  <c r="E536" t="str">
        <f>IF(LEN(telefony6[[#This Row],[nr]])&gt;=10,"zagraniczny",IF(LEN(telefony6[[#This Row],[nr]])=8,"komórkowy","stacjonarny"))</f>
        <v>komórkowy</v>
      </c>
      <c r="F536" s="2">
        <f>telefony6[[#This Row],[zakonczenie]]-telefony6[[#This Row],[rozpoczecie]]</f>
        <v>4.4444444444444731E-3</v>
      </c>
      <c r="G536" s="6">
        <f>IF(SECOND(telefony6[[#This Row],[czas]])&gt;0,1,0)</f>
        <v>1</v>
      </c>
      <c r="H536" s="6">
        <f>MINUTE(telefony6[[#This Row],[czas]])+telefony6[[#This Row],[czy kolejna minuta]]</f>
        <v>7</v>
      </c>
      <c r="I536" s="6">
        <f>MINUTE(telefony6[[#This Row],[czas]])*60+SECOND(telefony6[[#This Row],[czas]])</f>
        <v>384</v>
      </c>
      <c r="J536" s="6">
        <f>IF(OR(telefony6[[#This Row],[jaki]]="stacjonarny",telefony6[[#This Row],[jaki]]="komórkowy"),J535-telefony6[[#This Row],[sekundach]],J535)</f>
        <v>-205041</v>
      </c>
      <c r="K536" s="6">
        <f>IF(AND(telefony6[[#This Row],[abonament]]&lt;0,telefony6[[#This Row],[jaki]]="stacjonarny"),telefony6[[#This Row],[sekundach]],0)</f>
        <v>0</v>
      </c>
      <c r="L536" s="6">
        <f>IF(AND(telefony6[[#This Row],[abonament]]&lt;0,telefony6[[#This Row],[jaki]]="komórkowy"),telefony6[[#This Row],[sekundach]],0)</f>
        <v>384</v>
      </c>
      <c r="M536" s="28">
        <f>IF(telefony6[[#This Row],[jaki]]="zagraniczny",telefony6[[#This Row],[czas w minutach]],0)</f>
        <v>0</v>
      </c>
    </row>
    <row r="537" spans="1:13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  <c r="E537" t="str">
        <f>IF(LEN(telefony6[[#This Row],[nr]])&gt;=10,"zagraniczny",IF(LEN(telefony6[[#This Row],[nr]])=8,"komórkowy","stacjonarny"))</f>
        <v>stacjonarny</v>
      </c>
      <c r="F537" s="2">
        <f>telefony6[[#This Row],[zakonczenie]]-telefony6[[#This Row],[rozpoczecie]]</f>
        <v>1.0543981481481501E-2</v>
      </c>
      <c r="G537" s="6">
        <f>IF(SECOND(telefony6[[#This Row],[czas]])&gt;0,1,0)</f>
        <v>1</v>
      </c>
      <c r="H537" s="6">
        <f>MINUTE(telefony6[[#This Row],[czas]])+telefony6[[#This Row],[czy kolejna minuta]]</f>
        <v>16</v>
      </c>
      <c r="I537" s="6">
        <f>MINUTE(telefony6[[#This Row],[czas]])*60+SECOND(telefony6[[#This Row],[czas]])</f>
        <v>911</v>
      </c>
      <c r="J537" s="6">
        <f>IF(OR(telefony6[[#This Row],[jaki]]="stacjonarny",telefony6[[#This Row],[jaki]]="komórkowy"),J536-telefony6[[#This Row],[sekundach]],J536)</f>
        <v>-205952</v>
      </c>
      <c r="K537" s="6">
        <f>IF(AND(telefony6[[#This Row],[abonament]]&lt;0,telefony6[[#This Row],[jaki]]="stacjonarny"),telefony6[[#This Row],[sekundach]],0)</f>
        <v>911</v>
      </c>
      <c r="L537" s="6">
        <f>IF(AND(telefony6[[#This Row],[abonament]]&lt;0,telefony6[[#This Row],[jaki]]="komórkowy"),telefony6[[#This Row],[sekundach]],0)</f>
        <v>0</v>
      </c>
      <c r="M537" s="28">
        <f>IF(telefony6[[#This Row],[jaki]]="zagraniczny",telefony6[[#This Row],[czas w minutach]],0)</f>
        <v>0</v>
      </c>
    </row>
    <row r="538" spans="1:13" x14ac:dyDescent="0.25">
      <c r="A538">
        <v>41156424</v>
      </c>
      <c r="B538" s="1">
        <v>42926</v>
      </c>
      <c r="C538" s="2">
        <v>0.38715277777777779</v>
      </c>
      <c r="D538" s="2">
        <v>0.39293981481481483</v>
      </c>
      <c r="E538" t="str">
        <f>IF(LEN(telefony6[[#This Row],[nr]])&gt;=10,"zagraniczny",IF(LEN(telefony6[[#This Row],[nr]])=8,"komórkowy","stacjonarny"))</f>
        <v>komórkowy</v>
      </c>
      <c r="F538" s="2">
        <f>telefony6[[#This Row],[zakonczenie]]-telefony6[[#This Row],[rozpoczecie]]</f>
        <v>5.787037037037035E-3</v>
      </c>
      <c r="G538" s="6">
        <f>IF(SECOND(telefony6[[#This Row],[czas]])&gt;0,1,0)</f>
        <v>1</v>
      </c>
      <c r="H538" s="6">
        <f>MINUTE(telefony6[[#This Row],[czas]])+telefony6[[#This Row],[czy kolejna minuta]]</f>
        <v>9</v>
      </c>
      <c r="I538" s="6">
        <f>MINUTE(telefony6[[#This Row],[czas]])*60+SECOND(telefony6[[#This Row],[czas]])</f>
        <v>500</v>
      </c>
      <c r="J538" s="6">
        <f>IF(OR(telefony6[[#This Row],[jaki]]="stacjonarny",telefony6[[#This Row],[jaki]]="komórkowy"),J537-telefony6[[#This Row],[sekundach]],J537)</f>
        <v>-206452</v>
      </c>
      <c r="K538" s="6">
        <f>IF(AND(telefony6[[#This Row],[abonament]]&lt;0,telefony6[[#This Row],[jaki]]="stacjonarny"),telefony6[[#This Row],[sekundach]],0)</f>
        <v>0</v>
      </c>
      <c r="L538" s="6">
        <f>IF(AND(telefony6[[#This Row],[abonament]]&lt;0,telefony6[[#This Row],[jaki]]="komórkowy"),telefony6[[#This Row],[sekundach]],0)</f>
        <v>500</v>
      </c>
      <c r="M538" s="28">
        <f>IF(telefony6[[#This Row],[jaki]]="zagraniczny",telefony6[[#This Row],[czas w minutach]],0)</f>
        <v>0</v>
      </c>
    </row>
    <row r="539" spans="1:13" x14ac:dyDescent="0.25">
      <c r="A539">
        <v>5087066</v>
      </c>
      <c r="B539" s="1">
        <v>42926</v>
      </c>
      <c r="C539" s="2">
        <v>0.3894097222222222</v>
      </c>
      <c r="D539" s="2">
        <v>0.39869212962962963</v>
      </c>
      <c r="E539" t="str">
        <f>IF(LEN(telefony6[[#This Row],[nr]])&gt;=10,"zagraniczny",IF(LEN(telefony6[[#This Row],[nr]])=8,"komórkowy","stacjonarny"))</f>
        <v>stacjonarny</v>
      </c>
      <c r="F539" s="2">
        <f>telefony6[[#This Row],[zakonczenie]]-telefony6[[#This Row],[rozpoczecie]]</f>
        <v>9.2824074074074336E-3</v>
      </c>
      <c r="G539" s="6">
        <f>IF(SECOND(telefony6[[#This Row],[czas]])&gt;0,1,0)</f>
        <v>1</v>
      </c>
      <c r="H539" s="6">
        <f>MINUTE(telefony6[[#This Row],[czas]])+telefony6[[#This Row],[czy kolejna minuta]]</f>
        <v>14</v>
      </c>
      <c r="I539" s="6">
        <f>MINUTE(telefony6[[#This Row],[czas]])*60+SECOND(telefony6[[#This Row],[czas]])</f>
        <v>802</v>
      </c>
      <c r="J539" s="6">
        <f>IF(OR(telefony6[[#This Row],[jaki]]="stacjonarny",telefony6[[#This Row],[jaki]]="komórkowy"),J538-telefony6[[#This Row],[sekundach]],J538)</f>
        <v>-207254</v>
      </c>
      <c r="K539" s="6">
        <f>IF(AND(telefony6[[#This Row],[abonament]]&lt;0,telefony6[[#This Row],[jaki]]="stacjonarny"),telefony6[[#This Row],[sekundach]],0)</f>
        <v>802</v>
      </c>
      <c r="L539" s="6">
        <f>IF(AND(telefony6[[#This Row],[abonament]]&lt;0,telefony6[[#This Row],[jaki]]="komórkowy"),telefony6[[#This Row],[sekundach]],0)</f>
        <v>0</v>
      </c>
      <c r="M539" s="28">
        <f>IF(telefony6[[#This Row],[jaki]]="zagraniczny",telefony6[[#This Row],[czas w minutach]],0)</f>
        <v>0</v>
      </c>
    </row>
    <row r="540" spans="1:13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  <c r="E540" t="str">
        <f>IF(LEN(telefony6[[#This Row],[nr]])&gt;=10,"zagraniczny",IF(LEN(telefony6[[#This Row],[nr]])=8,"komórkowy","stacjonarny"))</f>
        <v>stacjonarny</v>
      </c>
      <c r="F540" s="2">
        <f>telefony6[[#This Row],[zakonczenie]]-telefony6[[#This Row],[rozpoczecie]]</f>
        <v>5.1967592592592204E-3</v>
      </c>
      <c r="G540" s="6">
        <f>IF(SECOND(telefony6[[#This Row],[czas]])&gt;0,1,0)</f>
        <v>1</v>
      </c>
      <c r="H540" s="6">
        <f>MINUTE(telefony6[[#This Row],[czas]])+telefony6[[#This Row],[czy kolejna minuta]]</f>
        <v>8</v>
      </c>
      <c r="I540" s="6">
        <f>MINUTE(telefony6[[#This Row],[czas]])*60+SECOND(telefony6[[#This Row],[czas]])</f>
        <v>449</v>
      </c>
      <c r="J540" s="6">
        <f>IF(OR(telefony6[[#This Row],[jaki]]="stacjonarny",telefony6[[#This Row],[jaki]]="komórkowy"),J539-telefony6[[#This Row],[sekundach]],J539)</f>
        <v>-207703</v>
      </c>
      <c r="K540" s="6">
        <f>IF(AND(telefony6[[#This Row],[abonament]]&lt;0,telefony6[[#This Row],[jaki]]="stacjonarny"),telefony6[[#This Row],[sekundach]],0)</f>
        <v>449</v>
      </c>
      <c r="L540" s="6">
        <f>IF(AND(telefony6[[#This Row],[abonament]]&lt;0,telefony6[[#This Row],[jaki]]="komórkowy"),telefony6[[#This Row],[sekundach]],0)</f>
        <v>0</v>
      </c>
      <c r="M540" s="28">
        <f>IF(telefony6[[#This Row],[jaki]]="zagraniczny",telefony6[[#This Row],[czas w minutach]],0)</f>
        <v>0</v>
      </c>
    </row>
    <row r="541" spans="1:13" x14ac:dyDescent="0.25">
      <c r="A541">
        <v>3944120</v>
      </c>
      <c r="B541" s="1">
        <v>42926</v>
      </c>
      <c r="C541" s="2">
        <v>0.39307870370370368</v>
      </c>
      <c r="D541" s="2">
        <v>0.39380787037037035</v>
      </c>
      <c r="E541" t="str">
        <f>IF(LEN(telefony6[[#This Row],[nr]])&gt;=10,"zagraniczny",IF(LEN(telefony6[[#This Row],[nr]])=8,"komórkowy","stacjonarny"))</f>
        <v>stacjonarny</v>
      </c>
      <c r="F541" s="2">
        <f>telefony6[[#This Row],[zakonczenie]]-telefony6[[#This Row],[rozpoczecie]]</f>
        <v>7.2916666666666963E-4</v>
      </c>
      <c r="G541" s="6">
        <f>IF(SECOND(telefony6[[#This Row],[czas]])&gt;0,1,0)</f>
        <v>1</v>
      </c>
      <c r="H541" s="6">
        <f>MINUTE(telefony6[[#This Row],[czas]])+telefony6[[#This Row],[czy kolejna minuta]]</f>
        <v>2</v>
      </c>
      <c r="I541" s="6">
        <f>MINUTE(telefony6[[#This Row],[czas]])*60+SECOND(telefony6[[#This Row],[czas]])</f>
        <v>63</v>
      </c>
      <c r="J541" s="6">
        <f>IF(OR(telefony6[[#This Row],[jaki]]="stacjonarny",telefony6[[#This Row],[jaki]]="komórkowy"),J540-telefony6[[#This Row],[sekundach]],J540)</f>
        <v>-207766</v>
      </c>
      <c r="K541" s="6">
        <f>IF(AND(telefony6[[#This Row],[abonament]]&lt;0,telefony6[[#This Row],[jaki]]="stacjonarny"),telefony6[[#This Row],[sekundach]],0)</f>
        <v>63</v>
      </c>
      <c r="L541" s="6">
        <f>IF(AND(telefony6[[#This Row],[abonament]]&lt;0,telefony6[[#This Row],[jaki]]="komórkowy"),telefony6[[#This Row],[sekundach]],0)</f>
        <v>0</v>
      </c>
      <c r="M541" s="28">
        <f>IF(telefony6[[#This Row],[jaki]]="zagraniczny",telefony6[[#This Row],[czas w minutach]],0)</f>
        <v>0</v>
      </c>
    </row>
    <row r="542" spans="1:13" x14ac:dyDescent="0.25">
      <c r="A542">
        <v>5960122</v>
      </c>
      <c r="B542" s="1">
        <v>42926</v>
      </c>
      <c r="C542" s="2">
        <v>0.3984375</v>
      </c>
      <c r="D542" s="2">
        <v>0.40802083333333333</v>
      </c>
      <c r="E542" t="str">
        <f>IF(LEN(telefony6[[#This Row],[nr]])&gt;=10,"zagraniczny",IF(LEN(telefony6[[#This Row],[nr]])=8,"komórkowy","stacjonarny"))</f>
        <v>stacjonarny</v>
      </c>
      <c r="F542" s="2">
        <f>telefony6[[#This Row],[zakonczenie]]-telefony6[[#This Row],[rozpoczecie]]</f>
        <v>9.5833333333333326E-3</v>
      </c>
      <c r="G542" s="6">
        <f>IF(SECOND(telefony6[[#This Row],[czas]])&gt;0,1,0)</f>
        <v>1</v>
      </c>
      <c r="H542" s="6">
        <f>MINUTE(telefony6[[#This Row],[czas]])+telefony6[[#This Row],[czy kolejna minuta]]</f>
        <v>14</v>
      </c>
      <c r="I542" s="6">
        <f>MINUTE(telefony6[[#This Row],[czas]])*60+SECOND(telefony6[[#This Row],[czas]])</f>
        <v>828</v>
      </c>
      <c r="J542" s="6">
        <f>IF(OR(telefony6[[#This Row],[jaki]]="stacjonarny",telefony6[[#This Row],[jaki]]="komórkowy"),J541-telefony6[[#This Row],[sekundach]],J541)</f>
        <v>-208594</v>
      </c>
      <c r="K542" s="6">
        <f>IF(AND(telefony6[[#This Row],[abonament]]&lt;0,telefony6[[#This Row],[jaki]]="stacjonarny"),telefony6[[#This Row],[sekundach]],0)</f>
        <v>828</v>
      </c>
      <c r="L542" s="6">
        <f>IF(AND(telefony6[[#This Row],[abonament]]&lt;0,telefony6[[#This Row],[jaki]]="komórkowy"),telefony6[[#This Row],[sekundach]],0)</f>
        <v>0</v>
      </c>
      <c r="M542" s="28">
        <f>IF(telefony6[[#This Row],[jaki]]="zagraniczny",telefony6[[#This Row],[czas w minutach]],0)</f>
        <v>0</v>
      </c>
    </row>
    <row r="543" spans="1:13" x14ac:dyDescent="0.25">
      <c r="A543">
        <v>6795454</v>
      </c>
      <c r="B543" s="1">
        <v>42926</v>
      </c>
      <c r="C543" s="2">
        <v>0.40265046296296297</v>
      </c>
      <c r="D543" s="2">
        <v>0.40284722222222225</v>
      </c>
      <c r="E543" t="str">
        <f>IF(LEN(telefony6[[#This Row],[nr]])&gt;=10,"zagraniczny",IF(LEN(telefony6[[#This Row],[nr]])=8,"komórkowy","stacjonarny"))</f>
        <v>stacjonarny</v>
      </c>
      <c r="F543" s="2">
        <f>telefony6[[#This Row],[zakonczenie]]-telefony6[[#This Row],[rozpoczecie]]</f>
        <v>1.9675925925927151E-4</v>
      </c>
      <c r="G543" s="6">
        <f>IF(SECOND(telefony6[[#This Row],[czas]])&gt;0,1,0)</f>
        <v>1</v>
      </c>
      <c r="H543" s="6">
        <f>MINUTE(telefony6[[#This Row],[czas]])+telefony6[[#This Row],[czy kolejna minuta]]</f>
        <v>1</v>
      </c>
      <c r="I543" s="6">
        <f>MINUTE(telefony6[[#This Row],[czas]])*60+SECOND(telefony6[[#This Row],[czas]])</f>
        <v>17</v>
      </c>
      <c r="J543" s="6">
        <f>IF(OR(telefony6[[#This Row],[jaki]]="stacjonarny",telefony6[[#This Row],[jaki]]="komórkowy"),J542-telefony6[[#This Row],[sekundach]],J542)</f>
        <v>-208611</v>
      </c>
      <c r="K543" s="6">
        <f>IF(AND(telefony6[[#This Row],[abonament]]&lt;0,telefony6[[#This Row],[jaki]]="stacjonarny"),telefony6[[#This Row],[sekundach]],0)</f>
        <v>17</v>
      </c>
      <c r="L543" s="6">
        <f>IF(AND(telefony6[[#This Row],[abonament]]&lt;0,telefony6[[#This Row],[jaki]]="komórkowy"),telefony6[[#This Row],[sekundach]],0)</f>
        <v>0</v>
      </c>
      <c r="M543" s="28">
        <f>IF(telefony6[[#This Row],[jaki]]="zagraniczny",telefony6[[#This Row],[czas w minutach]],0)</f>
        <v>0</v>
      </c>
    </row>
    <row r="544" spans="1:13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  <c r="E544" t="str">
        <f>IF(LEN(telefony6[[#This Row],[nr]])&gt;=10,"zagraniczny",IF(LEN(telefony6[[#This Row],[nr]])=8,"komórkowy","stacjonarny"))</f>
        <v>stacjonarny</v>
      </c>
      <c r="F544" s="2">
        <f>telefony6[[#This Row],[zakonczenie]]-telefony6[[#This Row],[rozpoczecie]]</f>
        <v>5.092592592592593E-3</v>
      </c>
      <c r="G544" s="6">
        <f>IF(SECOND(telefony6[[#This Row],[czas]])&gt;0,1,0)</f>
        <v>1</v>
      </c>
      <c r="H544" s="6">
        <f>MINUTE(telefony6[[#This Row],[czas]])+telefony6[[#This Row],[czy kolejna minuta]]</f>
        <v>8</v>
      </c>
      <c r="I544" s="6">
        <f>MINUTE(telefony6[[#This Row],[czas]])*60+SECOND(telefony6[[#This Row],[czas]])</f>
        <v>440</v>
      </c>
      <c r="J544" s="6">
        <f>IF(OR(telefony6[[#This Row],[jaki]]="stacjonarny",telefony6[[#This Row],[jaki]]="komórkowy"),J543-telefony6[[#This Row],[sekundach]],J543)</f>
        <v>-209051</v>
      </c>
      <c r="K544" s="6">
        <f>IF(AND(telefony6[[#This Row],[abonament]]&lt;0,telefony6[[#This Row],[jaki]]="stacjonarny"),telefony6[[#This Row],[sekundach]],0)</f>
        <v>440</v>
      </c>
      <c r="L544" s="6">
        <f>IF(AND(telefony6[[#This Row],[abonament]]&lt;0,telefony6[[#This Row],[jaki]]="komórkowy"),telefony6[[#This Row],[sekundach]],0)</f>
        <v>0</v>
      </c>
      <c r="M544" s="28">
        <f>IF(telefony6[[#This Row],[jaki]]="zagraniczny",telefony6[[#This Row],[czas w minutach]],0)</f>
        <v>0</v>
      </c>
    </row>
    <row r="545" spans="1:13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  <c r="E545" t="str">
        <f>IF(LEN(telefony6[[#This Row],[nr]])&gt;=10,"zagraniczny",IF(LEN(telefony6[[#This Row],[nr]])=8,"komórkowy","stacjonarny"))</f>
        <v>stacjonarny</v>
      </c>
      <c r="F545" s="2">
        <f>telefony6[[#This Row],[zakonczenie]]-telefony6[[#This Row],[rozpoczecie]]</f>
        <v>9.5023148148148384E-3</v>
      </c>
      <c r="G545" s="6">
        <f>IF(SECOND(telefony6[[#This Row],[czas]])&gt;0,1,0)</f>
        <v>1</v>
      </c>
      <c r="H545" s="6">
        <f>MINUTE(telefony6[[#This Row],[czas]])+telefony6[[#This Row],[czy kolejna minuta]]</f>
        <v>14</v>
      </c>
      <c r="I545" s="6">
        <f>MINUTE(telefony6[[#This Row],[czas]])*60+SECOND(telefony6[[#This Row],[czas]])</f>
        <v>821</v>
      </c>
      <c r="J545" s="6">
        <f>IF(OR(telefony6[[#This Row],[jaki]]="stacjonarny",telefony6[[#This Row],[jaki]]="komórkowy"),J544-telefony6[[#This Row],[sekundach]],J544)</f>
        <v>-209872</v>
      </c>
      <c r="K545" s="6">
        <f>IF(AND(telefony6[[#This Row],[abonament]]&lt;0,telefony6[[#This Row],[jaki]]="stacjonarny"),telefony6[[#This Row],[sekundach]],0)</f>
        <v>821</v>
      </c>
      <c r="L545" s="6">
        <f>IF(AND(telefony6[[#This Row],[abonament]]&lt;0,telefony6[[#This Row],[jaki]]="komórkowy"),telefony6[[#This Row],[sekundach]],0)</f>
        <v>0</v>
      </c>
      <c r="M545" s="28">
        <f>IF(telefony6[[#This Row],[jaki]]="zagraniczny",telefony6[[#This Row],[czas w minutach]],0)</f>
        <v>0</v>
      </c>
    </row>
    <row r="546" spans="1:13" x14ac:dyDescent="0.25">
      <c r="A546">
        <v>1592822</v>
      </c>
      <c r="B546" s="1">
        <v>42926</v>
      </c>
      <c r="C546" s="2">
        <v>0.41422453703703704</v>
      </c>
      <c r="D546" s="2">
        <v>0.42549768518518516</v>
      </c>
      <c r="E546" t="str">
        <f>IF(LEN(telefony6[[#This Row],[nr]])&gt;=10,"zagraniczny",IF(LEN(telefony6[[#This Row],[nr]])=8,"komórkowy","stacjonarny"))</f>
        <v>stacjonarny</v>
      </c>
      <c r="F546" s="2">
        <f>telefony6[[#This Row],[zakonczenie]]-telefony6[[#This Row],[rozpoczecie]]</f>
        <v>1.1273148148148115E-2</v>
      </c>
      <c r="G546" s="6">
        <f>IF(SECOND(telefony6[[#This Row],[czas]])&gt;0,1,0)</f>
        <v>1</v>
      </c>
      <c r="H546" s="6">
        <f>MINUTE(telefony6[[#This Row],[czas]])+telefony6[[#This Row],[czy kolejna minuta]]</f>
        <v>17</v>
      </c>
      <c r="I546" s="6">
        <f>MINUTE(telefony6[[#This Row],[czas]])*60+SECOND(telefony6[[#This Row],[czas]])</f>
        <v>974</v>
      </c>
      <c r="J546" s="6">
        <f>IF(OR(telefony6[[#This Row],[jaki]]="stacjonarny",telefony6[[#This Row],[jaki]]="komórkowy"),J545-telefony6[[#This Row],[sekundach]],J545)</f>
        <v>-210846</v>
      </c>
      <c r="K546" s="6">
        <f>IF(AND(telefony6[[#This Row],[abonament]]&lt;0,telefony6[[#This Row],[jaki]]="stacjonarny"),telefony6[[#This Row],[sekundach]],0)</f>
        <v>974</v>
      </c>
      <c r="L546" s="6">
        <f>IF(AND(telefony6[[#This Row],[abonament]]&lt;0,telefony6[[#This Row],[jaki]]="komórkowy"),telefony6[[#This Row],[sekundach]],0)</f>
        <v>0</v>
      </c>
      <c r="M546" s="28">
        <f>IF(telefony6[[#This Row],[jaki]]="zagraniczny",telefony6[[#This Row],[czas w minutach]],0)</f>
        <v>0</v>
      </c>
    </row>
    <row r="547" spans="1:13" x14ac:dyDescent="0.25">
      <c r="A547">
        <v>9084978</v>
      </c>
      <c r="B547" s="1">
        <v>42926</v>
      </c>
      <c r="C547" s="2">
        <v>0.41553240740740743</v>
      </c>
      <c r="D547" s="2">
        <v>0.42593750000000002</v>
      </c>
      <c r="E547" t="str">
        <f>IF(LEN(telefony6[[#This Row],[nr]])&gt;=10,"zagraniczny",IF(LEN(telefony6[[#This Row],[nr]])=8,"komórkowy","stacjonarny"))</f>
        <v>stacjonarny</v>
      </c>
      <c r="F547" s="2">
        <f>telefony6[[#This Row],[zakonczenie]]-telefony6[[#This Row],[rozpoczecie]]</f>
        <v>1.0405092592592591E-2</v>
      </c>
      <c r="G547" s="6">
        <f>IF(SECOND(telefony6[[#This Row],[czas]])&gt;0,1,0)</f>
        <v>1</v>
      </c>
      <c r="H547" s="6">
        <f>MINUTE(telefony6[[#This Row],[czas]])+telefony6[[#This Row],[czy kolejna minuta]]</f>
        <v>15</v>
      </c>
      <c r="I547" s="6">
        <f>MINUTE(telefony6[[#This Row],[czas]])*60+SECOND(telefony6[[#This Row],[czas]])</f>
        <v>899</v>
      </c>
      <c r="J547" s="6">
        <f>IF(OR(telefony6[[#This Row],[jaki]]="stacjonarny",telefony6[[#This Row],[jaki]]="komórkowy"),J546-telefony6[[#This Row],[sekundach]],J546)</f>
        <v>-211745</v>
      </c>
      <c r="K547" s="6">
        <f>IF(AND(telefony6[[#This Row],[abonament]]&lt;0,telefony6[[#This Row],[jaki]]="stacjonarny"),telefony6[[#This Row],[sekundach]],0)</f>
        <v>899</v>
      </c>
      <c r="L547" s="6">
        <f>IF(AND(telefony6[[#This Row],[abonament]]&lt;0,telefony6[[#This Row],[jaki]]="komórkowy"),telefony6[[#This Row],[sekundach]],0)</f>
        <v>0</v>
      </c>
      <c r="M547" s="28">
        <f>IF(telefony6[[#This Row],[jaki]]="zagraniczny",telefony6[[#This Row],[czas w minutach]],0)</f>
        <v>0</v>
      </c>
    </row>
    <row r="548" spans="1:13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  <c r="E548" t="str">
        <f>IF(LEN(telefony6[[#This Row],[nr]])&gt;=10,"zagraniczny",IF(LEN(telefony6[[#This Row],[nr]])=8,"komórkowy","stacjonarny"))</f>
        <v>komórkowy</v>
      </c>
      <c r="F548" s="2">
        <f>telefony6[[#This Row],[zakonczenie]]-telefony6[[#This Row],[rozpoczecie]]</f>
        <v>1.0879629629629628E-2</v>
      </c>
      <c r="G548" s="6">
        <f>IF(SECOND(telefony6[[#This Row],[czas]])&gt;0,1,0)</f>
        <v>1</v>
      </c>
      <c r="H548" s="6">
        <f>MINUTE(telefony6[[#This Row],[czas]])+telefony6[[#This Row],[czy kolejna minuta]]</f>
        <v>16</v>
      </c>
      <c r="I548" s="6">
        <f>MINUTE(telefony6[[#This Row],[czas]])*60+SECOND(telefony6[[#This Row],[czas]])</f>
        <v>940</v>
      </c>
      <c r="J548" s="6">
        <f>IF(OR(telefony6[[#This Row],[jaki]]="stacjonarny",telefony6[[#This Row],[jaki]]="komórkowy"),J547-telefony6[[#This Row],[sekundach]],J547)</f>
        <v>-212685</v>
      </c>
      <c r="K548" s="6">
        <f>IF(AND(telefony6[[#This Row],[abonament]]&lt;0,telefony6[[#This Row],[jaki]]="stacjonarny"),telefony6[[#This Row],[sekundach]],0)</f>
        <v>0</v>
      </c>
      <c r="L548" s="6">
        <f>IF(AND(telefony6[[#This Row],[abonament]]&lt;0,telefony6[[#This Row],[jaki]]="komórkowy"),telefony6[[#This Row],[sekundach]],0)</f>
        <v>940</v>
      </c>
      <c r="M548" s="28">
        <f>IF(telefony6[[#This Row],[jaki]]="zagraniczny",telefony6[[#This Row],[czas w minutach]],0)</f>
        <v>0</v>
      </c>
    </row>
    <row r="549" spans="1:13" x14ac:dyDescent="0.25">
      <c r="A549">
        <v>2021941339</v>
      </c>
      <c r="B549" s="1">
        <v>42926</v>
      </c>
      <c r="C549" s="2">
        <v>0.41863425925925923</v>
      </c>
      <c r="D549" s="2">
        <v>0.42877314814814815</v>
      </c>
      <c r="E549" t="str">
        <f>IF(LEN(telefony6[[#This Row],[nr]])&gt;=10,"zagraniczny",IF(LEN(telefony6[[#This Row],[nr]])=8,"komórkowy","stacjonarny"))</f>
        <v>zagraniczny</v>
      </c>
      <c r="F549" s="2">
        <f>telefony6[[#This Row],[zakonczenie]]-telefony6[[#This Row],[rozpoczecie]]</f>
        <v>1.0138888888888919E-2</v>
      </c>
      <c r="G549" s="6">
        <f>IF(SECOND(telefony6[[#This Row],[czas]])&gt;0,1,0)</f>
        <v>1</v>
      </c>
      <c r="H549" s="6">
        <f>MINUTE(telefony6[[#This Row],[czas]])+telefony6[[#This Row],[czy kolejna minuta]]</f>
        <v>15</v>
      </c>
      <c r="I549" s="6">
        <f>MINUTE(telefony6[[#This Row],[czas]])*60+SECOND(telefony6[[#This Row],[czas]])</f>
        <v>876</v>
      </c>
      <c r="J549" s="6">
        <f>IF(OR(telefony6[[#This Row],[jaki]]="stacjonarny",telefony6[[#This Row],[jaki]]="komórkowy"),J548-telefony6[[#This Row],[sekundach]],J548)</f>
        <v>-212685</v>
      </c>
      <c r="K549" s="6">
        <f>IF(AND(telefony6[[#This Row],[abonament]]&lt;0,telefony6[[#This Row],[jaki]]="stacjonarny"),telefony6[[#This Row],[sekundach]],0)</f>
        <v>0</v>
      </c>
      <c r="L549" s="6">
        <f>IF(AND(telefony6[[#This Row],[abonament]]&lt;0,telefony6[[#This Row],[jaki]]="komórkowy"),telefony6[[#This Row],[sekundach]],0)</f>
        <v>0</v>
      </c>
      <c r="M549" s="28">
        <f>IF(telefony6[[#This Row],[jaki]]="zagraniczny",telefony6[[#This Row],[czas w minutach]],0)</f>
        <v>15</v>
      </c>
    </row>
    <row r="550" spans="1:13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  <c r="E550" t="str">
        <f>IF(LEN(telefony6[[#This Row],[nr]])&gt;=10,"zagraniczny",IF(LEN(telefony6[[#This Row],[nr]])=8,"komórkowy","stacjonarny"))</f>
        <v>stacjonarny</v>
      </c>
      <c r="F550" s="2">
        <f>telefony6[[#This Row],[zakonczenie]]-telefony6[[#This Row],[rozpoczecie]]</f>
        <v>6.9791666666666474E-3</v>
      </c>
      <c r="G550" s="6">
        <f>IF(SECOND(telefony6[[#This Row],[czas]])&gt;0,1,0)</f>
        <v>1</v>
      </c>
      <c r="H550" s="6">
        <f>MINUTE(telefony6[[#This Row],[czas]])+telefony6[[#This Row],[czy kolejna minuta]]</f>
        <v>11</v>
      </c>
      <c r="I550" s="6">
        <f>MINUTE(telefony6[[#This Row],[czas]])*60+SECOND(telefony6[[#This Row],[czas]])</f>
        <v>603</v>
      </c>
      <c r="J550" s="6">
        <f>IF(OR(telefony6[[#This Row],[jaki]]="stacjonarny",telefony6[[#This Row],[jaki]]="komórkowy"),J549-telefony6[[#This Row],[sekundach]],J549)</f>
        <v>-213288</v>
      </c>
      <c r="K550" s="6">
        <f>IF(AND(telefony6[[#This Row],[abonament]]&lt;0,telefony6[[#This Row],[jaki]]="stacjonarny"),telefony6[[#This Row],[sekundach]],0)</f>
        <v>603</v>
      </c>
      <c r="L550" s="6">
        <f>IF(AND(telefony6[[#This Row],[abonament]]&lt;0,telefony6[[#This Row],[jaki]]="komórkowy"),telefony6[[#This Row],[sekundach]],0)</f>
        <v>0</v>
      </c>
      <c r="M550" s="28">
        <f>IF(telefony6[[#This Row],[jaki]]="zagraniczny",telefony6[[#This Row],[czas w minutach]],0)</f>
        <v>0</v>
      </c>
    </row>
    <row r="551" spans="1:13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  <c r="E551" t="str">
        <f>IF(LEN(telefony6[[#This Row],[nr]])&gt;=10,"zagraniczny",IF(LEN(telefony6[[#This Row],[nr]])=8,"komórkowy","stacjonarny"))</f>
        <v>stacjonarny</v>
      </c>
      <c r="F551" s="2">
        <f>telefony6[[#This Row],[zakonczenie]]-telefony6[[#This Row],[rozpoczecie]]</f>
        <v>9.3865740740740611E-3</v>
      </c>
      <c r="G551" s="6">
        <f>IF(SECOND(telefony6[[#This Row],[czas]])&gt;0,1,0)</f>
        <v>1</v>
      </c>
      <c r="H551" s="6">
        <f>MINUTE(telefony6[[#This Row],[czas]])+telefony6[[#This Row],[czy kolejna minuta]]</f>
        <v>14</v>
      </c>
      <c r="I551" s="6">
        <f>MINUTE(telefony6[[#This Row],[czas]])*60+SECOND(telefony6[[#This Row],[czas]])</f>
        <v>811</v>
      </c>
      <c r="J551" s="6">
        <f>IF(OR(telefony6[[#This Row],[jaki]]="stacjonarny",telefony6[[#This Row],[jaki]]="komórkowy"),J550-telefony6[[#This Row],[sekundach]],J550)</f>
        <v>-214099</v>
      </c>
      <c r="K551" s="6">
        <f>IF(AND(telefony6[[#This Row],[abonament]]&lt;0,telefony6[[#This Row],[jaki]]="stacjonarny"),telefony6[[#This Row],[sekundach]],0)</f>
        <v>811</v>
      </c>
      <c r="L551" s="6">
        <f>IF(AND(telefony6[[#This Row],[abonament]]&lt;0,telefony6[[#This Row],[jaki]]="komórkowy"),telefony6[[#This Row],[sekundach]],0)</f>
        <v>0</v>
      </c>
      <c r="M551" s="28">
        <f>IF(telefony6[[#This Row],[jaki]]="zagraniczny",telefony6[[#This Row],[czas w minutach]],0)</f>
        <v>0</v>
      </c>
    </row>
    <row r="552" spans="1:13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  <c r="E552" t="str">
        <f>IF(LEN(telefony6[[#This Row],[nr]])&gt;=10,"zagraniczny",IF(LEN(telefony6[[#This Row],[nr]])=8,"komórkowy","stacjonarny"))</f>
        <v>stacjonarny</v>
      </c>
      <c r="F552" s="2">
        <f>telefony6[[#This Row],[zakonczenie]]-telefony6[[#This Row],[rozpoczecie]]</f>
        <v>1.0254629629629586E-2</v>
      </c>
      <c r="G552" s="6">
        <f>IF(SECOND(telefony6[[#This Row],[czas]])&gt;0,1,0)</f>
        <v>1</v>
      </c>
      <c r="H552" s="6">
        <f>MINUTE(telefony6[[#This Row],[czas]])+telefony6[[#This Row],[czy kolejna minuta]]</f>
        <v>15</v>
      </c>
      <c r="I552" s="6">
        <f>MINUTE(telefony6[[#This Row],[czas]])*60+SECOND(telefony6[[#This Row],[czas]])</f>
        <v>886</v>
      </c>
      <c r="J552" s="6">
        <f>IF(OR(telefony6[[#This Row],[jaki]]="stacjonarny",telefony6[[#This Row],[jaki]]="komórkowy"),J551-telefony6[[#This Row],[sekundach]],J551)</f>
        <v>-214985</v>
      </c>
      <c r="K552" s="6">
        <f>IF(AND(telefony6[[#This Row],[abonament]]&lt;0,telefony6[[#This Row],[jaki]]="stacjonarny"),telefony6[[#This Row],[sekundach]],0)</f>
        <v>886</v>
      </c>
      <c r="L552" s="6">
        <f>IF(AND(telefony6[[#This Row],[abonament]]&lt;0,telefony6[[#This Row],[jaki]]="komórkowy"),telefony6[[#This Row],[sekundach]],0)</f>
        <v>0</v>
      </c>
      <c r="M552" s="28">
        <f>IF(telefony6[[#This Row],[jaki]]="zagraniczny",telefony6[[#This Row],[czas w minutach]],0)</f>
        <v>0</v>
      </c>
    </row>
    <row r="553" spans="1:13" x14ac:dyDescent="0.25">
      <c r="A553">
        <v>67964973</v>
      </c>
      <c r="B553" s="1">
        <v>42926</v>
      </c>
      <c r="C553" s="2">
        <v>0.43475694444444446</v>
      </c>
      <c r="D553" s="2">
        <v>0.43590277777777775</v>
      </c>
      <c r="E553" t="str">
        <f>IF(LEN(telefony6[[#This Row],[nr]])&gt;=10,"zagraniczny",IF(LEN(telefony6[[#This Row],[nr]])=8,"komórkowy","stacjonarny"))</f>
        <v>komórkowy</v>
      </c>
      <c r="F553" s="2">
        <f>telefony6[[#This Row],[zakonczenie]]-telefony6[[#This Row],[rozpoczecie]]</f>
        <v>1.1458333333332904E-3</v>
      </c>
      <c r="G553" s="6">
        <f>IF(SECOND(telefony6[[#This Row],[czas]])&gt;0,1,0)</f>
        <v>1</v>
      </c>
      <c r="H553" s="6">
        <f>MINUTE(telefony6[[#This Row],[czas]])+telefony6[[#This Row],[czy kolejna minuta]]</f>
        <v>2</v>
      </c>
      <c r="I553" s="6">
        <f>MINUTE(telefony6[[#This Row],[czas]])*60+SECOND(telefony6[[#This Row],[czas]])</f>
        <v>99</v>
      </c>
      <c r="J553" s="6">
        <f>IF(OR(telefony6[[#This Row],[jaki]]="stacjonarny",telefony6[[#This Row],[jaki]]="komórkowy"),J552-telefony6[[#This Row],[sekundach]],J552)</f>
        <v>-215084</v>
      </c>
      <c r="K553" s="6">
        <f>IF(AND(telefony6[[#This Row],[abonament]]&lt;0,telefony6[[#This Row],[jaki]]="stacjonarny"),telefony6[[#This Row],[sekundach]],0)</f>
        <v>0</v>
      </c>
      <c r="L553" s="6">
        <f>IF(AND(telefony6[[#This Row],[abonament]]&lt;0,telefony6[[#This Row],[jaki]]="komórkowy"),telefony6[[#This Row],[sekundach]],0)</f>
        <v>99</v>
      </c>
      <c r="M553" s="28">
        <f>IF(telefony6[[#This Row],[jaki]]="zagraniczny",telefony6[[#This Row],[czas w minutach]],0)</f>
        <v>0</v>
      </c>
    </row>
    <row r="554" spans="1:13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  <c r="E554" t="str">
        <f>IF(LEN(telefony6[[#This Row],[nr]])&gt;=10,"zagraniczny",IF(LEN(telefony6[[#This Row],[nr]])=8,"komórkowy","stacjonarny"))</f>
        <v>stacjonarny</v>
      </c>
      <c r="F554" s="2">
        <f>telefony6[[#This Row],[zakonczenie]]-telefony6[[#This Row],[rozpoczecie]]</f>
        <v>1.1261574074074077E-2</v>
      </c>
      <c r="G554" s="6">
        <f>IF(SECOND(telefony6[[#This Row],[czas]])&gt;0,1,0)</f>
        <v>1</v>
      </c>
      <c r="H554" s="6">
        <f>MINUTE(telefony6[[#This Row],[czas]])+telefony6[[#This Row],[czy kolejna minuta]]</f>
        <v>17</v>
      </c>
      <c r="I554" s="6">
        <f>MINUTE(telefony6[[#This Row],[czas]])*60+SECOND(telefony6[[#This Row],[czas]])</f>
        <v>973</v>
      </c>
      <c r="J554" s="6">
        <f>IF(OR(telefony6[[#This Row],[jaki]]="stacjonarny",telefony6[[#This Row],[jaki]]="komórkowy"),J553-telefony6[[#This Row],[sekundach]],J553)</f>
        <v>-216057</v>
      </c>
      <c r="K554" s="6">
        <f>IF(AND(telefony6[[#This Row],[abonament]]&lt;0,telefony6[[#This Row],[jaki]]="stacjonarny"),telefony6[[#This Row],[sekundach]],0)</f>
        <v>973</v>
      </c>
      <c r="L554" s="6">
        <f>IF(AND(telefony6[[#This Row],[abonament]]&lt;0,telefony6[[#This Row],[jaki]]="komórkowy"),telefony6[[#This Row],[sekundach]],0)</f>
        <v>0</v>
      </c>
      <c r="M554" s="28">
        <f>IF(telefony6[[#This Row],[jaki]]="zagraniczny",telefony6[[#This Row],[czas w minutach]],0)</f>
        <v>0</v>
      </c>
    </row>
    <row r="555" spans="1:13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  <c r="E555" t="str">
        <f>IF(LEN(telefony6[[#This Row],[nr]])&gt;=10,"zagraniczny",IF(LEN(telefony6[[#This Row],[nr]])=8,"komórkowy","stacjonarny"))</f>
        <v>stacjonarny</v>
      </c>
      <c r="F555" s="2">
        <f>telefony6[[#This Row],[zakonczenie]]-telefony6[[#This Row],[rozpoczecie]]</f>
        <v>1.5856481481481555E-3</v>
      </c>
      <c r="G555" s="6">
        <f>IF(SECOND(telefony6[[#This Row],[czas]])&gt;0,1,0)</f>
        <v>1</v>
      </c>
      <c r="H555" s="6">
        <f>MINUTE(telefony6[[#This Row],[czas]])+telefony6[[#This Row],[czy kolejna minuta]]</f>
        <v>3</v>
      </c>
      <c r="I555" s="6">
        <f>MINUTE(telefony6[[#This Row],[czas]])*60+SECOND(telefony6[[#This Row],[czas]])</f>
        <v>137</v>
      </c>
      <c r="J555" s="6">
        <f>IF(OR(telefony6[[#This Row],[jaki]]="stacjonarny",telefony6[[#This Row],[jaki]]="komórkowy"),J554-telefony6[[#This Row],[sekundach]],J554)</f>
        <v>-216194</v>
      </c>
      <c r="K555" s="6">
        <f>IF(AND(telefony6[[#This Row],[abonament]]&lt;0,telefony6[[#This Row],[jaki]]="stacjonarny"),telefony6[[#This Row],[sekundach]],0)</f>
        <v>137</v>
      </c>
      <c r="L555" s="6">
        <f>IF(AND(telefony6[[#This Row],[abonament]]&lt;0,telefony6[[#This Row],[jaki]]="komórkowy"),telefony6[[#This Row],[sekundach]],0)</f>
        <v>0</v>
      </c>
      <c r="M555" s="28">
        <f>IF(telefony6[[#This Row],[jaki]]="zagraniczny",telefony6[[#This Row],[czas w minutach]],0)</f>
        <v>0</v>
      </c>
    </row>
    <row r="556" spans="1:13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  <c r="E556" t="str">
        <f>IF(LEN(telefony6[[#This Row],[nr]])&gt;=10,"zagraniczny",IF(LEN(telefony6[[#This Row],[nr]])=8,"komórkowy","stacjonarny"))</f>
        <v>stacjonarny</v>
      </c>
      <c r="F556" s="2">
        <f>telefony6[[#This Row],[zakonczenie]]-telefony6[[#This Row],[rozpoczecie]]</f>
        <v>9.143518518518523E-3</v>
      </c>
      <c r="G556" s="6">
        <f>IF(SECOND(telefony6[[#This Row],[czas]])&gt;0,1,0)</f>
        <v>1</v>
      </c>
      <c r="H556" s="6">
        <f>MINUTE(telefony6[[#This Row],[czas]])+telefony6[[#This Row],[czy kolejna minuta]]</f>
        <v>14</v>
      </c>
      <c r="I556" s="6">
        <f>MINUTE(telefony6[[#This Row],[czas]])*60+SECOND(telefony6[[#This Row],[czas]])</f>
        <v>790</v>
      </c>
      <c r="J556" s="6">
        <f>IF(OR(telefony6[[#This Row],[jaki]]="stacjonarny",telefony6[[#This Row],[jaki]]="komórkowy"),J555-telefony6[[#This Row],[sekundach]],J555)</f>
        <v>-216984</v>
      </c>
      <c r="K556" s="6">
        <f>IF(AND(telefony6[[#This Row],[abonament]]&lt;0,telefony6[[#This Row],[jaki]]="stacjonarny"),telefony6[[#This Row],[sekundach]],0)</f>
        <v>790</v>
      </c>
      <c r="L556" s="6">
        <f>IF(AND(telefony6[[#This Row],[abonament]]&lt;0,telefony6[[#This Row],[jaki]]="komórkowy"),telefony6[[#This Row],[sekundach]],0)</f>
        <v>0</v>
      </c>
      <c r="M556" s="28">
        <f>IF(telefony6[[#This Row],[jaki]]="zagraniczny",telefony6[[#This Row],[czas w minutach]],0)</f>
        <v>0</v>
      </c>
    </row>
    <row r="557" spans="1:13" x14ac:dyDescent="0.25">
      <c r="A557">
        <v>99625315</v>
      </c>
      <c r="B557" s="1">
        <v>42926</v>
      </c>
      <c r="C557" s="2">
        <v>0.44592592592592595</v>
      </c>
      <c r="D557" s="2">
        <v>0.45026620370370368</v>
      </c>
      <c r="E557" t="str">
        <f>IF(LEN(telefony6[[#This Row],[nr]])&gt;=10,"zagraniczny",IF(LEN(telefony6[[#This Row],[nr]])=8,"komórkowy","stacjonarny"))</f>
        <v>komórkowy</v>
      </c>
      <c r="F557" s="2">
        <f>telefony6[[#This Row],[zakonczenie]]-telefony6[[#This Row],[rozpoczecie]]</f>
        <v>4.3402777777777346E-3</v>
      </c>
      <c r="G557" s="6">
        <f>IF(SECOND(telefony6[[#This Row],[czas]])&gt;0,1,0)</f>
        <v>1</v>
      </c>
      <c r="H557" s="6">
        <f>MINUTE(telefony6[[#This Row],[czas]])+telefony6[[#This Row],[czy kolejna minuta]]</f>
        <v>7</v>
      </c>
      <c r="I557" s="6">
        <f>MINUTE(telefony6[[#This Row],[czas]])*60+SECOND(telefony6[[#This Row],[czas]])</f>
        <v>375</v>
      </c>
      <c r="J557" s="6">
        <f>IF(OR(telefony6[[#This Row],[jaki]]="stacjonarny",telefony6[[#This Row],[jaki]]="komórkowy"),J556-telefony6[[#This Row],[sekundach]],J556)</f>
        <v>-217359</v>
      </c>
      <c r="K557" s="6">
        <f>IF(AND(telefony6[[#This Row],[abonament]]&lt;0,telefony6[[#This Row],[jaki]]="stacjonarny"),telefony6[[#This Row],[sekundach]],0)</f>
        <v>0</v>
      </c>
      <c r="L557" s="6">
        <f>IF(AND(telefony6[[#This Row],[abonament]]&lt;0,telefony6[[#This Row],[jaki]]="komórkowy"),telefony6[[#This Row],[sekundach]],0)</f>
        <v>375</v>
      </c>
      <c r="M557" s="28">
        <f>IF(telefony6[[#This Row],[jaki]]="zagraniczny",telefony6[[#This Row],[czas w minutach]],0)</f>
        <v>0</v>
      </c>
    </row>
    <row r="558" spans="1:13" x14ac:dyDescent="0.25">
      <c r="A558">
        <v>9728932</v>
      </c>
      <c r="B558" s="1">
        <v>42926</v>
      </c>
      <c r="C558" s="2">
        <v>0.44641203703703702</v>
      </c>
      <c r="D558" s="2">
        <v>0.45089120370370372</v>
      </c>
      <c r="E558" t="str">
        <f>IF(LEN(telefony6[[#This Row],[nr]])&gt;=10,"zagraniczny",IF(LEN(telefony6[[#This Row],[nr]])=8,"komórkowy","stacjonarny"))</f>
        <v>stacjonarny</v>
      </c>
      <c r="F558" s="2">
        <f>telefony6[[#This Row],[zakonczenie]]-telefony6[[#This Row],[rozpoczecie]]</f>
        <v>4.4791666666667007E-3</v>
      </c>
      <c r="G558" s="6">
        <f>IF(SECOND(telefony6[[#This Row],[czas]])&gt;0,1,0)</f>
        <v>1</v>
      </c>
      <c r="H558" s="6">
        <f>MINUTE(telefony6[[#This Row],[czas]])+telefony6[[#This Row],[czy kolejna minuta]]</f>
        <v>7</v>
      </c>
      <c r="I558" s="6">
        <f>MINUTE(telefony6[[#This Row],[czas]])*60+SECOND(telefony6[[#This Row],[czas]])</f>
        <v>387</v>
      </c>
      <c r="J558" s="6">
        <f>IF(OR(telefony6[[#This Row],[jaki]]="stacjonarny",telefony6[[#This Row],[jaki]]="komórkowy"),J557-telefony6[[#This Row],[sekundach]],J557)</f>
        <v>-217746</v>
      </c>
      <c r="K558" s="6">
        <f>IF(AND(telefony6[[#This Row],[abonament]]&lt;0,telefony6[[#This Row],[jaki]]="stacjonarny"),telefony6[[#This Row],[sekundach]],0)</f>
        <v>387</v>
      </c>
      <c r="L558" s="6">
        <f>IF(AND(telefony6[[#This Row],[abonament]]&lt;0,telefony6[[#This Row],[jaki]]="komórkowy"),telefony6[[#This Row],[sekundach]],0)</f>
        <v>0</v>
      </c>
      <c r="M558" s="28">
        <f>IF(telefony6[[#This Row],[jaki]]="zagraniczny",telefony6[[#This Row],[czas w minutach]],0)</f>
        <v>0</v>
      </c>
    </row>
    <row r="559" spans="1:13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  <c r="E559" t="str">
        <f>IF(LEN(telefony6[[#This Row],[nr]])&gt;=10,"zagraniczny",IF(LEN(telefony6[[#This Row],[nr]])=8,"komórkowy","stacjonarny"))</f>
        <v>stacjonarny</v>
      </c>
      <c r="F559" s="2">
        <f>telefony6[[#This Row],[zakonczenie]]-telefony6[[#This Row],[rozpoczecie]]</f>
        <v>4.9652777777777768E-3</v>
      </c>
      <c r="G559" s="6">
        <f>IF(SECOND(telefony6[[#This Row],[czas]])&gt;0,1,0)</f>
        <v>1</v>
      </c>
      <c r="H559" s="6">
        <f>MINUTE(telefony6[[#This Row],[czas]])+telefony6[[#This Row],[czy kolejna minuta]]</f>
        <v>8</v>
      </c>
      <c r="I559" s="6">
        <f>MINUTE(telefony6[[#This Row],[czas]])*60+SECOND(telefony6[[#This Row],[czas]])</f>
        <v>429</v>
      </c>
      <c r="J559" s="6">
        <f>IF(OR(telefony6[[#This Row],[jaki]]="stacjonarny",telefony6[[#This Row],[jaki]]="komórkowy"),J558-telefony6[[#This Row],[sekundach]],J558)</f>
        <v>-218175</v>
      </c>
      <c r="K559" s="6">
        <f>IF(AND(telefony6[[#This Row],[abonament]]&lt;0,telefony6[[#This Row],[jaki]]="stacjonarny"),telefony6[[#This Row],[sekundach]],0)</f>
        <v>429</v>
      </c>
      <c r="L559" s="6">
        <f>IF(AND(telefony6[[#This Row],[abonament]]&lt;0,telefony6[[#This Row],[jaki]]="komórkowy"),telefony6[[#This Row],[sekundach]],0)</f>
        <v>0</v>
      </c>
      <c r="M559" s="28">
        <f>IF(telefony6[[#This Row],[jaki]]="zagraniczny",telefony6[[#This Row],[czas w minutach]],0)</f>
        <v>0</v>
      </c>
    </row>
    <row r="560" spans="1:13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  <c r="E560" t="str">
        <f>IF(LEN(telefony6[[#This Row],[nr]])&gt;=10,"zagraniczny",IF(LEN(telefony6[[#This Row],[nr]])=8,"komórkowy","stacjonarny"))</f>
        <v>stacjonarny</v>
      </c>
      <c r="F560" s="2">
        <f>telefony6[[#This Row],[zakonczenie]]-telefony6[[#This Row],[rozpoczecie]]</f>
        <v>8.5416666666666696E-3</v>
      </c>
      <c r="G560" s="6">
        <f>IF(SECOND(telefony6[[#This Row],[czas]])&gt;0,1,0)</f>
        <v>1</v>
      </c>
      <c r="H560" s="6">
        <f>MINUTE(telefony6[[#This Row],[czas]])+telefony6[[#This Row],[czy kolejna minuta]]</f>
        <v>13</v>
      </c>
      <c r="I560" s="6">
        <f>MINUTE(telefony6[[#This Row],[czas]])*60+SECOND(telefony6[[#This Row],[czas]])</f>
        <v>738</v>
      </c>
      <c r="J560" s="6">
        <f>IF(OR(telefony6[[#This Row],[jaki]]="stacjonarny",telefony6[[#This Row],[jaki]]="komórkowy"),J559-telefony6[[#This Row],[sekundach]],J559)</f>
        <v>-218913</v>
      </c>
      <c r="K560" s="6">
        <f>IF(AND(telefony6[[#This Row],[abonament]]&lt;0,telefony6[[#This Row],[jaki]]="stacjonarny"),telefony6[[#This Row],[sekundach]],0)</f>
        <v>738</v>
      </c>
      <c r="L560" s="6">
        <f>IF(AND(telefony6[[#This Row],[abonament]]&lt;0,telefony6[[#This Row],[jaki]]="komórkowy"),telefony6[[#This Row],[sekundach]],0)</f>
        <v>0</v>
      </c>
      <c r="M560" s="28">
        <f>IF(telefony6[[#This Row],[jaki]]="zagraniczny",telefony6[[#This Row],[czas w minutach]],0)</f>
        <v>0</v>
      </c>
    </row>
    <row r="561" spans="1:13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  <c r="E561" t="str">
        <f>IF(LEN(telefony6[[#This Row],[nr]])&gt;=10,"zagraniczny",IF(LEN(telefony6[[#This Row],[nr]])=8,"komórkowy","stacjonarny"))</f>
        <v>stacjonarny</v>
      </c>
      <c r="F561" s="2">
        <f>telefony6[[#This Row],[zakonczenie]]-telefony6[[#This Row],[rozpoczecie]]</f>
        <v>8.8078703703703964E-3</v>
      </c>
      <c r="G561" s="6">
        <f>IF(SECOND(telefony6[[#This Row],[czas]])&gt;0,1,0)</f>
        <v>1</v>
      </c>
      <c r="H561" s="6">
        <f>MINUTE(telefony6[[#This Row],[czas]])+telefony6[[#This Row],[czy kolejna minuta]]</f>
        <v>13</v>
      </c>
      <c r="I561" s="6">
        <f>MINUTE(telefony6[[#This Row],[czas]])*60+SECOND(telefony6[[#This Row],[czas]])</f>
        <v>761</v>
      </c>
      <c r="J561" s="6">
        <f>IF(OR(telefony6[[#This Row],[jaki]]="stacjonarny",telefony6[[#This Row],[jaki]]="komórkowy"),J560-telefony6[[#This Row],[sekundach]],J560)</f>
        <v>-219674</v>
      </c>
      <c r="K561" s="6">
        <f>IF(AND(telefony6[[#This Row],[abonament]]&lt;0,telefony6[[#This Row],[jaki]]="stacjonarny"),telefony6[[#This Row],[sekundach]],0)</f>
        <v>761</v>
      </c>
      <c r="L561" s="6">
        <f>IF(AND(telefony6[[#This Row],[abonament]]&lt;0,telefony6[[#This Row],[jaki]]="komórkowy"),telefony6[[#This Row],[sekundach]],0)</f>
        <v>0</v>
      </c>
      <c r="M561" s="28">
        <f>IF(telefony6[[#This Row],[jaki]]="zagraniczny",telefony6[[#This Row],[czas w minutach]],0)</f>
        <v>0</v>
      </c>
    </row>
    <row r="562" spans="1:13" x14ac:dyDescent="0.25">
      <c r="A562">
        <v>55462392</v>
      </c>
      <c r="B562" s="1">
        <v>42926</v>
      </c>
      <c r="C562" s="2">
        <v>0.46597222222222223</v>
      </c>
      <c r="D562" s="2">
        <v>0.46732638888888889</v>
      </c>
      <c r="E562" t="str">
        <f>IF(LEN(telefony6[[#This Row],[nr]])&gt;=10,"zagraniczny",IF(LEN(telefony6[[#This Row],[nr]])=8,"komórkowy","stacjonarny"))</f>
        <v>komórkowy</v>
      </c>
      <c r="F562" s="2">
        <f>telefony6[[#This Row],[zakonczenie]]-telefony6[[#This Row],[rozpoczecie]]</f>
        <v>1.3541666666666563E-3</v>
      </c>
      <c r="G562" s="6">
        <f>IF(SECOND(telefony6[[#This Row],[czas]])&gt;0,1,0)</f>
        <v>1</v>
      </c>
      <c r="H562" s="6">
        <f>MINUTE(telefony6[[#This Row],[czas]])+telefony6[[#This Row],[czy kolejna minuta]]</f>
        <v>2</v>
      </c>
      <c r="I562" s="6">
        <f>MINUTE(telefony6[[#This Row],[czas]])*60+SECOND(telefony6[[#This Row],[czas]])</f>
        <v>117</v>
      </c>
      <c r="J562" s="6">
        <f>IF(OR(telefony6[[#This Row],[jaki]]="stacjonarny",telefony6[[#This Row],[jaki]]="komórkowy"),J561-telefony6[[#This Row],[sekundach]],J561)</f>
        <v>-219791</v>
      </c>
      <c r="K562" s="6">
        <f>IF(AND(telefony6[[#This Row],[abonament]]&lt;0,telefony6[[#This Row],[jaki]]="stacjonarny"),telefony6[[#This Row],[sekundach]],0)</f>
        <v>0</v>
      </c>
      <c r="L562" s="6">
        <f>IF(AND(telefony6[[#This Row],[abonament]]&lt;0,telefony6[[#This Row],[jaki]]="komórkowy"),telefony6[[#This Row],[sekundach]],0)</f>
        <v>117</v>
      </c>
      <c r="M562" s="28">
        <f>IF(telefony6[[#This Row],[jaki]]="zagraniczny",telefony6[[#This Row],[czas w minutach]],0)</f>
        <v>0</v>
      </c>
    </row>
    <row r="563" spans="1:13" x14ac:dyDescent="0.25">
      <c r="A563">
        <v>8130722</v>
      </c>
      <c r="B563" s="1">
        <v>42926</v>
      </c>
      <c r="C563" s="2">
        <v>0.46649305555555554</v>
      </c>
      <c r="D563" s="2">
        <v>0.47717592592592595</v>
      </c>
      <c r="E563" t="str">
        <f>IF(LEN(telefony6[[#This Row],[nr]])&gt;=10,"zagraniczny",IF(LEN(telefony6[[#This Row],[nr]])=8,"komórkowy","stacjonarny"))</f>
        <v>stacjonarny</v>
      </c>
      <c r="F563" s="2">
        <f>telefony6[[#This Row],[zakonczenie]]-telefony6[[#This Row],[rozpoczecie]]</f>
        <v>1.0682870370370412E-2</v>
      </c>
      <c r="G563" s="6">
        <f>IF(SECOND(telefony6[[#This Row],[czas]])&gt;0,1,0)</f>
        <v>1</v>
      </c>
      <c r="H563" s="6">
        <f>MINUTE(telefony6[[#This Row],[czas]])+telefony6[[#This Row],[czy kolejna minuta]]</f>
        <v>16</v>
      </c>
      <c r="I563" s="6">
        <f>MINUTE(telefony6[[#This Row],[czas]])*60+SECOND(telefony6[[#This Row],[czas]])</f>
        <v>923</v>
      </c>
      <c r="J563" s="6">
        <f>IF(OR(telefony6[[#This Row],[jaki]]="stacjonarny",telefony6[[#This Row],[jaki]]="komórkowy"),J562-telefony6[[#This Row],[sekundach]],J562)</f>
        <v>-220714</v>
      </c>
      <c r="K563" s="6">
        <f>IF(AND(telefony6[[#This Row],[abonament]]&lt;0,telefony6[[#This Row],[jaki]]="stacjonarny"),telefony6[[#This Row],[sekundach]],0)</f>
        <v>923</v>
      </c>
      <c r="L563" s="6">
        <f>IF(AND(telefony6[[#This Row],[abonament]]&lt;0,telefony6[[#This Row],[jaki]]="komórkowy"),telefony6[[#This Row],[sekundach]],0)</f>
        <v>0</v>
      </c>
      <c r="M563" s="28">
        <f>IF(telefony6[[#This Row],[jaki]]="zagraniczny",telefony6[[#This Row],[czas w minutach]],0)</f>
        <v>0</v>
      </c>
    </row>
    <row r="564" spans="1:13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  <c r="E564" t="str">
        <f>IF(LEN(telefony6[[#This Row],[nr]])&gt;=10,"zagraniczny",IF(LEN(telefony6[[#This Row],[nr]])=8,"komórkowy","stacjonarny"))</f>
        <v>stacjonarny</v>
      </c>
      <c r="F564" s="2">
        <f>telefony6[[#This Row],[zakonczenie]]-telefony6[[#This Row],[rozpoczecie]]</f>
        <v>2.9050925925925841E-3</v>
      </c>
      <c r="G564" s="6">
        <f>IF(SECOND(telefony6[[#This Row],[czas]])&gt;0,1,0)</f>
        <v>1</v>
      </c>
      <c r="H564" s="6">
        <f>MINUTE(telefony6[[#This Row],[czas]])+telefony6[[#This Row],[czy kolejna minuta]]</f>
        <v>5</v>
      </c>
      <c r="I564" s="6">
        <f>MINUTE(telefony6[[#This Row],[czas]])*60+SECOND(telefony6[[#This Row],[czas]])</f>
        <v>251</v>
      </c>
      <c r="J564" s="6">
        <f>IF(OR(telefony6[[#This Row],[jaki]]="stacjonarny",telefony6[[#This Row],[jaki]]="komórkowy"),J563-telefony6[[#This Row],[sekundach]],J563)</f>
        <v>-220965</v>
      </c>
      <c r="K564" s="6">
        <f>IF(AND(telefony6[[#This Row],[abonament]]&lt;0,telefony6[[#This Row],[jaki]]="stacjonarny"),telefony6[[#This Row],[sekundach]],0)</f>
        <v>251</v>
      </c>
      <c r="L564" s="6">
        <f>IF(AND(telefony6[[#This Row],[abonament]]&lt;0,telefony6[[#This Row],[jaki]]="komórkowy"),telefony6[[#This Row],[sekundach]],0)</f>
        <v>0</v>
      </c>
      <c r="M564" s="28">
        <f>IF(telefony6[[#This Row],[jaki]]="zagraniczny",telefony6[[#This Row],[czas w minutach]],0)</f>
        <v>0</v>
      </c>
    </row>
    <row r="565" spans="1:13" x14ac:dyDescent="0.25">
      <c r="A565">
        <v>6118241</v>
      </c>
      <c r="B565" s="1">
        <v>42926</v>
      </c>
      <c r="C565" s="2">
        <v>0.47462962962962962</v>
      </c>
      <c r="D565" s="2">
        <v>0.47839120370370369</v>
      </c>
      <c r="E565" t="str">
        <f>IF(LEN(telefony6[[#This Row],[nr]])&gt;=10,"zagraniczny",IF(LEN(telefony6[[#This Row],[nr]])=8,"komórkowy","stacjonarny"))</f>
        <v>stacjonarny</v>
      </c>
      <c r="F565" s="2">
        <f>telefony6[[#This Row],[zakonczenie]]-telefony6[[#This Row],[rozpoczecie]]</f>
        <v>3.76157407407407E-3</v>
      </c>
      <c r="G565" s="6">
        <f>IF(SECOND(telefony6[[#This Row],[czas]])&gt;0,1,0)</f>
        <v>1</v>
      </c>
      <c r="H565" s="6">
        <f>MINUTE(telefony6[[#This Row],[czas]])+telefony6[[#This Row],[czy kolejna minuta]]</f>
        <v>6</v>
      </c>
      <c r="I565" s="6">
        <f>MINUTE(telefony6[[#This Row],[czas]])*60+SECOND(telefony6[[#This Row],[czas]])</f>
        <v>325</v>
      </c>
      <c r="J565" s="6">
        <f>IF(OR(telefony6[[#This Row],[jaki]]="stacjonarny",telefony6[[#This Row],[jaki]]="komórkowy"),J564-telefony6[[#This Row],[sekundach]],J564)</f>
        <v>-221290</v>
      </c>
      <c r="K565" s="6">
        <f>IF(AND(telefony6[[#This Row],[abonament]]&lt;0,telefony6[[#This Row],[jaki]]="stacjonarny"),telefony6[[#This Row],[sekundach]],0)</f>
        <v>325</v>
      </c>
      <c r="L565" s="6">
        <f>IF(AND(telefony6[[#This Row],[abonament]]&lt;0,telefony6[[#This Row],[jaki]]="komórkowy"),telefony6[[#This Row],[sekundach]],0)</f>
        <v>0</v>
      </c>
      <c r="M565" s="28">
        <f>IF(telefony6[[#This Row],[jaki]]="zagraniczny",telefony6[[#This Row],[czas w minutach]],0)</f>
        <v>0</v>
      </c>
    </row>
    <row r="566" spans="1:13" x14ac:dyDescent="0.25">
      <c r="A566">
        <v>1088377750</v>
      </c>
      <c r="B566" s="1">
        <v>42926</v>
      </c>
      <c r="C566" s="2">
        <v>0.47535879629629629</v>
      </c>
      <c r="D566" s="2">
        <v>0.48454861111111114</v>
      </c>
      <c r="E566" t="str">
        <f>IF(LEN(telefony6[[#This Row],[nr]])&gt;=10,"zagraniczny",IF(LEN(telefony6[[#This Row],[nr]])=8,"komórkowy","stacjonarny"))</f>
        <v>zagraniczny</v>
      </c>
      <c r="F566" s="2">
        <f>telefony6[[#This Row],[zakonczenie]]-telefony6[[#This Row],[rozpoczecie]]</f>
        <v>9.1898148148148451E-3</v>
      </c>
      <c r="G566" s="6">
        <f>IF(SECOND(telefony6[[#This Row],[czas]])&gt;0,1,0)</f>
        <v>1</v>
      </c>
      <c r="H566" s="6">
        <f>MINUTE(telefony6[[#This Row],[czas]])+telefony6[[#This Row],[czy kolejna minuta]]</f>
        <v>14</v>
      </c>
      <c r="I566" s="6">
        <f>MINUTE(telefony6[[#This Row],[czas]])*60+SECOND(telefony6[[#This Row],[czas]])</f>
        <v>794</v>
      </c>
      <c r="J566" s="6">
        <f>IF(OR(telefony6[[#This Row],[jaki]]="stacjonarny",telefony6[[#This Row],[jaki]]="komórkowy"),J565-telefony6[[#This Row],[sekundach]],J565)</f>
        <v>-221290</v>
      </c>
      <c r="K566" s="6">
        <f>IF(AND(telefony6[[#This Row],[abonament]]&lt;0,telefony6[[#This Row],[jaki]]="stacjonarny"),telefony6[[#This Row],[sekundach]],0)</f>
        <v>0</v>
      </c>
      <c r="L566" s="6">
        <f>IF(AND(telefony6[[#This Row],[abonament]]&lt;0,telefony6[[#This Row],[jaki]]="komórkowy"),telefony6[[#This Row],[sekundach]],0)</f>
        <v>0</v>
      </c>
      <c r="M566" s="28">
        <f>IF(telefony6[[#This Row],[jaki]]="zagraniczny",telefony6[[#This Row],[czas w minutach]],0)</f>
        <v>14</v>
      </c>
    </row>
    <row r="567" spans="1:13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  <c r="E567" t="str">
        <f>IF(LEN(telefony6[[#This Row],[nr]])&gt;=10,"zagraniczny",IF(LEN(telefony6[[#This Row],[nr]])=8,"komórkowy","stacjonarny"))</f>
        <v>komórkowy</v>
      </c>
      <c r="F567" s="2">
        <f>telefony6[[#This Row],[zakonczenie]]-telefony6[[#This Row],[rozpoczecie]]</f>
        <v>1.4930555555555114E-3</v>
      </c>
      <c r="G567" s="6">
        <f>IF(SECOND(telefony6[[#This Row],[czas]])&gt;0,1,0)</f>
        <v>1</v>
      </c>
      <c r="H567" s="6">
        <f>MINUTE(telefony6[[#This Row],[czas]])+telefony6[[#This Row],[czy kolejna minuta]]</f>
        <v>3</v>
      </c>
      <c r="I567" s="6">
        <f>MINUTE(telefony6[[#This Row],[czas]])*60+SECOND(telefony6[[#This Row],[czas]])</f>
        <v>129</v>
      </c>
      <c r="J567" s="6">
        <f>IF(OR(telefony6[[#This Row],[jaki]]="stacjonarny",telefony6[[#This Row],[jaki]]="komórkowy"),J566-telefony6[[#This Row],[sekundach]],J566)</f>
        <v>-221419</v>
      </c>
      <c r="K567" s="6">
        <f>IF(AND(telefony6[[#This Row],[abonament]]&lt;0,telefony6[[#This Row],[jaki]]="stacjonarny"),telefony6[[#This Row],[sekundach]],0)</f>
        <v>0</v>
      </c>
      <c r="L567" s="6">
        <f>IF(AND(telefony6[[#This Row],[abonament]]&lt;0,telefony6[[#This Row],[jaki]]="komórkowy"),telefony6[[#This Row],[sekundach]],0)</f>
        <v>129</v>
      </c>
      <c r="M567" s="28">
        <f>IF(telefony6[[#This Row],[jaki]]="zagraniczny",telefony6[[#This Row],[czas w minutach]],0)</f>
        <v>0</v>
      </c>
    </row>
    <row r="568" spans="1:13" x14ac:dyDescent="0.25">
      <c r="A568">
        <v>9524588</v>
      </c>
      <c r="B568" s="1">
        <v>42926</v>
      </c>
      <c r="C568" s="2">
        <v>0.4846759259259259</v>
      </c>
      <c r="D568" s="2">
        <v>0.49550925925925926</v>
      </c>
      <c r="E568" t="str">
        <f>IF(LEN(telefony6[[#This Row],[nr]])&gt;=10,"zagraniczny",IF(LEN(telefony6[[#This Row],[nr]])=8,"komórkowy","stacjonarny"))</f>
        <v>stacjonarny</v>
      </c>
      <c r="F568" s="2">
        <f>telefony6[[#This Row],[zakonczenie]]-telefony6[[#This Row],[rozpoczecie]]</f>
        <v>1.0833333333333361E-2</v>
      </c>
      <c r="G568" s="6">
        <f>IF(SECOND(telefony6[[#This Row],[czas]])&gt;0,1,0)</f>
        <v>1</v>
      </c>
      <c r="H568" s="6">
        <f>MINUTE(telefony6[[#This Row],[czas]])+telefony6[[#This Row],[czy kolejna minuta]]</f>
        <v>16</v>
      </c>
      <c r="I568" s="6">
        <f>MINUTE(telefony6[[#This Row],[czas]])*60+SECOND(telefony6[[#This Row],[czas]])</f>
        <v>936</v>
      </c>
      <c r="J568" s="6">
        <f>IF(OR(telefony6[[#This Row],[jaki]]="stacjonarny",telefony6[[#This Row],[jaki]]="komórkowy"),J567-telefony6[[#This Row],[sekundach]],J567)</f>
        <v>-222355</v>
      </c>
      <c r="K568" s="6">
        <f>IF(AND(telefony6[[#This Row],[abonament]]&lt;0,telefony6[[#This Row],[jaki]]="stacjonarny"),telefony6[[#This Row],[sekundach]],0)</f>
        <v>936</v>
      </c>
      <c r="L568" s="6">
        <f>IF(AND(telefony6[[#This Row],[abonament]]&lt;0,telefony6[[#This Row],[jaki]]="komórkowy"),telefony6[[#This Row],[sekundach]],0)</f>
        <v>0</v>
      </c>
      <c r="M568" s="28">
        <f>IF(telefony6[[#This Row],[jaki]]="zagraniczny",telefony6[[#This Row],[czas w minutach]],0)</f>
        <v>0</v>
      </c>
    </row>
    <row r="569" spans="1:13" x14ac:dyDescent="0.25">
      <c r="A569">
        <v>96375379</v>
      </c>
      <c r="B569" s="1">
        <v>42926</v>
      </c>
      <c r="C569" s="2">
        <v>0.4881712962962963</v>
      </c>
      <c r="D569" s="2">
        <v>0.49769675925925927</v>
      </c>
      <c r="E569" t="str">
        <f>IF(LEN(telefony6[[#This Row],[nr]])&gt;=10,"zagraniczny",IF(LEN(telefony6[[#This Row],[nr]])=8,"komórkowy","stacjonarny"))</f>
        <v>komórkowy</v>
      </c>
      <c r="F569" s="2">
        <f>telefony6[[#This Row],[zakonczenie]]-telefony6[[#This Row],[rozpoczecie]]</f>
        <v>9.5254629629629717E-3</v>
      </c>
      <c r="G569" s="6">
        <f>IF(SECOND(telefony6[[#This Row],[czas]])&gt;0,1,0)</f>
        <v>1</v>
      </c>
      <c r="H569" s="6">
        <f>MINUTE(telefony6[[#This Row],[czas]])+telefony6[[#This Row],[czy kolejna minuta]]</f>
        <v>14</v>
      </c>
      <c r="I569" s="6">
        <f>MINUTE(telefony6[[#This Row],[czas]])*60+SECOND(telefony6[[#This Row],[czas]])</f>
        <v>823</v>
      </c>
      <c r="J569" s="6">
        <f>IF(OR(telefony6[[#This Row],[jaki]]="stacjonarny",telefony6[[#This Row],[jaki]]="komórkowy"),J568-telefony6[[#This Row],[sekundach]],J568)</f>
        <v>-223178</v>
      </c>
      <c r="K569" s="6">
        <f>IF(AND(telefony6[[#This Row],[abonament]]&lt;0,telefony6[[#This Row],[jaki]]="stacjonarny"),telefony6[[#This Row],[sekundach]],0)</f>
        <v>0</v>
      </c>
      <c r="L569" s="6">
        <f>IF(AND(telefony6[[#This Row],[abonament]]&lt;0,telefony6[[#This Row],[jaki]]="komórkowy"),telefony6[[#This Row],[sekundach]],0)</f>
        <v>823</v>
      </c>
      <c r="M569" s="28">
        <f>IF(telefony6[[#This Row],[jaki]]="zagraniczny",telefony6[[#This Row],[czas w minutach]],0)</f>
        <v>0</v>
      </c>
    </row>
    <row r="570" spans="1:13" x14ac:dyDescent="0.25">
      <c r="A570">
        <v>4759206</v>
      </c>
      <c r="B570" s="1">
        <v>42926</v>
      </c>
      <c r="C570" s="2">
        <v>0.49055555555555558</v>
      </c>
      <c r="D570" s="2">
        <v>0.49449074074074073</v>
      </c>
      <c r="E570" t="str">
        <f>IF(LEN(telefony6[[#This Row],[nr]])&gt;=10,"zagraniczny",IF(LEN(telefony6[[#This Row],[nr]])=8,"komórkowy","stacjonarny"))</f>
        <v>stacjonarny</v>
      </c>
      <c r="F570" s="2">
        <f>telefony6[[#This Row],[zakonczenie]]-telefony6[[#This Row],[rozpoczecie]]</f>
        <v>3.9351851851851527E-3</v>
      </c>
      <c r="G570" s="6">
        <f>IF(SECOND(telefony6[[#This Row],[czas]])&gt;0,1,0)</f>
        <v>1</v>
      </c>
      <c r="H570" s="6">
        <f>MINUTE(telefony6[[#This Row],[czas]])+telefony6[[#This Row],[czy kolejna minuta]]</f>
        <v>6</v>
      </c>
      <c r="I570" s="6">
        <f>MINUTE(telefony6[[#This Row],[czas]])*60+SECOND(telefony6[[#This Row],[czas]])</f>
        <v>340</v>
      </c>
      <c r="J570" s="6">
        <f>IF(OR(telefony6[[#This Row],[jaki]]="stacjonarny",telefony6[[#This Row],[jaki]]="komórkowy"),J569-telefony6[[#This Row],[sekundach]],J569)</f>
        <v>-223518</v>
      </c>
      <c r="K570" s="6">
        <f>IF(AND(telefony6[[#This Row],[abonament]]&lt;0,telefony6[[#This Row],[jaki]]="stacjonarny"),telefony6[[#This Row],[sekundach]],0)</f>
        <v>340</v>
      </c>
      <c r="L570" s="6">
        <f>IF(AND(telefony6[[#This Row],[abonament]]&lt;0,telefony6[[#This Row],[jaki]]="komórkowy"),telefony6[[#This Row],[sekundach]],0)</f>
        <v>0</v>
      </c>
      <c r="M570" s="28">
        <f>IF(telefony6[[#This Row],[jaki]]="zagraniczny",telefony6[[#This Row],[czas w minutach]],0)</f>
        <v>0</v>
      </c>
    </row>
    <row r="571" spans="1:13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  <c r="E571" t="str">
        <f>IF(LEN(telefony6[[#This Row],[nr]])&gt;=10,"zagraniczny",IF(LEN(telefony6[[#This Row],[nr]])=8,"komórkowy","stacjonarny"))</f>
        <v>stacjonarny</v>
      </c>
      <c r="F571" s="2">
        <f>telefony6[[#This Row],[zakonczenie]]-telefony6[[#This Row],[rozpoczecie]]</f>
        <v>1.1018518518518539E-2</v>
      </c>
      <c r="G571" s="6">
        <f>IF(SECOND(telefony6[[#This Row],[czas]])&gt;0,1,0)</f>
        <v>1</v>
      </c>
      <c r="H571" s="6">
        <f>MINUTE(telefony6[[#This Row],[czas]])+telefony6[[#This Row],[czy kolejna minuta]]</f>
        <v>16</v>
      </c>
      <c r="I571" s="6">
        <f>MINUTE(telefony6[[#This Row],[czas]])*60+SECOND(telefony6[[#This Row],[czas]])</f>
        <v>952</v>
      </c>
      <c r="J571" s="6">
        <f>IF(OR(telefony6[[#This Row],[jaki]]="stacjonarny",telefony6[[#This Row],[jaki]]="komórkowy"),J570-telefony6[[#This Row],[sekundach]],J570)</f>
        <v>-224470</v>
      </c>
      <c r="K571" s="6">
        <f>IF(AND(telefony6[[#This Row],[abonament]]&lt;0,telefony6[[#This Row],[jaki]]="stacjonarny"),telefony6[[#This Row],[sekundach]],0)</f>
        <v>952</v>
      </c>
      <c r="L571" s="6">
        <f>IF(AND(telefony6[[#This Row],[abonament]]&lt;0,telefony6[[#This Row],[jaki]]="komórkowy"),telefony6[[#This Row],[sekundach]],0)</f>
        <v>0</v>
      </c>
      <c r="M571" s="28">
        <f>IF(telefony6[[#This Row],[jaki]]="zagraniczny",telefony6[[#This Row],[czas w minutach]],0)</f>
        <v>0</v>
      </c>
    </row>
    <row r="572" spans="1:13" x14ac:dyDescent="0.25">
      <c r="A572">
        <v>8322522</v>
      </c>
      <c r="B572" s="1">
        <v>42926</v>
      </c>
      <c r="C572" s="2">
        <v>0.49674768518518519</v>
      </c>
      <c r="D572" s="2">
        <v>0.50796296296296295</v>
      </c>
      <c r="E572" t="str">
        <f>IF(LEN(telefony6[[#This Row],[nr]])&gt;=10,"zagraniczny",IF(LEN(telefony6[[#This Row],[nr]])=8,"komórkowy","stacjonarny"))</f>
        <v>stacjonarny</v>
      </c>
      <c r="F572" s="2">
        <f>telefony6[[#This Row],[zakonczenie]]-telefony6[[#This Row],[rozpoczecie]]</f>
        <v>1.1215277777777755E-2</v>
      </c>
      <c r="G572" s="6">
        <f>IF(SECOND(telefony6[[#This Row],[czas]])&gt;0,1,0)</f>
        <v>1</v>
      </c>
      <c r="H572" s="6">
        <f>MINUTE(telefony6[[#This Row],[czas]])+telefony6[[#This Row],[czy kolejna minuta]]</f>
        <v>17</v>
      </c>
      <c r="I572" s="6">
        <f>MINUTE(telefony6[[#This Row],[czas]])*60+SECOND(telefony6[[#This Row],[czas]])</f>
        <v>969</v>
      </c>
      <c r="J572" s="6">
        <f>IF(OR(telefony6[[#This Row],[jaki]]="stacjonarny",telefony6[[#This Row],[jaki]]="komórkowy"),J571-telefony6[[#This Row],[sekundach]],J571)</f>
        <v>-225439</v>
      </c>
      <c r="K572" s="6">
        <f>IF(AND(telefony6[[#This Row],[abonament]]&lt;0,telefony6[[#This Row],[jaki]]="stacjonarny"),telefony6[[#This Row],[sekundach]],0)</f>
        <v>969</v>
      </c>
      <c r="L572" s="6">
        <f>IF(AND(telefony6[[#This Row],[abonament]]&lt;0,telefony6[[#This Row],[jaki]]="komórkowy"),telefony6[[#This Row],[sekundach]],0)</f>
        <v>0</v>
      </c>
      <c r="M572" s="28">
        <f>IF(telefony6[[#This Row],[jaki]]="zagraniczny",telefony6[[#This Row],[czas w minutach]],0)</f>
        <v>0</v>
      </c>
    </row>
    <row r="573" spans="1:13" x14ac:dyDescent="0.25">
      <c r="A573">
        <v>4264808</v>
      </c>
      <c r="B573" s="1">
        <v>42926</v>
      </c>
      <c r="C573" s="2">
        <v>0.50089120370370366</v>
      </c>
      <c r="D573" s="2">
        <v>0.50109953703703702</v>
      </c>
      <c r="E573" t="str">
        <f>IF(LEN(telefony6[[#This Row],[nr]])&gt;=10,"zagraniczny",IF(LEN(telefony6[[#This Row],[nr]])=8,"komórkowy","stacjonarny"))</f>
        <v>stacjonarny</v>
      </c>
      <c r="F573" s="2">
        <f>telefony6[[#This Row],[zakonczenie]]-telefony6[[#This Row],[rozpoczecie]]</f>
        <v>2.083333333333659E-4</v>
      </c>
      <c r="G573" s="6">
        <f>IF(SECOND(telefony6[[#This Row],[czas]])&gt;0,1,0)</f>
        <v>1</v>
      </c>
      <c r="H573" s="6">
        <f>MINUTE(telefony6[[#This Row],[czas]])+telefony6[[#This Row],[czy kolejna minuta]]</f>
        <v>1</v>
      </c>
      <c r="I573" s="6">
        <f>MINUTE(telefony6[[#This Row],[czas]])*60+SECOND(telefony6[[#This Row],[czas]])</f>
        <v>18</v>
      </c>
      <c r="J573" s="6">
        <f>IF(OR(telefony6[[#This Row],[jaki]]="stacjonarny",telefony6[[#This Row],[jaki]]="komórkowy"),J572-telefony6[[#This Row],[sekundach]],J572)</f>
        <v>-225457</v>
      </c>
      <c r="K573" s="6">
        <f>IF(AND(telefony6[[#This Row],[abonament]]&lt;0,telefony6[[#This Row],[jaki]]="stacjonarny"),telefony6[[#This Row],[sekundach]],0)</f>
        <v>18</v>
      </c>
      <c r="L573" s="6">
        <f>IF(AND(telefony6[[#This Row],[abonament]]&lt;0,telefony6[[#This Row],[jaki]]="komórkowy"),telefony6[[#This Row],[sekundach]],0)</f>
        <v>0</v>
      </c>
      <c r="M573" s="28">
        <f>IF(telefony6[[#This Row],[jaki]]="zagraniczny",telefony6[[#This Row],[czas w minutach]],0)</f>
        <v>0</v>
      </c>
    </row>
    <row r="574" spans="1:13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  <c r="E574" t="str">
        <f>IF(LEN(telefony6[[#This Row],[nr]])&gt;=10,"zagraniczny",IF(LEN(telefony6[[#This Row],[nr]])=8,"komórkowy","stacjonarny"))</f>
        <v>stacjonarny</v>
      </c>
      <c r="F574" s="2">
        <f>telefony6[[#This Row],[zakonczenie]]-telefony6[[#This Row],[rozpoczecie]]</f>
        <v>1.0810185185185173E-2</v>
      </c>
      <c r="G574" s="6">
        <f>IF(SECOND(telefony6[[#This Row],[czas]])&gt;0,1,0)</f>
        <v>1</v>
      </c>
      <c r="H574" s="6">
        <f>MINUTE(telefony6[[#This Row],[czas]])+telefony6[[#This Row],[czy kolejna minuta]]</f>
        <v>16</v>
      </c>
      <c r="I574" s="6">
        <f>MINUTE(telefony6[[#This Row],[czas]])*60+SECOND(telefony6[[#This Row],[czas]])</f>
        <v>934</v>
      </c>
      <c r="J574" s="6">
        <f>IF(OR(telefony6[[#This Row],[jaki]]="stacjonarny",telefony6[[#This Row],[jaki]]="komórkowy"),J573-telefony6[[#This Row],[sekundach]],J573)</f>
        <v>-226391</v>
      </c>
      <c r="K574" s="6">
        <f>IF(AND(telefony6[[#This Row],[abonament]]&lt;0,telefony6[[#This Row],[jaki]]="stacjonarny"),telefony6[[#This Row],[sekundach]],0)</f>
        <v>934</v>
      </c>
      <c r="L574" s="6">
        <f>IF(AND(telefony6[[#This Row],[abonament]]&lt;0,telefony6[[#This Row],[jaki]]="komórkowy"),telefony6[[#This Row],[sekundach]],0)</f>
        <v>0</v>
      </c>
      <c r="M574" s="28">
        <f>IF(telefony6[[#This Row],[jaki]]="zagraniczny",telefony6[[#This Row],[czas w minutach]],0)</f>
        <v>0</v>
      </c>
    </row>
    <row r="575" spans="1:13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  <c r="E575" t="str">
        <f>IF(LEN(telefony6[[#This Row],[nr]])&gt;=10,"zagraniczny",IF(LEN(telefony6[[#This Row],[nr]])=8,"komórkowy","stacjonarny"))</f>
        <v>zagraniczny</v>
      </c>
      <c r="F575" s="2">
        <f>telefony6[[#This Row],[zakonczenie]]-telefony6[[#This Row],[rozpoczecie]]</f>
        <v>8.6921296296296191E-3</v>
      </c>
      <c r="G575" s="6">
        <f>IF(SECOND(telefony6[[#This Row],[czas]])&gt;0,1,0)</f>
        <v>1</v>
      </c>
      <c r="H575" s="6">
        <f>MINUTE(telefony6[[#This Row],[czas]])+telefony6[[#This Row],[czy kolejna minuta]]</f>
        <v>13</v>
      </c>
      <c r="I575" s="6">
        <f>MINUTE(telefony6[[#This Row],[czas]])*60+SECOND(telefony6[[#This Row],[czas]])</f>
        <v>751</v>
      </c>
      <c r="J575" s="6">
        <f>IF(OR(telefony6[[#This Row],[jaki]]="stacjonarny",telefony6[[#This Row],[jaki]]="komórkowy"),J574-telefony6[[#This Row],[sekundach]],J574)</f>
        <v>-226391</v>
      </c>
      <c r="K575" s="6">
        <f>IF(AND(telefony6[[#This Row],[abonament]]&lt;0,telefony6[[#This Row],[jaki]]="stacjonarny"),telefony6[[#This Row],[sekundach]],0)</f>
        <v>0</v>
      </c>
      <c r="L575" s="6">
        <f>IF(AND(telefony6[[#This Row],[abonament]]&lt;0,telefony6[[#This Row],[jaki]]="komórkowy"),telefony6[[#This Row],[sekundach]],0)</f>
        <v>0</v>
      </c>
      <c r="M575" s="28">
        <f>IF(telefony6[[#This Row],[jaki]]="zagraniczny",telefony6[[#This Row],[czas w minutach]],0)</f>
        <v>13</v>
      </c>
    </row>
    <row r="576" spans="1:13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  <c r="E576" t="str">
        <f>IF(LEN(telefony6[[#This Row],[nr]])&gt;=10,"zagraniczny",IF(LEN(telefony6[[#This Row],[nr]])=8,"komórkowy","stacjonarny"))</f>
        <v>komórkowy</v>
      </c>
      <c r="F576" s="2">
        <f>telefony6[[#This Row],[zakonczenie]]-telefony6[[#This Row],[rozpoczecie]]</f>
        <v>8.5648148148143033E-4</v>
      </c>
      <c r="G576" s="6">
        <f>IF(SECOND(telefony6[[#This Row],[czas]])&gt;0,1,0)</f>
        <v>1</v>
      </c>
      <c r="H576" s="6">
        <f>MINUTE(telefony6[[#This Row],[czas]])+telefony6[[#This Row],[czy kolejna minuta]]</f>
        <v>2</v>
      </c>
      <c r="I576" s="6">
        <f>MINUTE(telefony6[[#This Row],[czas]])*60+SECOND(telefony6[[#This Row],[czas]])</f>
        <v>74</v>
      </c>
      <c r="J576" s="6">
        <f>IF(OR(telefony6[[#This Row],[jaki]]="stacjonarny",telefony6[[#This Row],[jaki]]="komórkowy"),J575-telefony6[[#This Row],[sekundach]],J575)</f>
        <v>-226465</v>
      </c>
      <c r="K576" s="6">
        <f>IF(AND(telefony6[[#This Row],[abonament]]&lt;0,telefony6[[#This Row],[jaki]]="stacjonarny"),telefony6[[#This Row],[sekundach]],0)</f>
        <v>0</v>
      </c>
      <c r="L576" s="6">
        <f>IF(AND(telefony6[[#This Row],[abonament]]&lt;0,telefony6[[#This Row],[jaki]]="komórkowy"),telefony6[[#This Row],[sekundach]],0)</f>
        <v>74</v>
      </c>
      <c r="M576" s="28">
        <f>IF(telefony6[[#This Row],[jaki]]="zagraniczny",telefony6[[#This Row],[czas w minutach]],0)</f>
        <v>0</v>
      </c>
    </row>
    <row r="577" spans="1:13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  <c r="E577" t="str">
        <f>IF(LEN(telefony6[[#This Row],[nr]])&gt;=10,"zagraniczny",IF(LEN(telefony6[[#This Row],[nr]])=8,"komórkowy","stacjonarny"))</f>
        <v>stacjonarny</v>
      </c>
      <c r="F577" s="2">
        <f>telefony6[[#This Row],[zakonczenie]]-telefony6[[#This Row],[rozpoczecie]]</f>
        <v>6.0185185185185341E-3</v>
      </c>
      <c r="G577" s="6">
        <f>IF(SECOND(telefony6[[#This Row],[czas]])&gt;0,1,0)</f>
        <v>1</v>
      </c>
      <c r="H577" s="6">
        <f>MINUTE(telefony6[[#This Row],[czas]])+telefony6[[#This Row],[czy kolejna minuta]]</f>
        <v>9</v>
      </c>
      <c r="I577" s="6">
        <f>MINUTE(telefony6[[#This Row],[czas]])*60+SECOND(telefony6[[#This Row],[czas]])</f>
        <v>520</v>
      </c>
      <c r="J577" s="6">
        <f>IF(OR(telefony6[[#This Row],[jaki]]="stacjonarny",telefony6[[#This Row],[jaki]]="komórkowy"),J576-telefony6[[#This Row],[sekundach]],J576)</f>
        <v>-226985</v>
      </c>
      <c r="K577" s="6">
        <f>IF(AND(telefony6[[#This Row],[abonament]]&lt;0,telefony6[[#This Row],[jaki]]="stacjonarny"),telefony6[[#This Row],[sekundach]],0)</f>
        <v>520</v>
      </c>
      <c r="L577" s="6">
        <f>IF(AND(telefony6[[#This Row],[abonament]]&lt;0,telefony6[[#This Row],[jaki]]="komórkowy"),telefony6[[#This Row],[sekundach]],0)</f>
        <v>0</v>
      </c>
      <c r="M577" s="28">
        <f>IF(telefony6[[#This Row],[jaki]]="zagraniczny",telefony6[[#This Row],[czas w minutach]],0)</f>
        <v>0</v>
      </c>
    </row>
    <row r="578" spans="1:13" x14ac:dyDescent="0.25">
      <c r="A578">
        <v>18503160</v>
      </c>
      <c r="B578" s="1">
        <v>42926</v>
      </c>
      <c r="C578" s="2">
        <v>0.51157407407407407</v>
      </c>
      <c r="D578" s="2">
        <v>0.51663194444444449</v>
      </c>
      <c r="E578" t="str">
        <f>IF(LEN(telefony6[[#This Row],[nr]])&gt;=10,"zagraniczny",IF(LEN(telefony6[[#This Row],[nr]])=8,"komórkowy","stacjonarny"))</f>
        <v>komórkowy</v>
      </c>
      <c r="F578" s="2">
        <f>telefony6[[#This Row],[zakonczenie]]-telefony6[[#This Row],[rozpoczecie]]</f>
        <v>5.0578703703704209E-3</v>
      </c>
      <c r="G578" s="6">
        <f>IF(SECOND(telefony6[[#This Row],[czas]])&gt;0,1,0)</f>
        <v>1</v>
      </c>
      <c r="H578" s="6">
        <f>MINUTE(telefony6[[#This Row],[czas]])+telefony6[[#This Row],[czy kolejna minuta]]</f>
        <v>8</v>
      </c>
      <c r="I578" s="6">
        <f>MINUTE(telefony6[[#This Row],[czas]])*60+SECOND(telefony6[[#This Row],[czas]])</f>
        <v>437</v>
      </c>
      <c r="J578" s="6">
        <f>IF(OR(telefony6[[#This Row],[jaki]]="stacjonarny",telefony6[[#This Row],[jaki]]="komórkowy"),J577-telefony6[[#This Row],[sekundach]],J577)</f>
        <v>-227422</v>
      </c>
      <c r="K578" s="6">
        <f>IF(AND(telefony6[[#This Row],[abonament]]&lt;0,telefony6[[#This Row],[jaki]]="stacjonarny"),telefony6[[#This Row],[sekundach]],0)</f>
        <v>0</v>
      </c>
      <c r="L578" s="6">
        <f>IF(AND(telefony6[[#This Row],[abonament]]&lt;0,telefony6[[#This Row],[jaki]]="komórkowy"),telefony6[[#This Row],[sekundach]],0)</f>
        <v>437</v>
      </c>
      <c r="M578" s="28">
        <f>IF(telefony6[[#This Row],[jaki]]="zagraniczny",telefony6[[#This Row],[czas w minutach]],0)</f>
        <v>0</v>
      </c>
    </row>
    <row r="579" spans="1:13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  <c r="E579" t="str">
        <f>IF(LEN(telefony6[[#This Row],[nr]])&gt;=10,"zagraniczny",IF(LEN(telefony6[[#This Row],[nr]])=8,"komórkowy","stacjonarny"))</f>
        <v>komórkowy</v>
      </c>
      <c r="F579" s="2">
        <f>telefony6[[#This Row],[zakonczenie]]-telefony6[[#This Row],[rozpoczecie]]</f>
        <v>4.9305555555555491E-3</v>
      </c>
      <c r="G579" s="6">
        <f>IF(SECOND(telefony6[[#This Row],[czas]])&gt;0,1,0)</f>
        <v>1</v>
      </c>
      <c r="H579" s="6">
        <f>MINUTE(telefony6[[#This Row],[czas]])+telefony6[[#This Row],[czy kolejna minuta]]</f>
        <v>8</v>
      </c>
      <c r="I579" s="6">
        <f>MINUTE(telefony6[[#This Row],[czas]])*60+SECOND(telefony6[[#This Row],[czas]])</f>
        <v>426</v>
      </c>
      <c r="J579" s="6">
        <f>IF(OR(telefony6[[#This Row],[jaki]]="stacjonarny",telefony6[[#This Row],[jaki]]="komórkowy"),J578-telefony6[[#This Row],[sekundach]],J578)</f>
        <v>-227848</v>
      </c>
      <c r="K579" s="6">
        <f>IF(AND(telefony6[[#This Row],[abonament]]&lt;0,telefony6[[#This Row],[jaki]]="stacjonarny"),telefony6[[#This Row],[sekundach]],0)</f>
        <v>0</v>
      </c>
      <c r="L579" s="6">
        <f>IF(AND(telefony6[[#This Row],[abonament]]&lt;0,telefony6[[#This Row],[jaki]]="komórkowy"),telefony6[[#This Row],[sekundach]],0)</f>
        <v>426</v>
      </c>
      <c r="M579" s="28">
        <f>IF(telefony6[[#This Row],[jaki]]="zagraniczny",telefony6[[#This Row],[czas w minutach]],0)</f>
        <v>0</v>
      </c>
    </row>
    <row r="580" spans="1:13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  <c r="E580" t="str">
        <f>IF(LEN(telefony6[[#This Row],[nr]])&gt;=10,"zagraniczny",IF(LEN(telefony6[[#This Row],[nr]])=8,"komórkowy","stacjonarny"))</f>
        <v>stacjonarny</v>
      </c>
      <c r="F580" s="2">
        <f>telefony6[[#This Row],[zakonczenie]]-telefony6[[#This Row],[rozpoczecie]]</f>
        <v>1.0960648148148122E-2</v>
      </c>
      <c r="G580" s="6">
        <f>IF(SECOND(telefony6[[#This Row],[czas]])&gt;0,1,0)</f>
        <v>1</v>
      </c>
      <c r="H580" s="6">
        <f>MINUTE(telefony6[[#This Row],[czas]])+telefony6[[#This Row],[czy kolejna minuta]]</f>
        <v>16</v>
      </c>
      <c r="I580" s="6">
        <f>MINUTE(telefony6[[#This Row],[czas]])*60+SECOND(telefony6[[#This Row],[czas]])</f>
        <v>947</v>
      </c>
      <c r="J580" s="6">
        <f>IF(OR(telefony6[[#This Row],[jaki]]="stacjonarny",telefony6[[#This Row],[jaki]]="komórkowy"),J579-telefony6[[#This Row],[sekundach]],J579)</f>
        <v>-228795</v>
      </c>
      <c r="K580" s="6">
        <f>IF(AND(telefony6[[#This Row],[abonament]]&lt;0,telefony6[[#This Row],[jaki]]="stacjonarny"),telefony6[[#This Row],[sekundach]],0)</f>
        <v>947</v>
      </c>
      <c r="L580" s="6">
        <f>IF(AND(telefony6[[#This Row],[abonament]]&lt;0,telefony6[[#This Row],[jaki]]="komórkowy"),telefony6[[#This Row],[sekundach]],0)</f>
        <v>0</v>
      </c>
      <c r="M580" s="28">
        <f>IF(telefony6[[#This Row],[jaki]]="zagraniczny",telefony6[[#This Row],[czas w minutach]],0)</f>
        <v>0</v>
      </c>
    </row>
    <row r="581" spans="1:13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  <c r="E581" t="str">
        <f>IF(LEN(telefony6[[#This Row],[nr]])&gt;=10,"zagraniczny",IF(LEN(telefony6[[#This Row],[nr]])=8,"komórkowy","stacjonarny"))</f>
        <v>stacjonarny</v>
      </c>
      <c r="F581" s="2">
        <f>telefony6[[#This Row],[zakonczenie]]-telefony6[[#This Row],[rozpoczecie]]</f>
        <v>8.8425925925925686E-3</v>
      </c>
      <c r="G581" s="6">
        <f>IF(SECOND(telefony6[[#This Row],[czas]])&gt;0,1,0)</f>
        <v>1</v>
      </c>
      <c r="H581" s="6">
        <f>MINUTE(telefony6[[#This Row],[czas]])+telefony6[[#This Row],[czy kolejna minuta]]</f>
        <v>13</v>
      </c>
      <c r="I581" s="6">
        <f>MINUTE(telefony6[[#This Row],[czas]])*60+SECOND(telefony6[[#This Row],[czas]])</f>
        <v>764</v>
      </c>
      <c r="J581" s="6">
        <f>IF(OR(telefony6[[#This Row],[jaki]]="stacjonarny",telefony6[[#This Row],[jaki]]="komórkowy"),J580-telefony6[[#This Row],[sekundach]],J580)</f>
        <v>-229559</v>
      </c>
      <c r="K581" s="6">
        <f>IF(AND(telefony6[[#This Row],[abonament]]&lt;0,telefony6[[#This Row],[jaki]]="stacjonarny"),telefony6[[#This Row],[sekundach]],0)</f>
        <v>764</v>
      </c>
      <c r="L581" s="6">
        <f>IF(AND(telefony6[[#This Row],[abonament]]&lt;0,telefony6[[#This Row],[jaki]]="komórkowy"),telefony6[[#This Row],[sekundach]],0)</f>
        <v>0</v>
      </c>
      <c r="M581" s="28">
        <f>IF(telefony6[[#This Row],[jaki]]="zagraniczny",telefony6[[#This Row],[czas w minutach]],0)</f>
        <v>0</v>
      </c>
    </row>
    <row r="582" spans="1:13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  <c r="E582" t="str">
        <f>IF(LEN(telefony6[[#This Row],[nr]])&gt;=10,"zagraniczny",IF(LEN(telefony6[[#This Row],[nr]])=8,"komórkowy","stacjonarny"))</f>
        <v>stacjonarny</v>
      </c>
      <c r="F582" s="2">
        <f>telefony6[[#This Row],[zakonczenie]]-telefony6[[#This Row],[rozpoczecie]]</f>
        <v>1.0925925925925895E-2</v>
      </c>
      <c r="G582" s="6">
        <f>IF(SECOND(telefony6[[#This Row],[czas]])&gt;0,1,0)</f>
        <v>1</v>
      </c>
      <c r="H582" s="6">
        <f>MINUTE(telefony6[[#This Row],[czas]])+telefony6[[#This Row],[czy kolejna minuta]]</f>
        <v>16</v>
      </c>
      <c r="I582" s="6">
        <f>MINUTE(telefony6[[#This Row],[czas]])*60+SECOND(telefony6[[#This Row],[czas]])</f>
        <v>944</v>
      </c>
      <c r="J582" s="6">
        <f>IF(OR(telefony6[[#This Row],[jaki]]="stacjonarny",telefony6[[#This Row],[jaki]]="komórkowy"),J581-telefony6[[#This Row],[sekundach]],J581)</f>
        <v>-230503</v>
      </c>
      <c r="K582" s="6">
        <f>IF(AND(telefony6[[#This Row],[abonament]]&lt;0,telefony6[[#This Row],[jaki]]="stacjonarny"),telefony6[[#This Row],[sekundach]],0)</f>
        <v>944</v>
      </c>
      <c r="L582" s="6">
        <f>IF(AND(telefony6[[#This Row],[abonament]]&lt;0,telefony6[[#This Row],[jaki]]="komórkowy"),telefony6[[#This Row],[sekundach]],0)</f>
        <v>0</v>
      </c>
      <c r="M582" s="28">
        <f>IF(telefony6[[#This Row],[jaki]]="zagraniczny",telefony6[[#This Row],[czas w minutach]],0)</f>
        <v>0</v>
      </c>
    </row>
    <row r="583" spans="1:13" x14ac:dyDescent="0.25">
      <c r="A583">
        <v>16392077</v>
      </c>
      <c r="B583" s="1">
        <v>42926</v>
      </c>
      <c r="C583" s="2">
        <v>0.52254629629629634</v>
      </c>
      <c r="D583" s="2">
        <v>0.52263888888888888</v>
      </c>
      <c r="E583" t="str">
        <f>IF(LEN(telefony6[[#This Row],[nr]])&gt;=10,"zagraniczny",IF(LEN(telefony6[[#This Row],[nr]])=8,"komórkowy","stacjonarny"))</f>
        <v>komórkowy</v>
      </c>
      <c r="F583" s="2">
        <f>telefony6[[#This Row],[zakonczenie]]-telefony6[[#This Row],[rozpoczecie]]</f>
        <v>9.2592592592533052E-5</v>
      </c>
      <c r="G583" s="6">
        <f>IF(SECOND(telefony6[[#This Row],[czas]])&gt;0,1,0)</f>
        <v>1</v>
      </c>
      <c r="H583" s="6">
        <f>MINUTE(telefony6[[#This Row],[czas]])+telefony6[[#This Row],[czy kolejna minuta]]</f>
        <v>1</v>
      </c>
      <c r="I583" s="6">
        <f>MINUTE(telefony6[[#This Row],[czas]])*60+SECOND(telefony6[[#This Row],[czas]])</f>
        <v>8</v>
      </c>
      <c r="J583" s="6">
        <f>IF(OR(telefony6[[#This Row],[jaki]]="stacjonarny",telefony6[[#This Row],[jaki]]="komórkowy"),J582-telefony6[[#This Row],[sekundach]],J582)</f>
        <v>-230511</v>
      </c>
      <c r="K583" s="6">
        <f>IF(AND(telefony6[[#This Row],[abonament]]&lt;0,telefony6[[#This Row],[jaki]]="stacjonarny"),telefony6[[#This Row],[sekundach]],0)</f>
        <v>0</v>
      </c>
      <c r="L583" s="6">
        <f>IF(AND(telefony6[[#This Row],[abonament]]&lt;0,telefony6[[#This Row],[jaki]]="komórkowy"),telefony6[[#This Row],[sekundach]],0)</f>
        <v>8</v>
      </c>
      <c r="M583" s="28">
        <f>IF(telefony6[[#This Row],[jaki]]="zagraniczny",telefony6[[#This Row],[czas w minutach]],0)</f>
        <v>0</v>
      </c>
    </row>
    <row r="584" spans="1:13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  <c r="E584" t="str">
        <f>IF(LEN(telefony6[[#This Row],[nr]])&gt;=10,"zagraniczny",IF(LEN(telefony6[[#This Row],[nr]])=8,"komórkowy","stacjonarny"))</f>
        <v>stacjonarny</v>
      </c>
      <c r="F584" s="2">
        <f>telefony6[[#This Row],[zakonczenie]]-telefony6[[#This Row],[rozpoczecie]]</f>
        <v>9.8611111111110983E-3</v>
      </c>
      <c r="G584" s="6">
        <f>IF(SECOND(telefony6[[#This Row],[czas]])&gt;0,1,0)</f>
        <v>1</v>
      </c>
      <c r="H584" s="6">
        <f>MINUTE(telefony6[[#This Row],[czas]])+telefony6[[#This Row],[czy kolejna minuta]]</f>
        <v>15</v>
      </c>
      <c r="I584" s="6">
        <f>MINUTE(telefony6[[#This Row],[czas]])*60+SECOND(telefony6[[#This Row],[czas]])</f>
        <v>852</v>
      </c>
      <c r="J584" s="6">
        <f>IF(OR(telefony6[[#This Row],[jaki]]="stacjonarny",telefony6[[#This Row],[jaki]]="komórkowy"),J583-telefony6[[#This Row],[sekundach]],J583)</f>
        <v>-231363</v>
      </c>
      <c r="K584" s="6">
        <f>IF(AND(telefony6[[#This Row],[abonament]]&lt;0,telefony6[[#This Row],[jaki]]="stacjonarny"),telefony6[[#This Row],[sekundach]],0)</f>
        <v>852</v>
      </c>
      <c r="L584" s="6">
        <f>IF(AND(telefony6[[#This Row],[abonament]]&lt;0,telefony6[[#This Row],[jaki]]="komórkowy"),telefony6[[#This Row],[sekundach]],0)</f>
        <v>0</v>
      </c>
      <c r="M584" s="28">
        <f>IF(telefony6[[#This Row],[jaki]]="zagraniczny",telefony6[[#This Row],[czas w minutach]],0)</f>
        <v>0</v>
      </c>
    </row>
    <row r="585" spans="1:13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  <c r="E585" t="str">
        <f>IF(LEN(telefony6[[#This Row],[nr]])&gt;=10,"zagraniczny",IF(LEN(telefony6[[#This Row],[nr]])=8,"komórkowy","stacjonarny"))</f>
        <v>komórkowy</v>
      </c>
      <c r="F585" s="2">
        <f>telefony6[[#This Row],[zakonczenie]]-telefony6[[#This Row],[rozpoczecie]]</f>
        <v>2.4652777777778301E-3</v>
      </c>
      <c r="G585" s="6">
        <f>IF(SECOND(telefony6[[#This Row],[czas]])&gt;0,1,0)</f>
        <v>1</v>
      </c>
      <c r="H585" s="6">
        <f>MINUTE(telefony6[[#This Row],[czas]])+telefony6[[#This Row],[czy kolejna minuta]]</f>
        <v>4</v>
      </c>
      <c r="I585" s="6">
        <f>MINUTE(telefony6[[#This Row],[czas]])*60+SECOND(telefony6[[#This Row],[czas]])</f>
        <v>213</v>
      </c>
      <c r="J585" s="6">
        <f>IF(OR(telefony6[[#This Row],[jaki]]="stacjonarny",telefony6[[#This Row],[jaki]]="komórkowy"),J584-telefony6[[#This Row],[sekundach]],J584)</f>
        <v>-231576</v>
      </c>
      <c r="K585" s="6">
        <f>IF(AND(telefony6[[#This Row],[abonament]]&lt;0,telefony6[[#This Row],[jaki]]="stacjonarny"),telefony6[[#This Row],[sekundach]],0)</f>
        <v>0</v>
      </c>
      <c r="L585" s="6">
        <f>IF(AND(telefony6[[#This Row],[abonament]]&lt;0,telefony6[[#This Row],[jaki]]="komórkowy"),telefony6[[#This Row],[sekundach]],0)</f>
        <v>213</v>
      </c>
      <c r="M585" s="28">
        <f>IF(telefony6[[#This Row],[jaki]]="zagraniczny",telefony6[[#This Row],[czas w minutach]],0)</f>
        <v>0</v>
      </c>
    </row>
    <row r="586" spans="1:13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  <c r="E586" t="str">
        <f>IF(LEN(telefony6[[#This Row],[nr]])&gt;=10,"zagraniczny",IF(LEN(telefony6[[#This Row],[nr]])=8,"komórkowy","stacjonarny"))</f>
        <v>komórkowy</v>
      </c>
      <c r="F586" s="2">
        <f>telefony6[[#This Row],[zakonczenie]]-telefony6[[#This Row],[rozpoczecie]]</f>
        <v>5.3240740740740922E-3</v>
      </c>
      <c r="G586" s="6">
        <f>IF(SECOND(telefony6[[#This Row],[czas]])&gt;0,1,0)</f>
        <v>1</v>
      </c>
      <c r="H586" s="6">
        <f>MINUTE(telefony6[[#This Row],[czas]])+telefony6[[#This Row],[czy kolejna minuta]]</f>
        <v>8</v>
      </c>
      <c r="I586" s="6">
        <f>MINUTE(telefony6[[#This Row],[czas]])*60+SECOND(telefony6[[#This Row],[czas]])</f>
        <v>460</v>
      </c>
      <c r="J586" s="6">
        <f>IF(OR(telefony6[[#This Row],[jaki]]="stacjonarny",telefony6[[#This Row],[jaki]]="komórkowy"),J585-telefony6[[#This Row],[sekundach]],J585)</f>
        <v>-232036</v>
      </c>
      <c r="K586" s="6">
        <f>IF(AND(telefony6[[#This Row],[abonament]]&lt;0,telefony6[[#This Row],[jaki]]="stacjonarny"),telefony6[[#This Row],[sekundach]],0)</f>
        <v>0</v>
      </c>
      <c r="L586" s="6">
        <f>IF(AND(telefony6[[#This Row],[abonament]]&lt;0,telefony6[[#This Row],[jaki]]="komórkowy"),telefony6[[#This Row],[sekundach]],0)</f>
        <v>460</v>
      </c>
      <c r="M586" s="28">
        <f>IF(telefony6[[#This Row],[jaki]]="zagraniczny",telefony6[[#This Row],[czas w minutach]],0)</f>
        <v>0</v>
      </c>
    </row>
    <row r="587" spans="1:13" x14ac:dyDescent="0.25">
      <c r="A587">
        <v>20354301</v>
      </c>
      <c r="B587" s="1">
        <v>42926</v>
      </c>
      <c r="C587" s="2">
        <v>0.53291666666666671</v>
      </c>
      <c r="D587" s="2">
        <v>0.53758101851851847</v>
      </c>
      <c r="E587" t="str">
        <f>IF(LEN(telefony6[[#This Row],[nr]])&gt;=10,"zagraniczny",IF(LEN(telefony6[[#This Row],[nr]])=8,"komórkowy","stacjonarny"))</f>
        <v>komórkowy</v>
      </c>
      <c r="F587" s="2">
        <f>telefony6[[#This Row],[zakonczenie]]-telefony6[[#This Row],[rozpoczecie]]</f>
        <v>4.6643518518517668E-3</v>
      </c>
      <c r="G587" s="6">
        <f>IF(SECOND(telefony6[[#This Row],[czas]])&gt;0,1,0)</f>
        <v>1</v>
      </c>
      <c r="H587" s="6">
        <f>MINUTE(telefony6[[#This Row],[czas]])+telefony6[[#This Row],[czy kolejna minuta]]</f>
        <v>7</v>
      </c>
      <c r="I587" s="6">
        <f>MINUTE(telefony6[[#This Row],[czas]])*60+SECOND(telefony6[[#This Row],[czas]])</f>
        <v>403</v>
      </c>
      <c r="J587" s="6">
        <f>IF(OR(telefony6[[#This Row],[jaki]]="stacjonarny",telefony6[[#This Row],[jaki]]="komórkowy"),J586-telefony6[[#This Row],[sekundach]],J586)</f>
        <v>-232439</v>
      </c>
      <c r="K587" s="6">
        <f>IF(AND(telefony6[[#This Row],[abonament]]&lt;0,telefony6[[#This Row],[jaki]]="stacjonarny"),telefony6[[#This Row],[sekundach]],0)</f>
        <v>0</v>
      </c>
      <c r="L587" s="6">
        <f>IF(AND(telefony6[[#This Row],[abonament]]&lt;0,telefony6[[#This Row],[jaki]]="komórkowy"),telefony6[[#This Row],[sekundach]],0)</f>
        <v>403</v>
      </c>
      <c r="M587" s="28">
        <f>IF(telefony6[[#This Row],[jaki]]="zagraniczny",telefony6[[#This Row],[czas w minutach]],0)</f>
        <v>0</v>
      </c>
    </row>
    <row r="588" spans="1:13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  <c r="E588" t="str">
        <f>IF(LEN(telefony6[[#This Row],[nr]])&gt;=10,"zagraniczny",IF(LEN(telefony6[[#This Row],[nr]])=8,"komórkowy","stacjonarny"))</f>
        <v>stacjonarny</v>
      </c>
      <c r="F588" s="2">
        <f>telefony6[[#This Row],[zakonczenie]]-telefony6[[#This Row],[rozpoczecie]]</f>
        <v>4.3981481481480955E-3</v>
      </c>
      <c r="G588" s="6">
        <f>IF(SECOND(telefony6[[#This Row],[czas]])&gt;0,1,0)</f>
        <v>1</v>
      </c>
      <c r="H588" s="6">
        <f>MINUTE(telefony6[[#This Row],[czas]])+telefony6[[#This Row],[czy kolejna minuta]]</f>
        <v>7</v>
      </c>
      <c r="I588" s="6">
        <f>MINUTE(telefony6[[#This Row],[czas]])*60+SECOND(telefony6[[#This Row],[czas]])</f>
        <v>380</v>
      </c>
      <c r="J588" s="6">
        <f>IF(OR(telefony6[[#This Row],[jaki]]="stacjonarny",telefony6[[#This Row],[jaki]]="komórkowy"),J587-telefony6[[#This Row],[sekundach]],J587)</f>
        <v>-232819</v>
      </c>
      <c r="K588" s="6">
        <f>IF(AND(telefony6[[#This Row],[abonament]]&lt;0,telefony6[[#This Row],[jaki]]="stacjonarny"),telefony6[[#This Row],[sekundach]],0)</f>
        <v>380</v>
      </c>
      <c r="L588" s="6">
        <f>IF(AND(telefony6[[#This Row],[abonament]]&lt;0,telefony6[[#This Row],[jaki]]="komórkowy"),telefony6[[#This Row],[sekundach]],0)</f>
        <v>0</v>
      </c>
      <c r="M588" s="28">
        <f>IF(telefony6[[#This Row],[jaki]]="zagraniczny",telefony6[[#This Row],[czas w minutach]],0)</f>
        <v>0</v>
      </c>
    </row>
    <row r="589" spans="1:13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  <c r="E589" t="str">
        <f>IF(LEN(telefony6[[#This Row],[nr]])&gt;=10,"zagraniczny",IF(LEN(telefony6[[#This Row],[nr]])=8,"komórkowy","stacjonarny"))</f>
        <v>stacjonarny</v>
      </c>
      <c r="F589" s="2">
        <f>telefony6[[#This Row],[zakonczenie]]-telefony6[[#This Row],[rozpoczecie]]</f>
        <v>6.6898148148147873E-3</v>
      </c>
      <c r="G589" s="6">
        <f>IF(SECOND(telefony6[[#This Row],[czas]])&gt;0,1,0)</f>
        <v>1</v>
      </c>
      <c r="H589" s="6">
        <f>MINUTE(telefony6[[#This Row],[czas]])+telefony6[[#This Row],[czy kolejna minuta]]</f>
        <v>10</v>
      </c>
      <c r="I589" s="6">
        <f>MINUTE(telefony6[[#This Row],[czas]])*60+SECOND(telefony6[[#This Row],[czas]])</f>
        <v>578</v>
      </c>
      <c r="J589" s="6">
        <f>IF(OR(telefony6[[#This Row],[jaki]]="stacjonarny",telefony6[[#This Row],[jaki]]="komórkowy"),J588-telefony6[[#This Row],[sekundach]],J588)</f>
        <v>-233397</v>
      </c>
      <c r="K589" s="6">
        <f>IF(AND(telefony6[[#This Row],[abonament]]&lt;0,telefony6[[#This Row],[jaki]]="stacjonarny"),telefony6[[#This Row],[sekundach]],0)</f>
        <v>578</v>
      </c>
      <c r="L589" s="6">
        <f>IF(AND(telefony6[[#This Row],[abonament]]&lt;0,telefony6[[#This Row],[jaki]]="komórkowy"),telefony6[[#This Row],[sekundach]],0)</f>
        <v>0</v>
      </c>
      <c r="M589" s="28">
        <f>IF(telefony6[[#This Row],[jaki]]="zagraniczny",telefony6[[#This Row],[czas w minutach]],0)</f>
        <v>0</v>
      </c>
    </row>
    <row r="590" spans="1:13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  <c r="E590" t="str">
        <f>IF(LEN(telefony6[[#This Row],[nr]])&gt;=10,"zagraniczny",IF(LEN(telefony6[[#This Row],[nr]])=8,"komórkowy","stacjonarny"))</f>
        <v>stacjonarny</v>
      </c>
      <c r="F590" s="2">
        <f>telefony6[[#This Row],[zakonczenie]]-telefony6[[#This Row],[rozpoczecie]]</f>
        <v>1.5162037037036447E-3</v>
      </c>
      <c r="G590" s="6">
        <f>IF(SECOND(telefony6[[#This Row],[czas]])&gt;0,1,0)</f>
        <v>1</v>
      </c>
      <c r="H590" s="6">
        <f>MINUTE(telefony6[[#This Row],[czas]])+telefony6[[#This Row],[czy kolejna minuta]]</f>
        <v>3</v>
      </c>
      <c r="I590" s="6">
        <f>MINUTE(telefony6[[#This Row],[czas]])*60+SECOND(telefony6[[#This Row],[czas]])</f>
        <v>131</v>
      </c>
      <c r="J590" s="6">
        <f>IF(OR(telefony6[[#This Row],[jaki]]="stacjonarny",telefony6[[#This Row],[jaki]]="komórkowy"),J589-telefony6[[#This Row],[sekundach]],J589)</f>
        <v>-233528</v>
      </c>
      <c r="K590" s="6">
        <f>IF(AND(telefony6[[#This Row],[abonament]]&lt;0,telefony6[[#This Row],[jaki]]="stacjonarny"),telefony6[[#This Row],[sekundach]],0)</f>
        <v>131</v>
      </c>
      <c r="L590" s="6">
        <f>IF(AND(telefony6[[#This Row],[abonament]]&lt;0,telefony6[[#This Row],[jaki]]="komórkowy"),telefony6[[#This Row],[sekundach]],0)</f>
        <v>0</v>
      </c>
      <c r="M590" s="28">
        <f>IF(telefony6[[#This Row],[jaki]]="zagraniczny",telefony6[[#This Row],[czas w minutach]],0)</f>
        <v>0</v>
      </c>
    </row>
    <row r="591" spans="1:13" x14ac:dyDescent="0.25">
      <c r="A591">
        <v>4848864</v>
      </c>
      <c r="B591" s="1">
        <v>42926</v>
      </c>
      <c r="C591" s="2">
        <v>0.54432870370370368</v>
      </c>
      <c r="D591" s="2">
        <v>0.55090277777777774</v>
      </c>
      <c r="E591" t="str">
        <f>IF(LEN(telefony6[[#This Row],[nr]])&gt;=10,"zagraniczny",IF(LEN(telefony6[[#This Row],[nr]])=8,"komórkowy","stacjonarny"))</f>
        <v>stacjonarny</v>
      </c>
      <c r="F591" s="2">
        <f>telefony6[[#This Row],[zakonczenie]]-telefony6[[#This Row],[rozpoczecie]]</f>
        <v>6.5740740740740655E-3</v>
      </c>
      <c r="G591" s="6">
        <f>IF(SECOND(telefony6[[#This Row],[czas]])&gt;0,1,0)</f>
        <v>1</v>
      </c>
      <c r="H591" s="6">
        <f>MINUTE(telefony6[[#This Row],[czas]])+telefony6[[#This Row],[czy kolejna minuta]]</f>
        <v>10</v>
      </c>
      <c r="I591" s="6">
        <f>MINUTE(telefony6[[#This Row],[czas]])*60+SECOND(telefony6[[#This Row],[czas]])</f>
        <v>568</v>
      </c>
      <c r="J591" s="6">
        <f>IF(OR(telefony6[[#This Row],[jaki]]="stacjonarny",telefony6[[#This Row],[jaki]]="komórkowy"),J590-telefony6[[#This Row],[sekundach]],J590)</f>
        <v>-234096</v>
      </c>
      <c r="K591" s="6">
        <f>IF(AND(telefony6[[#This Row],[abonament]]&lt;0,telefony6[[#This Row],[jaki]]="stacjonarny"),telefony6[[#This Row],[sekundach]],0)</f>
        <v>568</v>
      </c>
      <c r="L591" s="6">
        <f>IF(AND(telefony6[[#This Row],[abonament]]&lt;0,telefony6[[#This Row],[jaki]]="komórkowy"),telefony6[[#This Row],[sekundach]],0)</f>
        <v>0</v>
      </c>
      <c r="M591" s="28">
        <f>IF(telefony6[[#This Row],[jaki]]="zagraniczny",telefony6[[#This Row],[czas w minutach]],0)</f>
        <v>0</v>
      </c>
    </row>
    <row r="592" spans="1:13" x14ac:dyDescent="0.25">
      <c r="A592">
        <v>6709939</v>
      </c>
      <c r="B592" s="1">
        <v>42926</v>
      </c>
      <c r="C592" s="2">
        <v>0.54692129629629627</v>
      </c>
      <c r="D592" s="2">
        <v>0.55000000000000004</v>
      </c>
      <c r="E592" t="str">
        <f>IF(LEN(telefony6[[#This Row],[nr]])&gt;=10,"zagraniczny",IF(LEN(telefony6[[#This Row],[nr]])=8,"komórkowy","stacjonarny"))</f>
        <v>stacjonarny</v>
      </c>
      <c r="F592" s="2">
        <f>telefony6[[#This Row],[zakonczenie]]-telefony6[[#This Row],[rozpoczecie]]</f>
        <v>3.0787037037037779E-3</v>
      </c>
      <c r="G592" s="6">
        <f>IF(SECOND(telefony6[[#This Row],[czas]])&gt;0,1,0)</f>
        <v>1</v>
      </c>
      <c r="H592" s="6">
        <f>MINUTE(telefony6[[#This Row],[czas]])+telefony6[[#This Row],[czy kolejna minuta]]</f>
        <v>5</v>
      </c>
      <c r="I592" s="6">
        <f>MINUTE(telefony6[[#This Row],[czas]])*60+SECOND(telefony6[[#This Row],[czas]])</f>
        <v>266</v>
      </c>
      <c r="J592" s="6">
        <f>IF(OR(telefony6[[#This Row],[jaki]]="stacjonarny",telefony6[[#This Row],[jaki]]="komórkowy"),J591-telefony6[[#This Row],[sekundach]],J591)</f>
        <v>-234362</v>
      </c>
      <c r="K592" s="6">
        <f>IF(AND(telefony6[[#This Row],[abonament]]&lt;0,telefony6[[#This Row],[jaki]]="stacjonarny"),telefony6[[#This Row],[sekundach]],0)</f>
        <v>266</v>
      </c>
      <c r="L592" s="6">
        <f>IF(AND(telefony6[[#This Row],[abonament]]&lt;0,telefony6[[#This Row],[jaki]]="komórkowy"),telefony6[[#This Row],[sekundach]],0)</f>
        <v>0</v>
      </c>
      <c r="M592" s="28">
        <f>IF(telefony6[[#This Row],[jaki]]="zagraniczny",telefony6[[#This Row],[czas w minutach]],0)</f>
        <v>0</v>
      </c>
    </row>
    <row r="593" spans="1:13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  <c r="E593" t="str">
        <f>IF(LEN(telefony6[[#This Row],[nr]])&gt;=10,"zagraniczny",IF(LEN(telefony6[[#This Row],[nr]])=8,"komórkowy","stacjonarny"))</f>
        <v>stacjonarny</v>
      </c>
      <c r="F593" s="2">
        <f>telefony6[[#This Row],[zakonczenie]]-telefony6[[#This Row],[rozpoczecie]]</f>
        <v>9.398148148148211E-3</v>
      </c>
      <c r="G593" s="6">
        <f>IF(SECOND(telefony6[[#This Row],[czas]])&gt;0,1,0)</f>
        <v>1</v>
      </c>
      <c r="H593" s="6">
        <f>MINUTE(telefony6[[#This Row],[czas]])+telefony6[[#This Row],[czy kolejna minuta]]</f>
        <v>14</v>
      </c>
      <c r="I593" s="6">
        <f>MINUTE(telefony6[[#This Row],[czas]])*60+SECOND(telefony6[[#This Row],[czas]])</f>
        <v>812</v>
      </c>
      <c r="J593" s="6">
        <f>IF(OR(telefony6[[#This Row],[jaki]]="stacjonarny",telefony6[[#This Row],[jaki]]="komórkowy"),J592-telefony6[[#This Row],[sekundach]],J592)</f>
        <v>-235174</v>
      </c>
      <c r="K593" s="6">
        <f>IF(AND(telefony6[[#This Row],[abonament]]&lt;0,telefony6[[#This Row],[jaki]]="stacjonarny"),telefony6[[#This Row],[sekundach]],0)</f>
        <v>812</v>
      </c>
      <c r="L593" s="6">
        <f>IF(AND(telefony6[[#This Row],[abonament]]&lt;0,telefony6[[#This Row],[jaki]]="komórkowy"),telefony6[[#This Row],[sekundach]],0)</f>
        <v>0</v>
      </c>
      <c r="M593" s="28">
        <f>IF(telefony6[[#This Row],[jaki]]="zagraniczny",telefony6[[#This Row],[czas w minutach]],0)</f>
        <v>0</v>
      </c>
    </row>
    <row r="594" spans="1:13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  <c r="E594" t="str">
        <f>IF(LEN(telefony6[[#This Row],[nr]])&gt;=10,"zagraniczny",IF(LEN(telefony6[[#This Row],[nr]])=8,"komórkowy","stacjonarny"))</f>
        <v>stacjonarny</v>
      </c>
      <c r="F594" s="2">
        <f>telefony6[[#This Row],[zakonczenie]]-telefony6[[#This Row],[rozpoczecie]]</f>
        <v>1.0879629629629628E-2</v>
      </c>
      <c r="G594" s="6">
        <f>IF(SECOND(telefony6[[#This Row],[czas]])&gt;0,1,0)</f>
        <v>1</v>
      </c>
      <c r="H594" s="6">
        <f>MINUTE(telefony6[[#This Row],[czas]])+telefony6[[#This Row],[czy kolejna minuta]]</f>
        <v>16</v>
      </c>
      <c r="I594" s="6">
        <f>MINUTE(telefony6[[#This Row],[czas]])*60+SECOND(telefony6[[#This Row],[czas]])</f>
        <v>940</v>
      </c>
      <c r="J594" s="6">
        <f>IF(OR(telefony6[[#This Row],[jaki]]="stacjonarny",telefony6[[#This Row],[jaki]]="komórkowy"),J593-telefony6[[#This Row],[sekundach]],J593)</f>
        <v>-236114</v>
      </c>
      <c r="K594" s="6">
        <f>IF(AND(telefony6[[#This Row],[abonament]]&lt;0,telefony6[[#This Row],[jaki]]="stacjonarny"),telefony6[[#This Row],[sekundach]],0)</f>
        <v>940</v>
      </c>
      <c r="L594" s="6">
        <f>IF(AND(telefony6[[#This Row],[abonament]]&lt;0,telefony6[[#This Row],[jaki]]="komórkowy"),telefony6[[#This Row],[sekundach]],0)</f>
        <v>0</v>
      </c>
      <c r="M594" s="28">
        <f>IF(telefony6[[#This Row],[jaki]]="zagraniczny",telefony6[[#This Row],[czas w minutach]],0)</f>
        <v>0</v>
      </c>
    </row>
    <row r="595" spans="1:13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  <c r="E595" t="str">
        <f>IF(LEN(telefony6[[#This Row],[nr]])&gt;=10,"zagraniczny",IF(LEN(telefony6[[#This Row],[nr]])=8,"komórkowy","stacjonarny"))</f>
        <v>stacjonarny</v>
      </c>
      <c r="F595" s="2">
        <f>telefony6[[#This Row],[zakonczenie]]-telefony6[[#This Row],[rozpoczecie]]</f>
        <v>2.0023148148148318E-3</v>
      </c>
      <c r="G595" s="6">
        <f>IF(SECOND(telefony6[[#This Row],[czas]])&gt;0,1,0)</f>
        <v>1</v>
      </c>
      <c r="H595" s="6">
        <f>MINUTE(telefony6[[#This Row],[czas]])+telefony6[[#This Row],[czy kolejna minuta]]</f>
        <v>3</v>
      </c>
      <c r="I595" s="6">
        <f>MINUTE(telefony6[[#This Row],[czas]])*60+SECOND(telefony6[[#This Row],[czas]])</f>
        <v>173</v>
      </c>
      <c r="J595" s="6">
        <f>IF(OR(telefony6[[#This Row],[jaki]]="stacjonarny",telefony6[[#This Row],[jaki]]="komórkowy"),J594-telefony6[[#This Row],[sekundach]],J594)</f>
        <v>-236287</v>
      </c>
      <c r="K595" s="6">
        <f>IF(AND(telefony6[[#This Row],[abonament]]&lt;0,telefony6[[#This Row],[jaki]]="stacjonarny"),telefony6[[#This Row],[sekundach]],0)</f>
        <v>173</v>
      </c>
      <c r="L595" s="6">
        <f>IF(AND(telefony6[[#This Row],[abonament]]&lt;0,telefony6[[#This Row],[jaki]]="komórkowy"),telefony6[[#This Row],[sekundach]],0)</f>
        <v>0</v>
      </c>
      <c r="M595" s="28">
        <f>IF(telefony6[[#This Row],[jaki]]="zagraniczny",telefony6[[#This Row],[czas w minutach]],0)</f>
        <v>0</v>
      </c>
    </row>
    <row r="596" spans="1:13" x14ac:dyDescent="0.25">
      <c r="A596">
        <v>8183468</v>
      </c>
      <c r="B596" s="1">
        <v>42926</v>
      </c>
      <c r="C596" s="2">
        <v>0.55832175925925931</v>
      </c>
      <c r="D596" s="2">
        <v>0.56265046296296295</v>
      </c>
      <c r="E596" t="str">
        <f>IF(LEN(telefony6[[#This Row],[nr]])&gt;=10,"zagraniczny",IF(LEN(telefony6[[#This Row],[nr]])=8,"komórkowy","stacjonarny"))</f>
        <v>stacjonarny</v>
      </c>
      <c r="F596" s="2">
        <f>telefony6[[#This Row],[zakonczenie]]-telefony6[[#This Row],[rozpoczecie]]</f>
        <v>4.3287037037036402E-3</v>
      </c>
      <c r="G596" s="6">
        <f>IF(SECOND(telefony6[[#This Row],[czas]])&gt;0,1,0)</f>
        <v>1</v>
      </c>
      <c r="H596" s="6">
        <f>MINUTE(telefony6[[#This Row],[czas]])+telefony6[[#This Row],[czy kolejna minuta]]</f>
        <v>7</v>
      </c>
      <c r="I596" s="6">
        <f>MINUTE(telefony6[[#This Row],[czas]])*60+SECOND(telefony6[[#This Row],[czas]])</f>
        <v>374</v>
      </c>
      <c r="J596" s="6">
        <f>IF(OR(telefony6[[#This Row],[jaki]]="stacjonarny",telefony6[[#This Row],[jaki]]="komórkowy"),J595-telefony6[[#This Row],[sekundach]],J595)</f>
        <v>-236661</v>
      </c>
      <c r="K596" s="6">
        <f>IF(AND(telefony6[[#This Row],[abonament]]&lt;0,telefony6[[#This Row],[jaki]]="stacjonarny"),telefony6[[#This Row],[sekundach]],0)</f>
        <v>374</v>
      </c>
      <c r="L596" s="6">
        <f>IF(AND(telefony6[[#This Row],[abonament]]&lt;0,telefony6[[#This Row],[jaki]]="komórkowy"),telefony6[[#This Row],[sekundach]],0)</f>
        <v>0</v>
      </c>
      <c r="M596" s="28">
        <f>IF(telefony6[[#This Row],[jaki]]="zagraniczny",telefony6[[#This Row],[czas w minutach]],0)</f>
        <v>0</v>
      </c>
    </row>
    <row r="597" spans="1:13" x14ac:dyDescent="0.25">
      <c r="A597">
        <v>3263806</v>
      </c>
      <c r="B597" s="1">
        <v>42926</v>
      </c>
      <c r="C597" s="2">
        <v>0.55864583333333329</v>
      </c>
      <c r="D597" s="2">
        <v>0.56383101851851847</v>
      </c>
      <c r="E597" t="str">
        <f>IF(LEN(telefony6[[#This Row],[nr]])&gt;=10,"zagraniczny",IF(LEN(telefony6[[#This Row],[nr]])=8,"komórkowy","stacjonarny"))</f>
        <v>stacjonarny</v>
      </c>
      <c r="F597" s="2">
        <f>telefony6[[#This Row],[zakonczenie]]-telefony6[[#This Row],[rozpoczecie]]</f>
        <v>5.1851851851851816E-3</v>
      </c>
      <c r="G597" s="6">
        <f>IF(SECOND(telefony6[[#This Row],[czas]])&gt;0,1,0)</f>
        <v>1</v>
      </c>
      <c r="H597" s="6">
        <f>MINUTE(telefony6[[#This Row],[czas]])+telefony6[[#This Row],[czy kolejna minuta]]</f>
        <v>8</v>
      </c>
      <c r="I597" s="6">
        <f>MINUTE(telefony6[[#This Row],[czas]])*60+SECOND(telefony6[[#This Row],[czas]])</f>
        <v>448</v>
      </c>
      <c r="J597" s="6">
        <f>IF(OR(telefony6[[#This Row],[jaki]]="stacjonarny",telefony6[[#This Row],[jaki]]="komórkowy"),J596-telefony6[[#This Row],[sekundach]],J596)</f>
        <v>-237109</v>
      </c>
      <c r="K597" s="6">
        <f>IF(AND(telefony6[[#This Row],[abonament]]&lt;0,telefony6[[#This Row],[jaki]]="stacjonarny"),telefony6[[#This Row],[sekundach]],0)</f>
        <v>448</v>
      </c>
      <c r="L597" s="6">
        <f>IF(AND(telefony6[[#This Row],[abonament]]&lt;0,telefony6[[#This Row],[jaki]]="komórkowy"),telefony6[[#This Row],[sekundach]],0)</f>
        <v>0</v>
      </c>
      <c r="M597" s="28">
        <f>IF(telefony6[[#This Row],[jaki]]="zagraniczny",telefony6[[#This Row],[czas w minutach]],0)</f>
        <v>0</v>
      </c>
    </row>
    <row r="598" spans="1:13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  <c r="E598" t="str">
        <f>IF(LEN(telefony6[[#This Row],[nr]])&gt;=10,"zagraniczny",IF(LEN(telefony6[[#This Row],[nr]])=8,"komórkowy","stacjonarny"))</f>
        <v>stacjonarny</v>
      </c>
      <c r="F598" s="2">
        <f>telefony6[[#This Row],[zakonczenie]]-telefony6[[#This Row],[rozpoczecie]]</f>
        <v>1.1435185185185159E-2</v>
      </c>
      <c r="G598" s="6">
        <f>IF(SECOND(telefony6[[#This Row],[czas]])&gt;0,1,0)</f>
        <v>1</v>
      </c>
      <c r="H598" s="6">
        <f>MINUTE(telefony6[[#This Row],[czas]])+telefony6[[#This Row],[czy kolejna minuta]]</f>
        <v>17</v>
      </c>
      <c r="I598" s="6">
        <f>MINUTE(telefony6[[#This Row],[czas]])*60+SECOND(telefony6[[#This Row],[czas]])</f>
        <v>988</v>
      </c>
      <c r="J598" s="6">
        <f>IF(OR(telefony6[[#This Row],[jaki]]="stacjonarny",telefony6[[#This Row],[jaki]]="komórkowy"),J597-telefony6[[#This Row],[sekundach]],J597)</f>
        <v>-238097</v>
      </c>
      <c r="K598" s="6">
        <f>IF(AND(telefony6[[#This Row],[abonament]]&lt;0,telefony6[[#This Row],[jaki]]="stacjonarny"),telefony6[[#This Row],[sekundach]],0)</f>
        <v>988</v>
      </c>
      <c r="L598" s="6">
        <f>IF(AND(telefony6[[#This Row],[abonament]]&lt;0,telefony6[[#This Row],[jaki]]="komórkowy"),telefony6[[#This Row],[sekundach]],0)</f>
        <v>0</v>
      </c>
      <c r="M598" s="28">
        <f>IF(telefony6[[#This Row],[jaki]]="zagraniczny",telefony6[[#This Row],[czas w minutach]],0)</f>
        <v>0</v>
      </c>
    </row>
    <row r="599" spans="1:13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  <c r="E599" t="str">
        <f>IF(LEN(telefony6[[#This Row],[nr]])&gt;=10,"zagraniczny",IF(LEN(telefony6[[#This Row],[nr]])=8,"komórkowy","stacjonarny"))</f>
        <v>komórkowy</v>
      </c>
      <c r="F599" s="2">
        <f>telefony6[[#This Row],[zakonczenie]]-telefony6[[#This Row],[rozpoczecie]]</f>
        <v>6.5393518518518379E-3</v>
      </c>
      <c r="G599" s="6">
        <f>IF(SECOND(telefony6[[#This Row],[czas]])&gt;0,1,0)</f>
        <v>1</v>
      </c>
      <c r="H599" s="6">
        <f>MINUTE(telefony6[[#This Row],[czas]])+telefony6[[#This Row],[czy kolejna minuta]]</f>
        <v>10</v>
      </c>
      <c r="I599" s="6">
        <f>MINUTE(telefony6[[#This Row],[czas]])*60+SECOND(telefony6[[#This Row],[czas]])</f>
        <v>565</v>
      </c>
      <c r="J599" s="6">
        <f>IF(OR(telefony6[[#This Row],[jaki]]="stacjonarny",telefony6[[#This Row],[jaki]]="komórkowy"),J598-telefony6[[#This Row],[sekundach]],J598)</f>
        <v>-238662</v>
      </c>
      <c r="K599" s="6">
        <f>IF(AND(telefony6[[#This Row],[abonament]]&lt;0,telefony6[[#This Row],[jaki]]="stacjonarny"),telefony6[[#This Row],[sekundach]],0)</f>
        <v>0</v>
      </c>
      <c r="L599" s="6">
        <f>IF(AND(telefony6[[#This Row],[abonament]]&lt;0,telefony6[[#This Row],[jaki]]="komórkowy"),telefony6[[#This Row],[sekundach]],0)</f>
        <v>565</v>
      </c>
      <c r="M599" s="28">
        <f>IF(telefony6[[#This Row],[jaki]]="zagraniczny",telefony6[[#This Row],[czas w minutach]],0)</f>
        <v>0</v>
      </c>
    </row>
    <row r="600" spans="1:13" x14ac:dyDescent="0.25">
      <c r="A600">
        <v>2478461</v>
      </c>
      <c r="B600" s="1">
        <v>42926</v>
      </c>
      <c r="C600" s="2">
        <v>0.56980324074074074</v>
      </c>
      <c r="D600" s="2">
        <v>0.575775462962963</v>
      </c>
      <c r="E600" t="str">
        <f>IF(LEN(telefony6[[#This Row],[nr]])&gt;=10,"zagraniczny",IF(LEN(telefony6[[#This Row],[nr]])=8,"komórkowy","stacjonarny"))</f>
        <v>stacjonarny</v>
      </c>
      <c r="F600" s="2">
        <f>telefony6[[#This Row],[zakonczenie]]-telefony6[[#This Row],[rozpoczecie]]</f>
        <v>5.9722222222222676E-3</v>
      </c>
      <c r="G600" s="6">
        <f>IF(SECOND(telefony6[[#This Row],[czas]])&gt;0,1,0)</f>
        <v>1</v>
      </c>
      <c r="H600" s="6">
        <f>MINUTE(telefony6[[#This Row],[czas]])+telefony6[[#This Row],[czy kolejna minuta]]</f>
        <v>9</v>
      </c>
      <c r="I600" s="6">
        <f>MINUTE(telefony6[[#This Row],[czas]])*60+SECOND(telefony6[[#This Row],[czas]])</f>
        <v>516</v>
      </c>
      <c r="J600" s="6">
        <f>IF(OR(telefony6[[#This Row],[jaki]]="stacjonarny",telefony6[[#This Row],[jaki]]="komórkowy"),J599-telefony6[[#This Row],[sekundach]],J599)</f>
        <v>-239178</v>
      </c>
      <c r="K600" s="6">
        <f>IF(AND(telefony6[[#This Row],[abonament]]&lt;0,telefony6[[#This Row],[jaki]]="stacjonarny"),telefony6[[#This Row],[sekundach]],0)</f>
        <v>516</v>
      </c>
      <c r="L600" s="6">
        <f>IF(AND(telefony6[[#This Row],[abonament]]&lt;0,telefony6[[#This Row],[jaki]]="komórkowy"),telefony6[[#This Row],[sekundach]],0)</f>
        <v>0</v>
      </c>
      <c r="M600" s="28">
        <f>IF(telefony6[[#This Row],[jaki]]="zagraniczny",telefony6[[#This Row],[czas w minutach]],0)</f>
        <v>0</v>
      </c>
    </row>
    <row r="601" spans="1:13" x14ac:dyDescent="0.25">
      <c r="A601">
        <v>2838216</v>
      </c>
      <c r="B601" s="1">
        <v>42926</v>
      </c>
      <c r="C601" s="2">
        <v>0.5755555555555556</v>
      </c>
      <c r="D601" s="2">
        <v>0.57737268518518514</v>
      </c>
      <c r="E601" t="str">
        <f>IF(LEN(telefony6[[#This Row],[nr]])&gt;=10,"zagraniczny",IF(LEN(telefony6[[#This Row],[nr]])=8,"komórkowy","stacjonarny"))</f>
        <v>stacjonarny</v>
      </c>
      <c r="F601" s="2">
        <f>telefony6[[#This Row],[zakonczenie]]-telefony6[[#This Row],[rozpoczecie]]</f>
        <v>1.8171296296295436E-3</v>
      </c>
      <c r="G601" s="6">
        <f>IF(SECOND(telefony6[[#This Row],[czas]])&gt;0,1,0)</f>
        <v>1</v>
      </c>
      <c r="H601" s="6">
        <f>MINUTE(telefony6[[#This Row],[czas]])+telefony6[[#This Row],[czy kolejna minuta]]</f>
        <v>3</v>
      </c>
      <c r="I601" s="6">
        <f>MINUTE(telefony6[[#This Row],[czas]])*60+SECOND(telefony6[[#This Row],[czas]])</f>
        <v>157</v>
      </c>
      <c r="J601" s="6">
        <f>IF(OR(telefony6[[#This Row],[jaki]]="stacjonarny",telefony6[[#This Row],[jaki]]="komórkowy"),J600-telefony6[[#This Row],[sekundach]],J600)</f>
        <v>-239335</v>
      </c>
      <c r="K601" s="6">
        <f>IF(AND(telefony6[[#This Row],[abonament]]&lt;0,telefony6[[#This Row],[jaki]]="stacjonarny"),telefony6[[#This Row],[sekundach]],0)</f>
        <v>157</v>
      </c>
      <c r="L601" s="6">
        <f>IF(AND(telefony6[[#This Row],[abonament]]&lt;0,telefony6[[#This Row],[jaki]]="komórkowy"),telefony6[[#This Row],[sekundach]],0)</f>
        <v>0</v>
      </c>
      <c r="M601" s="28">
        <f>IF(telefony6[[#This Row],[jaki]]="zagraniczny",telefony6[[#This Row],[czas w minutach]],0)</f>
        <v>0</v>
      </c>
    </row>
    <row r="602" spans="1:13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  <c r="E602" t="str">
        <f>IF(LEN(telefony6[[#This Row],[nr]])&gt;=10,"zagraniczny",IF(LEN(telefony6[[#This Row],[nr]])=8,"komórkowy","stacjonarny"))</f>
        <v>stacjonarny</v>
      </c>
      <c r="F602" s="2">
        <f>telefony6[[#This Row],[zakonczenie]]-telefony6[[#This Row],[rozpoczecie]]</f>
        <v>1.5162037037037557E-3</v>
      </c>
      <c r="G602" s="6">
        <f>IF(SECOND(telefony6[[#This Row],[czas]])&gt;0,1,0)</f>
        <v>1</v>
      </c>
      <c r="H602" s="6">
        <f>MINUTE(telefony6[[#This Row],[czas]])+telefony6[[#This Row],[czy kolejna minuta]]</f>
        <v>3</v>
      </c>
      <c r="I602" s="6">
        <f>MINUTE(telefony6[[#This Row],[czas]])*60+SECOND(telefony6[[#This Row],[czas]])</f>
        <v>131</v>
      </c>
      <c r="J602" s="6">
        <f>IF(OR(telefony6[[#This Row],[jaki]]="stacjonarny",telefony6[[#This Row],[jaki]]="komórkowy"),J601-telefony6[[#This Row],[sekundach]],J601)</f>
        <v>-239466</v>
      </c>
      <c r="K602" s="6">
        <f>IF(AND(telefony6[[#This Row],[abonament]]&lt;0,telefony6[[#This Row],[jaki]]="stacjonarny"),telefony6[[#This Row],[sekundach]],0)</f>
        <v>131</v>
      </c>
      <c r="L602" s="6">
        <f>IF(AND(telefony6[[#This Row],[abonament]]&lt;0,telefony6[[#This Row],[jaki]]="komórkowy"),telefony6[[#This Row],[sekundach]],0)</f>
        <v>0</v>
      </c>
      <c r="M602" s="28">
        <f>IF(telefony6[[#This Row],[jaki]]="zagraniczny",telefony6[[#This Row],[czas w minutach]],0)</f>
        <v>0</v>
      </c>
    </row>
    <row r="603" spans="1:13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  <c r="E603" t="str">
        <f>IF(LEN(telefony6[[#This Row],[nr]])&gt;=10,"zagraniczny",IF(LEN(telefony6[[#This Row],[nr]])=8,"komórkowy","stacjonarny"))</f>
        <v>stacjonarny</v>
      </c>
      <c r="F603" s="2">
        <f>telefony6[[#This Row],[zakonczenie]]-telefony6[[#This Row],[rozpoczecie]]</f>
        <v>8.807870370370452E-3</v>
      </c>
      <c r="G603" s="6">
        <f>IF(SECOND(telefony6[[#This Row],[czas]])&gt;0,1,0)</f>
        <v>1</v>
      </c>
      <c r="H603" s="6">
        <f>MINUTE(telefony6[[#This Row],[czas]])+telefony6[[#This Row],[czy kolejna minuta]]</f>
        <v>13</v>
      </c>
      <c r="I603" s="6">
        <f>MINUTE(telefony6[[#This Row],[czas]])*60+SECOND(telefony6[[#This Row],[czas]])</f>
        <v>761</v>
      </c>
      <c r="J603" s="6">
        <f>IF(OR(telefony6[[#This Row],[jaki]]="stacjonarny",telefony6[[#This Row],[jaki]]="komórkowy"),J602-telefony6[[#This Row],[sekundach]],J602)</f>
        <v>-240227</v>
      </c>
      <c r="K603" s="6">
        <f>IF(AND(telefony6[[#This Row],[abonament]]&lt;0,telefony6[[#This Row],[jaki]]="stacjonarny"),telefony6[[#This Row],[sekundach]],0)</f>
        <v>761</v>
      </c>
      <c r="L603" s="6">
        <f>IF(AND(telefony6[[#This Row],[abonament]]&lt;0,telefony6[[#This Row],[jaki]]="komórkowy"),telefony6[[#This Row],[sekundach]],0)</f>
        <v>0</v>
      </c>
      <c r="M603" s="28">
        <f>IF(telefony6[[#This Row],[jaki]]="zagraniczny",telefony6[[#This Row],[czas w minutach]],0)</f>
        <v>0</v>
      </c>
    </row>
    <row r="604" spans="1:13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  <c r="E604" t="str">
        <f>IF(LEN(telefony6[[#This Row],[nr]])&gt;=10,"zagraniczny",IF(LEN(telefony6[[#This Row],[nr]])=8,"komórkowy","stacjonarny"))</f>
        <v>stacjonarny</v>
      </c>
      <c r="F604" s="2">
        <f>telefony6[[#This Row],[zakonczenie]]-telefony6[[#This Row],[rozpoczecie]]</f>
        <v>3.4722222222222099E-3</v>
      </c>
      <c r="G604" s="6">
        <f>IF(SECOND(telefony6[[#This Row],[czas]])&gt;0,1,0)</f>
        <v>0</v>
      </c>
      <c r="H604" s="6">
        <f>MINUTE(telefony6[[#This Row],[czas]])+telefony6[[#This Row],[czy kolejna minuta]]</f>
        <v>5</v>
      </c>
      <c r="I604" s="6">
        <f>MINUTE(telefony6[[#This Row],[czas]])*60+SECOND(telefony6[[#This Row],[czas]])</f>
        <v>300</v>
      </c>
      <c r="J604" s="6">
        <f>IF(OR(telefony6[[#This Row],[jaki]]="stacjonarny",telefony6[[#This Row],[jaki]]="komórkowy"),J603-telefony6[[#This Row],[sekundach]],J603)</f>
        <v>-240527</v>
      </c>
      <c r="K604" s="6">
        <f>IF(AND(telefony6[[#This Row],[abonament]]&lt;0,telefony6[[#This Row],[jaki]]="stacjonarny"),telefony6[[#This Row],[sekundach]],0)</f>
        <v>300</v>
      </c>
      <c r="L604" s="6">
        <f>IF(AND(telefony6[[#This Row],[abonament]]&lt;0,telefony6[[#This Row],[jaki]]="komórkowy"),telefony6[[#This Row],[sekundach]],0)</f>
        <v>0</v>
      </c>
      <c r="M604" s="28">
        <f>IF(telefony6[[#This Row],[jaki]]="zagraniczny",telefony6[[#This Row],[czas w minutach]],0)</f>
        <v>0</v>
      </c>
    </row>
    <row r="605" spans="1:13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  <c r="E605" t="str">
        <f>IF(LEN(telefony6[[#This Row],[nr]])&gt;=10,"zagraniczny",IF(LEN(telefony6[[#This Row],[nr]])=8,"komórkowy","stacjonarny"))</f>
        <v>komórkowy</v>
      </c>
      <c r="F605" s="2">
        <f>telefony6[[#This Row],[zakonczenie]]-telefony6[[#This Row],[rozpoczecie]]</f>
        <v>1.0162037037036997E-2</v>
      </c>
      <c r="G605" s="6">
        <f>IF(SECOND(telefony6[[#This Row],[czas]])&gt;0,1,0)</f>
        <v>1</v>
      </c>
      <c r="H605" s="6">
        <f>MINUTE(telefony6[[#This Row],[czas]])+telefony6[[#This Row],[czy kolejna minuta]]</f>
        <v>15</v>
      </c>
      <c r="I605" s="6">
        <f>MINUTE(telefony6[[#This Row],[czas]])*60+SECOND(telefony6[[#This Row],[czas]])</f>
        <v>878</v>
      </c>
      <c r="J605" s="6">
        <f>IF(OR(telefony6[[#This Row],[jaki]]="stacjonarny",telefony6[[#This Row],[jaki]]="komórkowy"),J604-telefony6[[#This Row],[sekundach]],J604)</f>
        <v>-241405</v>
      </c>
      <c r="K605" s="6">
        <f>IF(AND(telefony6[[#This Row],[abonament]]&lt;0,telefony6[[#This Row],[jaki]]="stacjonarny"),telefony6[[#This Row],[sekundach]],0)</f>
        <v>0</v>
      </c>
      <c r="L605" s="6">
        <f>IF(AND(telefony6[[#This Row],[abonament]]&lt;0,telefony6[[#This Row],[jaki]]="komórkowy"),telefony6[[#This Row],[sekundach]],0)</f>
        <v>878</v>
      </c>
      <c r="M605" s="28">
        <f>IF(telefony6[[#This Row],[jaki]]="zagraniczny",telefony6[[#This Row],[czas w minutach]],0)</f>
        <v>0</v>
      </c>
    </row>
    <row r="606" spans="1:13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  <c r="E606" t="str">
        <f>IF(LEN(telefony6[[#This Row],[nr]])&gt;=10,"zagraniczny",IF(LEN(telefony6[[#This Row],[nr]])=8,"komórkowy","stacjonarny"))</f>
        <v>stacjonarny</v>
      </c>
      <c r="F606" s="2">
        <f>telefony6[[#This Row],[zakonczenie]]-telefony6[[#This Row],[rozpoczecie]]</f>
        <v>7.7777777777777724E-3</v>
      </c>
      <c r="G606" s="6">
        <f>IF(SECOND(telefony6[[#This Row],[czas]])&gt;0,1,0)</f>
        <v>1</v>
      </c>
      <c r="H606" s="6">
        <f>MINUTE(telefony6[[#This Row],[czas]])+telefony6[[#This Row],[czy kolejna minuta]]</f>
        <v>12</v>
      </c>
      <c r="I606" s="6">
        <f>MINUTE(telefony6[[#This Row],[czas]])*60+SECOND(telefony6[[#This Row],[czas]])</f>
        <v>672</v>
      </c>
      <c r="J606" s="6">
        <f>IF(OR(telefony6[[#This Row],[jaki]]="stacjonarny",telefony6[[#This Row],[jaki]]="komórkowy"),J605-telefony6[[#This Row],[sekundach]],J605)</f>
        <v>-242077</v>
      </c>
      <c r="K606" s="6">
        <f>IF(AND(telefony6[[#This Row],[abonament]]&lt;0,telefony6[[#This Row],[jaki]]="stacjonarny"),telefony6[[#This Row],[sekundach]],0)</f>
        <v>672</v>
      </c>
      <c r="L606" s="6">
        <f>IF(AND(telefony6[[#This Row],[abonament]]&lt;0,telefony6[[#This Row],[jaki]]="komórkowy"),telefony6[[#This Row],[sekundach]],0)</f>
        <v>0</v>
      </c>
      <c r="M606" s="28">
        <f>IF(telefony6[[#This Row],[jaki]]="zagraniczny",telefony6[[#This Row],[czas w minutach]],0)</f>
        <v>0</v>
      </c>
    </row>
    <row r="607" spans="1:13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  <c r="E607" t="str">
        <f>IF(LEN(telefony6[[#This Row],[nr]])&gt;=10,"zagraniczny",IF(LEN(telefony6[[#This Row],[nr]])=8,"komórkowy","stacjonarny"))</f>
        <v>stacjonarny</v>
      </c>
      <c r="F607" s="2">
        <f>telefony6[[#This Row],[zakonczenie]]-telefony6[[#This Row],[rozpoczecie]]</f>
        <v>8.2175925925920268E-4</v>
      </c>
      <c r="G607" s="6">
        <f>IF(SECOND(telefony6[[#This Row],[czas]])&gt;0,1,0)</f>
        <v>1</v>
      </c>
      <c r="H607" s="6">
        <f>MINUTE(telefony6[[#This Row],[czas]])+telefony6[[#This Row],[czy kolejna minuta]]</f>
        <v>2</v>
      </c>
      <c r="I607" s="6">
        <f>MINUTE(telefony6[[#This Row],[czas]])*60+SECOND(telefony6[[#This Row],[czas]])</f>
        <v>71</v>
      </c>
      <c r="J607" s="6">
        <f>IF(OR(telefony6[[#This Row],[jaki]]="stacjonarny",telefony6[[#This Row],[jaki]]="komórkowy"),J606-telefony6[[#This Row],[sekundach]],J606)</f>
        <v>-242148</v>
      </c>
      <c r="K607" s="6">
        <f>IF(AND(telefony6[[#This Row],[abonament]]&lt;0,telefony6[[#This Row],[jaki]]="stacjonarny"),telefony6[[#This Row],[sekundach]],0)</f>
        <v>71</v>
      </c>
      <c r="L607" s="6">
        <f>IF(AND(telefony6[[#This Row],[abonament]]&lt;0,telefony6[[#This Row],[jaki]]="komórkowy"),telefony6[[#This Row],[sekundach]],0)</f>
        <v>0</v>
      </c>
      <c r="M607" s="28">
        <f>IF(telefony6[[#This Row],[jaki]]="zagraniczny",telefony6[[#This Row],[czas w minutach]],0)</f>
        <v>0</v>
      </c>
    </row>
    <row r="608" spans="1:13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  <c r="E608" t="str">
        <f>IF(LEN(telefony6[[#This Row],[nr]])&gt;=10,"zagraniczny",IF(LEN(telefony6[[#This Row],[nr]])=8,"komórkowy","stacjonarny"))</f>
        <v>komórkowy</v>
      </c>
      <c r="F608" s="2">
        <f>telefony6[[#This Row],[zakonczenie]]-telefony6[[#This Row],[rozpoczecie]]</f>
        <v>1.5046296296296058E-3</v>
      </c>
      <c r="G608" s="6">
        <f>IF(SECOND(telefony6[[#This Row],[czas]])&gt;0,1,0)</f>
        <v>1</v>
      </c>
      <c r="H608" s="6">
        <f>MINUTE(telefony6[[#This Row],[czas]])+telefony6[[#This Row],[czy kolejna minuta]]</f>
        <v>3</v>
      </c>
      <c r="I608" s="6">
        <f>MINUTE(telefony6[[#This Row],[czas]])*60+SECOND(telefony6[[#This Row],[czas]])</f>
        <v>130</v>
      </c>
      <c r="J608" s="6">
        <f>IF(OR(telefony6[[#This Row],[jaki]]="stacjonarny",telefony6[[#This Row],[jaki]]="komórkowy"),J607-telefony6[[#This Row],[sekundach]],J607)</f>
        <v>-242278</v>
      </c>
      <c r="K608" s="6">
        <f>IF(AND(telefony6[[#This Row],[abonament]]&lt;0,telefony6[[#This Row],[jaki]]="stacjonarny"),telefony6[[#This Row],[sekundach]],0)</f>
        <v>0</v>
      </c>
      <c r="L608" s="6">
        <f>IF(AND(telefony6[[#This Row],[abonament]]&lt;0,telefony6[[#This Row],[jaki]]="komórkowy"),telefony6[[#This Row],[sekundach]],0)</f>
        <v>130</v>
      </c>
      <c r="M608" s="28">
        <f>IF(telefony6[[#This Row],[jaki]]="zagraniczny",telefony6[[#This Row],[czas w minutach]],0)</f>
        <v>0</v>
      </c>
    </row>
    <row r="609" spans="1:13" x14ac:dyDescent="0.25">
      <c r="A609">
        <v>6251788</v>
      </c>
      <c r="B609" s="1">
        <v>42926</v>
      </c>
      <c r="C609" s="2">
        <v>0.58910879629629631</v>
      </c>
      <c r="D609" s="2">
        <v>0.59431712962962968</v>
      </c>
      <c r="E609" t="str">
        <f>IF(LEN(telefony6[[#This Row],[nr]])&gt;=10,"zagraniczny",IF(LEN(telefony6[[#This Row],[nr]])=8,"komórkowy","stacjonarny"))</f>
        <v>stacjonarny</v>
      </c>
      <c r="F609" s="2">
        <f>telefony6[[#This Row],[zakonczenie]]-telefony6[[#This Row],[rozpoczecie]]</f>
        <v>5.2083333333333703E-3</v>
      </c>
      <c r="G609" s="6">
        <f>IF(SECOND(telefony6[[#This Row],[czas]])&gt;0,1,0)</f>
        <v>1</v>
      </c>
      <c r="H609" s="6">
        <f>MINUTE(telefony6[[#This Row],[czas]])+telefony6[[#This Row],[czy kolejna minuta]]</f>
        <v>8</v>
      </c>
      <c r="I609" s="6">
        <f>MINUTE(telefony6[[#This Row],[czas]])*60+SECOND(telefony6[[#This Row],[czas]])</f>
        <v>450</v>
      </c>
      <c r="J609" s="6">
        <f>IF(OR(telefony6[[#This Row],[jaki]]="stacjonarny",telefony6[[#This Row],[jaki]]="komórkowy"),J608-telefony6[[#This Row],[sekundach]],J608)</f>
        <v>-242728</v>
      </c>
      <c r="K609" s="6">
        <f>IF(AND(telefony6[[#This Row],[abonament]]&lt;0,telefony6[[#This Row],[jaki]]="stacjonarny"),telefony6[[#This Row],[sekundach]],0)</f>
        <v>450</v>
      </c>
      <c r="L609" s="6">
        <f>IF(AND(telefony6[[#This Row],[abonament]]&lt;0,telefony6[[#This Row],[jaki]]="komórkowy"),telefony6[[#This Row],[sekundach]],0)</f>
        <v>0</v>
      </c>
      <c r="M609" s="28">
        <f>IF(telefony6[[#This Row],[jaki]]="zagraniczny",telefony6[[#This Row],[czas w minutach]],0)</f>
        <v>0</v>
      </c>
    </row>
    <row r="610" spans="1:13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  <c r="E610" t="str">
        <f>IF(LEN(telefony6[[#This Row],[nr]])&gt;=10,"zagraniczny",IF(LEN(telefony6[[#This Row],[nr]])=8,"komórkowy","stacjonarny"))</f>
        <v>stacjonarny</v>
      </c>
      <c r="F610" s="2">
        <f>telefony6[[#This Row],[zakonczenie]]-telefony6[[#This Row],[rozpoczecie]]</f>
        <v>1.0972222222222161E-2</v>
      </c>
      <c r="G610" s="6">
        <f>IF(SECOND(telefony6[[#This Row],[czas]])&gt;0,1,0)</f>
        <v>1</v>
      </c>
      <c r="H610" s="6">
        <f>MINUTE(telefony6[[#This Row],[czas]])+telefony6[[#This Row],[czy kolejna minuta]]</f>
        <v>16</v>
      </c>
      <c r="I610" s="6">
        <f>MINUTE(telefony6[[#This Row],[czas]])*60+SECOND(telefony6[[#This Row],[czas]])</f>
        <v>948</v>
      </c>
      <c r="J610" s="6">
        <f>IF(OR(telefony6[[#This Row],[jaki]]="stacjonarny",telefony6[[#This Row],[jaki]]="komórkowy"),J609-telefony6[[#This Row],[sekundach]],J609)</f>
        <v>-243676</v>
      </c>
      <c r="K610" s="6">
        <f>IF(AND(telefony6[[#This Row],[abonament]]&lt;0,telefony6[[#This Row],[jaki]]="stacjonarny"),telefony6[[#This Row],[sekundach]],0)</f>
        <v>948</v>
      </c>
      <c r="L610" s="6">
        <f>IF(AND(telefony6[[#This Row],[abonament]]&lt;0,telefony6[[#This Row],[jaki]]="komórkowy"),telefony6[[#This Row],[sekundach]],0)</f>
        <v>0</v>
      </c>
      <c r="M610" s="28">
        <f>IF(telefony6[[#This Row],[jaki]]="zagraniczny",telefony6[[#This Row],[czas w minutach]],0)</f>
        <v>0</v>
      </c>
    </row>
    <row r="611" spans="1:13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  <c r="E611" t="str">
        <f>IF(LEN(telefony6[[#This Row],[nr]])&gt;=10,"zagraniczny",IF(LEN(telefony6[[#This Row],[nr]])=8,"komórkowy","stacjonarny"))</f>
        <v>stacjonarny</v>
      </c>
      <c r="F611" s="2">
        <f>telefony6[[#This Row],[zakonczenie]]-telefony6[[#This Row],[rozpoczecie]]</f>
        <v>8.796296296296191E-4</v>
      </c>
      <c r="G611" s="6">
        <f>IF(SECOND(telefony6[[#This Row],[czas]])&gt;0,1,0)</f>
        <v>1</v>
      </c>
      <c r="H611" s="6">
        <f>MINUTE(telefony6[[#This Row],[czas]])+telefony6[[#This Row],[czy kolejna minuta]]</f>
        <v>2</v>
      </c>
      <c r="I611" s="6">
        <f>MINUTE(telefony6[[#This Row],[czas]])*60+SECOND(telefony6[[#This Row],[czas]])</f>
        <v>76</v>
      </c>
      <c r="J611" s="6">
        <f>IF(OR(telefony6[[#This Row],[jaki]]="stacjonarny",telefony6[[#This Row],[jaki]]="komórkowy"),J610-telefony6[[#This Row],[sekundach]],J610)</f>
        <v>-243752</v>
      </c>
      <c r="K611" s="6">
        <f>IF(AND(telefony6[[#This Row],[abonament]]&lt;0,telefony6[[#This Row],[jaki]]="stacjonarny"),telefony6[[#This Row],[sekundach]],0)</f>
        <v>76</v>
      </c>
      <c r="L611" s="6">
        <f>IF(AND(telefony6[[#This Row],[abonament]]&lt;0,telefony6[[#This Row],[jaki]]="komórkowy"),telefony6[[#This Row],[sekundach]],0)</f>
        <v>0</v>
      </c>
      <c r="M611" s="28">
        <f>IF(telefony6[[#This Row],[jaki]]="zagraniczny",telefony6[[#This Row],[czas w minutach]],0)</f>
        <v>0</v>
      </c>
    </row>
    <row r="612" spans="1:13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  <c r="E612" t="str">
        <f>IF(LEN(telefony6[[#This Row],[nr]])&gt;=10,"zagraniczny",IF(LEN(telefony6[[#This Row],[nr]])=8,"komórkowy","stacjonarny"))</f>
        <v>stacjonarny</v>
      </c>
      <c r="F612" s="2">
        <f>telefony6[[#This Row],[zakonczenie]]-telefony6[[#This Row],[rozpoczecie]]</f>
        <v>3.1249999999993783E-4</v>
      </c>
      <c r="G612" s="6">
        <f>IF(SECOND(telefony6[[#This Row],[czas]])&gt;0,1,0)</f>
        <v>1</v>
      </c>
      <c r="H612" s="6">
        <f>MINUTE(telefony6[[#This Row],[czas]])+telefony6[[#This Row],[czy kolejna minuta]]</f>
        <v>1</v>
      </c>
      <c r="I612" s="6">
        <f>MINUTE(telefony6[[#This Row],[czas]])*60+SECOND(telefony6[[#This Row],[czas]])</f>
        <v>27</v>
      </c>
      <c r="J612" s="6">
        <f>IF(OR(telefony6[[#This Row],[jaki]]="stacjonarny",telefony6[[#This Row],[jaki]]="komórkowy"),J611-telefony6[[#This Row],[sekundach]],J611)</f>
        <v>-243779</v>
      </c>
      <c r="K612" s="6">
        <f>IF(AND(telefony6[[#This Row],[abonament]]&lt;0,telefony6[[#This Row],[jaki]]="stacjonarny"),telefony6[[#This Row],[sekundach]],0)</f>
        <v>27</v>
      </c>
      <c r="L612" s="6">
        <f>IF(AND(telefony6[[#This Row],[abonament]]&lt;0,telefony6[[#This Row],[jaki]]="komórkowy"),telefony6[[#This Row],[sekundach]],0)</f>
        <v>0</v>
      </c>
      <c r="M612" s="28">
        <f>IF(telefony6[[#This Row],[jaki]]="zagraniczny",telefony6[[#This Row],[czas w minutach]],0)</f>
        <v>0</v>
      </c>
    </row>
    <row r="613" spans="1:13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  <c r="E613" t="str">
        <f>IF(LEN(telefony6[[#This Row],[nr]])&gt;=10,"zagraniczny",IF(LEN(telefony6[[#This Row],[nr]])=8,"komórkowy","stacjonarny"))</f>
        <v>stacjonarny</v>
      </c>
      <c r="F613" s="2">
        <f>telefony6[[#This Row],[zakonczenie]]-telefony6[[#This Row],[rozpoczecie]]</f>
        <v>9.1782407407406952E-3</v>
      </c>
      <c r="G613" s="6">
        <f>IF(SECOND(telefony6[[#This Row],[czas]])&gt;0,1,0)</f>
        <v>1</v>
      </c>
      <c r="H613" s="6">
        <f>MINUTE(telefony6[[#This Row],[czas]])+telefony6[[#This Row],[czy kolejna minuta]]</f>
        <v>14</v>
      </c>
      <c r="I613" s="6">
        <f>MINUTE(telefony6[[#This Row],[czas]])*60+SECOND(telefony6[[#This Row],[czas]])</f>
        <v>793</v>
      </c>
      <c r="J613" s="6">
        <f>IF(OR(telefony6[[#This Row],[jaki]]="stacjonarny",telefony6[[#This Row],[jaki]]="komórkowy"),J612-telefony6[[#This Row],[sekundach]],J612)</f>
        <v>-244572</v>
      </c>
      <c r="K613" s="6">
        <f>IF(AND(telefony6[[#This Row],[abonament]]&lt;0,telefony6[[#This Row],[jaki]]="stacjonarny"),telefony6[[#This Row],[sekundach]],0)</f>
        <v>793</v>
      </c>
      <c r="L613" s="6">
        <f>IF(AND(telefony6[[#This Row],[abonament]]&lt;0,telefony6[[#This Row],[jaki]]="komórkowy"),telefony6[[#This Row],[sekundach]],0)</f>
        <v>0</v>
      </c>
      <c r="M613" s="28">
        <f>IF(telefony6[[#This Row],[jaki]]="zagraniczny",telefony6[[#This Row],[czas w minutach]],0)</f>
        <v>0</v>
      </c>
    </row>
    <row r="614" spans="1:13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  <c r="E614" t="str">
        <f>IF(LEN(telefony6[[#This Row],[nr]])&gt;=10,"zagraniczny",IF(LEN(telefony6[[#This Row],[nr]])=8,"komórkowy","stacjonarny"))</f>
        <v>stacjonarny</v>
      </c>
      <c r="F614" s="2">
        <f>telefony6[[#This Row],[zakonczenie]]-telefony6[[#This Row],[rozpoczecie]]</f>
        <v>5.4629629629630028E-3</v>
      </c>
      <c r="G614" s="6">
        <f>IF(SECOND(telefony6[[#This Row],[czas]])&gt;0,1,0)</f>
        <v>1</v>
      </c>
      <c r="H614" s="6">
        <f>MINUTE(telefony6[[#This Row],[czas]])+telefony6[[#This Row],[czy kolejna minuta]]</f>
        <v>8</v>
      </c>
      <c r="I614" s="6">
        <f>MINUTE(telefony6[[#This Row],[czas]])*60+SECOND(telefony6[[#This Row],[czas]])</f>
        <v>472</v>
      </c>
      <c r="J614" s="6">
        <f>IF(OR(telefony6[[#This Row],[jaki]]="stacjonarny",telefony6[[#This Row],[jaki]]="komórkowy"),J613-telefony6[[#This Row],[sekundach]],J613)</f>
        <v>-245044</v>
      </c>
      <c r="K614" s="6">
        <f>IF(AND(telefony6[[#This Row],[abonament]]&lt;0,telefony6[[#This Row],[jaki]]="stacjonarny"),telefony6[[#This Row],[sekundach]],0)</f>
        <v>472</v>
      </c>
      <c r="L614" s="6">
        <f>IF(AND(telefony6[[#This Row],[abonament]]&lt;0,telefony6[[#This Row],[jaki]]="komórkowy"),telefony6[[#This Row],[sekundach]],0)</f>
        <v>0</v>
      </c>
      <c r="M614" s="28">
        <f>IF(telefony6[[#This Row],[jaki]]="zagraniczny",telefony6[[#This Row],[czas w minutach]],0)</f>
        <v>0</v>
      </c>
    </row>
    <row r="615" spans="1:13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  <c r="E615" t="str">
        <f>IF(LEN(telefony6[[#This Row],[nr]])&gt;=10,"zagraniczny",IF(LEN(telefony6[[#This Row],[nr]])=8,"komórkowy","stacjonarny"))</f>
        <v>zagraniczny</v>
      </c>
      <c r="F615" s="2">
        <f>telefony6[[#This Row],[zakonczenie]]-telefony6[[#This Row],[rozpoczecie]]</f>
        <v>8.8078703703703409E-3</v>
      </c>
      <c r="G615" s="6">
        <f>IF(SECOND(telefony6[[#This Row],[czas]])&gt;0,1,0)</f>
        <v>1</v>
      </c>
      <c r="H615" s="6">
        <f>MINUTE(telefony6[[#This Row],[czas]])+telefony6[[#This Row],[czy kolejna minuta]]</f>
        <v>13</v>
      </c>
      <c r="I615" s="6">
        <f>MINUTE(telefony6[[#This Row],[czas]])*60+SECOND(telefony6[[#This Row],[czas]])</f>
        <v>761</v>
      </c>
      <c r="J615" s="6">
        <f>IF(OR(telefony6[[#This Row],[jaki]]="stacjonarny",telefony6[[#This Row],[jaki]]="komórkowy"),J614-telefony6[[#This Row],[sekundach]],J614)</f>
        <v>-245044</v>
      </c>
      <c r="K615" s="6">
        <f>IF(AND(telefony6[[#This Row],[abonament]]&lt;0,telefony6[[#This Row],[jaki]]="stacjonarny"),telefony6[[#This Row],[sekundach]],0)</f>
        <v>0</v>
      </c>
      <c r="L615" s="6">
        <f>IF(AND(telefony6[[#This Row],[abonament]]&lt;0,telefony6[[#This Row],[jaki]]="komórkowy"),telefony6[[#This Row],[sekundach]],0)</f>
        <v>0</v>
      </c>
      <c r="M615" s="28">
        <f>IF(telefony6[[#This Row],[jaki]]="zagraniczny",telefony6[[#This Row],[czas w minutach]],0)</f>
        <v>13</v>
      </c>
    </row>
    <row r="616" spans="1:13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  <c r="E616" t="str">
        <f>IF(LEN(telefony6[[#This Row],[nr]])&gt;=10,"zagraniczny",IF(LEN(telefony6[[#This Row],[nr]])=8,"komórkowy","stacjonarny"))</f>
        <v>stacjonarny</v>
      </c>
      <c r="F616" s="2">
        <f>telefony6[[#This Row],[zakonczenie]]-telefony6[[#This Row],[rozpoczecie]]</f>
        <v>8.1250000000000488E-3</v>
      </c>
      <c r="G616" s="6">
        <f>IF(SECOND(telefony6[[#This Row],[czas]])&gt;0,1,0)</f>
        <v>1</v>
      </c>
      <c r="H616" s="6">
        <f>MINUTE(telefony6[[#This Row],[czas]])+telefony6[[#This Row],[czy kolejna minuta]]</f>
        <v>12</v>
      </c>
      <c r="I616" s="6">
        <f>MINUTE(telefony6[[#This Row],[czas]])*60+SECOND(telefony6[[#This Row],[czas]])</f>
        <v>702</v>
      </c>
      <c r="J616" s="6">
        <f>IF(OR(telefony6[[#This Row],[jaki]]="stacjonarny",telefony6[[#This Row],[jaki]]="komórkowy"),J615-telefony6[[#This Row],[sekundach]],J615)</f>
        <v>-245746</v>
      </c>
      <c r="K616" s="6">
        <f>IF(AND(telefony6[[#This Row],[abonament]]&lt;0,telefony6[[#This Row],[jaki]]="stacjonarny"),telefony6[[#This Row],[sekundach]],0)</f>
        <v>702</v>
      </c>
      <c r="L616" s="6">
        <f>IF(AND(telefony6[[#This Row],[abonament]]&lt;0,telefony6[[#This Row],[jaki]]="komórkowy"),telefony6[[#This Row],[sekundach]],0)</f>
        <v>0</v>
      </c>
      <c r="M616" s="28">
        <f>IF(telefony6[[#This Row],[jaki]]="zagraniczny",telefony6[[#This Row],[czas w minutach]],0)</f>
        <v>0</v>
      </c>
    </row>
    <row r="617" spans="1:13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  <c r="E617" t="str">
        <f>IF(LEN(telefony6[[#This Row],[nr]])&gt;=10,"zagraniczny",IF(LEN(telefony6[[#This Row],[nr]])=8,"komórkowy","stacjonarny"))</f>
        <v>stacjonarny</v>
      </c>
      <c r="F617" s="2">
        <f>telefony6[[#This Row],[zakonczenie]]-telefony6[[#This Row],[rozpoczecie]]</f>
        <v>4.6412037037036891E-3</v>
      </c>
      <c r="G617" s="6">
        <f>IF(SECOND(telefony6[[#This Row],[czas]])&gt;0,1,0)</f>
        <v>1</v>
      </c>
      <c r="H617" s="6">
        <f>MINUTE(telefony6[[#This Row],[czas]])+telefony6[[#This Row],[czy kolejna minuta]]</f>
        <v>7</v>
      </c>
      <c r="I617" s="6">
        <f>MINUTE(telefony6[[#This Row],[czas]])*60+SECOND(telefony6[[#This Row],[czas]])</f>
        <v>401</v>
      </c>
      <c r="J617" s="6">
        <f>IF(OR(telefony6[[#This Row],[jaki]]="stacjonarny",telefony6[[#This Row],[jaki]]="komórkowy"),J616-telefony6[[#This Row],[sekundach]],J616)</f>
        <v>-246147</v>
      </c>
      <c r="K617" s="6">
        <f>IF(AND(telefony6[[#This Row],[abonament]]&lt;0,telefony6[[#This Row],[jaki]]="stacjonarny"),telefony6[[#This Row],[sekundach]],0)</f>
        <v>401</v>
      </c>
      <c r="L617" s="6">
        <f>IF(AND(telefony6[[#This Row],[abonament]]&lt;0,telefony6[[#This Row],[jaki]]="komórkowy"),telefony6[[#This Row],[sekundach]],0)</f>
        <v>0</v>
      </c>
      <c r="M617" s="28">
        <f>IF(telefony6[[#This Row],[jaki]]="zagraniczny",telefony6[[#This Row],[czas w minutach]],0)</f>
        <v>0</v>
      </c>
    </row>
    <row r="618" spans="1:13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  <c r="E618" t="str">
        <f>IF(LEN(telefony6[[#This Row],[nr]])&gt;=10,"zagraniczny",IF(LEN(telefony6[[#This Row],[nr]])=8,"komórkowy","stacjonarny"))</f>
        <v>stacjonarny</v>
      </c>
      <c r="F618" s="2">
        <f>telefony6[[#This Row],[zakonczenie]]-telefony6[[#This Row],[rozpoczecie]]</f>
        <v>7.523148148148584E-4</v>
      </c>
      <c r="G618" s="6">
        <f>IF(SECOND(telefony6[[#This Row],[czas]])&gt;0,1,0)</f>
        <v>1</v>
      </c>
      <c r="H618" s="6">
        <f>MINUTE(telefony6[[#This Row],[czas]])+telefony6[[#This Row],[czy kolejna minuta]]</f>
        <v>2</v>
      </c>
      <c r="I618" s="6">
        <f>MINUTE(telefony6[[#This Row],[czas]])*60+SECOND(telefony6[[#This Row],[czas]])</f>
        <v>65</v>
      </c>
      <c r="J618" s="6">
        <f>IF(OR(telefony6[[#This Row],[jaki]]="stacjonarny",telefony6[[#This Row],[jaki]]="komórkowy"),J617-telefony6[[#This Row],[sekundach]],J617)</f>
        <v>-246212</v>
      </c>
      <c r="K618" s="6">
        <f>IF(AND(telefony6[[#This Row],[abonament]]&lt;0,telefony6[[#This Row],[jaki]]="stacjonarny"),telefony6[[#This Row],[sekundach]],0)</f>
        <v>65</v>
      </c>
      <c r="L618" s="6">
        <f>IF(AND(telefony6[[#This Row],[abonament]]&lt;0,telefony6[[#This Row],[jaki]]="komórkowy"),telefony6[[#This Row],[sekundach]],0)</f>
        <v>0</v>
      </c>
      <c r="M618" s="28">
        <f>IF(telefony6[[#This Row],[jaki]]="zagraniczny",telefony6[[#This Row],[czas w minutach]],0)</f>
        <v>0</v>
      </c>
    </row>
    <row r="619" spans="1:13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  <c r="E619" t="str">
        <f>IF(LEN(telefony6[[#This Row],[nr]])&gt;=10,"zagraniczny",IF(LEN(telefony6[[#This Row],[nr]])=8,"komórkowy","stacjonarny"))</f>
        <v>stacjonarny</v>
      </c>
      <c r="F619" s="2">
        <f>telefony6[[#This Row],[zakonczenie]]-telefony6[[#This Row],[rozpoczecie]]</f>
        <v>7.4884259259259123E-3</v>
      </c>
      <c r="G619" s="6">
        <f>IF(SECOND(telefony6[[#This Row],[czas]])&gt;0,1,0)</f>
        <v>1</v>
      </c>
      <c r="H619" s="6">
        <f>MINUTE(telefony6[[#This Row],[czas]])+telefony6[[#This Row],[czy kolejna minuta]]</f>
        <v>11</v>
      </c>
      <c r="I619" s="6">
        <f>MINUTE(telefony6[[#This Row],[czas]])*60+SECOND(telefony6[[#This Row],[czas]])</f>
        <v>647</v>
      </c>
      <c r="J619" s="6">
        <f>IF(OR(telefony6[[#This Row],[jaki]]="stacjonarny",telefony6[[#This Row],[jaki]]="komórkowy"),J618-telefony6[[#This Row],[sekundach]],J618)</f>
        <v>-246859</v>
      </c>
      <c r="K619" s="6">
        <f>IF(AND(telefony6[[#This Row],[abonament]]&lt;0,telefony6[[#This Row],[jaki]]="stacjonarny"),telefony6[[#This Row],[sekundach]],0)</f>
        <v>647</v>
      </c>
      <c r="L619" s="6">
        <f>IF(AND(telefony6[[#This Row],[abonament]]&lt;0,telefony6[[#This Row],[jaki]]="komórkowy"),telefony6[[#This Row],[sekundach]],0)</f>
        <v>0</v>
      </c>
      <c r="M619" s="28">
        <f>IF(telefony6[[#This Row],[jaki]]="zagraniczny",telefony6[[#This Row],[czas w minutach]],0)</f>
        <v>0</v>
      </c>
    </row>
    <row r="620" spans="1:13" x14ac:dyDescent="0.25">
      <c r="A620">
        <v>3934931</v>
      </c>
      <c r="B620" s="1">
        <v>42927</v>
      </c>
      <c r="C620" s="2">
        <v>0.3349537037037037</v>
      </c>
      <c r="D620" s="2">
        <v>0.3379861111111111</v>
      </c>
      <c r="E620" t="str">
        <f>IF(LEN(telefony6[[#This Row],[nr]])&gt;=10,"zagraniczny",IF(LEN(telefony6[[#This Row],[nr]])=8,"komórkowy","stacjonarny"))</f>
        <v>stacjonarny</v>
      </c>
      <c r="F620" s="2">
        <f>telefony6[[#This Row],[zakonczenie]]-telefony6[[#This Row],[rozpoczecie]]</f>
        <v>3.0324074074074003E-3</v>
      </c>
      <c r="G620" s="6">
        <f>IF(SECOND(telefony6[[#This Row],[czas]])&gt;0,1,0)</f>
        <v>1</v>
      </c>
      <c r="H620" s="6">
        <f>MINUTE(telefony6[[#This Row],[czas]])+telefony6[[#This Row],[czy kolejna minuta]]</f>
        <v>5</v>
      </c>
      <c r="I620" s="6">
        <f>MINUTE(telefony6[[#This Row],[czas]])*60+SECOND(telefony6[[#This Row],[czas]])</f>
        <v>262</v>
      </c>
      <c r="J620" s="6">
        <f>IF(OR(telefony6[[#This Row],[jaki]]="stacjonarny",telefony6[[#This Row],[jaki]]="komórkowy"),J619-telefony6[[#This Row],[sekundach]],J619)</f>
        <v>-247121</v>
      </c>
      <c r="K620" s="6">
        <f>IF(AND(telefony6[[#This Row],[abonament]]&lt;0,telefony6[[#This Row],[jaki]]="stacjonarny"),telefony6[[#This Row],[sekundach]],0)</f>
        <v>262</v>
      </c>
      <c r="L620" s="6">
        <f>IF(AND(telefony6[[#This Row],[abonament]]&lt;0,telefony6[[#This Row],[jaki]]="komórkowy"),telefony6[[#This Row],[sekundach]],0)</f>
        <v>0</v>
      </c>
      <c r="M620" s="28">
        <f>IF(telefony6[[#This Row],[jaki]]="zagraniczny",telefony6[[#This Row],[czas w minutach]],0)</f>
        <v>0</v>
      </c>
    </row>
    <row r="621" spans="1:13" x14ac:dyDescent="0.25">
      <c r="A621">
        <v>2111996</v>
      </c>
      <c r="B621" s="1">
        <v>42927</v>
      </c>
      <c r="C621" s="2">
        <v>0.33706018518518521</v>
      </c>
      <c r="D621" s="2">
        <v>0.33875</v>
      </c>
      <c r="E621" t="str">
        <f>IF(LEN(telefony6[[#This Row],[nr]])&gt;=10,"zagraniczny",IF(LEN(telefony6[[#This Row],[nr]])=8,"komórkowy","stacjonarny"))</f>
        <v>stacjonarny</v>
      </c>
      <c r="F621" s="2">
        <f>telefony6[[#This Row],[zakonczenie]]-telefony6[[#This Row],[rozpoczecie]]</f>
        <v>1.6898148148147829E-3</v>
      </c>
      <c r="G621" s="6">
        <f>IF(SECOND(telefony6[[#This Row],[czas]])&gt;0,1,0)</f>
        <v>1</v>
      </c>
      <c r="H621" s="6">
        <f>MINUTE(telefony6[[#This Row],[czas]])+telefony6[[#This Row],[czy kolejna minuta]]</f>
        <v>3</v>
      </c>
      <c r="I621" s="6">
        <f>MINUTE(telefony6[[#This Row],[czas]])*60+SECOND(telefony6[[#This Row],[czas]])</f>
        <v>146</v>
      </c>
      <c r="J621" s="6">
        <f>IF(OR(telefony6[[#This Row],[jaki]]="stacjonarny",telefony6[[#This Row],[jaki]]="komórkowy"),J620-telefony6[[#This Row],[sekundach]],J620)</f>
        <v>-247267</v>
      </c>
      <c r="K621" s="6">
        <f>IF(AND(telefony6[[#This Row],[abonament]]&lt;0,telefony6[[#This Row],[jaki]]="stacjonarny"),telefony6[[#This Row],[sekundach]],0)</f>
        <v>146</v>
      </c>
      <c r="L621" s="6">
        <f>IF(AND(telefony6[[#This Row],[abonament]]&lt;0,telefony6[[#This Row],[jaki]]="komórkowy"),telefony6[[#This Row],[sekundach]],0)</f>
        <v>0</v>
      </c>
      <c r="M621" s="28">
        <f>IF(telefony6[[#This Row],[jaki]]="zagraniczny",telefony6[[#This Row],[czas w minutach]],0)</f>
        <v>0</v>
      </c>
    </row>
    <row r="622" spans="1:13" x14ac:dyDescent="0.25">
      <c r="A622">
        <v>6484436</v>
      </c>
      <c r="B622" s="1">
        <v>42927</v>
      </c>
      <c r="C622" s="2">
        <v>0.34006944444444442</v>
      </c>
      <c r="D622" s="2">
        <v>0.3427546296296296</v>
      </c>
      <c r="E622" t="str">
        <f>IF(LEN(telefony6[[#This Row],[nr]])&gt;=10,"zagraniczny",IF(LEN(telefony6[[#This Row],[nr]])=8,"komórkowy","stacjonarny"))</f>
        <v>stacjonarny</v>
      </c>
      <c r="F622" s="2">
        <f>telefony6[[#This Row],[zakonczenie]]-telefony6[[#This Row],[rozpoczecie]]</f>
        <v>2.6851851851851793E-3</v>
      </c>
      <c r="G622" s="6">
        <f>IF(SECOND(telefony6[[#This Row],[czas]])&gt;0,1,0)</f>
        <v>1</v>
      </c>
      <c r="H622" s="6">
        <f>MINUTE(telefony6[[#This Row],[czas]])+telefony6[[#This Row],[czy kolejna minuta]]</f>
        <v>4</v>
      </c>
      <c r="I622" s="6">
        <f>MINUTE(telefony6[[#This Row],[czas]])*60+SECOND(telefony6[[#This Row],[czas]])</f>
        <v>232</v>
      </c>
      <c r="J622" s="6">
        <f>IF(OR(telefony6[[#This Row],[jaki]]="stacjonarny",telefony6[[#This Row],[jaki]]="komórkowy"),J621-telefony6[[#This Row],[sekundach]],J621)</f>
        <v>-247499</v>
      </c>
      <c r="K622" s="6">
        <f>IF(AND(telefony6[[#This Row],[abonament]]&lt;0,telefony6[[#This Row],[jaki]]="stacjonarny"),telefony6[[#This Row],[sekundach]],0)</f>
        <v>232</v>
      </c>
      <c r="L622" s="6">
        <f>IF(AND(telefony6[[#This Row],[abonament]]&lt;0,telefony6[[#This Row],[jaki]]="komórkowy"),telefony6[[#This Row],[sekundach]],0)</f>
        <v>0</v>
      </c>
      <c r="M622" s="28">
        <f>IF(telefony6[[#This Row],[jaki]]="zagraniczny",telefony6[[#This Row],[czas w minutach]],0)</f>
        <v>0</v>
      </c>
    </row>
    <row r="623" spans="1:13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  <c r="E623" t="str">
        <f>IF(LEN(telefony6[[#This Row],[nr]])&gt;=10,"zagraniczny",IF(LEN(telefony6[[#This Row],[nr]])=8,"komórkowy","stacjonarny"))</f>
        <v>komórkowy</v>
      </c>
      <c r="F623" s="2">
        <f>telefony6[[#This Row],[zakonczenie]]-telefony6[[#This Row],[rozpoczecie]]</f>
        <v>5.7870370370360913E-5</v>
      </c>
      <c r="G623" s="6">
        <f>IF(SECOND(telefony6[[#This Row],[czas]])&gt;0,1,0)</f>
        <v>1</v>
      </c>
      <c r="H623" s="6">
        <f>MINUTE(telefony6[[#This Row],[czas]])+telefony6[[#This Row],[czy kolejna minuta]]</f>
        <v>1</v>
      </c>
      <c r="I623" s="6">
        <f>MINUTE(telefony6[[#This Row],[czas]])*60+SECOND(telefony6[[#This Row],[czas]])</f>
        <v>5</v>
      </c>
      <c r="J623" s="6">
        <f>IF(OR(telefony6[[#This Row],[jaki]]="stacjonarny",telefony6[[#This Row],[jaki]]="komórkowy"),J622-telefony6[[#This Row],[sekundach]],J622)</f>
        <v>-247504</v>
      </c>
      <c r="K623" s="6">
        <f>IF(AND(telefony6[[#This Row],[abonament]]&lt;0,telefony6[[#This Row],[jaki]]="stacjonarny"),telefony6[[#This Row],[sekundach]],0)</f>
        <v>0</v>
      </c>
      <c r="L623" s="6">
        <f>IF(AND(telefony6[[#This Row],[abonament]]&lt;0,telefony6[[#This Row],[jaki]]="komórkowy"),telefony6[[#This Row],[sekundach]],0)</f>
        <v>5</v>
      </c>
      <c r="M623" s="28">
        <f>IF(telefony6[[#This Row],[jaki]]="zagraniczny",telefony6[[#This Row],[czas w minutach]],0)</f>
        <v>0</v>
      </c>
    </row>
    <row r="624" spans="1:13" x14ac:dyDescent="0.25">
      <c r="A624">
        <v>9932676</v>
      </c>
      <c r="B624" s="1">
        <v>42927</v>
      </c>
      <c r="C624" s="2">
        <v>0.34778935185185184</v>
      </c>
      <c r="D624" s="2">
        <v>0.35474537037037035</v>
      </c>
      <c r="E624" t="str">
        <f>IF(LEN(telefony6[[#This Row],[nr]])&gt;=10,"zagraniczny",IF(LEN(telefony6[[#This Row],[nr]])=8,"komórkowy","stacjonarny"))</f>
        <v>stacjonarny</v>
      </c>
      <c r="F624" s="2">
        <f>telefony6[[#This Row],[zakonczenie]]-telefony6[[#This Row],[rozpoczecie]]</f>
        <v>6.9560185185185142E-3</v>
      </c>
      <c r="G624" s="6">
        <f>IF(SECOND(telefony6[[#This Row],[czas]])&gt;0,1,0)</f>
        <v>1</v>
      </c>
      <c r="H624" s="6">
        <f>MINUTE(telefony6[[#This Row],[czas]])+telefony6[[#This Row],[czy kolejna minuta]]</f>
        <v>11</v>
      </c>
      <c r="I624" s="6">
        <f>MINUTE(telefony6[[#This Row],[czas]])*60+SECOND(telefony6[[#This Row],[czas]])</f>
        <v>601</v>
      </c>
      <c r="J624" s="6">
        <f>IF(OR(telefony6[[#This Row],[jaki]]="stacjonarny",telefony6[[#This Row],[jaki]]="komórkowy"),J623-telefony6[[#This Row],[sekundach]],J623)</f>
        <v>-248105</v>
      </c>
      <c r="K624" s="6">
        <f>IF(AND(telefony6[[#This Row],[abonament]]&lt;0,telefony6[[#This Row],[jaki]]="stacjonarny"),telefony6[[#This Row],[sekundach]],0)</f>
        <v>601</v>
      </c>
      <c r="L624" s="6">
        <f>IF(AND(telefony6[[#This Row],[abonament]]&lt;0,telefony6[[#This Row],[jaki]]="komórkowy"),telefony6[[#This Row],[sekundach]],0)</f>
        <v>0</v>
      </c>
      <c r="M624" s="28">
        <f>IF(telefony6[[#This Row],[jaki]]="zagraniczny",telefony6[[#This Row],[czas w minutach]],0)</f>
        <v>0</v>
      </c>
    </row>
    <row r="625" spans="1:13" x14ac:dyDescent="0.25">
      <c r="A625">
        <v>6062869</v>
      </c>
      <c r="B625" s="1">
        <v>42927</v>
      </c>
      <c r="C625" s="2">
        <v>0.3513425925925926</v>
      </c>
      <c r="D625" s="2">
        <v>0.35505787037037034</v>
      </c>
      <c r="E625" t="str">
        <f>IF(LEN(telefony6[[#This Row],[nr]])&gt;=10,"zagraniczny",IF(LEN(telefony6[[#This Row],[nr]])=8,"komórkowy","stacjonarny"))</f>
        <v>stacjonarny</v>
      </c>
      <c r="F625" s="2">
        <f>telefony6[[#This Row],[zakonczenie]]-telefony6[[#This Row],[rozpoczecie]]</f>
        <v>3.7152777777777479E-3</v>
      </c>
      <c r="G625" s="6">
        <f>IF(SECOND(telefony6[[#This Row],[czas]])&gt;0,1,0)</f>
        <v>1</v>
      </c>
      <c r="H625" s="6">
        <f>MINUTE(telefony6[[#This Row],[czas]])+telefony6[[#This Row],[czy kolejna minuta]]</f>
        <v>6</v>
      </c>
      <c r="I625" s="6">
        <f>MINUTE(telefony6[[#This Row],[czas]])*60+SECOND(telefony6[[#This Row],[czas]])</f>
        <v>321</v>
      </c>
      <c r="J625" s="6">
        <f>IF(OR(telefony6[[#This Row],[jaki]]="stacjonarny",telefony6[[#This Row],[jaki]]="komórkowy"),J624-telefony6[[#This Row],[sekundach]],J624)</f>
        <v>-248426</v>
      </c>
      <c r="K625" s="6">
        <f>IF(AND(telefony6[[#This Row],[abonament]]&lt;0,telefony6[[#This Row],[jaki]]="stacjonarny"),telefony6[[#This Row],[sekundach]],0)</f>
        <v>321</v>
      </c>
      <c r="L625" s="6">
        <f>IF(AND(telefony6[[#This Row],[abonament]]&lt;0,telefony6[[#This Row],[jaki]]="komórkowy"),telefony6[[#This Row],[sekundach]],0)</f>
        <v>0</v>
      </c>
      <c r="M625" s="28">
        <f>IF(telefony6[[#This Row],[jaki]]="zagraniczny",telefony6[[#This Row],[czas w minutach]],0)</f>
        <v>0</v>
      </c>
    </row>
    <row r="626" spans="1:13" x14ac:dyDescent="0.25">
      <c r="A626">
        <v>2828759</v>
      </c>
      <c r="B626" s="1">
        <v>42927</v>
      </c>
      <c r="C626" s="2">
        <v>0.35575231481481484</v>
      </c>
      <c r="D626" s="2">
        <v>0.35851851851851851</v>
      </c>
      <c r="E626" t="str">
        <f>IF(LEN(telefony6[[#This Row],[nr]])&gt;=10,"zagraniczny",IF(LEN(telefony6[[#This Row],[nr]])=8,"komórkowy","stacjonarny"))</f>
        <v>stacjonarny</v>
      </c>
      <c r="F626" s="2">
        <f>telefony6[[#This Row],[zakonczenie]]-telefony6[[#This Row],[rozpoczecie]]</f>
        <v>2.7662037037036735E-3</v>
      </c>
      <c r="G626" s="6">
        <f>IF(SECOND(telefony6[[#This Row],[czas]])&gt;0,1,0)</f>
        <v>1</v>
      </c>
      <c r="H626" s="6">
        <f>MINUTE(telefony6[[#This Row],[czas]])+telefony6[[#This Row],[czy kolejna minuta]]</f>
        <v>4</v>
      </c>
      <c r="I626" s="6">
        <f>MINUTE(telefony6[[#This Row],[czas]])*60+SECOND(telefony6[[#This Row],[czas]])</f>
        <v>239</v>
      </c>
      <c r="J626" s="6">
        <f>IF(OR(telefony6[[#This Row],[jaki]]="stacjonarny",telefony6[[#This Row],[jaki]]="komórkowy"),J625-telefony6[[#This Row],[sekundach]],J625)</f>
        <v>-248665</v>
      </c>
      <c r="K626" s="6">
        <f>IF(AND(telefony6[[#This Row],[abonament]]&lt;0,telefony6[[#This Row],[jaki]]="stacjonarny"),telefony6[[#This Row],[sekundach]],0)</f>
        <v>239</v>
      </c>
      <c r="L626" s="6">
        <f>IF(AND(telefony6[[#This Row],[abonament]]&lt;0,telefony6[[#This Row],[jaki]]="komórkowy"),telefony6[[#This Row],[sekundach]],0)</f>
        <v>0</v>
      </c>
      <c r="M626" s="28">
        <f>IF(telefony6[[#This Row],[jaki]]="zagraniczny",telefony6[[#This Row],[czas w minutach]],0)</f>
        <v>0</v>
      </c>
    </row>
    <row r="627" spans="1:13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  <c r="E627" t="str">
        <f>IF(LEN(telefony6[[#This Row],[nr]])&gt;=10,"zagraniczny",IF(LEN(telefony6[[#This Row],[nr]])=8,"komórkowy","stacjonarny"))</f>
        <v>stacjonarny</v>
      </c>
      <c r="F627" s="2">
        <f>telefony6[[#This Row],[zakonczenie]]-telefony6[[#This Row],[rozpoczecie]]</f>
        <v>3.9583333333333415E-3</v>
      </c>
      <c r="G627" s="6">
        <f>IF(SECOND(telefony6[[#This Row],[czas]])&gt;0,1,0)</f>
        <v>1</v>
      </c>
      <c r="H627" s="6">
        <f>MINUTE(telefony6[[#This Row],[czas]])+telefony6[[#This Row],[czy kolejna minuta]]</f>
        <v>6</v>
      </c>
      <c r="I627" s="6">
        <f>MINUTE(telefony6[[#This Row],[czas]])*60+SECOND(telefony6[[#This Row],[czas]])</f>
        <v>342</v>
      </c>
      <c r="J627" s="6">
        <f>IF(OR(telefony6[[#This Row],[jaki]]="stacjonarny",telefony6[[#This Row],[jaki]]="komórkowy"),J626-telefony6[[#This Row],[sekundach]],J626)</f>
        <v>-249007</v>
      </c>
      <c r="K627" s="6">
        <f>IF(AND(telefony6[[#This Row],[abonament]]&lt;0,telefony6[[#This Row],[jaki]]="stacjonarny"),telefony6[[#This Row],[sekundach]],0)</f>
        <v>342</v>
      </c>
      <c r="L627" s="6">
        <f>IF(AND(telefony6[[#This Row],[abonament]]&lt;0,telefony6[[#This Row],[jaki]]="komórkowy"),telefony6[[#This Row],[sekundach]],0)</f>
        <v>0</v>
      </c>
      <c r="M627" s="28">
        <f>IF(telefony6[[#This Row],[jaki]]="zagraniczny",telefony6[[#This Row],[czas w minutach]],0)</f>
        <v>0</v>
      </c>
    </row>
    <row r="628" spans="1:13" x14ac:dyDescent="0.25">
      <c r="A628">
        <v>1384299</v>
      </c>
      <c r="B628" s="1">
        <v>42927</v>
      </c>
      <c r="C628" s="2">
        <v>0.36203703703703705</v>
      </c>
      <c r="D628" s="2">
        <v>0.37155092592592592</v>
      </c>
      <c r="E628" t="str">
        <f>IF(LEN(telefony6[[#This Row],[nr]])&gt;=10,"zagraniczny",IF(LEN(telefony6[[#This Row],[nr]])=8,"komórkowy","stacjonarny"))</f>
        <v>stacjonarny</v>
      </c>
      <c r="F628" s="2">
        <f>telefony6[[#This Row],[zakonczenie]]-telefony6[[#This Row],[rozpoczecie]]</f>
        <v>9.5138888888888773E-3</v>
      </c>
      <c r="G628" s="6">
        <f>IF(SECOND(telefony6[[#This Row],[czas]])&gt;0,1,0)</f>
        <v>1</v>
      </c>
      <c r="H628" s="6">
        <f>MINUTE(telefony6[[#This Row],[czas]])+telefony6[[#This Row],[czy kolejna minuta]]</f>
        <v>14</v>
      </c>
      <c r="I628" s="6">
        <f>MINUTE(telefony6[[#This Row],[czas]])*60+SECOND(telefony6[[#This Row],[czas]])</f>
        <v>822</v>
      </c>
      <c r="J628" s="6">
        <f>IF(OR(telefony6[[#This Row],[jaki]]="stacjonarny",telefony6[[#This Row],[jaki]]="komórkowy"),J627-telefony6[[#This Row],[sekundach]],J627)</f>
        <v>-249829</v>
      </c>
      <c r="K628" s="6">
        <f>IF(AND(telefony6[[#This Row],[abonament]]&lt;0,telefony6[[#This Row],[jaki]]="stacjonarny"),telefony6[[#This Row],[sekundach]],0)</f>
        <v>822</v>
      </c>
      <c r="L628" s="6">
        <f>IF(AND(telefony6[[#This Row],[abonament]]&lt;0,telefony6[[#This Row],[jaki]]="komórkowy"),telefony6[[#This Row],[sekundach]],0)</f>
        <v>0</v>
      </c>
      <c r="M628" s="28">
        <f>IF(telefony6[[#This Row],[jaki]]="zagraniczny",telefony6[[#This Row],[czas w minutach]],0)</f>
        <v>0</v>
      </c>
    </row>
    <row r="629" spans="1:13" x14ac:dyDescent="0.25">
      <c r="A629">
        <v>2486941</v>
      </c>
      <c r="B629" s="1">
        <v>42927</v>
      </c>
      <c r="C629" s="2">
        <v>0.36394675925925923</v>
      </c>
      <c r="D629" s="2">
        <v>0.36422453703703705</v>
      </c>
      <c r="E629" t="str">
        <f>IF(LEN(telefony6[[#This Row],[nr]])&gt;=10,"zagraniczny",IF(LEN(telefony6[[#This Row],[nr]])=8,"komórkowy","stacjonarny"))</f>
        <v>stacjonarny</v>
      </c>
      <c r="F629" s="2">
        <f>telefony6[[#This Row],[zakonczenie]]-telefony6[[#This Row],[rozpoczecie]]</f>
        <v>2.777777777778212E-4</v>
      </c>
      <c r="G629" s="6">
        <f>IF(SECOND(telefony6[[#This Row],[czas]])&gt;0,1,0)</f>
        <v>1</v>
      </c>
      <c r="H629" s="6">
        <f>MINUTE(telefony6[[#This Row],[czas]])+telefony6[[#This Row],[czy kolejna minuta]]</f>
        <v>1</v>
      </c>
      <c r="I629" s="6">
        <f>MINUTE(telefony6[[#This Row],[czas]])*60+SECOND(telefony6[[#This Row],[czas]])</f>
        <v>24</v>
      </c>
      <c r="J629" s="6">
        <f>IF(OR(telefony6[[#This Row],[jaki]]="stacjonarny",telefony6[[#This Row],[jaki]]="komórkowy"),J628-telefony6[[#This Row],[sekundach]],J628)</f>
        <v>-249853</v>
      </c>
      <c r="K629" s="6">
        <f>IF(AND(telefony6[[#This Row],[abonament]]&lt;0,telefony6[[#This Row],[jaki]]="stacjonarny"),telefony6[[#This Row],[sekundach]],0)</f>
        <v>24</v>
      </c>
      <c r="L629" s="6">
        <f>IF(AND(telefony6[[#This Row],[abonament]]&lt;0,telefony6[[#This Row],[jaki]]="komórkowy"),telefony6[[#This Row],[sekundach]],0)</f>
        <v>0</v>
      </c>
      <c r="M629" s="28">
        <f>IF(telefony6[[#This Row],[jaki]]="zagraniczny",telefony6[[#This Row],[czas w minutach]],0)</f>
        <v>0</v>
      </c>
    </row>
    <row r="630" spans="1:13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  <c r="E630" t="str">
        <f>IF(LEN(telefony6[[#This Row],[nr]])&gt;=10,"zagraniczny",IF(LEN(telefony6[[#This Row],[nr]])=8,"komórkowy","stacjonarny"))</f>
        <v>zagraniczny</v>
      </c>
      <c r="F630" s="2">
        <f>telefony6[[#This Row],[zakonczenie]]-telefony6[[#This Row],[rozpoczecie]]</f>
        <v>1.2152777777778012E-3</v>
      </c>
      <c r="G630" s="6">
        <f>IF(SECOND(telefony6[[#This Row],[czas]])&gt;0,1,0)</f>
        <v>1</v>
      </c>
      <c r="H630" s="6">
        <f>MINUTE(telefony6[[#This Row],[czas]])+telefony6[[#This Row],[czy kolejna minuta]]</f>
        <v>2</v>
      </c>
      <c r="I630" s="6">
        <f>MINUTE(telefony6[[#This Row],[czas]])*60+SECOND(telefony6[[#This Row],[czas]])</f>
        <v>105</v>
      </c>
      <c r="J630" s="6">
        <f>IF(OR(telefony6[[#This Row],[jaki]]="stacjonarny",telefony6[[#This Row],[jaki]]="komórkowy"),J629-telefony6[[#This Row],[sekundach]],J629)</f>
        <v>-249853</v>
      </c>
      <c r="K630" s="6">
        <f>IF(AND(telefony6[[#This Row],[abonament]]&lt;0,telefony6[[#This Row],[jaki]]="stacjonarny"),telefony6[[#This Row],[sekundach]],0)</f>
        <v>0</v>
      </c>
      <c r="L630" s="6">
        <f>IF(AND(telefony6[[#This Row],[abonament]]&lt;0,telefony6[[#This Row],[jaki]]="komórkowy"),telefony6[[#This Row],[sekundach]],0)</f>
        <v>0</v>
      </c>
      <c r="M630" s="28">
        <f>IF(telefony6[[#This Row],[jaki]]="zagraniczny",telefony6[[#This Row],[czas w minutach]],0)</f>
        <v>2</v>
      </c>
    </row>
    <row r="631" spans="1:13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  <c r="E631" t="str">
        <f>IF(LEN(telefony6[[#This Row],[nr]])&gt;=10,"zagraniczny",IF(LEN(telefony6[[#This Row],[nr]])=8,"komórkowy","stacjonarny"))</f>
        <v>stacjonarny</v>
      </c>
      <c r="F631" s="2">
        <f>telefony6[[#This Row],[zakonczenie]]-telefony6[[#This Row],[rozpoczecie]]</f>
        <v>2.6273148148148184E-3</v>
      </c>
      <c r="G631" s="6">
        <f>IF(SECOND(telefony6[[#This Row],[czas]])&gt;0,1,0)</f>
        <v>1</v>
      </c>
      <c r="H631" s="6">
        <f>MINUTE(telefony6[[#This Row],[czas]])+telefony6[[#This Row],[czy kolejna minuta]]</f>
        <v>4</v>
      </c>
      <c r="I631" s="6">
        <f>MINUTE(telefony6[[#This Row],[czas]])*60+SECOND(telefony6[[#This Row],[czas]])</f>
        <v>227</v>
      </c>
      <c r="J631" s="6">
        <f>IF(OR(telefony6[[#This Row],[jaki]]="stacjonarny",telefony6[[#This Row],[jaki]]="komórkowy"),J630-telefony6[[#This Row],[sekundach]],J630)</f>
        <v>-250080</v>
      </c>
      <c r="K631" s="6">
        <f>IF(AND(telefony6[[#This Row],[abonament]]&lt;0,telefony6[[#This Row],[jaki]]="stacjonarny"),telefony6[[#This Row],[sekundach]],0)</f>
        <v>227</v>
      </c>
      <c r="L631" s="6">
        <f>IF(AND(telefony6[[#This Row],[abonament]]&lt;0,telefony6[[#This Row],[jaki]]="komórkowy"),telefony6[[#This Row],[sekundach]],0)</f>
        <v>0</v>
      </c>
      <c r="M631" s="28">
        <f>IF(telefony6[[#This Row],[jaki]]="zagraniczny",telefony6[[#This Row],[czas w minutach]],0)</f>
        <v>0</v>
      </c>
    </row>
    <row r="632" spans="1:13" x14ac:dyDescent="0.25">
      <c r="A632">
        <v>66800387</v>
      </c>
      <c r="B632" s="1">
        <v>42927</v>
      </c>
      <c r="C632" s="2">
        <v>0.37684027777777779</v>
      </c>
      <c r="D632" s="2">
        <v>0.38072916666666667</v>
      </c>
      <c r="E632" t="str">
        <f>IF(LEN(telefony6[[#This Row],[nr]])&gt;=10,"zagraniczny",IF(LEN(telefony6[[#This Row],[nr]])=8,"komórkowy","stacjonarny"))</f>
        <v>komórkowy</v>
      </c>
      <c r="F632" s="2">
        <f>telefony6[[#This Row],[zakonczenie]]-telefony6[[#This Row],[rozpoczecie]]</f>
        <v>3.8888888888888862E-3</v>
      </c>
      <c r="G632" s="6">
        <f>IF(SECOND(telefony6[[#This Row],[czas]])&gt;0,1,0)</f>
        <v>1</v>
      </c>
      <c r="H632" s="6">
        <f>MINUTE(telefony6[[#This Row],[czas]])+telefony6[[#This Row],[czy kolejna minuta]]</f>
        <v>6</v>
      </c>
      <c r="I632" s="6">
        <f>MINUTE(telefony6[[#This Row],[czas]])*60+SECOND(telefony6[[#This Row],[czas]])</f>
        <v>336</v>
      </c>
      <c r="J632" s="6">
        <f>IF(OR(telefony6[[#This Row],[jaki]]="stacjonarny",telefony6[[#This Row],[jaki]]="komórkowy"),J631-telefony6[[#This Row],[sekundach]],J631)</f>
        <v>-250416</v>
      </c>
      <c r="K632" s="6">
        <f>IF(AND(telefony6[[#This Row],[abonament]]&lt;0,telefony6[[#This Row],[jaki]]="stacjonarny"),telefony6[[#This Row],[sekundach]],0)</f>
        <v>0</v>
      </c>
      <c r="L632" s="6">
        <f>IF(AND(telefony6[[#This Row],[abonament]]&lt;0,telefony6[[#This Row],[jaki]]="komórkowy"),telefony6[[#This Row],[sekundach]],0)</f>
        <v>336</v>
      </c>
      <c r="M632" s="28">
        <f>IF(telefony6[[#This Row],[jaki]]="zagraniczny",telefony6[[#This Row],[czas w minutach]],0)</f>
        <v>0</v>
      </c>
    </row>
    <row r="633" spans="1:13" x14ac:dyDescent="0.25">
      <c r="A633">
        <v>49093359</v>
      </c>
      <c r="B633" s="1">
        <v>42927</v>
      </c>
      <c r="C633" s="2">
        <v>0.37695601851851851</v>
      </c>
      <c r="D633" s="2">
        <v>0.38138888888888889</v>
      </c>
      <c r="E633" t="str">
        <f>IF(LEN(telefony6[[#This Row],[nr]])&gt;=10,"zagraniczny",IF(LEN(telefony6[[#This Row],[nr]])=8,"komórkowy","stacjonarny"))</f>
        <v>komórkowy</v>
      </c>
      <c r="F633" s="2">
        <f>telefony6[[#This Row],[zakonczenie]]-telefony6[[#This Row],[rozpoczecie]]</f>
        <v>4.4328703703703787E-3</v>
      </c>
      <c r="G633" s="6">
        <f>IF(SECOND(telefony6[[#This Row],[czas]])&gt;0,1,0)</f>
        <v>1</v>
      </c>
      <c r="H633" s="6">
        <f>MINUTE(telefony6[[#This Row],[czas]])+telefony6[[#This Row],[czy kolejna minuta]]</f>
        <v>7</v>
      </c>
      <c r="I633" s="6">
        <f>MINUTE(telefony6[[#This Row],[czas]])*60+SECOND(telefony6[[#This Row],[czas]])</f>
        <v>383</v>
      </c>
      <c r="J633" s="6">
        <f>IF(OR(telefony6[[#This Row],[jaki]]="stacjonarny",telefony6[[#This Row],[jaki]]="komórkowy"),J632-telefony6[[#This Row],[sekundach]],J632)</f>
        <v>-250799</v>
      </c>
      <c r="K633" s="6">
        <f>IF(AND(telefony6[[#This Row],[abonament]]&lt;0,telefony6[[#This Row],[jaki]]="stacjonarny"),telefony6[[#This Row],[sekundach]],0)</f>
        <v>0</v>
      </c>
      <c r="L633" s="6">
        <f>IF(AND(telefony6[[#This Row],[abonament]]&lt;0,telefony6[[#This Row],[jaki]]="komórkowy"),telefony6[[#This Row],[sekundach]],0)</f>
        <v>383</v>
      </c>
      <c r="M633" s="28">
        <f>IF(telefony6[[#This Row],[jaki]]="zagraniczny",telefony6[[#This Row],[czas w minutach]],0)</f>
        <v>0</v>
      </c>
    </row>
    <row r="634" spans="1:13" x14ac:dyDescent="0.25">
      <c r="A634">
        <v>2252239</v>
      </c>
      <c r="B634" s="1">
        <v>42927</v>
      </c>
      <c r="C634" s="2">
        <v>0.38233796296296296</v>
      </c>
      <c r="D634" s="2">
        <v>0.39034722222222223</v>
      </c>
      <c r="E634" t="str">
        <f>IF(LEN(telefony6[[#This Row],[nr]])&gt;=10,"zagraniczny",IF(LEN(telefony6[[#This Row],[nr]])=8,"komórkowy","stacjonarny"))</f>
        <v>stacjonarny</v>
      </c>
      <c r="F634" s="2">
        <f>telefony6[[#This Row],[zakonczenie]]-telefony6[[#This Row],[rozpoczecie]]</f>
        <v>8.0092592592592715E-3</v>
      </c>
      <c r="G634" s="6">
        <f>IF(SECOND(telefony6[[#This Row],[czas]])&gt;0,1,0)</f>
        <v>1</v>
      </c>
      <c r="H634" s="6">
        <f>MINUTE(telefony6[[#This Row],[czas]])+telefony6[[#This Row],[czy kolejna minuta]]</f>
        <v>12</v>
      </c>
      <c r="I634" s="6">
        <f>MINUTE(telefony6[[#This Row],[czas]])*60+SECOND(telefony6[[#This Row],[czas]])</f>
        <v>692</v>
      </c>
      <c r="J634" s="6">
        <f>IF(OR(telefony6[[#This Row],[jaki]]="stacjonarny",telefony6[[#This Row],[jaki]]="komórkowy"),J633-telefony6[[#This Row],[sekundach]],J633)</f>
        <v>-251491</v>
      </c>
      <c r="K634" s="6">
        <f>IF(AND(telefony6[[#This Row],[abonament]]&lt;0,telefony6[[#This Row],[jaki]]="stacjonarny"),telefony6[[#This Row],[sekundach]],0)</f>
        <v>692</v>
      </c>
      <c r="L634" s="6">
        <f>IF(AND(telefony6[[#This Row],[abonament]]&lt;0,telefony6[[#This Row],[jaki]]="komórkowy"),telefony6[[#This Row],[sekundach]],0)</f>
        <v>0</v>
      </c>
      <c r="M634" s="28">
        <f>IF(telefony6[[#This Row],[jaki]]="zagraniczny",telefony6[[#This Row],[czas w minutach]],0)</f>
        <v>0</v>
      </c>
    </row>
    <row r="635" spans="1:13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  <c r="E635" t="str">
        <f>IF(LEN(telefony6[[#This Row],[nr]])&gt;=10,"zagraniczny",IF(LEN(telefony6[[#This Row],[nr]])=8,"komórkowy","stacjonarny"))</f>
        <v>stacjonarny</v>
      </c>
      <c r="F635" s="2">
        <f>telefony6[[#This Row],[zakonczenie]]-telefony6[[#This Row],[rozpoczecie]]</f>
        <v>4.2013888888888795E-3</v>
      </c>
      <c r="G635" s="6">
        <f>IF(SECOND(telefony6[[#This Row],[czas]])&gt;0,1,0)</f>
        <v>1</v>
      </c>
      <c r="H635" s="6">
        <f>MINUTE(telefony6[[#This Row],[czas]])+telefony6[[#This Row],[czy kolejna minuta]]</f>
        <v>7</v>
      </c>
      <c r="I635" s="6">
        <f>MINUTE(telefony6[[#This Row],[czas]])*60+SECOND(telefony6[[#This Row],[czas]])</f>
        <v>363</v>
      </c>
      <c r="J635" s="6">
        <f>IF(OR(telefony6[[#This Row],[jaki]]="stacjonarny",telefony6[[#This Row],[jaki]]="komórkowy"),J634-telefony6[[#This Row],[sekundach]],J634)</f>
        <v>-251854</v>
      </c>
      <c r="K635" s="6">
        <f>IF(AND(telefony6[[#This Row],[abonament]]&lt;0,telefony6[[#This Row],[jaki]]="stacjonarny"),telefony6[[#This Row],[sekundach]],0)</f>
        <v>363</v>
      </c>
      <c r="L635" s="6">
        <f>IF(AND(telefony6[[#This Row],[abonament]]&lt;0,telefony6[[#This Row],[jaki]]="komórkowy"),telefony6[[#This Row],[sekundach]],0)</f>
        <v>0</v>
      </c>
      <c r="M635" s="28">
        <f>IF(telefony6[[#This Row],[jaki]]="zagraniczny",telefony6[[#This Row],[czas w minutach]],0)</f>
        <v>0</v>
      </c>
    </row>
    <row r="636" spans="1:13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  <c r="E636" t="str">
        <f>IF(LEN(telefony6[[#This Row],[nr]])&gt;=10,"zagraniczny",IF(LEN(telefony6[[#This Row],[nr]])=8,"komórkowy","stacjonarny"))</f>
        <v>komórkowy</v>
      </c>
      <c r="F636" s="2">
        <f>telefony6[[#This Row],[zakonczenie]]-telefony6[[#This Row],[rozpoczecie]]</f>
        <v>6.6087962962962932E-3</v>
      </c>
      <c r="G636" s="6">
        <f>IF(SECOND(telefony6[[#This Row],[czas]])&gt;0,1,0)</f>
        <v>1</v>
      </c>
      <c r="H636" s="6">
        <f>MINUTE(telefony6[[#This Row],[czas]])+telefony6[[#This Row],[czy kolejna minuta]]</f>
        <v>10</v>
      </c>
      <c r="I636" s="6">
        <f>MINUTE(telefony6[[#This Row],[czas]])*60+SECOND(telefony6[[#This Row],[czas]])</f>
        <v>571</v>
      </c>
      <c r="J636" s="6">
        <f>IF(OR(telefony6[[#This Row],[jaki]]="stacjonarny",telefony6[[#This Row],[jaki]]="komórkowy"),J635-telefony6[[#This Row],[sekundach]],J635)</f>
        <v>-252425</v>
      </c>
      <c r="K636" s="6">
        <f>IF(AND(telefony6[[#This Row],[abonament]]&lt;0,telefony6[[#This Row],[jaki]]="stacjonarny"),telefony6[[#This Row],[sekundach]],0)</f>
        <v>0</v>
      </c>
      <c r="L636" s="6">
        <f>IF(AND(telefony6[[#This Row],[abonament]]&lt;0,telefony6[[#This Row],[jaki]]="komórkowy"),telefony6[[#This Row],[sekundach]],0)</f>
        <v>571</v>
      </c>
      <c r="M636" s="28">
        <f>IF(telefony6[[#This Row],[jaki]]="zagraniczny",telefony6[[#This Row],[czas w minutach]],0)</f>
        <v>0</v>
      </c>
    </row>
    <row r="637" spans="1:13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  <c r="E637" t="str">
        <f>IF(LEN(telefony6[[#This Row],[nr]])&gt;=10,"zagraniczny",IF(LEN(telefony6[[#This Row],[nr]])=8,"komórkowy","stacjonarny"))</f>
        <v>stacjonarny</v>
      </c>
      <c r="F637" s="2">
        <f>telefony6[[#This Row],[zakonczenie]]-telefony6[[#This Row],[rozpoczecie]]</f>
        <v>7.3495370370370017E-3</v>
      </c>
      <c r="G637" s="6">
        <f>IF(SECOND(telefony6[[#This Row],[czas]])&gt;0,1,0)</f>
        <v>1</v>
      </c>
      <c r="H637" s="6">
        <f>MINUTE(telefony6[[#This Row],[czas]])+telefony6[[#This Row],[czy kolejna minuta]]</f>
        <v>11</v>
      </c>
      <c r="I637" s="6">
        <f>MINUTE(telefony6[[#This Row],[czas]])*60+SECOND(telefony6[[#This Row],[czas]])</f>
        <v>635</v>
      </c>
      <c r="J637" s="6">
        <f>IF(OR(telefony6[[#This Row],[jaki]]="stacjonarny",telefony6[[#This Row],[jaki]]="komórkowy"),J636-telefony6[[#This Row],[sekundach]],J636)</f>
        <v>-253060</v>
      </c>
      <c r="K637" s="6">
        <f>IF(AND(telefony6[[#This Row],[abonament]]&lt;0,telefony6[[#This Row],[jaki]]="stacjonarny"),telefony6[[#This Row],[sekundach]],0)</f>
        <v>635</v>
      </c>
      <c r="L637" s="6">
        <f>IF(AND(telefony6[[#This Row],[abonament]]&lt;0,telefony6[[#This Row],[jaki]]="komórkowy"),telefony6[[#This Row],[sekundach]],0)</f>
        <v>0</v>
      </c>
      <c r="M637" s="28">
        <f>IF(telefony6[[#This Row],[jaki]]="zagraniczny",telefony6[[#This Row],[czas w minutach]],0)</f>
        <v>0</v>
      </c>
    </row>
    <row r="638" spans="1:13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  <c r="E638" t="str">
        <f>IF(LEN(telefony6[[#This Row],[nr]])&gt;=10,"zagraniczny",IF(LEN(telefony6[[#This Row],[nr]])=8,"komórkowy","stacjonarny"))</f>
        <v>zagraniczny</v>
      </c>
      <c r="F638" s="2">
        <f>telefony6[[#This Row],[zakonczenie]]-telefony6[[#This Row],[rozpoczecie]]</f>
        <v>1.0625000000000051E-2</v>
      </c>
      <c r="G638" s="6">
        <f>IF(SECOND(telefony6[[#This Row],[czas]])&gt;0,1,0)</f>
        <v>1</v>
      </c>
      <c r="H638" s="6">
        <f>MINUTE(telefony6[[#This Row],[czas]])+telefony6[[#This Row],[czy kolejna minuta]]</f>
        <v>16</v>
      </c>
      <c r="I638" s="6">
        <f>MINUTE(telefony6[[#This Row],[czas]])*60+SECOND(telefony6[[#This Row],[czas]])</f>
        <v>918</v>
      </c>
      <c r="J638" s="6">
        <f>IF(OR(telefony6[[#This Row],[jaki]]="stacjonarny",telefony6[[#This Row],[jaki]]="komórkowy"),J637-telefony6[[#This Row],[sekundach]],J637)</f>
        <v>-253060</v>
      </c>
      <c r="K638" s="6">
        <f>IF(AND(telefony6[[#This Row],[abonament]]&lt;0,telefony6[[#This Row],[jaki]]="stacjonarny"),telefony6[[#This Row],[sekundach]],0)</f>
        <v>0</v>
      </c>
      <c r="L638" s="6">
        <f>IF(AND(telefony6[[#This Row],[abonament]]&lt;0,telefony6[[#This Row],[jaki]]="komórkowy"),telefony6[[#This Row],[sekundach]],0)</f>
        <v>0</v>
      </c>
      <c r="M638" s="28">
        <f>IF(telefony6[[#This Row],[jaki]]="zagraniczny",telefony6[[#This Row],[czas w minutach]],0)</f>
        <v>16</v>
      </c>
    </row>
    <row r="639" spans="1:13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  <c r="E639" t="str">
        <f>IF(LEN(telefony6[[#This Row],[nr]])&gt;=10,"zagraniczny",IF(LEN(telefony6[[#This Row],[nr]])=8,"komórkowy","stacjonarny"))</f>
        <v>stacjonarny</v>
      </c>
      <c r="F639" s="2">
        <f>telefony6[[#This Row],[zakonczenie]]-telefony6[[#This Row],[rozpoczecie]]</f>
        <v>7.6851851851851838E-3</v>
      </c>
      <c r="G639" s="6">
        <f>IF(SECOND(telefony6[[#This Row],[czas]])&gt;0,1,0)</f>
        <v>1</v>
      </c>
      <c r="H639" s="6">
        <f>MINUTE(telefony6[[#This Row],[czas]])+telefony6[[#This Row],[czy kolejna minuta]]</f>
        <v>12</v>
      </c>
      <c r="I639" s="6">
        <f>MINUTE(telefony6[[#This Row],[czas]])*60+SECOND(telefony6[[#This Row],[czas]])</f>
        <v>664</v>
      </c>
      <c r="J639" s="6">
        <f>IF(OR(telefony6[[#This Row],[jaki]]="stacjonarny",telefony6[[#This Row],[jaki]]="komórkowy"),J638-telefony6[[#This Row],[sekundach]],J638)</f>
        <v>-253724</v>
      </c>
      <c r="K639" s="6">
        <f>IF(AND(telefony6[[#This Row],[abonament]]&lt;0,telefony6[[#This Row],[jaki]]="stacjonarny"),telefony6[[#This Row],[sekundach]],0)</f>
        <v>664</v>
      </c>
      <c r="L639" s="6">
        <f>IF(AND(telefony6[[#This Row],[abonament]]&lt;0,telefony6[[#This Row],[jaki]]="komórkowy"),telefony6[[#This Row],[sekundach]],0)</f>
        <v>0</v>
      </c>
      <c r="M639" s="28">
        <f>IF(telefony6[[#This Row],[jaki]]="zagraniczny",telefony6[[#This Row],[czas w minutach]],0)</f>
        <v>0</v>
      </c>
    </row>
    <row r="640" spans="1:13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  <c r="E640" t="str">
        <f>IF(LEN(telefony6[[#This Row],[nr]])&gt;=10,"zagraniczny",IF(LEN(telefony6[[#This Row],[nr]])=8,"komórkowy","stacjonarny"))</f>
        <v>stacjonarny</v>
      </c>
      <c r="F640" s="2">
        <f>telefony6[[#This Row],[zakonczenie]]-telefony6[[#This Row],[rozpoczecie]]</f>
        <v>6.3310185185185275E-3</v>
      </c>
      <c r="G640" s="6">
        <f>IF(SECOND(telefony6[[#This Row],[czas]])&gt;0,1,0)</f>
        <v>1</v>
      </c>
      <c r="H640" s="6">
        <f>MINUTE(telefony6[[#This Row],[czas]])+telefony6[[#This Row],[czy kolejna minuta]]</f>
        <v>10</v>
      </c>
      <c r="I640" s="6">
        <f>MINUTE(telefony6[[#This Row],[czas]])*60+SECOND(telefony6[[#This Row],[czas]])</f>
        <v>547</v>
      </c>
      <c r="J640" s="6">
        <f>IF(OR(telefony6[[#This Row],[jaki]]="stacjonarny",telefony6[[#This Row],[jaki]]="komórkowy"),J639-telefony6[[#This Row],[sekundach]],J639)</f>
        <v>-254271</v>
      </c>
      <c r="K640" s="6">
        <f>IF(AND(telefony6[[#This Row],[abonament]]&lt;0,telefony6[[#This Row],[jaki]]="stacjonarny"),telefony6[[#This Row],[sekundach]],0)</f>
        <v>547</v>
      </c>
      <c r="L640" s="6">
        <f>IF(AND(telefony6[[#This Row],[abonament]]&lt;0,telefony6[[#This Row],[jaki]]="komórkowy"),telefony6[[#This Row],[sekundach]],0)</f>
        <v>0</v>
      </c>
      <c r="M640" s="28">
        <f>IF(telefony6[[#This Row],[jaki]]="zagraniczny",telefony6[[#This Row],[czas w minutach]],0)</f>
        <v>0</v>
      </c>
    </row>
    <row r="641" spans="1:13" x14ac:dyDescent="0.25">
      <c r="A641">
        <v>6492842</v>
      </c>
      <c r="B641" s="1">
        <v>42927</v>
      </c>
      <c r="C641" s="2">
        <v>0.40379629629629632</v>
      </c>
      <c r="D641" s="2">
        <v>0.4100462962962963</v>
      </c>
      <c r="E641" t="str">
        <f>IF(LEN(telefony6[[#This Row],[nr]])&gt;=10,"zagraniczny",IF(LEN(telefony6[[#This Row],[nr]])=8,"komórkowy","stacjonarny"))</f>
        <v>stacjonarny</v>
      </c>
      <c r="F641" s="2">
        <f>telefony6[[#This Row],[zakonczenie]]-telefony6[[#This Row],[rozpoczecie]]</f>
        <v>6.2499999999999778E-3</v>
      </c>
      <c r="G641" s="6">
        <f>IF(SECOND(telefony6[[#This Row],[czas]])&gt;0,1,0)</f>
        <v>0</v>
      </c>
      <c r="H641" s="6">
        <f>MINUTE(telefony6[[#This Row],[czas]])+telefony6[[#This Row],[czy kolejna minuta]]</f>
        <v>9</v>
      </c>
      <c r="I641" s="6">
        <f>MINUTE(telefony6[[#This Row],[czas]])*60+SECOND(telefony6[[#This Row],[czas]])</f>
        <v>540</v>
      </c>
      <c r="J641" s="6">
        <f>IF(OR(telefony6[[#This Row],[jaki]]="stacjonarny",telefony6[[#This Row],[jaki]]="komórkowy"),J640-telefony6[[#This Row],[sekundach]],J640)</f>
        <v>-254811</v>
      </c>
      <c r="K641" s="6">
        <f>IF(AND(telefony6[[#This Row],[abonament]]&lt;0,telefony6[[#This Row],[jaki]]="stacjonarny"),telefony6[[#This Row],[sekundach]],0)</f>
        <v>540</v>
      </c>
      <c r="L641" s="6">
        <f>IF(AND(telefony6[[#This Row],[abonament]]&lt;0,telefony6[[#This Row],[jaki]]="komórkowy"),telefony6[[#This Row],[sekundach]],0)</f>
        <v>0</v>
      </c>
      <c r="M641" s="28">
        <f>IF(telefony6[[#This Row],[jaki]]="zagraniczny",telefony6[[#This Row],[czas w minutach]],0)</f>
        <v>0</v>
      </c>
    </row>
    <row r="642" spans="1:13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  <c r="E642" t="str">
        <f>IF(LEN(telefony6[[#This Row],[nr]])&gt;=10,"zagraniczny",IF(LEN(telefony6[[#This Row],[nr]])=8,"komórkowy","stacjonarny"))</f>
        <v>komórkowy</v>
      </c>
      <c r="F642" s="2">
        <f>telefony6[[#This Row],[zakonczenie]]-telefony6[[#This Row],[rozpoczecie]]</f>
        <v>1.0381944444444402E-2</v>
      </c>
      <c r="G642" s="6">
        <f>IF(SECOND(telefony6[[#This Row],[czas]])&gt;0,1,0)</f>
        <v>1</v>
      </c>
      <c r="H642" s="6">
        <f>MINUTE(telefony6[[#This Row],[czas]])+telefony6[[#This Row],[czy kolejna minuta]]</f>
        <v>15</v>
      </c>
      <c r="I642" s="6">
        <f>MINUTE(telefony6[[#This Row],[czas]])*60+SECOND(telefony6[[#This Row],[czas]])</f>
        <v>897</v>
      </c>
      <c r="J642" s="6">
        <f>IF(OR(telefony6[[#This Row],[jaki]]="stacjonarny",telefony6[[#This Row],[jaki]]="komórkowy"),J641-telefony6[[#This Row],[sekundach]],J641)</f>
        <v>-255708</v>
      </c>
      <c r="K642" s="6">
        <f>IF(AND(telefony6[[#This Row],[abonament]]&lt;0,telefony6[[#This Row],[jaki]]="stacjonarny"),telefony6[[#This Row],[sekundach]],0)</f>
        <v>0</v>
      </c>
      <c r="L642" s="6">
        <f>IF(AND(telefony6[[#This Row],[abonament]]&lt;0,telefony6[[#This Row],[jaki]]="komórkowy"),telefony6[[#This Row],[sekundach]],0)</f>
        <v>897</v>
      </c>
      <c r="M642" s="28">
        <f>IF(telefony6[[#This Row],[jaki]]="zagraniczny",telefony6[[#This Row],[czas w minutach]],0)</f>
        <v>0</v>
      </c>
    </row>
    <row r="643" spans="1:13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  <c r="E643" t="str">
        <f>IF(LEN(telefony6[[#This Row],[nr]])&gt;=10,"zagraniczny",IF(LEN(telefony6[[#This Row],[nr]])=8,"komórkowy","stacjonarny"))</f>
        <v>stacjonarny</v>
      </c>
      <c r="F643" s="2">
        <f>telefony6[[#This Row],[zakonczenie]]-telefony6[[#This Row],[rozpoczecie]]</f>
        <v>6.0532407407407063E-3</v>
      </c>
      <c r="G643" s="6">
        <f>IF(SECOND(telefony6[[#This Row],[czas]])&gt;0,1,0)</f>
        <v>1</v>
      </c>
      <c r="H643" s="6">
        <f>MINUTE(telefony6[[#This Row],[czas]])+telefony6[[#This Row],[czy kolejna minuta]]</f>
        <v>9</v>
      </c>
      <c r="I643" s="6">
        <f>MINUTE(telefony6[[#This Row],[czas]])*60+SECOND(telefony6[[#This Row],[czas]])</f>
        <v>523</v>
      </c>
      <c r="J643" s="6">
        <f>IF(OR(telefony6[[#This Row],[jaki]]="stacjonarny",telefony6[[#This Row],[jaki]]="komórkowy"),J642-telefony6[[#This Row],[sekundach]],J642)</f>
        <v>-256231</v>
      </c>
      <c r="K643" s="6">
        <f>IF(AND(telefony6[[#This Row],[abonament]]&lt;0,telefony6[[#This Row],[jaki]]="stacjonarny"),telefony6[[#This Row],[sekundach]],0)</f>
        <v>523</v>
      </c>
      <c r="L643" s="6">
        <f>IF(AND(telefony6[[#This Row],[abonament]]&lt;0,telefony6[[#This Row],[jaki]]="komórkowy"),telefony6[[#This Row],[sekundach]],0)</f>
        <v>0</v>
      </c>
      <c r="M643" s="28">
        <f>IF(telefony6[[#This Row],[jaki]]="zagraniczny",telefony6[[#This Row],[czas w minutach]],0)</f>
        <v>0</v>
      </c>
    </row>
    <row r="644" spans="1:13" x14ac:dyDescent="0.25">
      <c r="A644">
        <v>12721215</v>
      </c>
      <c r="B644" s="1">
        <v>42927</v>
      </c>
      <c r="C644" s="2">
        <v>0.41431712962962963</v>
      </c>
      <c r="D644" s="2">
        <v>0.41986111111111113</v>
      </c>
      <c r="E644" t="str">
        <f>IF(LEN(telefony6[[#This Row],[nr]])&gt;=10,"zagraniczny",IF(LEN(telefony6[[#This Row],[nr]])=8,"komórkowy","stacjonarny"))</f>
        <v>komórkowy</v>
      </c>
      <c r="F644" s="2">
        <f>telefony6[[#This Row],[zakonczenie]]-telefony6[[#This Row],[rozpoczecie]]</f>
        <v>5.5439814814814969E-3</v>
      </c>
      <c r="G644" s="6">
        <f>IF(SECOND(telefony6[[#This Row],[czas]])&gt;0,1,0)</f>
        <v>1</v>
      </c>
      <c r="H644" s="6">
        <f>MINUTE(telefony6[[#This Row],[czas]])+telefony6[[#This Row],[czy kolejna minuta]]</f>
        <v>8</v>
      </c>
      <c r="I644" s="6">
        <f>MINUTE(telefony6[[#This Row],[czas]])*60+SECOND(telefony6[[#This Row],[czas]])</f>
        <v>479</v>
      </c>
      <c r="J644" s="6">
        <f>IF(OR(telefony6[[#This Row],[jaki]]="stacjonarny",telefony6[[#This Row],[jaki]]="komórkowy"),J643-telefony6[[#This Row],[sekundach]],J643)</f>
        <v>-256710</v>
      </c>
      <c r="K644" s="6">
        <f>IF(AND(telefony6[[#This Row],[abonament]]&lt;0,telefony6[[#This Row],[jaki]]="stacjonarny"),telefony6[[#This Row],[sekundach]],0)</f>
        <v>0</v>
      </c>
      <c r="L644" s="6">
        <f>IF(AND(telefony6[[#This Row],[abonament]]&lt;0,telefony6[[#This Row],[jaki]]="komórkowy"),telefony6[[#This Row],[sekundach]],0)</f>
        <v>479</v>
      </c>
      <c r="M644" s="28">
        <f>IF(telefony6[[#This Row],[jaki]]="zagraniczny",telefony6[[#This Row],[czas w minutach]],0)</f>
        <v>0</v>
      </c>
    </row>
    <row r="645" spans="1:13" x14ac:dyDescent="0.25">
      <c r="A645">
        <v>4566750</v>
      </c>
      <c r="B645" s="1">
        <v>42927</v>
      </c>
      <c r="C645" s="2">
        <v>0.41666666666666669</v>
      </c>
      <c r="D645" s="2">
        <v>0.42190972222222223</v>
      </c>
      <c r="E645" t="str">
        <f>IF(LEN(telefony6[[#This Row],[nr]])&gt;=10,"zagraniczny",IF(LEN(telefony6[[#This Row],[nr]])=8,"komórkowy","stacjonarny"))</f>
        <v>stacjonarny</v>
      </c>
      <c r="F645" s="2">
        <f>telefony6[[#This Row],[zakonczenie]]-telefony6[[#This Row],[rozpoczecie]]</f>
        <v>5.2430555555555425E-3</v>
      </c>
      <c r="G645" s="6">
        <f>IF(SECOND(telefony6[[#This Row],[czas]])&gt;0,1,0)</f>
        <v>1</v>
      </c>
      <c r="H645" s="6">
        <f>MINUTE(telefony6[[#This Row],[czas]])+telefony6[[#This Row],[czy kolejna minuta]]</f>
        <v>8</v>
      </c>
      <c r="I645" s="6">
        <f>MINUTE(telefony6[[#This Row],[czas]])*60+SECOND(telefony6[[#This Row],[czas]])</f>
        <v>453</v>
      </c>
      <c r="J645" s="6">
        <f>IF(OR(telefony6[[#This Row],[jaki]]="stacjonarny",telefony6[[#This Row],[jaki]]="komórkowy"),J644-telefony6[[#This Row],[sekundach]],J644)</f>
        <v>-257163</v>
      </c>
      <c r="K645" s="6">
        <f>IF(AND(telefony6[[#This Row],[abonament]]&lt;0,telefony6[[#This Row],[jaki]]="stacjonarny"),telefony6[[#This Row],[sekundach]],0)</f>
        <v>453</v>
      </c>
      <c r="L645" s="6">
        <f>IF(AND(telefony6[[#This Row],[abonament]]&lt;0,telefony6[[#This Row],[jaki]]="komórkowy"),telefony6[[#This Row],[sekundach]],0)</f>
        <v>0</v>
      </c>
      <c r="M645" s="28">
        <f>IF(telefony6[[#This Row],[jaki]]="zagraniczny",telefony6[[#This Row],[czas w minutach]],0)</f>
        <v>0</v>
      </c>
    </row>
    <row r="646" spans="1:13" x14ac:dyDescent="0.25">
      <c r="A646">
        <v>7279106</v>
      </c>
      <c r="B646" s="1">
        <v>42927</v>
      </c>
      <c r="C646" s="2">
        <v>0.41935185185185186</v>
      </c>
      <c r="D646" s="2">
        <v>0.43002314814814813</v>
      </c>
      <c r="E646" t="str">
        <f>IF(LEN(telefony6[[#This Row],[nr]])&gt;=10,"zagraniczny",IF(LEN(telefony6[[#This Row],[nr]])=8,"komórkowy","stacjonarny"))</f>
        <v>stacjonarny</v>
      </c>
      <c r="F646" s="2">
        <f>telefony6[[#This Row],[zakonczenie]]-telefony6[[#This Row],[rozpoczecie]]</f>
        <v>1.0671296296296262E-2</v>
      </c>
      <c r="G646" s="6">
        <f>IF(SECOND(telefony6[[#This Row],[czas]])&gt;0,1,0)</f>
        <v>1</v>
      </c>
      <c r="H646" s="6">
        <f>MINUTE(telefony6[[#This Row],[czas]])+telefony6[[#This Row],[czy kolejna minuta]]</f>
        <v>16</v>
      </c>
      <c r="I646" s="6">
        <f>MINUTE(telefony6[[#This Row],[czas]])*60+SECOND(telefony6[[#This Row],[czas]])</f>
        <v>922</v>
      </c>
      <c r="J646" s="6">
        <f>IF(OR(telefony6[[#This Row],[jaki]]="stacjonarny",telefony6[[#This Row],[jaki]]="komórkowy"),J645-telefony6[[#This Row],[sekundach]],J645)</f>
        <v>-258085</v>
      </c>
      <c r="K646" s="6">
        <f>IF(AND(telefony6[[#This Row],[abonament]]&lt;0,telefony6[[#This Row],[jaki]]="stacjonarny"),telefony6[[#This Row],[sekundach]],0)</f>
        <v>922</v>
      </c>
      <c r="L646" s="6">
        <f>IF(AND(telefony6[[#This Row],[abonament]]&lt;0,telefony6[[#This Row],[jaki]]="komórkowy"),telefony6[[#This Row],[sekundach]],0)</f>
        <v>0</v>
      </c>
      <c r="M646" s="28">
        <f>IF(telefony6[[#This Row],[jaki]]="zagraniczny",telefony6[[#This Row],[czas w minutach]],0)</f>
        <v>0</v>
      </c>
    </row>
    <row r="647" spans="1:13" x14ac:dyDescent="0.25">
      <c r="A647">
        <v>3824660</v>
      </c>
      <c r="B647" s="1">
        <v>42927</v>
      </c>
      <c r="C647" s="2">
        <v>0.4238425925925926</v>
      </c>
      <c r="D647" s="2">
        <v>0.4321875</v>
      </c>
      <c r="E647" t="str">
        <f>IF(LEN(telefony6[[#This Row],[nr]])&gt;=10,"zagraniczny",IF(LEN(telefony6[[#This Row],[nr]])=8,"komórkowy","stacjonarny"))</f>
        <v>stacjonarny</v>
      </c>
      <c r="F647" s="2">
        <f>telefony6[[#This Row],[zakonczenie]]-telefony6[[#This Row],[rozpoczecie]]</f>
        <v>8.3449074074073981E-3</v>
      </c>
      <c r="G647" s="6">
        <f>IF(SECOND(telefony6[[#This Row],[czas]])&gt;0,1,0)</f>
        <v>1</v>
      </c>
      <c r="H647" s="6">
        <f>MINUTE(telefony6[[#This Row],[czas]])+telefony6[[#This Row],[czy kolejna minuta]]</f>
        <v>13</v>
      </c>
      <c r="I647" s="6">
        <f>MINUTE(telefony6[[#This Row],[czas]])*60+SECOND(telefony6[[#This Row],[czas]])</f>
        <v>721</v>
      </c>
      <c r="J647" s="6">
        <f>IF(OR(telefony6[[#This Row],[jaki]]="stacjonarny",telefony6[[#This Row],[jaki]]="komórkowy"),J646-telefony6[[#This Row],[sekundach]],J646)</f>
        <v>-258806</v>
      </c>
      <c r="K647" s="6">
        <f>IF(AND(telefony6[[#This Row],[abonament]]&lt;0,telefony6[[#This Row],[jaki]]="stacjonarny"),telefony6[[#This Row],[sekundach]],0)</f>
        <v>721</v>
      </c>
      <c r="L647" s="6">
        <f>IF(AND(telefony6[[#This Row],[abonament]]&lt;0,telefony6[[#This Row],[jaki]]="komórkowy"),telefony6[[#This Row],[sekundach]],0)</f>
        <v>0</v>
      </c>
      <c r="M647" s="28">
        <f>IF(telefony6[[#This Row],[jaki]]="zagraniczny",telefony6[[#This Row],[czas w minutach]],0)</f>
        <v>0</v>
      </c>
    </row>
    <row r="648" spans="1:13" x14ac:dyDescent="0.25">
      <c r="A648">
        <v>5815339</v>
      </c>
      <c r="B648" s="1">
        <v>42927</v>
      </c>
      <c r="C648" s="2">
        <v>0.42818287037037039</v>
      </c>
      <c r="D648" s="2">
        <v>0.43273148148148149</v>
      </c>
      <c r="E648" t="str">
        <f>IF(LEN(telefony6[[#This Row],[nr]])&gt;=10,"zagraniczny",IF(LEN(telefony6[[#This Row],[nr]])=8,"komórkowy","stacjonarny"))</f>
        <v>stacjonarny</v>
      </c>
      <c r="F648" s="2">
        <f>telefony6[[#This Row],[zakonczenie]]-telefony6[[#This Row],[rozpoczecie]]</f>
        <v>4.5486111111111005E-3</v>
      </c>
      <c r="G648" s="6">
        <f>IF(SECOND(telefony6[[#This Row],[czas]])&gt;0,1,0)</f>
        <v>1</v>
      </c>
      <c r="H648" s="6">
        <f>MINUTE(telefony6[[#This Row],[czas]])+telefony6[[#This Row],[czy kolejna minuta]]</f>
        <v>7</v>
      </c>
      <c r="I648" s="6">
        <f>MINUTE(telefony6[[#This Row],[czas]])*60+SECOND(telefony6[[#This Row],[czas]])</f>
        <v>393</v>
      </c>
      <c r="J648" s="6">
        <f>IF(OR(telefony6[[#This Row],[jaki]]="stacjonarny",telefony6[[#This Row],[jaki]]="komórkowy"),J647-telefony6[[#This Row],[sekundach]],J647)</f>
        <v>-259199</v>
      </c>
      <c r="K648" s="6">
        <f>IF(AND(telefony6[[#This Row],[abonament]]&lt;0,telefony6[[#This Row],[jaki]]="stacjonarny"),telefony6[[#This Row],[sekundach]],0)</f>
        <v>393</v>
      </c>
      <c r="L648" s="6">
        <f>IF(AND(telefony6[[#This Row],[abonament]]&lt;0,telefony6[[#This Row],[jaki]]="komórkowy"),telefony6[[#This Row],[sekundach]],0)</f>
        <v>0</v>
      </c>
      <c r="M648" s="28">
        <f>IF(telefony6[[#This Row],[jaki]]="zagraniczny",telefony6[[#This Row],[czas w minutach]],0)</f>
        <v>0</v>
      </c>
    </row>
    <row r="649" spans="1:13" x14ac:dyDescent="0.25">
      <c r="A649">
        <v>77946476</v>
      </c>
      <c r="B649" s="1">
        <v>42927</v>
      </c>
      <c r="C649" s="2">
        <v>0.42995370370370373</v>
      </c>
      <c r="D649" s="2">
        <v>0.43024305555555553</v>
      </c>
      <c r="E649" t="str">
        <f>IF(LEN(telefony6[[#This Row],[nr]])&gt;=10,"zagraniczny",IF(LEN(telefony6[[#This Row],[nr]])=8,"komórkowy","stacjonarny"))</f>
        <v>komórkowy</v>
      </c>
      <c r="F649" s="2">
        <f>telefony6[[#This Row],[zakonczenie]]-telefony6[[#This Row],[rozpoczecie]]</f>
        <v>2.8935185185180456E-4</v>
      </c>
      <c r="G649" s="6">
        <f>IF(SECOND(telefony6[[#This Row],[czas]])&gt;0,1,0)</f>
        <v>1</v>
      </c>
      <c r="H649" s="6">
        <f>MINUTE(telefony6[[#This Row],[czas]])+telefony6[[#This Row],[czy kolejna minuta]]</f>
        <v>1</v>
      </c>
      <c r="I649" s="6">
        <f>MINUTE(telefony6[[#This Row],[czas]])*60+SECOND(telefony6[[#This Row],[czas]])</f>
        <v>25</v>
      </c>
      <c r="J649" s="6">
        <f>IF(OR(telefony6[[#This Row],[jaki]]="stacjonarny",telefony6[[#This Row],[jaki]]="komórkowy"),J648-telefony6[[#This Row],[sekundach]],J648)</f>
        <v>-259224</v>
      </c>
      <c r="K649" s="6">
        <f>IF(AND(telefony6[[#This Row],[abonament]]&lt;0,telefony6[[#This Row],[jaki]]="stacjonarny"),telefony6[[#This Row],[sekundach]],0)</f>
        <v>0</v>
      </c>
      <c r="L649" s="6">
        <f>IF(AND(telefony6[[#This Row],[abonament]]&lt;0,telefony6[[#This Row],[jaki]]="komórkowy"),telefony6[[#This Row],[sekundach]],0)</f>
        <v>25</v>
      </c>
      <c r="M649" s="28">
        <f>IF(telefony6[[#This Row],[jaki]]="zagraniczny",telefony6[[#This Row],[czas w minutach]],0)</f>
        <v>0</v>
      </c>
    </row>
    <row r="650" spans="1:13" x14ac:dyDescent="0.25">
      <c r="A650">
        <v>84589848</v>
      </c>
      <c r="B650" s="1">
        <v>42927</v>
      </c>
      <c r="C650" s="2">
        <v>0.43539351851851854</v>
      </c>
      <c r="D650" s="2">
        <v>0.43763888888888891</v>
      </c>
      <c r="E650" t="str">
        <f>IF(LEN(telefony6[[#This Row],[nr]])&gt;=10,"zagraniczny",IF(LEN(telefony6[[#This Row],[nr]])=8,"komórkowy","stacjonarny"))</f>
        <v>komórkowy</v>
      </c>
      <c r="F650" s="2">
        <f>telefony6[[#This Row],[zakonczenie]]-telefony6[[#This Row],[rozpoczecie]]</f>
        <v>2.2453703703703698E-3</v>
      </c>
      <c r="G650" s="6">
        <f>IF(SECOND(telefony6[[#This Row],[czas]])&gt;0,1,0)</f>
        <v>1</v>
      </c>
      <c r="H650" s="6">
        <f>MINUTE(telefony6[[#This Row],[czas]])+telefony6[[#This Row],[czy kolejna minuta]]</f>
        <v>4</v>
      </c>
      <c r="I650" s="6">
        <f>MINUTE(telefony6[[#This Row],[czas]])*60+SECOND(telefony6[[#This Row],[czas]])</f>
        <v>194</v>
      </c>
      <c r="J650" s="6">
        <f>IF(OR(telefony6[[#This Row],[jaki]]="stacjonarny",telefony6[[#This Row],[jaki]]="komórkowy"),J649-telefony6[[#This Row],[sekundach]],J649)</f>
        <v>-259418</v>
      </c>
      <c r="K650" s="6">
        <f>IF(AND(telefony6[[#This Row],[abonament]]&lt;0,telefony6[[#This Row],[jaki]]="stacjonarny"),telefony6[[#This Row],[sekundach]],0)</f>
        <v>0</v>
      </c>
      <c r="L650" s="6">
        <f>IF(AND(telefony6[[#This Row],[abonament]]&lt;0,telefony6[[#This Row],[jaki]]="komórkowy"),telefony6[[#This Row],[sekundach]],0)</f>
        <v>194</v>
      </c>
      <c r="M650" s="28">
        <f>IF(telefony6[[#This Row],[jaki]]="zagraniczny",telefony6[[#This Row],[czas w minutach]],0)</f>
        <v>0</v>
      </c>
    </row>
    <row r="651" spans="1:13" x14ac:dyDescent="0.25">
      <c r="A651">
        <v>4501823</v>
      </c>
      <c r="B651" s="1">
        <v>42927</v>
      </c>
      <c r="C651" s="2">
        <v>0.44013888888888891</v>
      </c>
      <c r="D651" s="2">
        <v>0.44690972222222225</v>
      </c>
      <c r="E651" t="str">
        <f>IF(LEN(telefony6[[#This Row],[nr]])&gt;=10,"zagraniczny",IF(LEN(telefony6[[#This Row],[nr]])=8,"komórkowy","stacjonarny"))</f>
        <v>stacjonarny</v>
      </c>
      <c r="F651" s="2">
        <f>telefony6[[#This Row],[zakonczenie]]-telefony6[[#This Row],[rozpoczecie]]</f>
        <v>6.770833333333337E-3</v>
      </c>
      <c r="G651" s="6">
        <f>IF(SECOND(telefony6[[#This Row],[czas]])&gt;0,1,0)</f>
        <v>1</v>
      </c>
      <c r="H651" s="6">
        <f>MINUTE(telefony6[[#This Row],[czas]])+telefony6[[#This Row],[czy kolejna minuta]]</f>
        <v>10</v>
      </c>
      <c r="I651" s="6">
        <f>MINUTE(telefony6[[#This Row],[czas]])*60+SECOND(telefony6[[#This Row],[czas]])</f>
        <v>585</v>
      </c>
      <c r="J651" s="6">
        <f>IF(OR(telefony6[[#This Row],[jaki]]="stacjonarny",telefony6[[#This Row],[jaki]]="komórkowy"),J650-telefony6[[#This Row],[sekundach]],J650)</f>
        <v>-260003</v>
      </c>
      <c r="K651" s="6">
        <f>IF(AND(telefony6[[#This Row],[abonament]]&lt;0,telefony6[[#This Row],[jaki]]="stacjonarny"),telefony6[[#This Row],[sekundach]],0)</f>
        <v>585</v>
      </c>
      <c r="L651" s="6">
        <f>IF(AND(telefony6[[#This Row],[abonament]]&lt;0,telefony6[[#This Row],[jaki]]="komórkowy"),telefony6[[#This Row],[sekundach]],0)</f>
        <v>0</v>
      </c>
      <c r="M651" s="28">
        <f>IF(telefony6[[#This Row],[jaki]]="zagraniczny",telefony6[[#This Row],[czas w minutach]],0)</f>
        <v>0</v>
      </c>
    </row>
    <row r="652" spans="1:13" x14ac:dyDescent="0.25">
      <c r="A652">
        <v>38244568</v>
      </c>
      <c r="B652" s="1">
        <v>42927</v>
      </c>
      <c r="C652" s="2">
        <v>0.44381944444444443</v>
      </c>
      <c r="D652" s="2">
        <v>0.45199074074074075</v>
      </c>
      <c r="E652" t="str">
        <f>IF(LEN(telefony6[[#This Row],[nr]])&gt;=10,"zagraniczny",IF(LEN(telefony6[[#This Row],[nr]])=8,"komórkowy","stacjonarny"))</f>
        <v>komórkowy</v>
      </c>
      <c r="F652" s="2">
        <f>telefony6[[#This Row],[zakonczenie]]-telefony6[[#This Row],[rozpoczecie]]</f>
        <v>8.1712962962963154E-3</v>
      </c>
      <c r="G652" s="6">
        <f>IF(SECOND(telefony6[[#This Row],[czas]])&gt;0,1,0)</f>
        <v>1</v>
      </c>
      <c r="H652" s="6">
        <f>MINUTE(telefony6[[#This Row],[czas]])+telefony6[[#This Row],[czy kolejna minuta]]</f>
        <v>12</v>
      </c>
      <c r="I652" s="6">
        <f>MINUTE(telefony6[[#This Row],[czas]])*60+SECOND(telefony6[[#This Row],[czas]])</f>
        <v>706</v>
      </c>
      <c r="J652" s="6">
        <f>IF(OR(telefony6[[#This Row],[jaki]]="stacjonarny",telefony6[[#This Row],[jaki]]="komórkowy"),J651-telefony6[[#This Row],[sekundach]],J651)</f>
        <v>-260709</v>
      </c>
      <c r="K652" s="6">
        <f>IF(AND(telefony6[[#This Row],[abonament]]&lt;0,telefony6[[#This Row],[jaki]]="stacjonarny"),telefony6[[#This Row],[sekundach]],0)</f>
        <v>0</v>
      </c>
      <c r="L652" s="6">
        <f>IF(AND(telefony6[[#This Row],[abonament]]&lt;0,telefony6[[#This Row],[jaki]]="komórkowy"),telefony6[[#This Row],[sekundach]],0)</f>
        <v>706</v>
      </c>
      <c r="M652" s="28">
        <f>IF(telefony6[[#This Row],[jaki]]="zagraniczny",telefony6[[#This Row],[czas w minutach]],0)</f>
        <v>0</v>
      </c>
    </row>
    <row r="653" spans="1:13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  <c r="E653" t="str">
        <f>IF(LEN(telefony6[[#This Row],[nr]])&gt;=10,"zagraniczny",IF(LEN(telefony6[[#This Row],[nr]])=8,"komórkowy","stacjonarny"))</f>
        <v>stacjonarny</v>
      </c>
      <c r="F653" s="2">
        <f>telefony6[[#This Row],[zakonczenie]]-telefony6[[#This Row],[rozpoczecie]]</f>
        <v>1.1689814814814792E-3</v>
      </c>
      <c r="G653" s="6">
        <f>IF(SECOND(telefony6[[#This Row],[czas]])&gt;0,1,0)</f>
        <v>1</v>
      </c>
      <c r="H653" s="6">
        <f>MINUTE(telefony6[[#This Row],[czas]])+telefony6[[#This Row],[czy kolejna minuta]]</f>
        <v>2</v>
      </c>
      <c r="I653" s="6">
        <f>MINUTE(telefony6[[#This Row],[czas]])*60+SECOND(telefony6[[#This Row],[czas]])</f>
        <v>101</v>
      </c>
      <c r="J653" s="6">
        <f>IF(OR(telefony6[[#This Row],[jaki]]="stacjonarny",telefony6[[#This Row],[jaki]]="komórkowy"),J652-telefony6[[#This Row],[sekundach]],J652)</f>
        <v>-260810</v>
      </c>
      <c r="K653" s="6">
        <f>IF(AND(telefony6[[#This Row],[abonament]]&lt;0,telefony6[[#This Row],[jaki]]="stacjonarny"),telefony6[[#This Row],[sekundach]],0)</f>
        <v>101</v>
      </c>
      <c r="L653" s="6">
        <f>IF(AND(telefony6[[#This Row],[abonament]]&lt;0,telefony6[[#This Row],[jaki]]="komórkowy"),telefony6[[#This Row],[sekundach]],0)</f>
        <v>0</v>
      </c>
      <c r="M653" s="28">
        <f>IF(telefony6[[#This Row],[jaki]]="zagraniczny",telefony6[[#This Row],[czas w minutach]],0)</f>
        <v>0</v>
      </c>
    </row>
    <row r="654" spans="1:13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  <c r="E654" t="str">
        <f>IF(LEN(telefony6[[#This Row],[nr]])&gt;=10,"zagraniczny",IF(LEN(telefony6[[#This Row],[nr]])=8,"komórkowy","stacjonarny"))</f>
        <v>stacjonarny</v>
      </c>
      <c r="F654" s="2">
        <f>telefony6[[#This Row],[zakonczenie]]-telefony6[[#This Row],[rozpoczecie]]</f>
        <v>5.3356481481481866E-3</v>
      </c>
      <c r="G654" s="6">
        <f>IF(SECOND(telefony6[[#This Row],[czas]])&gt;0,1,0)</f>
        <v>1</v>
      </c>
      <c r="H654" s="6">
        <f>MINUTE(telefony6[[#This Row],[czas]])+telefony6[[#This Row],[czy kolejna minuta]]</f>
        <v>8</v>
      </c>
      <c r="I654" s="6">
        <f>MINUTE(telefony6[[#This Row],[czas]])*60+SECOND(telefony6[[#This Row],[czas]])</f>
        <v>461</v>
      </c>
      <c r="J654" s="6">
        <f>IF(OR(telefony6[[#This Row],[jaki]]="stacjonarny",telefony6[[#This Row],[jaki]]="komórkowy"),J653-telefony6[[#This Row],[sekundach]],J653)</f>
        <v>-261271</v>
      </c>
      <c r="K654" s="6">
        <f>IF(AND(telefony6[[#This Row],[abonament]]&lt;0,telefony6[[#This Row],[jaki]]="stacjonarny"),telefony6[[#This Row],[sekundach]],0)</f>
        <v>461</v>
      </c>
      <c r="L654" s="6">
        <f>IF(AND(telefony6[[#This Row],[abonament]]&lt;0,telefony6[[#This Row],[jaki]]="komórkowy"),telefony6[[#This Row],[sekundach]],0)</f>
        <v>0</v>
      </c>
      <c r="M654" s="28">
        <f>IF(telefony6[[#This Row],[jaki]]="zagraniczny",telefony6[[#This Row],[czas w minutach]],0)</f>
        <v>0</v>
      </c>
    </row>
    <row r="655" spans="1:13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  <c r="E655" t="str">
        <f>IF(LEN(telefony6[[#This Row],[nr]])&gt;=10,"zagraniczny",IF(LEN(telefony6[[#This Row],[nr]])=8,"komórkowy","stacjonarny"))</f>
        <v>komórkowy</v>
      </c>
      <c r="F655" s="2">
        <f>telefony6[[#This Row],[zakonczenie]]-telefony6[[#This Row],[rozpoczecie]]</f>
        <v>3.3796296296296213E-3</v>
      </c>
      <c r="G655" s="6">
        <f>IF(SECOND(telefony6[[#This Row],[czas]])&gt;0,1,0)</f>
        <v>1</v>
      </c>
      <c r="H655" s="6">
        <f>MINUTE(telefony6[[#This Row],[czas]])+telefony6[[#This Row],[czy kolejna minuta]]</f>
        <v>5</v>
      </c>
      <c r="I655" s="6">
        <f>MINUTE(telefony6[[#This Row],[czas]])*60+SECOND(telefony6[[#This Row],[czas]])</f>
        <v>292</v>
      </c>
      <c r="J655" s="6">
        <f>IF(OR(telefony6[[#This Row],[jaki]]="stacjonarny",telefony6[[#This Row],[jaki]]="komórkowy"),J654-telefony6[[#This Row],[sekundach]],J654)</f>
        <v>-261563</v>
      </c>
      <c r="K655" s="6">
        <f>IF(AND(telefony6[[#This Row],[abonament]]&lt;0,telefony6[[#This Row],[jaki]]="stacjonarny"),telefony6[[#This Row],[sekundach]],0)</f>
        <v>0</v>
      </c>
      <c r="L655" s="6">
        <f>IF(AND(telefony6[[#This Row],[abonament]]&lt;0,telefony6[[#This Row],[jaki]]="komórkowy"),telefony6[[#This Row],[sekundach]],0)</f>
        <v>292</v>
      </c>
      <c r="M655" s="28">
        <f>IF(telefony6[[#This Row],[jaki]]="zagraniczny",telefony6[[#This Row],[czas w minutach]],0)</f>
        <v>0</v>
      </c>
    </row>
    <row r="656" spans="1:13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  <c r="E656" t="str">
        <f>IF(LEN(telefony6[[#This Row],[nr]])&gt;=10,"zagraniczny",IF(LEN(telefony6[[#This Row],[nr]])=8,"komórkowy","stacjonarny"))</f>
        <v>stacjonarny</v>
      </c>
      <c r="F656" s="2">
        <f>telefony6[[#This Row],[zakonczenie]]-telefony6[[#This Row],[rozpoczecie]]</f>
        <v>5.8101851851851682E-3</v>
      </c>
      <c r="G656" s="6">
        <f>IF(SECOND(telefony6[[#This Row],[czas]])&gt;0,1,0)</f>
        <v>1</v>
      </c>
      <c r="H656" s="6">
        <f>MINUTE(telefony6[[#This Row],[czas]])+telefony6[[#This Row],[czy kolejna minuta]]</f>
        <v>9</v>
      </c>
      <c r="I656" s="6">
        <f>MINUTE(telefony6[[#This Row],[czas]])*60+SECOND(telefony6[[#This Row],[czas]])</f>
        <v>502</v>
      </c>
      <c r="J656" s="6">
        <f>IF(OR(telefony6[[#This Row],[jaki]]="stacjonarny",telefony6[[#This Row],[jaki]]="komórkowy"),J655-telefony6[[#This Row],[sekundach]],J655)</f>
        <v>-262065</v>
      </c>
      <c r="K656" s="6">
        <f>IF(AND(telefony6[[#This Row],[abonament]]&lt;0,telefony6[[#This Row],[jaki]]="stacjonarny"),telefony6[[#This Row],[sekundach]],0)</f>
        <v>502</v>
      </c>
      <c r="L656" s="6">
        <f>IF(AND(telefony6[[#This Row],[abonament]]&lt;0,telefony6[[#This Row],[jaki]]="komórkowy"),telefony6[[#This Row],[sekundach]],0)</f>
        <v>0</v>
      </c>
      <c r="M656" s="28">
        <f>IF(telefony6[[#This Row],[jaki]]="zagraniczny",telefony6[[#This Row],[czas w minutach]],0)</f>
        <v>0</v>
      </c>
    </row>
    <row r="657" spans="1:13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  <c r="E657" t="str">
        <f>IF(LEN(telefony6[[#This Row],[nr]])&gt;=10,"zagraniczny",IF(LEN(telefony6[[#This Row],[nr]])=8,"komórkowy","stacjonarny"))</f>
        <v>zagraniczny</v>
      </c>
      <c r="F657" s="2">
        <f>telefony6[[#This Row],[zakonczenie]]-telefony6[[#This Row],[rozpoczecie]]</f>
        <v>1.9328703703703765E-3</v>
      </c>
      <c r="G657" s="6">
        <f>IF(SECOND(telefony6[[#This Row],[czas]])&gt;0,1,0)</f>
        <v>1</v>
      </c>
      <c r="H657" s="6">
        <f>MINUTE(telefony6[[#This Row],[czas]])+telefony6[[#This Row],[czy kolejna minuta]]</f>
        <v>3</v>
      </c>
      <c r="I657" s="6">
        <f>MINUTE(telefony6[[#This Row],[czas]])*60+SECOND(telefony6[[#This Row],[czas]])</f>
        <v>167</v>
      </c>
      <c r="J657" s="6">
        <f>IF(OR(telefony6[[#This Row],[jaki]]="stacjonarny",telefony6[[#This Row],[jaki]]="komórkowy"),J656-telefony6[[#This Row],[sekundach]],J656)</f>
        <v>-262065</v>
      </c>
      <c r="K657" s="6">
        <f>IF(AND(telefony6[[#This Row],[abonament]]&lt;0,telefony6[[#This Row],[jaki]]="stacjonarny"),telefony6[[#This Row],[sekundach]],0)</f>
        <v>0</v>
      </c>
      <c r="L657" s="6">
        <f>IF(AND(telefony6[[#This Row],[abonament]]&lt;0,telefony6[[#This Row],[jaki]]="komórkowy"),telefony6[[#This Row],[sekundach]],0)</f>
        <v>0</v>
      </c>
      <c r="M657" s="28">
        <f>IF(telefony6[[#This Row],[jaki]]="zagraniczny",telefony6[[#This Row],[czas w minutach]],0)</f>
        <v>3</v>
      </c>
    </row>
    <row r="658" spans="1:13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  <c r="E658" t="str">
        <f>IF(LEN(telefony6[[#This Row],[nr]])&gt;=10,"zagraniczny",IF(LEN(telefony6[[#This Row],[nr]])=8,"komórkowy","stacjonarny"))</f>
        <v>stacjonarny</v>
      </c>
      <c r="F658" s="2">
        <f>telefony6[[#This Row],[zakonczenie]]-telefony6[[#This Row],[rozpoczecie]]</f>
        <v>1.1122685185185166E-2</v>
      </c>
      <c r="G658" s="6">
        <f>IF(SECOND(telefony6[[#This Row],[czas]])&gt;0,1,0)</f>
        <v>1</v>
      </c>
      <c r="H658" s="6">
        <f>MINUTE(telefony6[[#This Row],[czas]])+telefony6[[#This Row],[czy kolejna minuta]]</f>
        <v>17</v>
      </c>
      <c r="I658" s="6">
        <f>MINUTE(telefony6[[#This Row],[czas]])*60+SECOND(telefony6[[#This Row],[czas]])</f>
        <v>961</v>
      </c>
      <c r="J658" s="6">
        <f>IF(OR(telefony6[[#This Row],[jaki]]="stacjonarny",telefony6[[#This Row],[jaki]]="komórkowy"),J657-telefony6[[#This Row],[sekundach]],J657)</f>
        <v>-263026</v>
      </c>
      <c r="K658" s="6">
        <f>IF(AND(telefony6[[#This Row],[abonament]]&lt;0,telefony6[[#This Row],[jaki]]="stacjonarny"),telefony6[[#This Row],[sekundach]],0)</f>
        <v>961</v>
      </c>
      <c r="L658" s="6">
        <f>IF(AND(telefony6[[#This Row],[abonament]]&lt;0,telefony6[[#This Row],[jaki]]="komórkowy"),telefony6[[#This Row],[sekundach]],0)</f>
        <v>0</v>
      </c>
      <c r="M658" s="28">
        <f>IF(telefony6[[#This Row],[jaki]]="zagraniczny",telefony6[[#This Row],[czas w minutach]],0)</f>
        <v>0</v>
      </c>
    </row>
    <row r="659" spans="1:13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  <c r="E659" t="str">
        <f>IF(LEN(telefony6[[#This Row],[nr]])&gt;=10,"zagraniczny",IF(LEN(telefony6[[#This Row],[nr]])=8,"komórkowy","stacjonarny"))</f>
        <v>stacjonarny</v>
      </c>
      <c r="F659" s="2">
        <f>telefony6[[#This Row],[zakonczenie]]-telefony6[[#This Row],[rozpoczecie]]</f>
        <v>1.7245370370370106E-3</v>
      </c>
      <c r="G659" s="6">
        <f>IF(SECOND(telefony6[[#This Row],[czas]])&gt;0,1,0)</f>
        <v>1</v>
      </c>
      <c r="H659" s="6">
        <f>MINUTE(telefony6[[#This Row],[czas]])+telefony6[[#This Row],[czy kolejna minuta]]</f>
        <v>3</v>
      </c>
      <c r="I659" s="6">
        <f>MINUTE(telefony6[[#This Row],[czas]])*60+SECOND(telefony6[[#This Row],[czas]])</f>
        <v>149</v>
      </c>
      <c r="J659" s="6">
        <f>IF(OR(telefony6[[#This Row],[jaki]]="stacjonarny",telefony6[[#This Row],[jaki]]="komórkowy"),J658-telefony6[[#This Row],[sekundach]],J658)</f>
        <v>-263175</v>
      </c>
      <c r="K659" s="6">
        <f>IF(AND(telefony6[[#This Row],[abonament]]&lt;0,telefony6[[#This Row],[jaki]]="stacjonarny"),telefony6[[#This Row],[sekundach]],0)</f>
        <v>149</v>
      </c>
      <c r="L659" s="6">
        <f>IF(AND(telefony6[[#This Row],[abonament]]&lt;0,telefony6[[#This Row],[jaki]]="komórkowy"),telefony6[[#This Row],[sekundach]],0)</f>
        <v>0</v>
      </c>
      <c r="M659" s="28">
        <f>IF(telefony6[[#This Row],[jaki]]="zagraniczny",telefony6[[#This Row],[czas w minutach]],0)</f>
        <v>0</v>
      </c>
    </row>
    <row r="660" spans="1:13" x14ac:dyDescent="0.25">
      <c r="A660">
        <v>99162491</v>
      </c>
      <c r="B660" s="1">
        <v>42927</v>
      </c>
      <c r="C660" s="2">
        <v>0.46738425925925925</v>
      </c>
      <c r="D660" s="2">
        <v>0.46800925925925924</v>
      </c>
      <c r="E660" t="str">
        <f>IF(LEN(telefony6[[#This Row],[nr]])&gt;=10,"zagraniczny",IF(LEN(telefony6[[#This Row],[nr]])=8,"komórkowy","stacjonarny"))</f>
        <v>komórkowy</v>
      </c>
      <c r="F660" s="2">
        <f>telefony6[[#This Row],[zakonczenie]]-telefony6[[#This Row],[rozpoczecie]]</f>
        <v>6.2499999999998668E-4</v>
      </c>
      <c r="G660" s="6">
        <f>IF(SECOND(telefony6[[#This Row],[czas]])&gt;0,1,0)</f>
        <v>1</v>
      </c>
      <c r="H660" s="6">
        <f>MINUTE(telefony6[[#This Row],[czas]])+telefony6[[#This Row],[czy kolejna minuta]]</f>
        <v>1</v>
      </c>
      <c r="I660" s="6">
        <f>MINUTE(telefony6[[#This Row],[czas]])*60+SECOND(telefony6[[#This Row],[czas]])</f>
        <v>54</v>
      </c>
      <c r="J660" s="6">
        <f>IF(OR(telefony6[[#This Row],[jaki]]="stacjonarny",telefony6[[#This Row],[jaki]]="komórkowy"),J659-telefony6[[#This Row],[sekundach]],J659)</f>
        <v>-263229</v>
      </c>
      <c r="K660" s="6">
        <f>IF(AND(telefony6[[#This Row],[abonament]]&lt;0,telefony6[[#This Row],[jaki]]="stacjonarny"),telefony6[[#This Row],[sekundach]],0)</f>
        <v>0</v>
      </c>
      <c r="L660" s="6">
        <f>IF(AND(telefony6[[#This Row],[abonament]]&lt;0,telefony6[[#This Row],[jaki]]="komórkowy"),telefony6[[#This Row],[sekundach]],0)</f>
        <v>54</v>
      </c>
      <c r="M660" s="28">
        <f>IF(telefony6[[#This Row],[jaki]]="zagraniczny",telefony6[[#This Row],[czas w minutach]],0)</f>
        <v>0</v>
      </c>
    </row>
    <row r="661" spans="1:13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  <c r="E661" t="str">
        <f>IF(LEN(telefony6[[#This Row],[nr]])&gt;=10,"zagraniczny",IF(LEN(telefony6[[#This Row],[nr]])=8,"komórkowy","stacjonarny"))</f>
        <v>stacjonarny</v>
      </c>
      <c r="F661" s="2">
        <f>telefony6[[#This Row],[zakonczenie]]-telefony6[[#This Row],[rozpoczecie]]</f>
        <v>8.2407407407407152E-3</v>
      </c>
      <c r="G661" s="6">
        <f>IF(SECOND(telefony6[[#This Row],[czas]])&gt;0,1,0)</f>
        <v>1</v>
      </c>
      <c r="H661" s="6">
        <f>MINUTE(telefony6[[#This Row],[czas]])+telefony6[[#This Row],[czy kolejna minuta]]</f>
        <v>12</v>
      </c>
      <c r="I661" s="6">
        <f>MINUTE(telefony6[[#This Row],[czas]])*60+SECOND(telefony6[[#This Row],[czas]])</f>
        <v>712</v>
      </c>
      <c r="J661" s="6">
        <f>IF(OR(telefony6[[#This Row],[jaki]]="stacjonarny",telefony6[[#This Row],[jaki]]="komórkowy"),J660-telefony6[[#This Row],[sekundach]],J660)</f>
        <v>-263941</v>
      </c>
      <c r="K661" s="6">
        <f>IF(AND(telefony6[[#This Row],[abonament]]&lt;0,telefony6[[#This Row],[jaki]]="stacjonarny"),telefony6[[#This Row],[sekundach]],0)</f>
        <v>712</v>
      </c>
      <c r="L661" s="6">
        <f>IF(AND(telefony6[[#This Row],[abonament]]&lt;0,telefony6[[#This Row],[jaki]]="komórkowy"),telefony6[[#This Row],[sekundach]],0)</f>
        <v>0</v>
      </c>
      <c r="M661" s="28">
        <f>IF(telefony6[[#This Row],[jaki]]="zagraniczny",telefony6[[#This Row],[czas w minutach]],0)</f>
        <v>0</v>
      </c>
    </row>
    <row r="662" spans="1:13" x14ac:dyDescent="0.25">
      <c r="A662">
        <v>1909553</v>
      </c>
      <c r="B662" s="1">
        <v>42927</v>
      </c>
      <c r="C662" s="2">
        <v>0.47193287037037035</v>
      </c>
      <c r="D662" s="2">
        <v>0.47763888888888889</v>
      </c>
      <c r="E662" t="str">
        <f>IF(LEN(telefony6[[#This Row],[nr]])&gt;=10,"zagraniczny",IF(LEN(telefony6[[#This Row],[nr]])=8,"komórkowy","stacjonarny"))</f>
        <v>stacjonarny</v>
      </c>
      <c r="F662" s="2">
        <f>telefony6[[#This Row],[zakonczenie]]-telefony6[[#This Row],[rozpoczecie]]</f>
        <v>5.7060185185185408E-3</v>
      </c>
      <c r="G662" s="6">
        <f>IF(SECOND(telefony6[[#This Row],[czas]])&gt;0,1,0)</f>
        <v>1</v>
      </c>
      <c r="H662" s="6">
        <f>MINUTE(telefony6[[#This Row],[czas]])+telefony6[[#This Row],[czy kolejna minuta]]</f>
        <v>9</v>
      </c>
      <c r="I662" s="6">
        <f>MINUTE(telefony6[[#This Row],[czas]])*60+SECOND(telefony6[[#This Row],[czas]])</f>
        <v>493</v>
      </c>
      <c r="J662" s="6">
        <f>IF(OR(telefony6[[#This Row],[jaki]]="stacjonarny",telefony6[[#This Row],[jaki]]="komórkowy"),J661-telefony6[[#This Row],[sekundach]],J661)</f>
        <v>-264434</v>
      </c>
      <c r="K662" s="6">
        <f>IF(AND(telefony6[[#This Row],[abonament]]&lt;0,telefony6[[#This Row],[jaki]]="stacjonarny"),telefony6[[#This Row],[sekundach]],0)</f>
        <v>493</v>
      </c>
      <c r="L662" s="6">
        <f>IF(AND(telefony6[[#This Row],[abonament]]&lt;0,telefony6[[#This Row],[jaki]]="komórkowy"),telefony6[[#This Row],[sekundach]],0)</f>
        <v>0</v>
      </c>
      <c r="M662" s="28">
        <f>IF(telefony6[[#This Row],[jaki]]="zagraniczny",telefony6[[#This Row],[czas w minutach]],0)</f>
        <v>0</v>
      </c>
    </row>
    <row r="663" spans="1:13" x14ac:dyDescent="0.25">
      <c r="A663">
        <v>62836073</v>
      </c>
      <c r="B663" s="1">
        <v>42927</v>
      </c>
      <c r="C663" s="2">
        <v>0.47739583333333335</v>
      </c>
      <c r="D663" s="2">
        <v>0.48168981481481482</v>
      </c>
      <c r="E663" t="str">
        <f>IF(LEN(telefony6[[#This Row],[nr]])&gt;=10,"zagraniczny",IF(LEN(telefony6[[#This Row],[nr]])=8,"komórkowy","stacjonarny"))</f>
        <v>komórkowy</v>
      </c>
      <c r="F663" s="2">
        <f>telefony6[[#This Row],[zakonczenie]]-telefony6[[#This Row],[rozpoczecie]]</f>
        <v>4.2939814814814681E-3</v>
      </c>
      <c r="G663" s="6">
        <f>IF(SECOND(telefony6[[#This Row],[czas]])&gt;0,1,0)</f>
        <v>1</v>
      </c>
      <c r="H663" s="6">
        <f>MINUTE(telefony6[[#This Row],[czas]])+telefony6[[#This Row],[czy kolejna minuta]]</f>
        <v>7</v>
      </c>
      <c r="I663" s="6">
        <f>MINUTE(telefony6[[#This Row],[czas]])*60+SECOND(telefony6[[#This Row],[czas]])</f>
        <v>371</v>
      </c>
      <c r="J663" s="6">
        <f>IF(OR(telefony6[[#This Row],[jaki]]="stacjonarny",telefony6[[#This Row],[jaki]]="komórkowy"),J662-telefony6[[#This Row],[sekundach]],J662)</f>
        <v>-264805</v>
      </c>
      <c r="K663" s="6">
        <f>IF(AND(telefony6[[#This Row],[abonament]]&lt;0,telefony6[[#This Row],[jaki]]="stacjonarny"),telefony6[[#This Row],[sekundach]],0)</f>
        <v>0</v>
      </c>
      <c r="L663" s="6">
        <f>IF(AND(telefony6[[#This Row],[abonament]]&lt;0,telefony6[[#This Row],[jaki]]="komórkowy"),telefony6[[#This Row],[sekundach]],0)</f>
        <v>371</v>
      </c>
      <c r="M663" s="28">
        <f>IF(telefony6[[#This Row],[jaki]]="zagraniczny",telefony6[[#This Row],[czas w minutach]],0)</f>
        <v>0</v>
      </c>
    </row>
    <row r="664" spans="1:13" x14ac:dyDescent="0.25">
      <c r="A664">
        <v>9566647</v>
      </c>
      <c r="B664" s="1">
        <v>42927</v>
      </c>
      <c r="C664" s="2">
        <v>0.48005787037037034</v>
      </c>
      <c r="D664" s="2">
        <v>0.48971064814814813</v>
      </c>
      <c r="E664" t="str">
        <f>IF(LEN(telefony6[[#This Row],[nr]])&gt;=10,"zagraniczny",IF(LEN(telefony6[[#This Row],[nr]])=8,"komórkowy","stacjonarny"))</f>
        <v>stacjonarny</v>
      </c>
      <c r="F664" s="2">
        <f>telefony6[[#This Row],[zakonczenie]]-telefony6[[#This Row],[rozpoczecie]]</f>
        <v>9.6527777777777879E-3</v>
      </c>
      <c r="G664" s="6">
        <f>IF(SECOND(telefony6[[#This Row],[czas]])&gt;0,1,0)</f>
        <v>1</v>
      </c>
      <c r="H664" s="6">
        <f>MINUTE(telefony6[[#This Row],[czas]])+telefony6[[#This Row],[czy kolejna minuta]]</f>
        <v>14</v>
      </c>
      <c r="I664" s="6">
        <f>MINUTE(telefony6[[#This Row],[czas]])*60+SECOND(telefony6[[#This Row],[czas]])</f>
        <v>834</v>
      </c>
      <c r="J664" s="6">
        <f>IF(OR(telefony6[[#This Row],[jaki]]="stacjonarny",telefony6[[#This Row],[jaki]]="komórkowy"),J663-telefony6[[#This Row],[sekundach]],J663)</f>
        <v>-265639</v>
      </c>
      <c r="K664" s="6">
        <f>IF(AND(telefony6[[#This Row],[abonament]]&lt;0,telefony6[[#This Row],[jaki]]="stacjonarny"),telefony6[[#This Row],[sekundach]],0)</f>
        <v>834</v>
      </c>
      <c r="L664" s="6">
        <f>IF(AND(telefony6[[#This Row],[abonament]]&lt;0,telefony6[[#This Row],[jaki]]="komórkowy"),telefony6[[#This Row],[sekundach]],0)</f>
        <v>0</v>
      </c>
      <c r="M664" s="28">
        <f>IF(telefony6[[#This Row],[jaki]]="zagraniczny",telefony6[[#This Row],[czas w minutach]],0)</f>
        <v>0</v>
      </c>
    </row>
    <row r="665" spans="1:13" x14ac:dyDescent="0.25">
      <c r="A665">
        <v>5833452</v>
      </c>
      <c r="B665" s="1">
        <v>42927</v>
      </c>
      <c r="C665" s="2">
        <v>0.48511574074074076</v>
      </c>
      <c r="D665" s="2">
        <v>0.49502314814814813</v>
      </c>
      <c r="E665" t="str">
        <f>IF(LEN(telefony6[[#This Row],[nr]])&gt;=10,"zagraniczny",IF(LEN(telefony6[[#This Row],[nr]])=8,"komórkowy","stacjonarny"))</f>
        <v>stacjonarny</v>
      </c>
      <c r="F665" s="2">
        <f>telefony6[[#This Row],[zakonczenie]]-telefony6[[#This Row],[rozpoczecie]]</f>
        <v>9.9074074074073648E-3</v>
      </c>
      <c r="G665" s="6">
        <f>IF(SECOND(telefony6[[#This Row],[czas]])&gt;0,1,0)</f>
        <v>1</v>
      </c>
      <c r="H665" s="6">
        <f>MINUTE(telefony6[[#This Row],[czas]])+telefony6[[#This Row],[czy kolejna minuta]]</f>
        <v>15</v>
      </c>
      <c r="I665" s="6">
        <f>MINUTE(telefony6[[#This Row],[czas]])*60+SECOND(telefony6[[#This Row],[czas]])</f>
        <v>856</v>
      </c>
      <c r="J665" s="6">
        <f>IF(OR(telefony6[[#This Row],[jaki]]="stacjonarny",telefony6[[#This Row],[jaki]]="komórkowy"),J664-telefony6[[#This Row],[sekundach]],J664)</f>
        <v>-266495</v>
      </c>
      <c r="K665" s="6">
        <f>IF(AND(telefony6[[#This Row],[abonament]]&lt;0,telefony6[[#This Row],[jaki]]="stacjonarny"),telefony6[[#This Row],[sekundach]],0)</f>
        <v>856</v>
      </c>
      <c r="L665" s="6">
        <f>IF(AND(telefony6[[#This Row],[abonament]]&lt;0,telefony6[[#This Row],[jaki]]="komórkowy"),telefony6[[#This Row],[sekundach]],0)</f>
        <v>0</v>
      </c>
      <c r="M665" s="28">
        <f>IF(telefony6[[#This Row],[jaki]]="zagraniczny",telefony6[[#This Row],[czas w minutach]],0)</f>
        <v>0</v>
      </c>
    </row>
    <row r="666" spans="1:13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  <c r="E666" t="str">
        <f>IF(LEN(telefony6[[#This Row],[nr]])&gt;=10,"zagraniczny",IF(LEN(telefony6[[#This Row],[nr]])=8,"komórkowy","stacjonarny"))</f>
        <v>komórkowy</v>
      </c>
      <c r="F666" s="2">
        <f>telefony6[[#This Row],[zakonczenie]]-telefony6[[#This Row],[rozpoczecie]]</f>
        <v>1.4930555555555669E-3</v>
      </c>
      <c r="G666" s="6">
        <f>IF(SECOND(telefony6[[#This Row],[czas]])&gt;0,1,0)</f>
        <v>1</v>
      </c>
      <c r="H666" s="6">
        <f>MINUTE(telefony6[[#This Row],[czas]])+telefony6[[#This Row],[czy kolejna minuta]]</f>
        <v>3</v>
      </c>
      <c r="I666" s="6">
        <f>MINUTE(telefony6[[#This Row],[czas]])*60+SECOND(telefony6[[#This Row],[czas]])</f>
        <v>129</v>
      </c>
      <c r="J666" s="6">
        <f>IF(OR(telefony6[[#This Row],[jaki]]="stacjonarny",telefony6[[#This Row],[jaki]]="komórkowy"),J665-telefony6[[#This Row],[sekundach]],J665)</f>
        <v>-266624</v>
      </c>
      <c r="K666" s="6">
        <f>IF(AND(telefony6[[#This Row],[abonament]]&lt;0,telefony6[[#This Row],[jaki]]="stacjonarny"),telefony6[[#This Row],[sekundach]],0)</f>
        <v>0</v>
      </c>
      <c r="L666" s="6">
        <f>IF(AND(telefony6[[#This Row],[abonament]]&lt;0,telefony6[[#This Row],[jaki]]="komórkowy"),telefony6[[#This Row],[sekundach]],0)</f>
        <v>129</v>
      </c>
      <c r="M666" s="28">
        <f>IF(telefony6[[#This Row],[jaki]]="zagraniczny",telefony6[[#This Row],[czas w minutach]],0)</f>
        <v>0</v>
      </c>
    </row>
    <row r="667" spans="1:13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  <c r="E667" t="str">
        <f>IF(LEN(telefony6[[#This Row],[nr]])&gt;=10,"zagraniczny",IF(LEN(telefony6[[#This Row],[nr]])=8,"komórkowy","stacjonarny"))</f>
        <v>komórkowy</v>
      </c>
      <c r="F667" s="2">
        <f>telefony6[[#This Row],[zakonczenie]]-telefony6[[#This Row],[rozpoczecie]]</f>
        <v>4.6296296296294281E-4</v>
      </c>
      <c r="G667" s="6">
        <f>IF(SECOND(telefony6[[#This Row],[czas]])&gt;0,1,0)</f>
        <v>1</v>
      </c>
      <c r="H667" s="6">
        <f>MINUTE(telefony6[[#This Row],[czas]])+telefony6[[#This Row],[czy kolejna minuta]]</f>
        <v>1</v>
      </c>
      <c r="I667" s="6">
        <f>MINUTE(telefony6[[#This Row],[czas]])*60+SECOND(telefony6[[#This Row],[czas]])</f>
        <v>40</v>
      </c>
      <c r="J667" s="6">
        <f>IF(OR(telefony6[[#This Row],[jaki]]="stacjonarny",telefony6[[#This Row],[jaki]]="komórkowy"),J666-telefony6[[#This Row],[sekundach]],J666)</f>
        <v>-266664</v>
      </c>
      <c r="K667" s="6">
        <f>IF(AND(telefony6[[#This Row],[abonament]]&lt;0,telefony6[[#This Row],[jaki]]="stacjonarny"),telefony6[[#This Row],[sekundach]],0)</f>
        <v>0</v>
      </c>
      <c r="L667" s="6">
        <f>IF(AND(telefony6[[#This Row],[abonament]]&lt;0,telefony6[[#This Row],[jaki]]="komórkowy"),telefony6[[#This Row],[sekundach]],0)</f>
        <v>40</v>
      </c>
      <c r="M667" s="28">
        <f>IF(telefony6[[#This Row],[jaki]]="zagraniczny",telefony6[[#This Row],[czas w minutach]],0)</f>
        <v>0</v>
      </c>
    </row>
    <row r="668" spans="1:13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  <c r="E668" t="str">
        <f>IF(LEN(telefony6[[#This Row],[nr]])&gt;=10,"zagraniczny",IF(LEN(telefony6[[#This Row],[nr]])=8,"komórkowy","stacjonarny"))</f>
        <v>stacjonarny</v>
      </c>
      <c r="F668" s="2">
        <f>telefony6[[#This Row],[zakonczenie]]-telefony6[[#This Row],[rozpoczecie]]</f>
        <v>1.9097222222222432E-3</v>
      </c>
      <c r="G668" s="6">
        <f>IF(SECOND(telefony6[[#This Row],[czas]])&gt;0,1,0)</f>
        <v>1</v>
      </c>
      <c r="H668" s="6">
        <f>MINUTE(telefony6[[#This Row],[czas]])+telefony6[[#This Row],[czy kolejna minuta]]</f>
        <v>3</v>
      </c>
      <c r="I668" s="6">
        <f>MINUTE(telefony6[[#This Row],[czas]])*60+SECOND(telefony6[[#This Row],[czas]])</f>
        <v>165</v>
      </c>
      <c r="J668" s="6">
        <f>IF(OR(telefony6[[#This Row],[jaki]]="stacjonarny",telefony6[[#This Row],[jaki]]="komórkowy"),J667-telefony6[[#This Row],[sekundach]],J667)</f>
        <v>-266829</v>
      </c>
      <c r="K668" s="6">
        <f>IF(AND(telefony6[[#This Row],[abonament]]&lt;0,telefony6[[#This Row],[jaki]]="stacjonarny"),telefony6[[#This Row],[sekundach]],0)</f>
        <v>165</v>
      </c>
      <c r="L668" s="6">
        <f>IF(AND(telefony6[[#This Row],[abonament]]&lt;0,telefony6[[#This Row],[jaki]]="komórkowy"),telefony6[[#This Row],[sekundach]],0)</f>
        <v>0</v>
      </c>
      <c r="M668" s="28">
        <f>IF(telefony6[[#This Row],[jaki]]="zagraniczny",telefony6[[#This Row],[czas w minutach]],0)</f>
        <v>0</v>
      </c>
    </row>
    <row r="669" spans="1:13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  <c r="E669" t="str">
        <f>IF(LEN(telefony6[[#This Row],[nr]])&gt;=10,"zagraniczny",IF(LEN(telefony6[[#This Row],[nr]])=8,"komórkowy","stacjonarny"))</f>
        <v>komórkowy</v>
      </c>
      <c r="F669" s="2">
        <f>telefony6[[#This Row],[zakonczenie]]-telefony6[[#This Row],[rozpoczecie]]</f>
        <v>9.8263888888888706E-3</v>
      </c>
      <c r="G669" s="6">
        <f>IF(SECOND(telefony6[[#This Row],[czas]])&gt;0,1,0)</f>
        <v>1</v>
      </c>
      <c r="H669" s="6">
        <f>MINUTE(telefony6[[#This Row],[czas]])+telefony6[[#This Row],[czy kolejna minuta]]</f>
        <v>15</v>
      </c>
      <c r="I669" s="6">
        <f>MINUTE(telefony6[[#This Row],[czas]])*60+SECOND(telefony6[[#This Row],[czas]])</f>
        <v>849</v>
      </c>
      <c r="J669" s="6">
        <f>IF(OR(telefony6[[#This Row],[jaki]]="stacjonarny",telefony6[[#This Row],[jaki]]="komórkowy"),J668-telefony6[[#This Row],[sekundach]],J668)</f>
        <v>-267678</v>
      </c>
      <c r="K669" s="6">
        <f>IF(AND(telefony6[[#This Row],[abonament]]&lt;0,telefony6[[#This Row],[jaki]]="stacjonarny"),telefony6[[#This Row],[sekundach]],0)</f>
        <v>0</v>
      </c>
      <c r="L669" s="6">
        <f>IF(AND(telefony6[[#This Row],[abonament]]&lt;0,telefony6[[#This Row],[jaki]]="komórkowy"),telefony6[[#This Row],[sekundach]],0)</f>
        <v>849</v>
      </c>
      <c r="M669" s="28">
        <f>IF(telefony6[[#This Row],[jaki]]="zagraniczny",telefony6[[#This Row],[czas w minutach]],0)</f>
        <v>0</v>
      </c>
    </row>
    <row r="670" spans="1:13" x14ac:dyDescent="0.25">
      <c r="A670">
        <v>1332513</v>
      </c>
      <c r="B670" s="1">
        <v>42927</v>
      </c>
      <c r="C670" s="2">
        <v>0.50326388888888884</v>
      </c>
      <c r="D670" s="2">
        <v>0.50407407407407412</v>
      </c>
      <c r="E670" t="str">
        <f>IF(LEN(telefony6[[#This Row],[nr]])&gt;=10,"zagraniczny",IF(LEN(telefony6[[#This Row],[nr]])=8,"komórkowy","stacjonarny"))</f>
        <v>stacjonarny</v>
      </c>
      <c r="F670" s="2">
        <f>telefony6[[#This Row],[zakonczenie]]-telefony6[[#This Row],[rozpoczecie]]</f>
        <v>8.1018518518527483E-4</v>
      </c>
      <c r="G670" s="6">
        <f>IF(SECOND(telefony6[[#This Row],[czas]])&gt;0,1,0)</f>
        <v>1</v>
      </c>
      <c r="H670" s="6">
        <f>MINUTE(telefony6[[#This Row],[czas]])+telefony6[[#This Row],[czy kolejna minuta]]</f>
        <v>2</v>
      </c>
      <c r="I670" s="6">
        <f>MINUTE(telefony6[[#This Row],[czas]])*60+SECOND(telefony6[[#This Row],[czas]])</f>
        <v>70</v>
      </c>
      <c r="J670" s="6">
        <f>IF(OR(telefony6[[#This Row],[jaki]]="stacjonarny",telefony6[[#This Row],[jaki]]="komórkowy"),J669-telefony6[[#This Row],[sekundach]],J669)</f>
        <v>-267748</v>
      </c>
      <c r="K670" s="6">
        <f>IF(AND(telefony6[[#This Row],[abonament]]&lt;0,telefony6[[#This Row],[jaki]]="stacjonarny"),telefony6[[#This Row],[sekundach]],0)</f>
        <v>70</v>
      </c>
      <c r="L670" s="6">
        <f>IF(AND(telefony6[[#This Row],[abonament]]&lt;0,telefony6[[#This Row],[jaki]]="komórkowy"),telefony6[[#This Row],[sekundach]],0)</f>
        <v>0</v>
      </c>
      <c r="M670" s="28">
        <f>IF(telefony6[[#This Row],[jaki]]="zagraniczny",telefony6[[#This Row],[czas w minutach]],0)</f>
        <v>0</v>
      </c>
    </row>
    <row r="671" spans="1:13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  <c r="E671" t="str">
        <f>IF(LEN(telefony6[[#This Row],[nr]])&gt;=10,"zagraniczny",IF(LEN(telefony6[[#This Row],[nr]])=8,"komórkowy","stacjonarny"))</f>
        <v>stacjonarny</v>
      </c>
      <c r="F671" s="2">
        <f>telefony6[[#This Row],[zakonczenie]]-telefony6[[#This Row],[rozpoczecie]]</f>
        <v>5.3125000000000533E-3</v>
      </c>
      <c r="G671" s="6">
        <f>IF(SECOND(telefony6[[#This Row],[czas]])&gt;0,1,0)</f>
        <v>1</v>
      </c>
      <c r="H671" s="6">
        <f>MINUTE(telefony6[[#This Row],[czas]])+telefony6[[#This Row],[czy kolejna minuta]]</f>
        <v>8</v>
      </c>
      <c r="I671" s="6">
        <f>MINUTE(telefony6[[#This Row],[czas]])*60+SECOND(telefony6[[#This Row],[czas]])</f>
        <v>459</v>
      </c>
      <c r="J671" s="6">
        <f>IF(OR(telefony6[[#This Row],[jaki]]="stacjonarny",telefony6[[#This Row],[jaki]]="komórkowy"),J670-telefony6[[#This Row],[sekundach]],J670)</f>
        <v>-268207</v>
      </c>
      <c r="K671" s="6">
        <f>IF(AND(telefony6[[#This Row],[abonament]]&lt;0,telefony6[[#This Row],[jaki]]="stacjonarny"),telefony6[[#This Row],[sekundach]],0)</f>
        <v>459</v>
      </c>
      <c r="L671" s="6">
        <f>IF(AND(telefony6[[#This Row],[abonament]]&lt;0,telefony6[[#This Row],[jaki]]="komórkowy"),telefony6[[#This Row],[sekundach]],0)</f>
        <v>0</v>
      </c>
      <c r="M671" s="28">
        <f>IF(telefony6[[#This Row],[jaki]]="zagraniczny",telefony6[[#This Row],[czas w minutach]],0)</f>
        <v>0</v>
      </c>
    </row>
    <row r="672" spans="1:13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  <c r="E672" t="str">
        <f>IF(LEN(telefony6[[#This Row],[nr]])&gt;=10,"zagraniczny",IF(LEN(telefony6[[#This Row],[nr]])=8,"komórkowy","stacjonarny"))</f>
        <v>zagraniczny</v>
      </c>
      <c r="F672" s="2">
        <f>telefony6[[#This Row],[zakonczenie]]-telefony6[[#This Row],[rozpoczecie]]</f>
        <v>4.5717592592593448E-3</v>
      </c>
      <c r="G672" s="6">
        <f>IF(SECOND(telefony6[[#This Row],[czas]])&gt;0,1,0)</f>
        <v>1</v>
      </c>
      <c r="H672" s="6">
        <f>MINUTE(telefony6[[#This Row],[czas]])+telefony6[[#This Row],[czy kolejna minuta]]</f>
        <v>7</v>
      </c>
      <c r="I672" s="6">
        <f>MINUTE(telefony6[[#This Row],[czas]])*60+SECOND(telefony6[[#This Row],[czas]])</f>
        <v>395</v>
      </c>
      <c r="J672" s="6">
        <f>IF(OR(telefony6[[#This Row],[jaki]]="stacjonarny",telefony6[[#This Row],[jaki]]="komórkowy"),J671-telefony6[[#This Row],[sekundach]],J671)</f>
        <v>-268207</v>
      </c>
      <c r="K672" s="6">
        <f>IF(AND(telefony6[[#This Row],[abonament]]&lt;0,telefony6[[#This Row],[jaki]]="stacjonarny"),telefony6[[#This Row],[sekundach]],0)</f>
        <v>0</v>
      </c>
      <c r="L672" s="6">
        <f>IF(AND(telefony6[[#This Row],[abonament]]&lt;0,telefony6[[#This Row],[jaki]]="komórkowy"),telefony6[[#This Row],[sekundach]],0)</f>
        <v>0</v>
      </c>
      <c r="M672" s="28">
        <f>IF(telefony6[[#This Row],[jaki]]="zagraniczny",telefony6[[#This Row],[czas w minutach]],0)</f>
        <v>7</v>
      </c>
    </row>
    <row r="673" spans="1:13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  <c r="E673" t="str">
        <f>IF(LEN(telefony6[[#This Row],[nr]])&gt;=10,"zagraniczny",IF(LEN(telefony6[[#This Row],[nr]])=8,"komórkowy","stacjonarny"))</f>
        <v>zagraniczny</v>
      </c>
      <c r="F673" s="2">
        <f>telefony6[[#This Row],[zakonczenie]]-telefony6[[#This Row],[rozpoczecie]]</f>
        <v>3.8425925925926752E-3</v>
      </c>
      <c r="G673" s="6">
        <f>IF(SECOND(telefony6[[#This Row],[czas]])&gt;0,1,0)</f>
        <v>1</v>
      </c>
      <c r="H673" s="6">
        <f>MINUTE(telefony6[[#This Row],[czas]])+telefony6[[#This Row],[czy kolejna minuta]]</f>
        <v>6</v>
      </c>
      <c r="I673" s="6">
        <f>MINUTE(telefony6[[#This Row],[czas]])*60+SECOND(telefony6[[#This Row],[czas]])</f>
        <v>332</v>
      </c>
      <c r="J673" s="6">
        <f>IF(OR(telefony6[[#This Row],[jaki]]="stacjonarny",telefony6[[#This Row],[jaki]]="komórkowy"),J672-telefony6[[#This Row],[sekundach]],J672)</f>
        <v>-268207</v>
      </c>
      <c r="K673" s="6">
        <f>IF(AND(telefony6[[#This Row],[abonament]]&lt;0,telefony6[[#This Row],[jaki]]="stacjonarny"),telefony6[[#This Row],[sekundach]],0)</f>
        <v>0</v>
      </c>
      <c r="L673" s="6">
        <f>IF(AND(telefony6[[#This Row],[abonament]]&lt;0,telefony6[[#This Row],[jaki]]="komórkowy"),telefony6[[#This Row],[sekundach]],0)</f>
        <v>0</v>
      </c>
      <c r="M673" s="28">
        <f>IF(telefony6[[#This Row],[jaki]]="zagraniczny",telefony6[[#This Row],[czas w minutach]],0)</f>
        <v>6</v>
      </c>
    </row>
    <row r="674" spans="1:13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  <c r="E674" t="str">
        <f>IF(LEN(telefony6[[#This Row],[nr]])&gt;=10,"zagraniczny",IF(LEN(telefony6[[#This Row],[nr]])=8,"komórkowy","stacjonarny"))</f>
        <v>stacjonarny</v>
      </c>
      <c r="F674" s="2">
        <f>telefony6[[#This Row],[zakonczenie]]-telefony6[[#This Row],[rozpoczecie]]</f>
        <v>9.5601851851851993E-3</v>
      </c>
      <c r="G674" s="6">
        <f>IF(SECOND(telefony6[[#This Row],[czas]])&gt;0,1,0)</f>
        <v>1</v>
      </c>
      <c r="H674" s="6">
        <f>MINUTE(telefony6[[#This Row],[czas]])+telefony6[[#This Row],[czy kolejna minuta]]</f>
        <v>14</v>
      </c>
      <c r="I674" s="6">
        <f>MINUTE(telefony6[[#This Row],[czas]])*60+SECOND(telefony6[[#This Row],[czas]])</f>
        <v>826</v>
      </c>
      <c r="J674" s="6">
        <f>IF(OR(telefony6[[#This Row],[jaki]]="stacjonarny",telefony6[[#This Row],[jaki]]="komórkowy"),J673-telefony6[[#This Row],[sekundach]],J673)</f>
        <v>-269033</v>
      </c>
      <c r="K674" s="6">
        <f>IF(AND(telefony6[[#This Row],[abonament]]&lt;0,telefony6[[#This Row],[jaki]]="stacjonarny"),telefony6[[#This Row],[sekundach]],0)</f>
        <v>826</v>
      </c>
      <c r="L674" s="6">
        <f>IF(AND(telefony6[[#This Row],[abonament]]&lt;0,telefony6[[#This Row],[jaki]]="komórkowy"),telefony6[[#This Row],[sekundach]],0)</f>
        <v>0</v>
      </c>
      <c r="M674" s="28">
        <f>IF(telefony6[[#This Row],[jaki]]="zagraniczny",telefony6[[#This Row],[czas w minutach]],0)</f>
        <v>0</v>
      </c>
    </row>
    <row r="675" spans="1:13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  <c r="E675" t="str">
        <f>IF(LEN(telefony6[[#This Row],[nr]])&gt;=10,"zagraniczny",IF(LEN(telefony6[[#This Row],[nr]])=8,"komórkowy","stacjonarny"))</f>
        <v>stacjonarny</v>
      </c>
      <c r="F675" s="2">
        <f>telefony6[[#This Row],[zakonczenie]]-telefony6[[#This Row],[rozpoczecie]]</f>
        <v>7.2106481481482021E-3</v>
      </c>
      <c r="G675" s="6">
        <f>IF(SECOND(telefony6[[#This Row],[czas]])&gt;0,1,0)</f>
        <v>1</v>
      </c>
      <c r="H675" s="6">
        <f>MINUTE(telefony6[[#This Row],[czas]])+telefony6[[#This Row],[czy kolejna minuta]]</f>
        <v>11</v>
      </c>
      <c r="I675" s="6">
        <f>MINUTE(telefony6[[#This Row],[czas]])*60+SECOND(telefony6[[#This Row],[czas]])</f>
        <v>623</v>
      </c>
      <c r="J675" s="6">
        <f>IF(OR(telefony6[[#This Row],[jaki]]="stacjonarny",telefony6[[#This Row],[jaki]]="komórkowy"),J674-telefony6[[#This Row],[sekundach]],J674)</f>
        <v>-269656</v>
      </c>
      <c r="K675" s="6">
        <f>IF(AND(telefony6[[#This Row],[abonament]]&lt;0,telefony6[[#This Row],[jaki]]="stacjonarny"),telefony6[[#This Row],[sekundach]],0)</f>
        <v>623</v>
      </c>
      <c r="L675" s="6">
        <f>IF(AND(telefony6[[#This Row],[abonament]]&lt;0,telefony6[[#This Row],[jaki]]="komórkowy"),telefony6[[#This Row],[sekundach]],0)</f>
        <v>0</v>
      </c>
      <c r="M675" s="28">
        <f>IF(telefony6[[#This Row],[jaki]]="zagraniczny",telefony6[[#This Row],[czas w minutach]],0)</f>
        <v>0</v>
      </c>
    </row>
    <row r="676" spans="1:13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  <c r="E676" t="str">
        <f>IF(LEN(telefony6[[#This Row],[nr]])&gt;=10,"zagraniczny",IF(LEN(telefony6[[#This Row],[nr]])=8,"komórkowy","stacjonarny"))</f>
        <v>stacjonarny</v>
      </c>
      <c r="F676" s="2">
        <f>telefony6[[#This Row],[zakonczenie]]-telefony6[[#This Row],[rozpoczecie]]</f>
        <v>9.2245370370370727E-3</v>
      </c>
      <c r="G676" s="6">
        <f>IF(SECOND(telefony6[[#This Row],[czas]])&gt;0,1,0)</f>
        <v>1</v>
      </c>
      <c r="H676" s="6">
        <f>MINUTE(telefony6[[#This Row],[czas]])+telefony6[[#This Row],[czy kolejna minuta]]</f>
        <v>14</v>
      </c>
      <c r="I676" s="6">
        <f>MINUTE(telefony6[[#This Row],[czas]])*60+SECOND(telefony6[[#This Row],[czas]])</f>
        <v>797</v>
      </c>
      <c r="J676" s="6">
        <f>IF(OR(telefony6[[#This Row],[jaki]]="stacjonarny",telefony6[[#This Row],[jaki]]="komórkowy"),J675-telefony6[[#This Row],[sekundach]],J675)</f>
        <v>-270453</v>
      </c>
      <c r="K676" s="6">
        <f>IF(AND(telefony6[[#This Row],[abonament]]&lt;0,telefony6[[#This Row],[jaki]]="stacjonarny"),telefony6[[#This Row],[sekundach]],0)</f>
        <v>797</v>
      </c>
      <c r="L676" s="6">
        <f>IF(AND(telefony6[[#This Row],[abonament]]&lt;0,telefony6[[#This Row],[jaki]]="komórkowy"),telefony6[[#This Row],[sekundach]],0)</f>
        <v>0</v>
      </c>
      <c r="M676" s="28">
        <f>IF(telefony6[[#This Row],[jaki]]="zagraniczny",telefony6[[#This Row],[czas w minutach]],0)</f>
        <v>0</v>
      </c>
    </row>
    <row r="677" spans="1:13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  <c r="E677" t="str">
        <f>IF(LEN(telefony6[[#This Row],[nr]])&gt;=10,"zagraniczny",IF(LEN(telefony6[[#This Row],[nr]])=8,"komórkowy","stacjonarny"))</f>
        <v>komórkowy</v>
      </c>
      <c r="F677" s="2">
        <f>telefony6[[#This Row],[zakonczenie]]-telefony6[[#This Row],[rozpoczecie]]</f>
        <v>1.5972222222222499E-3</v>
      </c>
      <c r="G677" s="6">
        <f>IF(SECOND(telefony6[[#This Row],[czas]])&gt;0,1,0)</f>
        <v>1</v>
      </c>
      <c r="H677" s="6">
        <f>MINUTE(telefony6[[#This Row],[czas]])+telefony6[[#This Row],[czy kolejna minuta]]</f>
        <v>3</v>
      </c>
      <c r="I677" s="6">
        <f>MINUTE(telefony6[[#This Row],[czas]])*60+SECOND(telefony6[[#This Row],[czas]])</f>
        <v>138</v>
      </c>
      <c r="J677" s="6">
        <f>IF(OR(telefony6[[#This Row],[jaki]]="stacjonarny",telefony6[[#This Row],[jaki]]="komórkowy"),J676-telefony6[[#This Row],[sekundach]],J676)</f>
        <v>-270591</v>
      </c>
      <c r="K677" s="6">
        <f>IF(AND(telefony6[[#This Row],[abonament]]&lt;0,telefony6[[#This Row],[jaki]]="stacjonarny"),telefony6[[#This Row],[sekundach]],0)</f>
        <v>0</v>
      </c>
      <c r="L677" s="6">
        <f>IF(AND(telefony6[[#This Row],[abonament]]&lt;0,telefony6[[#This Row],[jaki]]="komórkowy"),telefony6[[#This Row],[sekundach]],0)</f>
        <v>138</v>
      </c>
      <c r="M677" s="28">
        <f>IF(telefony6[[#This Row],[jaki]]="zagraniczny",telefony6[[#This Row],[czas w minutach]],0)</f>
        <v>0</v>
      </c>
    </row>
    <row r="678" spans="1:13" x14ac:dyDescent="0.25">
      <c r="A678">
        <v>8672651</v>
      </c>
      <c r="B678" s="1">
        <v>42927</v>
      </c>
      <c r="C678" s="2">
        <v>0.53401620370370373</v>
      </c>
      <c r="D678" s="2">
        <v>0.54462962962962957</v>
      </c>
      <c r="E678" t="str">
        <f>IF(LEN(telefony6[[#This Row],[nr]])&gt;=10,"zagraniczny",IF(LEN(telefony6[[#This Row],[nr]])=8,"komórkowy","stacjonarny"))</f>
        <v>stacjonarny</v>
      </c>
      <c r="F678" s="2">
        <f>telefony6[[#This Row],[zakonczenie]]-telefony6[[#This Row],[rozpoczecie]]</f>
        <v>1.0613425925925846E-2</v>
      </c>
      <c r="G678" s="6">
        <f>IF(SECOND(telefony6[[#This Row],[czas]])&gt;0,1,0)</f>
        <v>1</v>
      </c>
      <c r="H678" s="6">
        <f>MINUTE(telefony6[[#This Row],[czas]])+telefony6[[#This Row],[czy kolejna minuta]]</f>
        <v>16</v>
      </c>
      <c r="I678" s="6">
        <f>MINUTE(telefony6[[#This Row],[czas]])*60+SECOND(telefony6[[#This Row],[czas]])</f>
        <v>917</v>
      </c>
      <c r="J678" s="6">
        <f>IF(OR(telefony6[[#This Row],[jaki]]="stacjonarny",telefony6[[#This Row],[jaki]]="komórkowy"),J677-telefony6[[#This Row],[sekundach]],J677)</f>
        <v>-271508</v>
      </c>
      <c r="K678" s="6">
        <f>IF(AND(telefony6[[#This Row],[abonament]]&lt;0,telefony6[[#This Row],[jaki]]="stacjonarny"),telefony6[[#This Row],[sekundach]],0)</f>
        <v>917</v>
      </c>
      <c r="L678" s="6">
        <f>IF(AND(telefony6[[#This Row],[abonament]]&lt;0,telefony6[[#This Row],[jaki]]="komórkowy"),telefony6[[#This Row],[sekundach]],0)</f>
        <v>0</v>
      </c>
      <c r="M678" s="28">
        <f>IF(telefony6[[#This Row],[jaki]]="zagraniczny",telefony6[[#This Row],[czas w minutach]],0)</f>
        <v>0</v>
      </c>
    </row>
    <row r="679" spans="1:13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  <c r="E679" t="str">
        <f>IF(LEN(telefony6[[#This Row],[nr]])&gt;=10,"zagraniczny",IF(LEN(telefony6[[#This Row],[nr]])=8,"komórkowy","stacjonarny"))</f>
        <v>komórkowy</v>
      </c>
      <c r="F679" s="2">
        <f>telefony6[[#This Row],[zakonczenie]]-telefony6[[#This Row],[rozpoczecie]]</f>
        <v>1.7245370370370106E-3</v>
      </c>
      <c r="G679" s="6">
        <f>IF(SECOND(telefony6[[#This Row],[czas]])&gt;0,1,0)</f>
        <v>1</v>
      </c>
      <c r="H679" s="6">
        <f>MINUTE(telefony6[[#This Row],[czas]])+telefony6[[#This Row],[czy kolejna minuta]]</f>
        <v>3</v>
      </c>
      <c r="I679" s="6">
        <f>MINUTE(telefony6[[#This Row],[czas]])*60+SECOND(telefony6[[#This Row],[czas]])</f>
        <v>149</v>
      </c>
      <c r="J679" s="6">
        <f>IF(OR(telefony6[[#This Row],[jaki]]="stacjonarny",telefony6[[#This Row],[jaki]]="komórkowy"),J678-telefony6[[#This Row],[sekundach]],J678)</f>
        <v>-271657</v>
      </c>
      <c r="K679" s="6">
        <f>IF(AND(telefony6[[#This Row],[abonament]]&lt;0,telefony6[[#This Row],[jaki]]="stacjonarny"),telefony6[[#This Row],[sekundach]],0)</f>
        <v>0</v>
      </c>
      <c r="L679" s="6">
        <f>IF(AND(telefony6[[#This Row],[abonament]]&lt;0,telefony6[[#This Row],[jaki]]="komórkowy"),telefony6[[#This Row],[sekundach]],0)</f>
        <v>149</v>
      </c>
      <c r="M679" s="28">
        <f>IF(telefony6[[#This Row],[jaki]]="zagraniczny",telefony6[[#This Row],[czas w minutach]],0)</f>
        <v>0</v>
      </c>
    </row>
    <row r="680" spans="1:13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  <c r="E680" t="str">
        <f>IF(LEN(telefony6[[#This Row],[nr]])&gt;=10,"zagraniczny",IF(LEN(telefony6[[#This Row],[nr]])=8,"komórkowy","stacjonarny"))</f>
        <v>stacjonarny</v>
      </c>
      <c r="F680" s="2">
        <f>telefony6[[#This Row],[zakonczenie]]-telefony6[[#This Row],[rozpoczecie]]</f>
        <v>1.1261574074074021E-2</v>
      </c>
      <c r="G680" s="6">
        <f>IF(SECOND(telefony6[[#This Row],[czas]])&gt;0,1,0)</f>
        <v>1</v>
      </c>
      <c r="H680" s="6">
        <f>MINUTE(telefony6[[#This Row],[czas]])+telefony6[[#This Row],[czy kolejna minuta]]</f>
        <v>17</v>
      </c>
      <c r="I680" s="6">
        <f>MINUTE(telefony6[[#This Row],[czas]])*60+SECOND(telefony6[[#This Row],[czas]])</f>
        <v>973</v>
      </c>
      <c r="J680" s="6">
        <f>IF(OR(telefony6[[#This Row],[jaki]]="stacjonarny",telefony6[[#This Row],[jaki]]="komórkowy"),J679-telefony6[[#This Row],[sekundach]],J679)</f>
        <v>-272630</v>
      </c>
      <c r="K680" s="6">
        <f>IF(AND(telefony6[[#This Row],[abonament]]&lt;0,telefony6[[#This Row],[jaki]]="stacjonarny"),telefony6[[#This Row],[sekundach]],0)</f>
        <v>973</v>
      </c>
      <c r="L680" s="6">
        <f>IF(AND(telefony6[[#This Row],[abonament]]&lt;0,telefony6[[#This Row],[jaki]]="komórkowy"),telefony6[[#This Row],[sekundach]],0)</f>
        <v>0</v>
      </c>
      <c r="M680" s="28">
        <f>IF(telefony6[[#This Row],[jaki]]="zagraniczny",telefony6[[#This Row],[czas w minutach]],0)</f>
        <v>0</v>
      </c>
    </row>
    <row r="681" spans="1:13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  <c r="E681" t="str">
        <f>IF(LEN(telefony6[[#This Row],[nr]])&gt;=10,"zagraniczny",IF(LEN(telefony6[[#This Row],[nr]])=8,"komórkowy","stacjonarny"))</f>
        <v>stacjonarny</v>
      </c>
      <c r="F681" s="2">
        <f>telefony6[[#This Row],[zakonczenie]]-telefony6[[#This Row],[rozpoczecie]]</f>
        <v>1.1215277777777755E-2</v>
      </c>
      <c r="G681" s="6">
        <f>IF(SECOND(telefony6[[#This Row],[czas]])&gt;0,1,0)</f>
        <v>1</v>
      </c>
      <c r="H681" s="6">
        <f>MINUTE(telefony6[[#This Row],[czas]])+telefony6[[#This Row],[czy kolejna minuta]]</f>
        <v>17</v>
      </c>
      <c r="I681" s="6">
        <f>MINUTE(telefony6[[#This Row],[czas]])*60+SECOND(telefony6[[#This Row],[czas]])</f>
        <v>969</v>
      </c>
      <c r="J681" s="6">
        <f>IF(OR(telefony6[[#This Row],[jaki]]="stacjonarny",telefony6[[#This Row],[jaki]]="komórkowy"),J680-telefony6[[#This Row],[sekundach]],J680)</f>
        <v>-273599</v>
      </c>
      <c r="K681" s="6">
        <f>IF(AND(telefony6[[#This Row],[abonament]]&lt;0,telefony6[[#This Row],[jaki]]="stacjonarny"),telefony6[[#This Row],[sekundach]],0)</f>
        <v>969</v>
      </c>
      <c r="L681" s="6">
        <f>IF(AND(telefony6[[#This Row],[abonament]]&lt;0,telefony6[[#This Row],[jaki]]="komórkowy"),telefony6[[#This Row],[sekundach]],0)</f>
        <v>0</v>
      </c>
      <c r="M681" s="28">
        <f>IF(telefony6[[#This Row],[jaki]]="zagraniczny",telefony6[[#This Row],[czas w minutach]],0)</f>
        <v>0</v>
      </c>
    </row>
    <row r="682" spans="1:13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  <c r="E682" t="str">
        <f>IF(LEN(telefony6[[#This Row],[nr]])&gt;=10,"zagraniczny",IF(LEN(telefony6[[#This Row],[nr]])=8,"komórkowy","stacjonarny"))</f>
        <v>stacjonarny</v>
      </c>
      <c r="F682" s="2">
        <f>telefony6[[#This Row],[zakonczenie]]-telefony6[[#This Row],[rozpoczecie]]</f>
        <v>7.2916666666666963E-4</v>
      </c>
      <c r="G682" s="6">
        <f>IF(SECOND(telefony6[[#This Row],[czas]])&gt;0,1,0)</f>
        <v>1</v>
      </c>
      <c r="H682" s="6">
        <f>MINUTE(telefony6[[#This Row],[czas]])+telefony6[[#This Row],[czy kolejna minuta]]</f>
        <v>2</v>
      </c>
      <c r="I682" s="6">
        <f>MINUTE(telefony6[[#This Row],[czas]])*60+SECOND(telefony6[[#This Row],[czas]])</f>
        <v>63</v>
      </c>
      <c r="J682" s="6">
        <f>IF(OR(telefony6[[#This Row],[jaki]]="stacjonarny",telefony6[[#This Row],[jaki]]="komórkowy"),J681-telefony6[[#This Row],[sekundach]],J681)</f>
        <v>-273662</v>
      </c>
      <c r="K682" s="6">
        <f>IF(AND(telefony6[[#This Row],[abonament]]&lt;0,telefony6[[#This Row],[jaki]]="stacjonarny"),telefony6[[#This Row],[sekundach]],0)</f>
        <v>63</v>
      </c>
      <c r="L682" s="6">
        <f>IF(AND(telefony6[[#This Row],[abonament]]&lt;0,telefony6[[#This Row],[jaki]]="komórkowy"),telefony6[[#This Row],[sekundach]],0)</f>
        <v>0</v>
      </c>
      <c r="M682" s="28">
        <f>IF(telefony6[[#This Row],[jaki]]="zagraniczny",telefony6[[#This Row],[czas w minutach]],0)</f>
        <v>0</v>
      </c>
    </row>
    <row r="683" spans="1:13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  <c r="E683" t="str">
        <f>IF(LEN(telefony6[[#This Row],[nr]])&gt;=10,"zagraniczny",IF(LEN(telefony6[[#This Row],[nr]])=8,"komórkowy","stacjonarny"))</f>
        <v>komórkowy</v>
      </c>
      <c r="F683" s="2">
        <f>telefony6[[#This Row],[zakonczenie]]-telefony6[[#This Row],[rozpoczecie]]</f>
        <v>4.3981481481482065E-3</v>
      </c>
      <c r="G683" s="6">
        <f>IF(SECOND(telefony6[[#This Row],[czas]])&gt;0,1,0)</f>
        <v>1</v>
      </c>
      <c r="H683" s="6">
        <f>MINUTE(telefony6[[#This Row],[czas]])+telefony6[[#This Row],[czy kolejna minuta]]</f>
        <v>7</v>
      </c>
      <c r="I683" s="6">
        <f>MINUTE(telefony6[[#This Row],[czas]])*60+SECOND(telefony6[[#This Row],[czas]])</f>
        <v>380</v>
      </c>
      <c r="J683" s="6">
        <f>IF(OR(telefony6[[#This Row],[jaki]]="stacjonarny",telefony6[[#This Row],[jaki]]="komórkowy"),J682-telefony6[[#This Row],[sekundach]],J682)</f>
        <v>-274042</v>
      </c>
      <c r="K683" s="6">
        <f>IF(AND(telefony6[[#This Row],[abonament]]&lt;0,telefony6[[#This Row],[jaki]]="stacjonarny"),telefony6[[#This Row],[sekundach]],0)</f>
        <v>0</v>
      </c>
      <c r="L683" s="6">
        <f>IF(AND(telefony6[[#This Row],[abonament]]&lt;0,telefony6[[#This Row],[jaki]]="komórkowy"),telefony6[[#This Row],[sekundach]],0)</f>
        <v>380</v>
      </c>
      <c r="M683" s="28">
        <f>IF(telefony6[[#This Row],[jaki]]="zagraniczny",telefony6[[#This Row],[czas w minutach]],0)</f>
        <v>0</v>
      </c>
    </row>
    <row r="684" spans="1:13" x14ac:dyDescent="0.25">
      <c r="A684">
        <v>6269166</v>
      </c>
      <c r="B684" s="1">
        <v>42927</v>
      </c>
      <c r="C684" s="2">
        <v>0.54408564814814819</v>
      </c>
      <c r="D684" s="2">
        <v>0.55355324074074075</v>
      </c>
      <c r="E684" t="str">
        <f>IF(LEN(telefony6[[#This Row],[nr]])&gt;=10,"zagraniczny",IF(LEN(telefony6[[#This Row],[nr]])=8,"komórkowy","stacjonarny"))</f>
        <v>stacjonarny</v>
      </c>
      <c r="F684" s="2">
        <f>telefony6[[#This Row],[zakonczenie]]-telefony6[[#This Row],[rozpoczecie]]</f>
        <v>9.4675925925925553E-3</v>
      </c>
      <c r="G684" s="6">
        <f>IF(SECOND(telefony6[[#This Row],[czas]])&gt;0,1,0)</f>
        <v>1</v>
      </c>
      <c r="H684" s="6">
        <f>MINUTE(telefony6[[#This Row],[czas]])+telefony6[[#This Row],[czy kolejna minuta]]</f>
        <v>14</v>
      </c>
      <c r="I684" s="6">
        <f>MINUTE(telefony6[[#This Row],[czas]])*60+SECOND(telefony6[[#This Row],[czas]])</f>
        <v>818</v>
      </c>
      <c r="J684" s="6">
        <f>IF(OR(telefony6[[#This Row],[jaki]]="stacjonarny",telefony6[[#This Row],[jaki]]="komórkowy"),J683-telefony6[[#This Row],[sekundach]],J683)</f>
        <v>-274860</v>
      </c>
      <c r="K684" s="6">
        <f>IF(AND(telefony6[[#This Row],[abonament]]&lt;0,telefony6[[#This Row],[jaki]]="stacjonarny"),telefony6[[#This Row],[sekundach]],0)</f>
        <v>818</v>
      </c>
      <c r="L684" s="6">
        <f>IF(AND(telefony6[[#This Row],[abonament]]&lt;0,telefony6[[#This Row],[jaki]]="komórkowy"),telefony6[[#This Row],[sekundach]],0)</f>
        <v>0</v>
      </c>
      <c r="M684" s="28">
        <f>IF(telefony6[[#This Row],[jaki]]="zagraniczny",telefony6[[#This Row],[czas w minutach]],0)</f>
        <v>0</v>
      </c>
    </row>
    <row r="685" spans="1:13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  <c r="E685" t="str">
        <f>IF(LEN(telefony6[[#This Row],[nr]])&gt;=10,"zagraniczny",IF(LEN(telefony6[[#This Row],[nr]])=8,"komórkowy","stacjonarny"))</f>
        <v>stacjonarny</v>
      </c>
      <c r="F685" s="2">
        <f>telefony6[[#This Row],[zakonczenie]]-telefony6[[#This Row],[rozpoczecie]]</f>
        <v>4.8958333333333215E-3</v>
      </c>
      <c r="G685" s="6">
        <f>IF(SECOND(telefony6[[#This Row],[czas]])&gt;0,1,0)</f>
        <v>1</v>
      </c>
      <c r="H685" s="6">
        <f>MINUTE(telefony6[[#This Row],[czas]])+telefony6[[#This Row],[czy kolejna minuta]]</f>
        <v>8</v>
      </c>
      <c r="I685" s="6">
        <f>MINUTE(telefony6[[#This Row],[czas]])*60+SECOND(telefony6[[#This Row],[czas]])</f>
        <v>423</v>
      </c>
      <c r="J685" s="6">
        <f>IF(OR(telefony6[[#This Row],[jaki]]="stacjonarny",telefony6[[#This Row],[jaki]]="komórkowy"),J684-telefony6[[#This Row],[sekundach]],J684)</f>
        <v>-275283</v>
      </c>
      <c r="K685" s="6">
        <f>IF(AND(telefony6[[#This Row],[abonament]]&lt;0,telefony6[[#This Row],[jaki]]="stacjonarny"),telefony6[[#This Row],[sekundach]],0)</f>
        <v>423</v>
      </c>
      <c r="L685" s="6">
        <f>IF(AND(telefony6[[#This Row],[abonament]]&lt;0,telefony6[[#This Row],[jaki]]="komórkowy"),telefony6[[#This Row],[sekundach]],0)</f>
        <v>0</v>
      </c>
      <c r="M685" s="28">
        <f>IF(telefony6[[#This Row],[jaki]]="zagraniczny",telefony6[[#This Row],[czas w minutach]],0)</f>
        <v>0</v>
      </c>
    </row>
    <row r="686" spans="1:13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  <c r="E686" t="str">
        <f>IF(LEN(telefony6[[#This Row],[nr]])&gt;=10,"zagraniczny",IF(LEN(telefony6[[#This Row],[nr]])=8,"komórkowy","stacjonarny"))</f>
        <v>stacjonarny</v>
      </c>
      <c r="F686" s="2">
        <f>telefony6[[#This Row],[zakonczenie]]-telefony6[[#This Row],[rozpoczecie]]</f>
        <v>7.5347222222222898E-3</v>
      </c>
      <c r="G686" s="6">
        <f>IF(SECOND(telefony6[[#This Row],[czas]])&gt;0,1,0)</f>
        <v>1</v>
      </c>
      <c r="H686" s="6">
        <f>MINUTE(telefony6[[#This Row],[czas]])+telefony6[[#This Row],[czy kolejna minuta]]</f>
        <v>11</v>
      </c>
      <c r="I686" s="6">
        <f>MINUTE(telefony6[[#This Row],[czas]])*60+SECOND(telefony6[[#This Row],[czas]])</f>
        <v>651</v>
      </c>
      <c r="J686" s="6">
        <f>IF(OR(telefony6[[#This Row],[jaki]]="stacjonarny",telefony6[[#This Row],[jaki]]="komórkowy"),J685-telefony6[[#This Row],[sekundach]],J685)</f>
        <v>-275934</v>
      </c>
      <c r="K686" s="6">
        <f>IF(AND(telefony6[[#This Row],[abonament]]&lt;0,telefony6[[#This Row],[jaki]]="stacjonarny"),telefony6[[#This Row],[sekundach]],0)</f>
        <v>651</v>
      </c>
      <c r="L686" s="6">
        <f>IF(AND(telefony6[[#This Row],[abonament]]&lt;0,telefony6[[#This Row],[jaki]]="komórkowy"),telefony6[[#This Row],[sekundach]],0)</f>
        <v>0</v>
      </c>
      <c r="M686" s="28">
        <f>IF(telefony6[[#This Row],[jaki]]="zagraniczny",telefony6[[#This Row],[czas w minutach]],0)</f>
        <v>0</v>
      </c>
    </row>
    <row r="687" spans="1:13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  <c r="E687" t="str">
        <f>IF(LEN(telefony6[[#This Row],[nr]])&gt;=10,"zagraniczny",IF(LEN(telefony6[[#This Row],[nr]])=8,"komórkowy","stacjonarny"))</f>
        <v>komórkowy</v>
      </c>
      <c r="F687" s="2">
        <f>telefony6[[#This Row],[zakonczenie]]-telefony6[[#This Row],[rozpoczecie]]</f>
        <v>5.9143518518518512E-3</v>
      </c>
      <c r="G687" s="6">
        <f>IF(SECOND(telefony6[[#This Row],[czas]])&gt;0,1,0)</f>
        <v>1</v>
      </c>
      <c r="H687" s="6">
        <f>MINUTE(telefony6[[#This Row],[czas]])+telefony6[[#This Row],[czy kolejna minuta]]</f>
        <v>9</v>
      </c>
      <c r="I687" s="6">
        <f>MINUTE(telefony6[[#This Row],[czas]])*60+SECOND(telefony6[[#This Row],[czas]])</f>
        <v>511</v>
      </c>
      <c r="J687" s="6">
        <f>IF(OR(telefony6[[#This Row],[jaki]]="stacjonarny",telefony6[[#This Row],[jaki]]="komórkowy"),J686-telefony6[[#This Row],[sekundach]],J686)</f>
        <v>-276445</v>
      </c>
      <c r="K687" s="6">
        <f>IF(AND(telefony6[[#This Row],[abonament]]&lt;0,telefony6[[#This Row],[jaki]]="stacjonarny"),telefony6[[#This Row],[sekundach]],0)</f>
        <v>0</v>
      </c>
      <c r="L687" s="6">
        <f>IF(AND(telefony6[[#This Row],[abonament]]&lt;0,telefony6[[#This Row],[jaki]]="komórkowy"),telefony6[[#This Row],[sekundach]],0)</f>
        <v>511</v>
      </c>
      <c r="M687" s="28">
        <f>IF(telefony6[[#This Row],[jaki]]="zagraniczny",telefony6[[#This Row],[czas w minutach]],0)</f>
        <v>0</v>
      </c>
    </row>
    <row r="688" spans="1:13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  <c r="E688" t="str">
        <f>IF(LEN(telefony6[[#This Row],[nr]])&gt;=10,"zagraniczny",IF(LEN(telefony6[[#This Row],[nr]])=8,"komórkowy","stacjonarny"))</f>
        <v>stacjonarny</v>
      </c>
      <c r="F688" s="2">
        <f>telefony6[[#This Row],[zakonczenie]]-telefony6[[#This Row],[rozpoczecie]]</f>
        <v>9.3750000000000222E-3</v>
      </c>
      <c r="G688" s="6">
        <f>IF(SECOND(telefony6[[#This Row],[czas]])&gt;0,1,0)</f>
        <v>1</v>
      </c>
      <c r="H688" s="6">
        <f>MINUTE(telefony6[[#This Row],[czas]])+telefony6[[#This Row],[czy kolejna minuta]]</f>
        <v>14</v>
      </c>
      <c r="I688" s="6">
        <f>MINUTE(telefony6[[#This Row],[czas]])*60+SECOND(telefony6[[#This Row],[czas]])</f>
        <v>810</v>
      </c>
      <c r="J688" s="6">
        <f>IF(OR(telefony6[[#This Row],[jaki]]="stacjonarny",telefony6[[#This Row],[jaki]]="komórkowy"),J687-telefony6[[#This Row],[sekundach]],J687)</f>
        <v>-277255</v>
      </c>
      <c r="K688" s="6">
        <f>IF(AND(telefony6[[#This Row],[abonament]]&lt;0,telefony6[[#This Row],[jaki]]="stacjonarny"),telefony6[[#This Row],[sekundach]],0)</f>
        <v>810</v>
      </c>
      <c r="L688" s="6">
        <f>IF(AND(telefony6[[#This Row],[abonament]]&lt;0,telefony6[[#This Row],[jaki]]="komórkowy"),telefony6[[#This Row],[sekundach]],0)</f>
        <v>0</v>
      </c>
      <c r="M688" s="28">
        <f>IF(telefony6[[#This Row],[jaki]]="zagraniczny",telefony6[[#This Row],[czas w minutach]],0)</f>
        <v>0</v>
      </c>
    </row>
    <row r="689" spans="1:13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  <c r="E689" t="str">
        <f>IF(LEN(telefony6[[#This Row],[nr]])&gt;=10,"zagraniczny",IF(LEN(telefony6[[#This Row],[nr]])=8,"komórkowy","stacjonarny"))</f>
        <v>stacjonarny</v>
      </c>
      <c r="F689" s="2">
        <f>telefony6[[#This Row],[zakonczenie]]-telefony6[[#This Row],[rozpoczecie]]</f>
        <v>7.9861111111111382E-3</v>
      </c>
      <c r="G689" s="6">
        <f>IF(SECOND(telefony6[[#This Row],[czas]])&gt;0,1,0)</f>
        <v>1</v>
      </c>
      <c r="H689" s="6">
        <f>MINUTE(telefony6[[#This Row],[czas]])+telefony6[[#This Row],[czy kolejna minuta]]</f>
        <v>12</v>
      </c>
      <c r="I689" s="6">
        <f>MINUTE(telefony6[[#This Row],[czas]])*60+SECOND(telefony6[[#This Row],[czas]])</f>
        <v>690</v>
      </c>
      <c r="J689" s="6">
        <f>IF(OR(telefony6[[#This Row],[jaki]]="stacjonarny",telefony6[[#This Row],[jaki]]="komórkowy"),J688-telefony6[[#This Row],[sekundach]],J688)</f>
        <v>-277945</v>
      </c>
      <c r="K689" s="6">
        <f>IF(AND(telefony6[[#This Row],[abonament]]&lt;0,telefony6[[#This Row],[jaki]]="stacjonarny"),telefony6[[#This Row],[sekundach]],0)</f>
        <v>690</v>
      </c>
      <c r="L689" s="6">
        <f>IF(AND(telefony6[[#This Row],[abonament]]&lt;0,telefony6[[#This Row],[jaki]]="komórkowy"),telefony6[[#This Row],[sekundach]],0)</f>
        <v>0</v>
      </c>
      <c r="M689" s="28">
        <f>IF(telefony6[[#This Row],[jaki]]="zagraniczny",telefony6[[#This Row],[czas w minutach]],0)</f>
        <v>0</v>
      </c>
    </row>
    <row r="690" spans="1:13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  <c r="E690" t="str">
        <f>IF(LEN(telefony6[[#This Row],[nr]])&gt;=10,"zagraniczny",IF(LEN(telefony6[[#This Row],[nr]])=8,"komórkowy","stacjonarny"))</f>
        <v>stacjonarny</v>
      </c>
      <c r="F690" s="2">
        <f>telefony6[[#This Row],[zakonczenie]]-telefony6[[#This Row],[rozpoczecie]]</f>
        <v>8.1944444444443931E-3</v>
      </c>
      <c r="G690" s="6">
        <f>IF(SECOND(telefony6[[#This Row],[czas]])&gt;0,1,0)</f>
        <v>1</v>
      </c>
      <c r="H690" s="6">
        <f>MINUTE(telefony6[[#This Row],[czas]])+telefony6[[#This Row],[czy kolejna minuta]]</f>
        <v>12</v>
      </c>
      <c r="I690" s="6">
        <f>MINUTE(telefony6[[#This Row],[czas]])*60+SECOND(telefony6[[#This Row],[czas]])</f>
        <v>708</v>
      </c>
      <c r="J690" s="6">
        <f>IF(OR(telefony6[[#This Row],[jaki]]="stacjonarny",telefony6[[#This Row],[jaki]]="komórkowy"),J689-telefony6[[#This Row],[sekundach]],J689)</f>
        <v>-278653</v>
      </c>
      <c r="K690" s="6">
        <f>IF(AND(telefony6[[#This Row],[abonament]]&lt;0,telefony6[[#This Row],[jaki]]="stacjonarny"),telefony6[[#This Row],[sekundach]],0)</f>
        <v>708</v>
      </c>
      <c r="L690" s="6">
        <f>IF(AND(telefony6[[#This Row],[abonament]]&lt;0,telefony6[[#This Row],[jaki]]="komórkowy"),telefony6[[#This Row],[sekundach]],0)</f>
        <v>0</v>
      </c>
      <c r="M690" s="28">
        <f>IF(telefony6[[#This Row],[jaki]]="zagraniczny",telefony6[[#This Row],[czas w minutach]],0)</f>
        <v>0</v>
      </c>
    </row>
    <row r="691" spans="1:13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  <c r="E691" t="str">
        <f>IF(LEN(telefony6[[#This Row],[nr]])&gt;=10,"zagraniczny",IF(LEN(telefony6[[#This Row],[nr]])=8,"komórkowy","stacjonarny"))</f>
        <v>stacjonarny</v>
      </c>
      <c r="F691" s="2">
        <f>telefony6[[#This Row],[zakonczenie]]-telefony6[[#This Row],[rozpoczecie]]</f>
        <v>1.1689814814814792E-3</v>
      </c>
      <c r="G691" s="6">
        <f>IF(SECOND(telefony6[[#This Row],[czas]])&gt;0,1,0)</f>
        <v>1</v>
      </c>
      <c r="H691" s="6">
        <f>MINUTE(telefony6[[#This Row],[czas]])+telefony6[[#This Row],[czy kolejna minuta]]</f>
        <v>2</v>
      </c>
      <c r="I691" s="6">
        <f>MINUTE(telefony6[[#This Row],[czas]])*60+SECOND(telefony6[[#This Row],[czas]])</f>
        <v>101</v>
      </c>
      <c r="J691" s="6">
        <f>IF(OR(telefony6[[#This Row],[jaki]]="stacjonarny",telefony6[[#This Row],[jaki]]="komórkowy"),J690-telefony6[[#This Row],[sekundach]],J690)</f>
        <v>-278754</v>
      </c>
      <c r="K691" s="6">
        <f>IF(AND(telefony6[[#This Row],[abonament]]&lt;0,telefony6[[#This Row],[jaki]]="stacjonarny"),telefony6[[#This Row],[sekundach]],0)</f>
        <v>101</v>
      </c>
      <c r="L691" s="6">
        <f>IF(AND(telefony6[[#This Row],[abonament]]&lt;0,telefony6[[#This Row],[jaki]]="komórkowy"),telefony6[[#This Row],[sekundach]],0)</f>
        <v>0</v>
      </c>
      <c r="M691" s="28">
        <f>IF(telefony6[[#This Row],[jaki]]="zagraniczny",telefony6[[#This Row],[czas w minutach]],0)</f>
        <v>0</v>
      </c>
    </row>
    <row r="692" spans="1:13" x14ac:dyDescent="0.25">
      <c r="A692">
        <v>5251861</v>
      </c>
      <c r="B692" s="1">
        <v>42927</v>
      </c>
      <c r="C692" s="2">
        <v>0.56940972222222219</v>
      </c>
      <c r="D692" s="2">
        <v>0.57149305555555552</v>
      </c>
      <c r="E692" t="str">
        <f>IF(LEN(telefony6[[#This Row],[nr]])&gt;=10,"zagraniczny",IF(LEN(telefony6[[#This Row],[nr]])=8,"komórkowy","stacjonarny"))</f>
        <v>stacjonarny</v>
      </c>
      <c r="F692" s="2">
        <f>telefony6[[#This Row],[zakonczenie]]-telefony6[[#This Row],[rozpoczecie]]</f>
        <v>2.0833333333333259E-3</v>
      </c>
      <c r="G692" s="6">
        <f>IF(SECOND(telefony6[[#This Row],[czas]])&gt;0,1,0)</f>
        <v>0</v>
      </c>
      <c r="H692" s="6">
        <f>MINUTE(telefony6[[#This Row],[czas]])+telefony6[[#This Row],[czy kolejna minuta]]</f>
        <v>3</v>
      </c>
      <c r="I692" s="6">
        <f>MINUTE(telefony6[[#This Row],[czas]])*60+SECOND(telefony6[[#This Row],[czas]])</f>
        <v>180</v>
      </c>
      <c r="J692" s="6">
        <f>IF(OR(telefony6[[#This Row],[jaki]]="stacjonarny",telefony6[[#This Row],[jaki]]="komórkowy"),J691-telefony6[[#This Row],[sekundach]],J691)</f>
        <v>-278934</v>
      </c>
      <c r="K692" s="6">
        <f>IF(AND(telefony6[[#This Row],[abonament]]&lt;0,telefony6[[#This Row],[jaki]]="stacjonarny"),telefony6[[#This Row],[sekundach]],0)</f>
        <v>180</v>
      </c>
      <c r="L692" s="6">
        <f>IF(AND(telefony6[[#This Row],[abonament]]&lt;0,telefony6[[#This Row],[jaki]]="komórkowy"),telefony6[[#This Row],[sekundach]],0)</f>
        <v>0</v>
      </c>
      <c r="M692" s="28">
        <f>IF(telefony6[[#This Row],[jaki]]="zagraniczny",telefony6[[#This Row],[czas w minutach]],0)</f>
        <v>0</v>
      </c>
    </row>
    <row r="693" spans="1:13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  <c r="E693" t="str">
        <f>IF(LEN(telefony6[[#This Row],[nr]])&gt;=10,"zagraniczny",IF(LEN(telefony6[[#This Row],[nr]])=8,"komórkowy","stacjonarny"))</f>
        <v>stacjonarny</v>
      </c>
      <c r="F693" s="2">
        <f>telefony6[[#This Row],[zakonczenie]]-telefony6[[#This Row],[rozpoczecie]]</f>
        <v>1.1192129629629677E-2</v>
      </c>
      <c r="G693" s="6">
        <f>IF(SECOND(telefony6[[#This Row],[czas]])&gt;0,1,0)</f>
        <v>1</v>
      </c>
      <c r="H693" s="6">
        <f>MINUTE(telefony6[[#This Row],[czas]])+telefony6[[#This Row],[czy kolejna minuta]]</f>
        <v>17</v>
      </c>
      <c r="I693" s="6">
        <f>MINUTE(telefony6[[#This Row],[czas]])*60+SECOND(telefony6[[#This Row],[czas]])</f>
        <v>967</v>
      </c>
      <c r="J693" s="6">
        <f>IF(OR(telefony6[[#This Row],[jaki]]="stacjonarny",telefony6[[#This Row],[jaki]]="komórkowy"),J692-telefony6[[#This Row],[sekundach]],J692)</f>
        <v>-279901</v>
      </c>
      <c r="K693" s="6">
        <f>IF(AND(telefony6[[#This Row],[abonament]]&lt;0,telefony6[[#This Row],[jaki]]="stacjonarny"),telefony6[[#This Row],[sekundach]],0)</f>
        <v>967</v>
      </c>
      <c r="L693" s="6">
        <f>IF(AND(telefony6[[#This Row],[abonament]]&lt;0,telefony6[[#This Row],[jaki]]="komórkowy"),telefony6[[#This Row],[sekundach]],0)</f>
        <v>0</v>
      </c>
      <c r="M693" s="28">
        <f>IF(telefony6[[#This Row],[jaki]]="zagraniczny",telefony6[[#This Row],[czas w minutach]],0)</f>
        <v>0</v>
      </c>
    </row>
    <row r="694" spans="1:13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  <c r="E694" t="str">
        <f>IF(LEN(telefony6[[#This Row],[nr]])&gt;=10,"zagraniczny",IF(LEN(telefony6[[#This Row],[nr]])=8,"komórkowy","stacjonarny"))</f>
        <v>stacjonarny</v>
      </c>
      <c r="F694" s="2">
        <f>telefony6[[#This Row],[zakonczenie]]-telefony6[[#This Row],[rozpoczecie]]</f>
        <v>7.0949074074073692E-3</v>
      </c>
      <c r="G694" s="6">
        <f>IF(SECOND(telefony6[[#This Row],[czas]])&gt;0,1,0)</f>
        <v>1</v>
      </c>
      <c r="H694" s="6">
        <f>MINUTE(telefony6[[#This Row],[czas]])+telefony6[[#This Row],[czy kolejna minuta]]</f>
        <v>11</v>
      </c>
      <c r="I694" s="6">
        <f>MINUTE(telefony6[[#This Row],[czas]])*60+SECOND(telefony6[[#This Row],[czas]])</f>
        <v>613</v>
      </c>
      <c r="J694" s="6">
        <f>IF(OR(telefony6[[#This Row],[jaki]]="stacjonarny",telefony6[[#This Row],[jaki]]="komórkowy"),J693-telefony6[[#This Row],[sekundach]],J693)</f>
        <v>-280514</v>
      </c>
      <c r="K694" s="6">
        <f>IF(AND(telefony6[[#This Row],[abonament]]&lt;0,telefony6[[#This Row],[jaki]]="stacjonarny"),telefony6[[#This Row],[sekundach]],0)</f>
        <v>613</v>
      </c>
      <c r="L694" s="6">
        <f>IF(AND(telefony6[[#This Row],[abonament]]&lt;0,telefony6[[#This Row],[jaki]]="komórkowy"),telefony6[[#This Row],[sekundach]],0)</f>
        <v>0</v>
      </c>
      <c r="M694" s="28">
        <f>IF(telefony6[[#This Row],[jaki]]="zagraniczny",telefony6[[#This Row],[czas w minutach]],0)</f>
        <v>0</v>
      </c>
    </row>
    <row r="695" spans="1:13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  <c r="E695" t="str">
        <f>IF(LEN(telefony6[[#This Row],[nr]])&gt;=10,"zagraniczny",IF(LEN(telefony6[[#This Row],[nr]])=8,"komórkowy","stacjonarny"))</f>
        <v>stacjonarny</v>
      </c>
      <c r="F695" s="2">
        <f>telefony6[[#This Row],[zakonczenie]]-telefony6[[#This Row],[rozpoczecie]]</f>
        <v>7.1643518518518245E-3</v>
      </c>
      <c r="G695" s="6">
        <f>IF(SECOND(telefony6[[#This Row],[czas]])&gt;0,1,0)</f>
        <v>1</v>
      </c>
      <c r="H695" s="6">
        <f>MINUTE(telefony6[[#This Row],[czas]])+telefony6[[#This Row],[czy kolejna minuta]]</f>
        <v>11</v>
      </c>
      <c r="I695" s="6">
        <f>MINUTE(telefony6[[#This Row],[czas]])*60+SECOND(telefony6[[#This Row],[czas]])</f>
        <v>619</v>
      </c>
      <c r="J695" s="6">
        <f>IF(OR(telefony6[[#This Row],[jaki]]="stacjonarny",telefony6[[#This Row],[jaki]]="komórkowy"),J694-telefony6[[#This Row],[sekundach]],J694)</f>
        <v>-281133</v>
      </c>
      <c r="K695" s="6">
        <f>IF(AND(telefony6[[#This Row],[abonament]]&lt;0,telefony6[[#This Row],[jaki]]="stacjonarny"),telefony6[[#This Row],[sekundach]],0)</f>
        <v>619</v>
      </c>
      <c r="L695" s="6">
        <f>IF(AND(telefony6[[#This Row],[abonament]]&lt;0,telefony6[[#This Row],[jaki]]="komórkowy"),telefony6[[#This Row],[sekundach]],0)</f>
        <v>0</v>
      </c>
      <c r="M695" s="28">
        <f>IF(telefony6[[#This Row],[jaki]]="zagraniczny",telefony6[[#This Row],[czas w minutach]],0)</f>
        <v>0</v>
      </c>
    </row>
    <row r="696" spans="1:13" x14ac:dyDescent="0.25">
      <c r="A696">
        <v>93696449</v>
      </c>
      <c r="B696" s="1">
        <v>42927</v>
      </c>
      <c r="C696" s="2">
        <v>0.57939814814814816</v>
      </c>
      <c r="D696" s="2">
        <v>0.5795717592592593</v>
      </c>
      <c r="E696" t="str">
        <f>IF(LEN(telefony6[[#This Row],[nr]])&gt;=10,"zagraniczny",IF(LEN(telefony6[[#This Row],[nr]])=8,"komórkowy","stacjonarny"))</f>
        <v>komórkowy</v>
      </c>
      <c r="F696" s="2">
        <f>telefony6[[#This Row],[zakonczenie]]-telefony6[[#This Row],[rozpoczecie]]</f>
        <v>1.7361111111113825E-4</v>
      </c>
      <c r="G696" s="6">
        <f>IF(SECOND(telefony6[[#This Row],[czas]])&gt;0,1,0)</f>
        <v>1</v>
      </c>
      <c r="H696" s="6">
        <f>MINUTE(telefony6[[#This Row],[czas]])+telefony6[[#This Row],[czy kolejna minuta]]</f>
        <v>1</v>
      </c>
      <c r="I696" s="6">
        <f>MINUTE(telefony6[[#This Row],[czas]])*60+SECOND(telefony6[[#This Row],[czas]])</f>
        <v>15</v>
      </c>
      <c r="J696" s="6">
        <f>IF(OR(telefony6[[#This Row],[jaki]]="stacjonarny",telefony6[[#This Row],[jaki]]="komórkowy"),J695-telefony6[[#This Row],[sekundach]],J695)</f>
        <v>-281148</v>
      </c>
      <c r="K696" s="6">
        <f>IF(AND(telefony6[[#This Row],[abonament]]&lt;0,telefony6[[#This Row],[jaki]]="stacjonarny"),telefony6[[#This Row],[sekundach]],0)</f>
        <v>0</v>
      </c>
      <c r="L696" s="6">
        <f>IF(AND(telefony6[[#This Row],[abonament]]&lt;0,telefony6[[#This Row],[jaki]]="komórkowy"),telefony6[[#This Row],[sekundach]],0)</f>
        <v>15</v>
      </c>
      <c r="M696" s="28">
        <f>IF(telefony6[[#This Row],[jaki]]="zagraniczny",telefony6[[#This Row],[czas w minutach]],0)</f>
        <v>0</v>
      </c>
    </row>
    <row r="697" spans="1:13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  <c r="E697" t="str">
        <f>IF(LEN(telefony6[[#This Row],[nr]])&gt;=10,"zagraniczny",IF(LEN(telefony6[[#This Row],[nr]])=8,"komórkowy","stacjonarny"))</f>
        <v>stacjonarny</v>
      </c>
      <c r="F697" s="2">
        <f>telefony6[[#This Row],[zakonczenie]]-telefony6[[#This Row],[rozpoczecie]]</f>
        <v>2.4074074074074137E-3</v>
      </c>
      <c r="G697" s="6">
        <f>IF(SECOND(telefony6[[#This Row],[czas]])&gt;0,1,0)</f>
        <v>1</v>
      </c>
      <c r="H697" s="6">
        <f>MINUTE(telefony6[[#This Row],[czas]])+telefony6[[#This Row],[czy kolejna minuta]]</f>
        <v>4</v>
      </c>
      <c r="I697" s="6">
        <f>MINUTE(telefony6[[#This Row],[czas]])*60+SECOND(telefony6[[#This Row],[czas]])</f>
        <v>208</v>
      </c>
      <c r="J697" s="6">
        <f>IF(OR(telefony6[[#This Row],[jaki]]="stacjonarny",telefony6[[#This Row],[jaki]]="komórkowy"),J696-telefony6[[#This Row],[sekundach]],J696)</f>
        <v>-281356</v>
      </c>
      <c r="K697" s="6">
        <f>IF(AND(telefony6[[#This Row],[abonament]]&lt;0,telefony6[[#This Row],[jaki]]="stacjonarny"),telefony6[[#This Row],[sekundach]],0)</f>
        <v>208</v>
      </c>
      <c r="L697" s="6">
        <f>IF(AND(telefony6[[#This Row],[abonament]]&lt;0,telefony6[[#This Row],[jaki]]="komórkowy"),telefony6[[#This Row],[sekundach]],0)</f>
        <v>0</v>
      </c>
      <c r="M697" s="28">
        <f>IF(telefony6[[#This Row],[jaki]]="zagraniczny",telefony6[[#This Row],[czas w minutach]],0)</f>
        <v>0</v>
      </c>
    </row>
    <row r="698" spans="1:13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  <c r="E698" t="str">
        <f>IF(LEN(telefony6[[#This Row],[nr]])&gt;=10,"zagraniczny",IF(LEN(telefony6[[#This Row],[nr]])=8,"komórkowy","stacjonarny"))</f>
        <v>komórkowy</v>
      </c>
      <c r="F698" s="2">
        <f>telefony6[[#This Row],[zakonczenie]]-telefony6[[#This Row],[rozpoczecie]]</f>
        <v>3.5185185185184764E-3</v>
      </c>
      <c r="G698" s="6">
        <f>IF(SECOND(telefony6[[#This Row],[czas]])&gt;0,1,0)</f>
        <v>1</v>
      </c>
      <c r="H698" s="6">
        <f>MINUTE(telefony6[[#This Row],[czas]])+telefony6[[#This Row],[czy kolejna minuta]]</f>
        <v>6</v>
      </c>
      <c r="I698" s="6">
        <f>MINUTE(telefony6[[#This Row],[czas]])*60+SECOND(telefony6[[#This Row],[czas]])</f>
        <v>304</v>
      </c>
      <c r="J698" s="6">
        <f>IF(OR(telefony6[[#This Row],[jaki]]="stacjonarny",telefony6[[#This Row],[jaki]]="komórkowy"),J697-telefony6[[#This Row],[sekundach]],J697)</f>
        <v>-281660</v>
      </c>
      <c r="K698" s="6">
        <f>IF(AND(telefony6[[#This Row],[abonament]]&lt;0,telefony6[[#This Row],[jaki]]="stacjonarny"),telefony6[[#This Row],[sekundach]],0)</f>
        <v>0</v>
      </c>
      <c r="L698" s="6">
        <f>IF(AND(telefony6[[#This Row],[abonament]]&lt;0,telefony6[[#This Row],[jaki]]="komórkowy"),telefony6[[#This Row],[sekundach]],0)</f>
        <v>304</v>
      </c>
      <c r="M698" s="28">
        <f>IF(telefony6[[#This Row],[jaki]]="zagraniczny",telefony6[[#This Row],[czas w minutach]],0)</f>
        <v>0</v>
      </c>
    </row>
    <row r="699" spans="1:13" x14ac:dyDescent="0.25">
      <c r="A699">
        <v>6191682</v>
      </c>
      <c r="B699" s="1">
        <v>42927</v>
      </c>
      <c r="C699" s="2">
        <v>0.58711805555555552</v>
      </c>
      <c r="D699" s="2">
        <v>0.59739583333333335</v>
      </c>
      <c r="E699" t="str">
        <f>IF(LEN(telefony6[[#This Row],[nr]])&gt;=10,"zagraniczny",IF(LEN(telefony6[[#This Row],[nr]])=8,"komórkowy","stacjonarny"))</f>
        <v>stacjonarny</v>
      </c>
      <c r="F699" s="2">
        <f>telefony6[[#This Row],[zakonczenie]]-telefony6[[#This Row],[rozpoczecie]]</f>
        <v>1.027777777777783E-2</v>
      </c>
      <c r="G699" s="6">
        <f>IF(SECOND(telefony6[[#This Row],[czas]])&gt;0,1,0)</f>
        <v>1</v>
      </c>
      <c r="H699" s="6">
        <f>MINUTE(telefony6[[#This Row],[czas]])+telefony6[[#This Row],[czy kolejna minuta]]</f>
        <v>15</v>
      </c>
      <c r="I699" s="6">
        <f>MINUTE(telefony6[[#This Row],[czas]])*60+SECOND(telefony6[[#This Row],[czas]])</f>
        <v>888</v>
      </c>
      <c r="J699" s="6">
        <f>IF(OR(telefony6[[#This Row],[jaki]]="stacjonarny",telefony6[[#This Row],[jaki]]="komórkowy"),J698-telefony6[[#This Row],[sekundach]],J698)</f>
        <v>-282548</v>
      </c>
      <c r="K699" s="6">
        <f>IF(AND(telefony6[[#This Row],[abonament]]&lt;0,telefony6[[#This Row],[jaki]]="stacjonarny"),telefony6[[#This Row],[sekundach]],0)</f>
        <v>888</v>
      </c>
      <c r="L699" s="6">
        <f>IF(AND(telefony6[[#This Row],[abonament]]&lt;0,telefony6[[#This Row],[jaki]]="komórkowy"),telefony6[[#This Row],[sekundach]],0)</f>
        <v>0</v>
      </c>
      <c r="M699" s="28">
        <f>IF(telefony6[[#This Row],[jaki]]="zagraniczny",telefony6[[#This Row],[czas w minutach]],0)</f>
        <v>0</v>
      </c>
    </row>
    <row r="700" spans="1:13" x14ac:dyDescent="0.25">
      <c r="A700">
        <v>6461167</v>
      </c>
      <c r="B700" s="1">
        <v>42927</v>
      </c>
      <c r="C700" s="2">
        <v>0.5889699074074074</v>
      </c>
      <c r="D700" s="2">
        <v>0.59409722222222228</v>
      </c>
      <c r="E700" t="str">
        <f>IF(LEN(telefony6[[#This Row],[nr]])&gt;=10,"zagraniczny",IF(LEN(telefony6[[#This Row],[nr]])=8,"komórkowy","stacjonarny"))</f>
        <v>stacjonarny</v>
      </c>
      <c r="F700" s="2">
        <f>telefony6[[#This Row],[zakonczenie]]-telefony6[[#This Row],[rozpoczecie]]</f>
        <v>5.1273148148148762E-3</v>
      </c>
      <c r="G700" s="6">
        <f>IF(SECOND(telefony6[[#This Row],[czas]])&gt;0,1,0)</f>
        <v>1</v>
      </c>
      <c r="H700" s="6">
        <f>MINUTE(telefony6[[#This Row],[czas]])+telefony6[[#This Row],[czy kolejna minuta]]</f>
        <v>8</v>
      </c>
      <c r="I700" s="6">
        <f>MINUTE(telefony6[[#This Row],[czas]])*60+SECOND(telefony6[[#This Row],[czas]])</f>
        <v>443</v>
      </c>
      <c r="J700" s="6">
        <f>IF(OR(telefony6[[#This Row],[jaki]]="stacjonarny",telefony6[[#This Row],[jaki]]="komórkowy"),J699-telefony6[[#This Row],[sekundach]],J699)</f>
        <v>-282991</v>
      </c>
      <c r="K700" s="6">
        <f>IF(AND(telefony6[[#This Row],[abonament]]&lt;0,telefony6[[#This Row],[jaki]]="stacjonarny"),telefony6[[#This Row],[sekundach]],0)</f>
        <v>443</v>
      </c>
      <c r="L700" s="6">
        <f>IF(AND(telefony6[[#This Row],[abonament]]&lt;0,telefony6[[#This Row],[jaki]]="komórkowy"),telefony6[[#This Row],[sekundach]],0)</f>
        <v>0</v>
      </c>
      <c r="M700" s="28">
        <f>IF(telefony6[[#This Row],[jaki]]="zagraniczny",telefony6[[#This Row],[czas w minutach]],0)</f>
        <v>0</v>
      </c>
    </row>
    <row r="701" spans="1:13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  <c r="E701" t="str">
        <f>IF(LEN(telefony6[[#This Row],[nr]])&gt;=10,"zagraniczny",IF(LEN(telefony6[[#This Row],[nr]])=8,"komórkowy","stacjonarny"))</f>
        <v>stacjonarny</v>
      </c>
      <c r="F701" s="2">
        <f>telefony6[[#This Row],[zakonczenie]]-telefony6[[#This Row],[rozpoczecie]]</f>
        <v>2.1412037037037424E-3</v>
      </c>
      <c r="G701" s="6">
        <f>IF(SECOND(telefony6[[#This Row],[czas]])&gt;0,1,0)</f>
        <v>1</v>
      </c>
      <c r="H701" s="6">
        <f>MINUTE(telefony6[[#This Row],[czas]])+telefony6[[#This Row],[czy kolejna minuta]]</f>
        <v>4</v>
      </c>
      <c r="I701" s="6">
        <f>MINUTE(telefony6[[#This Row],[czas]])*60+SECOND(telefony6[[#This Row],[czas]])</f>
        <v>185</v>
      </c>
      <c r="J701" s="6">
        <f>IF(OR(telefony6[[#This Row],[jaki]]="stacjonarny",telefony6[[#This Row],[jaki]]="komórkowy"),J700-telefony6[[#This Row],[sekundach]],J700)</f>
        <v>-283176</v>
      </c>
      <c r="K701" s="6">
        <f>IF(AND(telefony6[[#This Row],[abonament]]&lt;0,telefony6[[#This Row],[jaki]]="stacjonarny"),telefony6[[#This Row],[sekundach]],0)</f>
        <v>185</v>
      </c>
      <c r="L701" s="6">
        <f>IF(AND(telefony6[[#This Row],[abonament]]&lt;0,telefony6[[#This Row],[jaki]]="komórkowy"),telefony6[[#This Row],[sekundach]],0)</f>
        <v>0</v>
      </c>
      <c r="M701" s="28">
        <f>IF(telefony6[[#This Row],[jaki]]="zagraniczny",telefony6[[#This Row],[czas w minutach]],0)</f>
        <v>0</v>
      </c>
    </row>
    <row r="702" spans="1:13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  <c r="E702" t="str">
        <f>IF(LEN(telefony6[[#This Row],[nr]])&gt;=10,"zagraniczny",IF(LEN(telefony6[[#This Row],[nr]])=8,"komórkowy","stacjonarny"))</f>
        <v>stacjonarny</v>
      </c>
      <c r="F702" s="2">
        <f>telefony6[[#This Row],[zakonczenie]]-telefony6[[#This Row],[rozpoczecie]]</f>
        <v>8.5416666666666696E-3</v>
      </c>
      <c r="G702" s="6">
        <f>IF(SECOND(telefony6[[#This Row],[czas]])&gt;0,1,0)</f>
        <v>1</v>
      </c>
      <c r="H702" s="6">
        <f>MINUTE(telefony6[[#This Row],[czas]])+telefony6[[#This Row],[czy kolejna minuta]]</f>
        <v>13</v>
      </c>
      <c r="I702" s="6">
        <f>MINUTE(telefony6[[#This Row],[czas]])*60+SECOND(telefony6[[#This Row],[czas]])</f>
        <v>738</v>
      </c>
      <c r="J702" s="6">
        <f>IF(OR(telefony6[[#This Row],[jaki]]="stacjonarny",telefony6[[#This Row],[jaki]]="komórkowy"),J701-telefony6[[#This Row],[sekundach]],J701)</f>
        <v>-283914</v>
      </c>
      <c r="K702" s="6">
        <f>IF(AND(telefony6[[#This Row],[abonament]]&lt;0,telefony6[[#This Row],[jaki]]="stacjonarny"),telefony6[[#This Row],[sekundach]],0)</f>
        <v>738</v>
      </c>
      <c r="L702" s="6">
        <f>IF(AND(telefony6[[#This Row],[abonament]]&lt;0,telefony6[[#This Row],[jaki]]="komórkowy"),telefony6[[#This Row],[sekundach]],0)</f>
        <v>0</v>
      </c>
      <c r="M702" s="28">
        <f>IF(telefony6[[#This Row],[jaki]]="zagraniczny",telefony6[[#This Row],[czas w minutach]],0)</f>
        <v>0</v>
      </c>
    </row>
    <row r="703" spans="1:13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  <c r="E703" t="str">
        <f>IF(LEN(telefony6[[#This Row],[nr]])&gt;=10,"zagraniczny",IF(LEN(telefony6[[#This Row],[nr]])=8,"komórkowy","stacjonarny"))</f>
        <v>komórkowy</v>
      </c>
      <c r="F703" s="2">
        <f>telefony6[[#This Row],[zakonczenie]]-telefony6[[#This Row],[rozpoczecie]]</f>
        <v>1.026620370370368E-2</v>
      </c>
      <c r="G703" s="6">
        <f>IF(SECOND(telefony6[[#This Row],[czas]])&gt;0,1,0)</f>
        <v>1</v>
      </c>
      <c r="H703" s="6">
        <f>MINUTE(telefony6[[#This Row],[czas]])+telefony6[[#This Row],[czy kolejna minuta]]</f>
        <v>15</v>
      </c>
      <c r="I703" s="6">
        <f>MINUTE(telefony6[[#This Row],[czas]])*60+SECOND(telefony6[[#This Row],[czas]])</f>
        <v>887</v>
      </c>
      <c r="J703" s="6">
        <f>IF(OR(telefony6[[#This Row],[jaki]]="stacjonarny",telefony6[[#This Row],[jaki]]="komórkowy"),J702-telefony6[[#This Row],[sekundach]],J702)</f>
        <v>-284801</v>
      </c>
      <c r="K703" s="6">
        <f>IF(AND(telefony6[[#This Row],[abonament]]&lt;0,telefony6[[#This Row],[jaki]]="stacjonarny"),telefony6[[#This Row],[sekundach]],0)</f>
        <v>0</v>
      </c>
      <c r="L703" s="6">
        <f>IF(AND(telefony6[[#This Row],[abonament]]&lt;0,telefony6[[#This Row],[jaki]]="komórkowy"),telefony6[[#This Row],[sekundach]],0)</f>
        <v>887</v>
      </c>
      <c r="M703" s="28">
        <f>IF(telefony6[[#This Row],[jaki]]="zagraniczny",telefony6[[#This Row],[czas w minutach]],0)</f>
        <v>0</v>
      </c>
    </row>
    <row r="704" spans="1:13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  <c r="E704" t="str">
        <f>IF(LEN(telefony6[[#This Row],[nr]])&gt;=10,"zagraniczny",IF(LEN(telefony6[[#This Row],[nr]])=8,"komórkowy","stacjonarny"))</f>
        <v>komórkowy</v>
      </c>
      <c r="F704" s="2">
        <f>telefony6[[#This Row],[zakonczenie]]-telefony6[[#This Row],[rozpoczecie]]</f>
        <v>4.5601851851851949E-3</v>
      </c>
      <c r="G704" s="6">
        <f>IF(SECOND(telefony6[[#This Row],[czas]])&gt;0,1,0)</f>
        <v>1</v>
      </c>
      <c r="H704" s="6">
        <f>MINUTE(telefony6[[#This Row],[czas]])+telefony6[[#This Row],[czy kolejna minuta]]</f>
        <v>7</v>
      </c>
      <c r="I704" s="6">
        <f>MINUTE(telefony6[[#This Row],[czas]])*60+SECOND(telefony6[[#This Row],[czas]])</f>
        <v>394</v>
      </c>
      <c r="J704" s="6">
        <f>IF(OR(telefony6[[#This Row],[jaki]]="stacjonarny",telefony6[[#This Row],[jaki]]="komórkowy"),J703-telefony6[[#This Row],[sekundach]],J703)</f>
        <v>-285195</v>
      </c>
      <c r="K704" s="6">
        <f>IF(AND(telefony6[[#This Row],[abonament]]&lt;0,telefony6[[#This Row],[jaki]]="stacjonarny"),telefony6[[#This Row],[sekundach]],0)</f>
        <v>0</v>
      </c>
      <c r="L704" s="6">
        <f>IF(AND(telefony6[[#This Row],[abonament]]&lt;0,telefony6[[#This Row],[jaki]]="komórkowy"),telefony6[[#This Row],[sekundach]],0)</f>
        <v>394</v>
      </c>
      <c r="M704" s="28">
        <f>IF(telefony6[[#This Row],[jaki]]="zagraniczny",telefony6[[#This Row],[czas w minutach]],0)</f>
        <v>0</v>
      </c>
    </row>
    <row r="705" spans="1:13" x14ac:dyDescent="0.25">
      <c r="A705">
        <v>62016185</v>
      </c>
      <c r="B705" s="1">
        <v>42927</v>
      </c>
      <c r="C705" s="2">
        <v>0.60037037037037033</v>
      </c>
      <c r="D705" s="2">
        <v>0.60719907407407403</v>
      </c>
      <c r="E705" t="str">
        <f>IF(LEN(telefony6[[#This Row],[nr]])&gt;=10,"zagraniczny",IF(LEN(telefony6[[#This Row],[nr]])=8,"komórkowy","stacjonarny"))</f>
        <v>komórkowy</v>
      </c>
      <c r="F705" s="2">
        <f>telefony6[[#This Row],[zakonczenie]]-telefony6[[#This Row],[rozpoczecie]]</f>
        <v>6.8287037037036979E-3</v>
      </c>
      <c r="G705" s="6">
        <f>IF(SECOND(telefony6[[#This Row],[czas]])&gt;0,1,0)</f>
        <v>1</v>
      </c>
      <c r="H705" s="6">
        <f>MINUTE(telefony6[[#This Row],[czas]])+telefony6[[#This Row],[czy kolejna minuta]]</f>
        <v>10</v>
      </c>
      <c r="I705" s="6">
        <f>MINUTE(telefony6[[#This Row],[czas]])*60+SECOND(telefony6[[#This Row],[czas]])</f>
        <v>590</v>
      </c>
      <c r="J705" s="6">
        <f>IF(OR(telefony6[[#This Row],[jaki]]="stacjonarny",telefony6[[#This Row],[jaki]]="komórkowy"),J704-telefony6[[#This Row],[sekundach]],J704)</f>
        <v>-285785</v>
      </c>
      <c r="K705" s="6">
        <f>IF(AND(telefony6[[#This Row],[abonament]]&lt;0,telefony6[[#This Row],[jaki]]="stacjonarny"),telefony6[[#This Row],[sekundach]],0)</f>
        <v>0</v>
      </c>
      <c r="L705" s="6">
        <f>IF(AND(telefony6[[#This Row],[abonament]]&lt;0,telefony6[[#This Row],[jaki]]="komórkowy"),telefony6[[#This Row],[sekundach]],0)</f>
        <v>590</v>
      </c>
      <c r="M705" s="28">
        <f>IF(telefony6[[#This Row],[jaki]]="zagraniczny",telefony6[[#This Row],[czas w minutach]],0)</f>
        <v>0</v>
      </c>
    </row>
    <row r="706" spans="1:13" x14ac:dyDescent="0.25">
      <c r="A706">
        <v>93696449</v>
      </c>
      <c r="B706" s="1">
        <v>42927</v>
      </c>
      <c r="C706" s="2">
        <v>0.60077546296296291</v>
      </c>
      <c r="D706" s="2">
        <v>0.60853009259259261</v>
      </c>
      <c r="E706" t="str">
        <f>IF(LEN(telefony6[[#This Row],[nr]])&gt;=10,"zagraniczny",IF(LEN(telefony6[[#This Row],[nr]])=8,"komórkowy","stacjonarny"))</f>
        <v>komórkowy</v>
      </c>
      <c r="F706" s="2">
        <f>telefony6[[#This Row],[zakonczenie]]-telefony6[[#This Row],[rozpoczecie]]</f>
        <v>7.7546296296296946E-3</v>
      </c>
      <c r="G706" s="6">
        <f>IF(SECOND(telefony6[[#This Row],[czas]])&gt;0,1,0)</f>
        <v>1</v>
      </c>
      <c r="H706" s="6">
        <f>MINUTE(telefony6[[#This Row],[czas]])+telefony6[[#This Row],[czy kolejna minuta]]</f>
        <v>12</v>
      </c>
      <c r="I706" s="6">
        <f>MINUTE(telefony6[[#This Row],[czas]])*60+SECOND(telefony6[[#This Row],[czas]])</f>
        <v>670</v>
      </c>
      <c r="J706" s="6">
        <f>IF(OR(telefony6[[#This Row],[jaki]]="stacjonarny",telefony6[[#This Row],[jaki]]="komórkowy"),J705-telefony6[[#This Row],[sekundach]],J705)</f>
        <v>-286455</v>
      </c>
      <c r="K706" s="6">
        <f>IF(AND(telefony6[[#This Row],[abonament]]&lt;0,telefony6[[#This Row],[jaki]]="stacjonarny"),telefony6[[#This Row],[sekundach]],0)</f>
        <v>0</v>
      </c>
      <c r="L706" s="6">
        <f>IF(AND(telefony6[[#This Row],[abonament]]&lt;0,telefony6[[#This Row],[jaki]]="komórkowy"),telefony6[[#This Row],[sekundach]],0)</f>
        <v>670</v>
      </c>
      <c r="M706" s="28">
        <f>IF(telefony6[[#This Row],[jaki]]="zagraniczny",telefony6[[#This Row],[czas w minutach]],0)</f>
        <v>0</v>
      </c>
    </row>
    <row r="707" spans="1:13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  <c r="E707" t="str">
        <f>IF(LEN(telefony6[[#This Row],[nr]])&gt;=10,"zagraniczny",IF(LEN(telefony6[[#This Row],[nr]])=8,"komórkowy","stacjonarny"))</f>
        <v>stacjonarny</v>
      </c>
      <c r="F707" s="2">
        <f>telefony6[[#This Row],[zakonczenie]]-telefony6[[#This Row],[rozpoczecie]]</f>
        <v>1.1388888888888893E-2</v>
      </c>
      <c r="G707" s="6">
        <f>IF(SECOND(telefony6[[#This Row],[czas]])&gt;0,1,0)</f>
        <v>1</v>
      </c>
      <c r="H707" s="6">
        <f>MINUTE(telefony6[[#This Row],[czas]])+telefony6[[#This Row],[czy kolejna minuta]]</f>
        <v>17</v>
      </c>
      <c r="I707" s="6">
        <f>MINUTE(telefony6[[#This Row],[czas]])*60+SECOND(telefony6[[#This Row],[czas]])</f>
        <v>984</v>
      </c>
      <c r="J707" s="6">
        <f>IF(OR(telefony6[[#This Row],[jaki]]="stacjonarny",telefony6[[#This Row],[jaki]]="komórkowy"),J706-telefony6[[#This Row],[sekundach]],J706)</f>
        <v>-287439</v>
      </c>
      <c r="K707" s="6">
        <f>IF(AND(telefony6[[#This Row],[abonament]]&lt;0,telefony6[[#This Row],[jaki]]="stacjonarny"),telefony6[[#This Row],[sekundach]],0)</f>
        <v>984</v>
      </c>
      <c r="L707" s="6">
        <f>IF(AND(telefony6[[#This Row],[abonament]]&lt;0,telefony6[[#This Row],[jaki]]="komórkowy"),telefony6[[#This Row],[sekundach]],0)</f>
        <v>0</v>
      </c>
      <c r="M707" s="28">
        <f>IF(telefony6[[#This Row],[jaki]]="zagraniczny",telefony6[[#This Row],[czas w minutach]],0)</f>
        <v>0</v>
      </c>
    </row>
    <row r="708" spans="1:13" x14ac:dyDescent="0.25">
      <c r="A708">
        <v>38047574</v>
      </c>
      <c r="B708" s="1">
        <v>42927</v>
      </c>
      <c r="C708" s="2">
        <v>0.60721064814814818</v>
      </c>
      <c r="D708" s="2">
        <v>0.61490740740740746</v>
      </c>
      <c r="E708" t="str">
        <f>IF(LEN(telefony6[[#This Row],[nr]])&gt;=10,"zagraniczny",IF(LEN(telefony6[[#This Row],[nr]])=8,"komórkowy","stacjonarny"))</f>
        <v>komórkowy</v>
      </c>
      <c r="F708" s="2">
        <f>telefony6[[#This Row],[zakonczenie]]-telefony6[[#This Row],[rozpoczecie]]</f>
        <v>7.6967592592592782E-3</v>
      </c>
      <c r="G708" s="6">
        <f>IF(SECOND(telefony6[[#This Row],[czas]])&gt;0,1,0)</f>
        <v>1</v>
      </c>
      <c r="H708" s="6">
        <f>MINUTE(telefony6[[#This Row],[czas]])+telefony6[[#This Row],[czy kolejna minuta]]</f>
        <v>12</v>
      </c>
      <c r="I708" s="6">
        <f>MINUTE(telefony6[[#This Row],[czas]])*60+SECOND(telefony6[[#This Row],[czas]])</f>
        <v>665</v>
      </c>
      <c r="J708" s="6">
        <f>IF(OR(telefony6[[#This Row],[jaki]]="stacjonarny",telefony6[[#This Row],[jaki]]="komórkowy"),J707-telefony6[[#This Row],[sekundach]],J707)</f>
        <v>-288104</v>
      </c>
      <c r="K708" s="6">
        <f>IF(AND(telefony6[[#This Row],[abonament]]&lt;0,telefony6[[#This Row],[jaki]]="stacjonarny"),telefony6[[#This Row],[sekundach]],0)</f>
        <v>0</v>
      </c>
      <c r="L708" s="6">
        <f>IF(AND(telefony6[[#This Row],[abonament]]&lt;0,telefony6[[#This Row],[jaki]]="komórkowy"),telefony6[[#This Row],[sekundach]],0)</f>
        <v>665</v>
      </c>
      <c r="M708" s="28">
        <f>IF(telefony6[[#This Row],[jaki]]="zagraniczny",telefony6[[#This Row],[czas w minutach]],0)</f>
        <v>0</v>
      </c>
    </row>
    <row r="709" spans="1:13" x14ac:dyDescent="0.25">
      <c r="A709">
        <v>3184339</v>
      </c>
      <c r="B709" s="1">
        <v>42927</v>
      </c>
      <c r="C709" s="2">
        <v>0.61179398148148145</v>
      </c>
      <c r="D709" s="2">
        <v>0.61260416666666662</v>
      </c>
      <c r="E709" t="str">
        <f>IF(LEN(telefony6[[#This Row],[nr]])&gt;=10,"zagraniczny",IF(LEN(telefony6[[#This Row],[nr]])=8,"komórkowy","stacjonarny"))</f>
        <v>stacjonarny</v>
      </c>
      <c r="F709" s="2">
        <f>telefony6[[#This Row],[zakonczenie]]-telefony6[[#This Row],[rozpoczecie]]</f>
        <v>8.101851851851638E-4</v>
      </c>
      <c r="G709" s="6">
        <f>IF(SECOND(telefony6[[#This Row],[czas]])&gt;0,1,0)</f>
        <v>1</v>
      </c>
      <c r="H709" s="6">
        <f>MINUTE(telefony6[[#This Row],[czas]])+telefony6[[#This Row],[czy kolejna minuta]]</f>
        <v>2</v>
      </c>
      <c r="I709" s="6">
        <f>MINUTE(telefony6[[#This Row],[czas]])*60+SECOND(telefony6[[#This Row],[czas]])</f>
        <v>70</v>
      </c>
      <c r="J709" s="6">
        <f>IF(OR(telefony6[[#This Row],[jaki]]="stacjonarny",telefony6[[#This Row],[jaki]]="komórkowy"),J708-telefony6[[#This Row],[sekundach]],J708)</f>
        <v>-288174</v>
      </c>
      <c r="K709" s="6">
        <f>IF(AND(telefony6[[#This Row],[abonament]]&lt;0,telefony6[[#This Row],[jaki]]="stacjonarny"),telefony6[[#This Row],[sekundach]],0)</f>
        <v>70</v>
      </c>
      <c r="L709" s="6">
        <f>IF(AND(telefony6[[#This Row],[abonament]]&lt;0,telefony6[[#This Row],[jaki]]="komórkowy"),telefony6[[#This Row],[sekundach]],0)</f>
        <v>0</v>
      </c>
      <c r="M709" s="28">
        <f>IF(telefony6[[#This Row],[jaki]]="zagraniczny",telefony6[[#This Row],[czas w minutach]],0)</f>
        <v>0</v>
      </c>
    </row>
    <row r="710" spans="1:13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  <c r="E710" t="str">
        <f>IF(LEN(telefony6[[#This Row],[nr]])&gt;=10,"zagraniczny",IF(LEN(telefony6[[#This Row],[nr]])=8,"komórkowy","stacjonarny"))</f>
        <v>zagraniczny</v>
      </c>
      <c r="F710" s="2">
        <f>telefony6[[#This Row],[zakonczenie]]-telefony6[[#This Row],[rozpoczecie]]</f>
        <v>1.9212962962963376E-3</v>
      </c>
      <c r="G710" s="6">
        <f>IF(SECOND(telefony6[[#This Row],[czas]])&gt;0,1,0)</f>
        <v>1</v>
      </c>
      <c r="H710" s="6">
        <f>MINUTE(telefony6[[#This Row],[czas]])+telefony6[[#This Row],[czy kolejna minuta]]</f>
        <v>3</v>
      </c>
      <c r="I710" s="6">
        <f>MINUTE(telefony6[[#This Row],[czas]])*60+SECOND(telefony6[[#This Row],[czas]])</f>
        <v>166</v>
      </c>
      <c r="J710" s="6">
        <f>IF(OR(telefony6[[#This Row],[jaki]]="stacjonarny",telefony6[[#This Row],[jaki]]="komórkowy"),J709-telefony6[[#This Row],[sekundach]],J709)</f>
        <v>-288174</v>
      </c>
      <c r="K710" s="6">
        <f>IF(AND(telefony6[[#This Row],[abonament]]&lt;0,telefony6[[#This Row],[jaki]]="stacjonarny"),telefony6[[#This Row],[sekundach]],0)</f>
        <v>0</v>
      </c>
      <c r="L710" s="6">
        <f>IF(AND(telefony6[[#This Row],[abonament]]&lt;0,telefony6[[#This Row],[jaki]]="komórkowy"),telefony6[[#This Row],[sekundach]],0)</f>
        <v>0</v>
      </c>
      <c r="M710" s="28">
        <f>IF(telefony6[[#This Row],[jaki]]="zagraniczny",telefony6[[#This Row],[czas w minutach]],0)</f>
        <v>3</v>
      </c>
    </row>
    <row r="711" spans="1:13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  <c r="E711" t="str">
        <f>IF(LEN(telefony6[[#This Row],[nr]])&gt;=10,"zagraniczny",IF(LEN(telefony6[[#This Row],[nr]])=8,"komórkowy","stacjonarny"))</f>
        <v>komórkowy</v>
      </c>
      <c r="F711" s="2">
        <f>telefony6[[#This Row],[zakonczenie]]-telefony6[[#This Row],[rozpoczecie]]</f>
        <v>4.0856481481481577E-3</v>
      </c>
      <c r="G711" s="6">
        <f>IF(SECOND(telefony6[[#This Row],[czas]])&gt;0,1,0)</f>
        <v>1</v>
      </c>
      <c r="H711" s="6">
        <f>MINUTE(telefony6[[#This Row],[czas]])+telefony6[[#This Row],[czy kolejna minuta]]</f>
        <v>6</v>
      </c>
      <c r="I711" s="6">
        <f>MINUTE(telefony6[[#This Row],[czas]])*60+SECOND(telefony6[[#This Row],[czas]])</f>
        <v>353</v>
      </c>
      <c r="J711" s="6">
        <f>IF(OR(telefony6[[#This Row],[jaki]]="stacjonarny",telefony6[[#This Row],[jaki]]="komórkowy"),J710-telefony6[[#This Row],[sekundach]],J710)</f>
        <v>-288527</v>
      </c>
      <c r="K711" s="6">
        <f>IF(AND(telefony6[[#This Row],[abonament]]&lt;0,telefony6[[#This Row],[jaki]]="stacjonarny"),telefony6[[#This Row],[sekundach]],0)</f>
        <v>0</v>
      </c>
      <c r="L711" s="6">
        <f>IF(AND(telefony6[[#This Row],[abonament]]&lt;0,telefony6[[#This Row],[jaki]]="komórkowy"),telefony6[[#This Row],[sekundach]],0)</f>
        <v>353</v>
      </c>
      <c r="M711" s="28">
        <f>IF(telefony6[[#This Row],[jaki]]="zagraniczny",telefony6[[#This Row],[czas w minutach]],0)</f>
        <v>0</v>
      </c>
    </row>
    <row r="712" spans="1:13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  <c r="E712" t="str">
        <f>IF(LEN(telefony6[[#This Row],[nr]])&gt;=10,"zagraniczny",IF(LEN(telefony6[[#This Row],[nr]])=8,"komórkowy","stacjonarny"))</f>
        <v>stacjonarny</v>
      </c>
      <c r="F712" s="2">
        <f>telefony6[[#This Row],[zakonczenie]]-telefony6[[#This Row],[rozpoczecie]]</f>
        <v>7.0486111111111027E-3</v>
      </c>
      <c r="G712" s="6">
        <f>IF(SECOND(telefony6[[#This Row],[czas]])&gt;0,1,0)</f>
        <v>1</v>
      </c>
      <c r="H712" s="6">
        <f>MINUTE(telefony6[[#This Row],[czas]])+telefony6[[#This Row],[czy kolejna minuta]]</f>
        <v>11</v>
      </c>
      <c r="I712" s="6">
        <f>MINUTE(telefony6[[#This Row],[czas]])*60+SECOND(telefony6[[#This Row],[czas]])</f>
        <v>609</v>
      </c>
      <c r="J712" s="6">
        <f>IF(OR(telefony6[[#This Row],[jaki]]="stacjonarny",telefony6[[#This Row],[jaki]]="komórkowy"),J711-telefony6[[#This Row],[sekundach]],J711)</f>
        <v>-289136</v>
      </c>
      <c r="K712" s="6">
        <f>IF(AND(telefony6[[#This Row],[abonament]]&lt;0,telefony6[[#This Row],[jaki]]="stacjonarny"),telefony6[[#This Row],[sekundach]],0)</f>
        <v>609</v>
      </c>
      <c r="L712" s="6">
        <f>IF(AND(telefony6[[#This Row],[abonament]]&lt;0,telefony6[[#This Row],[jaki]]="komórkowy"),telefony6[[#This Row],[sekundach]],0)</f>
        <v>0</v>
      </c>
      <c r="M712" s="28">
        <f>IF(telefony6[[#This Row],[jaki]]="zagraniczny",telefony6[[#This Row],[czas w minutach]],0)</f>
        <v>0</v>
      </c>
    </row>
    <row r="713" spans="1:13" x14ac:dyDescent="0.25">
      <c r="A713">
        <v>14201334</v>
      </c>
      <c r="B713" s="1">
        <v>42928</v>
      </c>
      <c r="C713" s="2">
        <v>0.33568287037037037</v>
      </c>
      <c r="D713" s="2">
        <v>0.34125</v>
      </c>
      <c r="E713" t="str">
        <f>IF(LEN(telefony6[[#This Row],[nr]])&gt;=10,"zagraniczny",IF(LEN(telefony6[[#This Row],[nr]])=8,"komórkowy","stacjonarny"))</f>
        <v>komórkowy</v>
      </c>
      <c r="F713" s="2">
        <f>telefony6[[#This Row],[zakonczenie]]-telefony6[[#This Row],[rozpoczecie]]</f>
        <v>5.5671296296296302E-3</v>
      </c>
      <c r="G713" s="6">
        <f>IF(SECOND(telefony6[[#This Row],[czas]])&gt;0,1,0)</f>
        <v>1</v>
      </c>
      <c r="H713" s="6">
        <f>MINUTE(telefony6[[#This Row],[czas]])+telefony6[[#This Row],[czy kolejna minuta]]</f>
        <v>9</v>
      </c>
      <c r="I713" s="6">
        <f>MINUTE(telefony6[[#This Row],[czas]])*60+SECOND(telefony6[[#This Row],[czas]])</f>
        <v>481</v>
      </c>
      <c r="J713" s="6">
        <f>IF(OR(telefony6[[#This Row],[jaki]]="stacjonarny",telefony6[[#This Row],[jaki]]="komórkowy"),J712-telefony6[[#This Row],[sekundach]],J712)</f>
        <v>-289617</v>
      </c>
      <c r="K713" s="6">
        <f>IF(AND(telefony6[[#This Row],[abonament]]&lt;0,telefony6[[#This Row],[jaki]]="stacjonarny"),telefony6[[#This Row],[sekundach]],0)</f>
        <v>0</v>
      </c>
      <c r="L713" s="6">
        <f>IF(AND(telefony6[[#This Row],[abonament]]&lt;0,telefony6[[#This Row],[jaki]]="komórkowy"),telefony6[[#This Row],[sekundach]],0)</f>
        <v>481</v>
      </c>
      <c r="M713" s="28">
        <f>IF(telefony6[[#This Row],[jaki]]="zagraniczny",telefony6[[#This Row],[czas w minutach]],0)</f>
        <v>0</v>
      </c>
    </row>
    <row r="714" spans="1:13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  <c r="E714" t="str">
        <f>IF(LEN(telefony6[[#This Row],[nr]])&gt;=10,"zagraniczny",IF(LEN(telefony6[[#This Row],[nr]])=8,"komórkowy","stacjonarny"))</f>
        <v>zagraniczny</v>
      </c>
      <c r="F714" s="2">
        <f>telefony6[[#This Row],[zakonczenie]]-telefony6[[#This Row],[rozpoczecie]]</f>
        <v>6.2499999999998668E-4</v>
      </c>
      <c r="G714" s="6">
        <f>IF(SECOND(telefony6[[#This Row],[czas]])&gt;0,1,0)</f>
        <v>1</v>
      </c>
      <c r="H714" s="6">
        <f>MINUTE(telefony6[[#This Row],[czas]])+telefony6[[#This Row],[czy kolejna minuta]]</f>
        <v>1</v>
      </c>
      <c r="I714" s="6">
        <f>MINUTE(telefony6[[#This Row],[czas]])*60+SECOND(telefony6[[#This Row],[czas]])</f>
        <v>54</v>
      </c>
      <c r="J714" s="6">
        <f>IF(OR(telefony6[[#This Row],[jaki]]="stacjonarny",telefony6[[#This Row],[jaki]]="komórkowy"),J713-telefony6[[#This Row],[sekundach]],J713)</f>
        <v>-289617</v>
      </c>
      <c r="K714" s="6">
        <f>IF(AND(telefony6[[#This Row],[abonament]]&lt;0,telefony6[[#This Row],[jaki]]="stacjonarny"),telefony6[[#This Row],[sekundach]],0)</f>
        <v>0</v>
      </c>
      <c r="L714" s="6">
        <f>IF(AND(telefony6[[#This Row],[abonament]]&lt;0,telefony6[[#This Row],[jaki]]="komórkowy"),telefony6[[#This Row],[sekundach]],0)</f>
        <v>0</v>
      </c>
      <c r="M714" s="28">
        <f>IF(telefony6[[#This Row],[jaki]]="zagraniczny",telefony6[[#This Row],[czas w minutach]],0)</f>
        <v>1</v>
      </c>
    </row>
    <row r="715" spans="1:13" x14ac:dyDescent="0.25">
      <c r="A715">
        <v>3028093</v>
      </c>
      <c r="B715" s="1">
        <v>42928</v>
      </c>
      <c r="C715" s="2">
        <v>0.34185185185185185</v>
      </c>
      <c r="D715" s="2">
        <v>0.34375</v>
      </c>
      <c r="E715" t="str">
        <f>IF(LEN(telefony6[[#This Row],[nr]])&gt;=10,"zagraniczny",IF(LEN(telefony6[[#This Row],[nr]])=8,"komórkowy","stacjonarny"))</f>
        <v>stacjonarny</v>
      </c>
      <c r="F715" s="2">
        <f>telefony6[[#This Row],[zakonczenie]]-telefony6[[#This Row],[rozpoczecie]]</f>
        <v>1.8981481481481488E-3</v>
      </c>
      <c r="G715" s="6">
        <f>IF(SECOND(telefony6[[#This Row],[czas]])&gt;0,1,0)</f>
        <v>1</v>
      </c>
      <c r="H715" s="6">
        <f>MINUTE(telefony6[[#This Row],[czas]])+telefony6[[#This Row],[czy kolejna minuta]]</f>
        <v>3</v>
      </c>
      <c r="I715" s="6">
        <f>MINUTE(telefony6[[#This Row],[czas]])*60+SECOND(telefony6[[#This Row],[czas]])</f>
        <v>164</v>
      </c>
      <c r="J715" s="6">
        <f>IF(OR(telefony6[[#This Row],[jaki]]="stacjonarny",telefony6[[#This Row],[jaki]]="komórkowy"),J714-telefony6[[#This Row],[sekundach]],J714)</f>
        <v>-289781</v>
      </c>
      <c r="K715" s="6">
        <f>IF(AND(telefony6[[#This Row],[abonament]]&lt;0,telefony6[[#This Row],[jaki]]="stacjonarny"),telefony6[[#This Row],[sekundach]],0)</f>
        <v>164</v>
      </c>
      <c r="L715" s="6">
        <f>IF(AND(telefony6[[#This Row],[abonament]]&lt;0,telefony6[[#This Row],[jaki]]="komórkowy"),telefony6[[#This Row],[sekundach]],0)</f>
        <v>0</v>
      </c>
      <c r="M715" s="28">
        <f>IF(telefony6[[#This Row],[jaki]]="zagraniczny",telefony6[[#This Row],[czas w minutach]],0)</f>
        <v>0</v>
      </c>
    </row>
    <row r="716" spans="1:13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  <c r="E716" t="str">
        <f>IF(LEN(telefony6[[#This Row],[nr]])&gt;=10,"zagraniczny",IF(LEN(telefony6[[#This Row],[nr]])=8,"komórkowy","stacjonarny"))</f>
        <v>komórkowy</v>
      </c>
      <c r="F716" s="2">
        <f>telefony6[[#This Row],[zakonczenie]]-telefony6[[#This Row],[rozpoczecie]]</f>
        <v>8.5763888888888973E-3</v>
      </c>
      <c r="G716" s="6">
        <f>IF(SECOND(telefony6[[#This Row],[czas]])&gt;0,1,0)</f>
        <v>1</v>
      </c>
      <c r="H716" s="6">
        <f>MINUTE(telefony6[[#This Row],[czas]])+telefony6[[#This Row],[czy kolejna minuta]]</f>
        <v>13</v>
      </c>
      <c r="I716" s="6">
        <f>MINUTE(telefony6[[#This Row],[czas]])*60+SECOND(telefony6[[#This Row],[czas]])</f>
        <v>741</v>
      </c>
      <c r="J716" s="6">
        <f>IF(OR(telefony6[[#This Row],[jaki]]="stacjonarny",telefony6[[#This Row],[jaki]]="komórkowy"),J715-telefony6[[#This Row],[sekundach]],J715)</f>
        <v>-290522</v>
      </c>
      <c r="K716" s="6">
        <f>IF(AND(telefony6[[#This Row],[abonament]]&lt;0,telefony6[[#This Row],[jaki]]="stacjonarny"),telefony6[[#This Row],[sekundach]],0)</f>
        <v>0</v>
      </c>
      <c r="L716" s="6">
        <f>IF(AND(telefony6[[#This Row],[abonament]]&lt;0,telefony6[[#This Row],[jaki]]="komórkowy"),telefony6[[#This Row],[sekundach]],0)</f>
        <v>741</v>
      </c>
      <c r="M716" s="28">
        <f>IF(telefony6[[#This Row],[jaki]]="zagraniczny",telefony6[[#This Row],[czas w minutach]],0)</f>
        <v>0</v>
      </c>
    </row>
    <row r="717" spans="1:13" x14ac:dyDescent="0.25">
      <c r="A717">
        <v>7377702</v>
      </c>
      <c r="B717" s="1">
        <v>42928</v>
      </c>
      <c r="C717" s="2">
        <v>0.34722222222222221</v>
      </c>
      <c r="D717" s="2">
        <v>0.3532986111111111</v>
      </c>
      <c r="E717" t="str">
        <f>IF(LEN(telefony6[[#This Row],[nr]])&gt;=10,"zagraniczny",IF(LEN(telefony6[[#This Row],[nr]])=8,"komórkowy","stacjonarny"))</f>
        <v>stacjonarny</v>
      </c>
      <c r="F717" s="2">
        <f>telefony6[[#This Row],[zakonczenie]]-telefony6[[#This Row],[rozpoczecie]]</f>
        <v>6.0763888888888951E-3</v>
      </c>
      <c r="G717" s="6">
        <f>IF(SECOND(telefony6[[#This Row],[czas]])&gt;0,1,0)</f>
        <v>1</v>
      </c>
      <c r="H717" s="6">
        <f>MINUTE(telefony6[[#This Row],[czas]])+telefony6[[#This Row],[czy kolejna minuta]]</f>
        <v>9</v>
      </c>
      <c r="I717" s="6">
        <f>MINUTE(telefony6[[#This Row],[czas]])*60+SECOND(telefony6[[#This Row],[czas]])</f>
        <v>525</v>
      </c>
      <c r="J717" s="6">
        <f>IF(OR(telefony6[[#This Row],[jaki]]="stacjonarny",telefony6[[#This Row],[jaki]]="komórkowy"),J716-telefony6[[#This Row],[sekundach]],J716)</f>
        <v>-291047</v>
      </c>
      <c r="K717" s="6">
        <f>IF(AND(telefony6[[#This Row],[abonament]]&lt;0,telefony6[[#This Row],[jaki]]="stacjonarny"),telefony6[[#This Row],[sekundach]],0)</f>
        <v>525</v>
      </c>
      <c r="L717" s="6">
        <f>IF(AND(telefony6[[#This Row],[abonament]]&lt;0,telefony6[[#This Row],[jaki]]="komórkowy"),telefony6[[#This Row],[sekundach]],0)</f>
        <v>0</v>
      </c>
      <c r="M717" s="28">
        <f>IF(telefony6[[#This Row],[jaki]]="zagraniczny",telefony6[[#This Row],[czas w minutach]],0)</f>
        <v>0</v>
      </c>
    </row>
    <row r="718" spans="1:13" x14ac:dyDescent="0.25">
      <c r="A718">
        <v>9294571</v>
      </c>
      <c r="B718" s="1">
        <v>42928</v>
      </c>
      <c r="C718" s="2">
        <v>0.35115740740740742</v>
      </c>
      <c r="D718" s="2">
        <v>0.35447916666666668</v>
      </c>
      <c r="E718" t="str">
        <f>IF(LEN(telefony6[[#This Row],[nr]])&gt;=10,"zagraniczny",IF(LEN(telefony6[[#This Row],[nr]])=8,"komórkowy","stacjonarny"))</f>
        <v>stacjonarny</v>
      </c>
      <c r="F718" s="2">
        <f>telefony6[[#This Row],[zakonczenie]]-telefony6[[#This Row],[rozpoczecie]]</f>
        <v>3.3217592592592604E-3</v>
      </c>
      <c r="G718" s="6">
        <f>IF(SECOND(telefony6[[#This Row],[czas]])&gt;0,1,0)</f>
        <v>1</v>
      </c>
      <c r="H718" s="6">
        <f>MINUTE(telefony6[[#This Row],[czas]])+telefony6[[#This Row],[czy kolejna minuta]]</f>
        <v>5</v>
      </c>
      <c r="I718" s="6">
        <f>MINUTE(telefony6[[#This Row],[czas]])*60+SECOND(telefony6[[#This Row],[czas]])</f>
        <v>287</v>
      </c>
      <c r="J718" s="6">
        <f>IF(OR(telefony6[[#This Row],[jaki]]="stacjonarny",telefony6[[#This Row],[jaki]]="komórkowy"),J717-telefony6[[#This Row],[sekundach]],J717)</f>
        <v>-291334</v>
      </c>
      <c r="K718" s="6">
        <f>IF(AND(telefony6[[#This Row],[abonament]]&lt;0,telefony6[[#This Row],[jaki]]="stacjonarny"),telefony6[[#This Row],[sekundach]],0)</f>
        <v>287</v>
      </c>
      <c r="L718" s="6">
        <f>IF(AND(telefony6[[#This Row],[abonament]]&lt;0,telefony6[[#This Row],[jaki]]="komórkowy"),telefony6[[#This Row],[sekundach]],0)</f>
        <v>0</v>
      </c>
      <c r="M718" s="28">
        <f>IF(telefony6[[#This Row],[jaki]]="zagraniczny",telefony6[[#This Row],[czas w minutach]],0)</f>
        <v>0</v>
      </c>
    </row>
    <row r="719" spans="1:13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  <c r="E719" t="str">
        <f>IF(LEN(telefony6[[#This Row],[nr]])&gt;=10,"zagraniczny",IF(LEN(telefony6[[#This Row],[nr]])=8,"komórkowy","stacjonarny"))</f>
        <v>stacjonarny</v>
      </c>
      <c r="F719" s="2">
        <f>telefony6[[#This Row],[zakonczenie]]-telefony6[[#This Row],[rozpoczecie]]</f>
        <v>8.7500000000000355E-3</v>
      </c>
      <c r="G719" s="6">
        <f>IF(SECOND(telefony6[[#This Row],[czas]])&gt;0,1,0)</f>
        <v>1</v>
      </c>
      <c r="H719" s="6">
        <f>MINUTE(telefony6[[#This Row],[czas]])+telefony6[[#This Row],[czy kolejna minuta]]</f>
        <v>13</v>
      </c>
      <c r="I719" s="6">
        <f>MINUTE(telefony6[[#This Row],[czas]])*60+SECOND(telefony6[[#This Row],[czas]])</f>
        <v>756</v>
      </c>
      <c r="J719" s="6">
        <f>IF(OR(telefony6[[#This Row],[jaki]]="stacjonarny",telefony6[[#This Row],[jaki]]="komórkowy"),J718-telefony6[[#This Row],[sekundach]],J718)</f>
        <v>-292090</v>
      </c>
      <c r="K719" s="6">
        <f>IF(AND(telefony6[[#This Row],[abonament]]&lt;0,telefony6[[#This Row],[jaki]]="stacjonarny"),telefony6[[#This Row],[sekundach]],0)</f>
        <v>756</v>
      </c>
      <c r="L719" s="6">
        <f>IF(AND(telefony6[[#This Row],[abonament]]&lt;0,telefony6[[#This Row],[jaki]]="komórkowy"),telefony6[[#This Row],[sekundach]],0)</f>
        <v>0</v>
      </c>
      <c r="M719" s="28">
        <f>IF(telefony6[[#This Row],[jaki]]="zagraniczny",telefony6[[#This Row],[czas w minutach]],0)</f>
        <v>0</v>
      </c>
    </row>
    <row r="720" spans="1:13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  <c r="E720" t="str">
        <f>IF(LEN(telefony6[[#This Row],[nr]])&gt;=10,"zagraniczny",IF(LEN(telefony6[[#This Row],[nr]])=8,"komórkowy","stacjonarny"))</f>
        <v>komórkowy</v>
      </c>
      <c r="F720" s="2">
        <f>telefony6[[#This Row],[zakonczenie]]-telefony6[[#This Row],[rozpoczecie]]</f>
        <v>2.5231481481481355E-3</v>
      </c>
      <c r="G720" s="6">
        <f>IF(SECOND(telefony6[[#This Row],[czas]])&gt;0,1,0)</f>
        <v>1</v>
      </c>
      <c r="H720" s="6">
        <f>MINUTE(telefony6[[#This Row],[czas]])+telefony6[[#This Row],[czy kolejna minuta]]</f>
        <v>4</v>
      </c>
      <c r="I720" s="6">
        <f>MINUTE(telefony6[[#This Row],[czas]])*60+SECOND(telefony6[[#This Row],[czas]])</f>
        <v>218</v>
      </c>
      <c r="J720" s="6">
        <f>IF(OR(telefony6[[#This Row],[jaki]]="stacjonarny",telefony6[[#This Row],[jaki]]="komórkowy"),J719-telefony6[[#This Row],[sekundach]],J719)</f>
        <v>-292308</v>
      </c>
      <c r="K720" s="6">
        <f>IF(AND(telefony6[[#This Row],[abonament]]&lt;0,telefony6[[#This Row],[jaki]]="stacjonarny"),telefony6[[#This Row],[sekundach]],0)</f>
        <v>0</v>
      </c>
      <c r="L720" s="6">
        <f>IF(AND(telefony6[[#This Row],[abonament]]&lt;0,telefony6[[#This Row],[jaki]]="komórkowy"),telefony6[[#This Row],[sekundach]],0)</f>
        <v>218</v>
      </c>
      <c r="M720" s="28">
        <f>IF(telefony6[[#This Row],[jaki]]="zagraniczny",telefony6[[#This Row],[czas w minutach]],0)</f>
        <v>0</v>
      </c>
    </row>
    <row r="721" spans="1:13" x14ac:dyDescent="0.25">
      <c r="A721">
        <v>6367284</v>
      </c>
      <c r="B721" s="1">
        <v>42928</v>
      </c>
      <c r="C721" s="2">
        <v>0.36519675925925926</v>
      </c>
      <c r="D721" s="2">
        <v>0.36751157407407409</v>
      </c>
      <c r="E721" t="str">
        <f>IF(LEN(telefony6[[#This Row],[nr]])&gt;=10,"zagraniczny",IF(LEN(telefony6[[#This Row],[nr]])=8,"komórkowy","stacjonarny"))</f>
        <v>stacjonarny</v>
      </c>
      <c r="F721" s="2">
        <f>telefony6[[#This Row],[zakonczenie]]-telefony6[[#This Row],[rozpoczecie]]</f>
        <v>2.3148148148148251E-3</v>
      </c>
      <c r="G721" s="6">
        <f>IF(SECOND(telefony6[[#This Row],[czas]])&gt;0,1,0)</f>
        <v>1</v>
      </c>
      <c r="H721" s="6">
        <f>MINUTE(telefony6[[#This Row],[czas]])+telefony6[[#This Row],[czy kolejna minuta]]</f>
        <v>4</v>
      </c>
      <c r="I721" s="6">
        <f>MINUTE(telefony6[[#This Row],[czas]])*60+SECOND(telefony6[[#This Row],[czas]])</f>
        <v>200</v>
      </c>
      <c r="J721" s="6">
        <f>IF(OR(telefony6[[#This Row],[jaki]]="stacjonarny",telefony6[[#This Row],[jaki]]="komórkowy"),J720-telefony6[[#This Row],[sekundach]],J720)</f>
        <v>-292508</v>
      </c>
      <c r="K721" s="6">
        <f>IF(AND(telefony6[[#This Row],[abonament]]&lt;0,telefony6[[#This Row],[jaki]]="stacjonarny"),telefony6[[#This Row],[sekundach]],0)</f>
        <v>200</v>
      </c>
      <c r="L721" s="6">
        <f>IF(AND(telefony6[[#This Row],[abonament]]&lt;0,telefony6[[#This Row],[jaki]]="komórkowy"),telefony6[[#This Row],[sekundach]],0)</f>
        <v>0</v>
      </c>
      <c r="M721" s="28">
        <f>IF(telefony6[[#This Row],[jaki]]="zagraniczny",telefony6[[#This Row],[czas w minutach]],0)</f>
        <v>0</v>
      </c>
    </row>
    <row r="722" spans="1:13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  <c r="E722" t="str">
        <f>IF(LEN(telefony6[[#This Row],[nr]])&gt;=10,"zagraniczny",IF(LEN(telefony6[[#This Row],[nr]])=8,"komórkowy","stacjonarny"))</f>
        <v>stacjonarny</v>
      </c>
      <c r="F722" s="2">
        <f>telefony6[[#This Row],[zakonczenie]]-telefony6[[#This Row],[rozpoczecie]]</f>
        <v>6.828703703704031E-4</v>
      </c>
      <c r="G722" s="6">
        <f>IF(SECOND(telefony6[[#This Row],[czas]])&gt;0,1,0)</f>
        <v>1</v>
      </c>
      <c r="H722" s="6">
        <f>MINUTE(telefony6[[#This Row],[czas]])+telefony6[[#This Row],[czy kolejna minuta]]</f>
        <v>1</v>
      </c>
      <c r="I722" s="6">
        <f>MINUTE(telefony6[[#This Row],[czas]])*60+SECOND(telefony6[[#This Row],[czas]])</f>
        <v>59</v>
      </c>
      <c r="J722" s="6">
        <f>IF(OR(telefony6[[#This Row],[jaki]]="stacjonarny",telefony6[[#This Row],[jaki]]="komórkowy"),J721-telefony6[[#This Row],[sekundach]],J721)</f>
        <v>-292567</v>
      </c>
      <c r="K722" s="6">
        <f>IF(AND(telefony6[[#This Row],[abonament]]&lt;0,telefony6[[#This Row],[jaki]]="stacjonarny"),telefony6[[#This Row],[sekundach]],0)</f>
        <v>59</v>
      </c>
      <c r="L722" s="6">
        <f>IF(AND(telefony6[[#This Row],[abonament]]&lt;0,telefony6[[#This Row],[jaki]]="komórkowy"),telefony6[[#This Row],[sekundach]],0)</f>
        <v>0</v>
      </c>
      <c r="M722" s="28">
        <f>IF(telefony6[[#This Row],[jaki]]="zagraniczny",telefony6[[#This Row],[czas w minutach]],0)</f>
        <v>0</v>
      </c>
    </row>
    <row r="723" spans="1:13" x14ac:dyDescent="0.25">
      <c r="A723">
        <v>9346036178</v>
      </c>
      <c r="B723" s="1">
        <v>42928</v>
      </c>
      <c r="C723" s="2">
        <v>0.37017361111111113</v>
      </c>
      <c r="D723" s="2">
        <v>0.38035879629629632</v>
      </c>
      <c r="E723" t="str">
        <f>IF(LEN(telefony6[[#This Row],[nr]])&gt;=10,"zagraniczny",IF(LEN(telefony6[[#This Row],[nr]])=8,"komórkowy","stacjonarny"))</f>
        <v>zagraniczny</v>
      </c>
      <c r="F723" s="2">
        <f>telefony6[[#This Row],[zakonczenie]]-telefony6[[#This Row],[rozpoczecie]]</f>
        <v>1.0185185185185186E-2</v>
      </c>
      <c r="G723" s="6">
        <f>IF(SECOND(telefony6[[#This Row],[czas]])&gt;0,1,0)</f>
        <v>1</v>
      </c>
      <c r="H723" s="6">
        <f>MINUTE(telefony6[[#This Row],[czas]])+telefony6[[#This Row],[czy kolejna minuta]]</f>
        <v>15</v>
      </c>
      <c r="I723" s="6">
        <f>MINUTE(telefony6[[#This Row],[czas]])*60+SECOND(telefony6[[#This Row],[czas]])</f>
        <v>880</v>
      </c>
      <c r="J723" s="6">
        <f>IF(OR(telefony6[[#This Row],[jaki]]="stacjonarny",telefony6[[#This Row],[jaki]]="komórkowy"),J722-telefony6[[#This Row],[sekundach]],J722)</f>
        <v>-292567</v>
      </c>
      <c r="K723" s="6">
        <f>IF(AND(telefony6[[#This Row],[abonament]]&lt;0,telefony6[[#This Row],[jaki]]="stacjonarny"),telefony6[[#This Row],[sekundach]],0)</f>
        <v>0</v>
      </c>
      <c r="L723" s="6">
        <f>IF(AND(telefony6[[#This Row],[abonament]]&lt;0,telefony6[[#This Row],[jaki]]="komórkowy"),telefony6[[#This Row],[sekundach]],0)</f>
        <v>0</v>
      </c>
      <c r="M723" s="28">
        <f>IF(telefony6[[#This Row],[jaki]]="zagraniczny",telefony6[[#This Row],[czas w minutach]],0)</f>
        <v>15</v>
      </c>
    </row>
    <row r="724" spans="1:13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  <c r="E724" t="str">
        <f>IF(LEN(telefony6[[#This Row],[nr]])&gt;=10,"zagraniczny",IF(LEN(telefony6[[#This Row],[nr]])=8,"komórkowy","stacjonarny"))</f>
        <v>stacjonarny</v>
      </c>
      <c r="F724" s="2">
        <f>telefony6[[#This Row],[zakonczenie]]-telefony6[[#This Row],[rozpoczecie]]</f>
        <v>2.2685185185185031E-3</v>
      </c>
      <c r="G724" s="6">
        <f>IF(SECOND(telefony6[[#This Row],[czas]])&gt;0,1,0)</f>
        <v>1</v>
      </c>
      <c r="H724" s="6">
        <f>MINUTE(telefony6[[#This Row],[czas]])+telefony6[[#This Row],[czy kolejna minuta]]</f>
        <v>4</v>
      </c>
      <c r="I724" s="6">
        <f>MINUTE(telefony6[[#This Row],[czas]])*60+SECOND(telefony6[[#This Row],[czas]])</f>
        <v>196</v>
      </c>
      <c r="J724" s="6">
        <f>IF(OR(telefony6[[#This Row],[jaki]]="stacjonarny",telefony6[[#This Row],[jaki]]="komórkowy"),J723-telefony6[[#This Row],[sekundach]],J723)</f>
        <v>-292763</v>
      </c>
      <c r="K724" s="6">
        <f>IF(AND(telefony6[[#This Row],[abonament]]&lt;0,telefony6[[#This Row],[jaki]]="stacjonarny"),telefony6[[#This Row],[sekundach]],0)</f>
        <v>196</v>
      </c>
      <c r="L724" s="6">
        <f>IF(AND(telefony6[[#This Row],[abonament]]&lt;0,telefony6[[#This Row],[jaki]]="komórkowy"),telefony6[[#This Row],[sekundach]],0)</f>
        <v>0</v>
      </c>
      <c r="M724" s="28">
        <f>IF(telefony6[[#This Row],[jaki]]="zagraniczny",telefony6[[#This Row],[czas w minutach]],0)</f>
        <v>0</v>
      </c>
    </row>
    <row r="725" spans="1:13" x14ac:dyDescent="0.25">
      <c r="A725">
        <v>2114812</v>
      </c>
      <c r="B725" s="1">
        <v>42928</v>
      </c>
      <c r="C725" s="2">
        <v>0.37615740740740738</v>
      </c>
      <c r="D725" s="2">
        <v>0.38158564814814816</v>
      </c>
      <c r="E725" t="str">
        <f>IF(LEN(telefony6[[#This Row],[nr]])&gt;=10,"zagraniczny",IF(LEN(telefony6[[#This Row],[nr]])=8,"komórkowy","stacjonarny"))</f>
        <v>stacjonarny</v>
      </c>
      <c r="F725" s="2">
        <f>telefony6[[#This Row],[zakonczenie]]-telefony6[[#This Row],[rozpoczecie]]</f>
        <v>5.4282407407407751E-3</v>
      </c>
      <c r="G725" s="6">
        <f>IF(SECOND(telefony6[[#This Row],[czas]])&gt;0,1,0)</f>
        <v>1</v>
      </c>
      <c r="H725" s="6">
        <f>MINUTE(telefony6[[#This Row],[czas]])+telefony6[[#This Row],[czy kolejna minuta]]</f>
        <v>8</v>
      </c>
      <c r="I725" s="6">
        <f>MINUTE(telefony6[[#This Row],[czas]])*60+SECOND(telefony6[[#This Row],[czas]])</f>
        <v>469</v>
      </c>
      <c r="J725" s="6">
        <f>IF(OR(telefony6[[#This Row],[jaki]]="stacjonarny",telefony6[[#This Row],[jaki]]="komórkowy"),J724-telefony6[[#This Row],[sekundach]],J724)</f>
        <v>-293232</v>
      </c>
      <c r="K725" s="6">
        <f>IF(AND(telefony6[[#This Row],[abonament]]&lt;0,telefony6[[#This Row],[jaki]]="stacjonarny"),telefony6[[#This Row],[sekundach]],0)</f>
        <v>469</v>
      </c>
      <c r="L725" s="6">
        <f>IF(AND(telefony6[[#This Row],[abonament]]&lt;0,telefony6[[#This Row],[jaki]]="komórkowy"),telefony6[[#This Row],[sekundach]],0)</f>
        <v>0</v>
      </c>
      <c r="M725" s="28">
        <f>IF(telefony6[[#This Row],[jaki]]="zagraniczny",telefony6[[#This Row],[czas w minutach]],0)</f>
        <v>0</v>
      </c>
    </row>
    <row r="726" spans="1:13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  <c r="E726" t="str">
        <f>IF(LEN(telefony6[[#This Row],[nr]])&gt;=10,"zagraniczny",IF(LEN(telefony6[[#This Row],[nr]])=8,"komórkowy","stacjonarny"))</f>
        <v>stacjonarny</v>
      </c>
      <c r="F726" s="2">
        <f>telefony6[[#This Row],[zakonczenie]]-telefony6[[#This Row],[rozpoczecie]]</f>
        <v>5.4745370370370416E-3</v>
      </c>
      <c r="G726" s="6">
        <f>IF(SECOND(telefony6[[#This Row],[czas]])&gt;0,1,0)</f>
        <v>1</v>
      </c>
      <c r="H726" s="6">
        <f>MINUTE(telefony6[[#This Row],[czas]])+telefony6[[#This Row],[czy kolejna minuta]]</f>
        <v>8</v>
      </c>
      <c r="I726" s="6">
        <f>MINUTE(telefony6[[#This Row],[czas]])*60+SECOND(telefony6[[#This Row],[czas]])</f>
        <v>473</v>
      </c>
      <c r="J726" s="6">
        <f>IF(OR(telefony6[[#This Row],[jaki]]="stacjonarny",telefony6[[#This Row],[jaki]]="komórkowy"),J725-telefony6[[#This Row],[sekundach]],J725)</f>
        <v>-293705</v>
      </c>
      <c r="K726" s="6">
        <f>IF(AND(telefony6[[#This Row],[abonament]]&lt;0,telefony6[[#This Row],[jaki]]="stacjonarny"),telefony6[[#This Row],[sekundach]],0)</f>
        <v>473</v>
      </c>
      <c r="L726" s="6">
        <f>IF(AND(telefony6[[#This Row],[abonament]]&lt;0,telefony6[[#This Row],[jaki]]="komórkowy"),telefony6[[#This Row],[sekundach]],0)</f>
        <v>0</v>
      </c>
      <c r="M726" s="28">
        <f>IF(telefony6[[#This Row],[jaki]]="zagraniczny",telefony6[[#This Row],[czas w minutach]],0)</f>
        <v>0</v>
      </c>
    </row>
    <row r="727" spans="1:13" x14ac:dyDescent="0.25">
      <c r="A727">
        <v>3493348</v>
      </c>
      <c r="B727" s="1">
        <v>42928</v>
      </c>
      <c r="C727" s="2">
        <v>0.37934027777777779</v>
      </c>
      <c r="D727" s="2">
        <v>0.38925925925925925</v>
      </c>
      <c r="E727" t="str">
        <f>IF(LEN(telefony6[[#This Row],[nr]])&gt;=10,"zagraniczny",IF(LEN(telefony6[[#This Row],[nr]])=8,"komórkowy","stacjonarny"))</f>
        <v>stacjonarny</v>
      </c>
      <c r="F727" s="2">
        <f>telefony6[[#This Row],[zakonczenie]]-telefony6[[#This Row],[rozpoczecie]]</f>
        <v>9.9189814814814592E-3</v>
      </c>
      <c r="G727" s="6">
        <f>IF(SECOND(telefony6[[#This Row],[czas]])&gt;0,1,0)</f>
        <v>1</v>
      </c>
      <c r="H727" s="6">
        <f>MINUTE(telefony6[[#This Row],[czas]])+telefony6[[#This Row],[czy kolejna minuta]]</f>
        <v>15</v>
      </c>
      <c r="I727" s="6">
        <f>MINUTE(telefony6[[#This Row],[czas]])*60+SECOND(telefony6[[#This Row],[czas]])</f>
        <v>857</v>
      </c>
      <c r="J727" s="6">
        <f>IF(OR(telefony6[[#This Row],[jaki]]="stacjonarny",telefony6[[#This Row],[jaki]]="komórkowy"),J726-telefony6[[#This Row],[sekundach]],J726)</f>
        <v>-294562</v>
      </c>
      <c r="K727" s="6">
        <f>IF(AND(telefony6[[#This Row],[abonament]]&lt;0,telefony6[[#This Row],[jaki]]="stacjonarny"),telefony6[[#This Row],[sekundach]],0)</f>
        <v>857</v>
      </c>
      <c r="L727" s="6">
        <f>IF(AND(telefony6[[#This Row],[abonament]]&lt;0,telefony6[[#This Row],[jaki]]="komórkowy"),telefony6[[#This Row],[sekundach]],0)</f>
        <v>0</v>
      </c>
      <c r="M727" s="28">
        <f>IF(telefony6[[#This Row],[jaki]]="zagraniczny",telefony6[[#This Row],[czas w minutach]],0)</f>
        <v>0</v>
      </c>
    </row>
    <row r="728" spans="1:13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  <c r="E728" t="str">
        <f>IF(LEN(telefony6[[#This Row],[nr]])&gt;=10,"zagraniczny",IF(LEN(telefony6[[#This Row],[nr]])=8,"komórkowy","stacjonarny"))</f>
        <v>stacjonarny</v>
      </c>
      <c r="F728" s="2">
        <f>telefony6[[#This Row],[zakonczenie]]-telefony6[[#This Row],[rozpoczecie]]</f>
        <v>6.9328703703703809E-3</v>
      </c>
      <c r="G728" s="6">
        <f>IF(SECOND(telefony6[[#This Row],[czas]])&gt;0,1,0)</f>
        <v>1</v>
      </c>
      <c r="H728" s="6">
        <f>MINUTE(telefony6[[#This Row],[czas]])+telefony6[[#This Row],[czy kolejna minuta]]</f>
        <v>10</v>
      </c>
      <c r="I728" s="6">
        <f>MINUTE(telefony6[[#This Row],[czas]])*60+SECOND(telefony6[[#This Row],[czas]])</f>
        <v>599</v>
      </c>
      <c r="J728" s="6">
        <f>IF(OR(telefony6[[#This Row],[jaki]]="stacjonarny",telefony6[[#This Row],[jaki]]="komórkowy"),J727-telefony6[[#This Row],[sekundach]],J727)</f>
        <v>-295161</v>
      </c>
      <c r="K728" s="6">
        <f>IF(AND(telefony6[[#This Row],[abonament]]&lt;0,telefony6[[#This Row],[jaki]]="stacjonarny"),telefony6[[#This Row],[sekundach]],0)</f>
        <v>599</v>
      </c>
      <c r="L728" s="6">
        <f>IF(AND(telefony6[[#This Row],[abonament]]&lt;0,telefony6[[#This Row],[jaki]]="komórkowy"),telefony6[[#This Row],[sekundach]],0)</f>
        <v>0</v>
      </c>
      <c r="M728" s="28">
        <f>IF(telefony6[[#This Row],[jaki]]="zagraniczny",telefony6[[#This Row],[czas w minutach]],0)</f>
        <v>0</v>
      </c>
    </row>
    <row r="729" spans="1:13" x14ac:dyDescent="0.25">
      <c r="A729">
        <v>7421868</v>
      </c>
      <c r="B729" s="1">
        <v>42928</v>
      </c>
      <c r="C729" s="2">
        <v>0.38292824074074072</v>
      </c>
      <c r="D729" s="2">
        <v>0.38613425925925926</v>
      </c>
      <c r="E729" t="str">
        <f>IF(LEN(telefony6[[#This Row],[nr]])&gt;=10,"zagraniczny",IF(LEN(telefony6[[#This Row],[nr]])=8,"komórkowy","stacjonarny"))</f>
        <v>stacjonarny</v>
      </c>
      <c r="F729" s="2">
        <f>telefony6[[#This Row],[zakonczenie]]-telefony6[[#This Row],[rozpoczecie]]</f>
        <v>3.2060185185185386E-3</v>
      </c>
      <c r="G729" s="6">
        <f>IF(SECOND(telefony6[[#This Row],[czas]])&gt;0,1,0)</f>
        <v>1</v>
      </c>
      <c r="H729" s="6">
        <f>MINUTE(telefony6[[#This Row],[czas]])+telefony6[[#This Row],[czy kolejna minuta]]</f>
        <v>5</v>
      </c>
      <c r="I729" s="6">
        <f>MINUTE(telefony6[[#This Row],[czas]])*60+SECOND(telefony6[[#This Row],[czas]])</f>
        <v>277</v>
      </c>
      <c r="J729" s="6">
        <f>IF(OR(telefony6[[#This Row],[jaki]]="stacjonarny",telefony6[[#This Row],[jaki]]="komórkowy"),J728-telefony6[[#This Row],[sekundach]],J728)</f>
        <v>-295438</v>
      </c>
      <c r="K729" s="6">
        <f>IF(AND(telefony6[[#This Row],[abonament]]&lt;0,telefony6[[#This Row],[jaki]]="stacjonarny"),telefony6[[#This Row],[sekundach]],0)</f>
        <v>277</v>
      </c>
      <c r="L729" s="6">
        <f>IF(AND(telefony6[[#This Row],[abonament]]&lt;0,telefony6[[#This Row],[jaki]]="komórkowy"),telefony6[[#This Row],[sekundach]],0)</f>
        <v>0</v>
      </c>
      <c r="M729" s="28">
        <f>IF(telefony6[[#This Row],[jaki]]="zagraniczny",telefony6[[#This Row],[czas w minutach]],0)</f>
        <v>0</v>
      </c>
    </row>
    <row r="730" spans="1:13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  <c r="E730" t="str">
        <f>IF(LEN(telefony6[[#This Row],[nr]])&gt;=10,"zagraniczny",IF(LEN(telefony6[[#This Row],[nr]])=8,"komórkowy","stacjonarny"))</f>
        <v>stacjonarny</v>
      </c>
      <c r="F730" s="2">
        <f>telefony6[[#This Row],[zakonczenie]]-telefony6[[#This Row],[rozpoczecie]]</f>
        <v>8.402777777777759E-3</v>
      </c>
      <c r="G730" s="6">
        <f>IF(SECOND(telefony6[[#This Row],[czas]])&gt;0,1,0)</f>
        <v>1</v>
      </c>
      <c r="H730" s="6">
        <f>MINUTE(telefony6[[#This Row],[czas]])+telefony6[[#This Row],[czy kolejna minuta]]</f>
        <v>13</v>
      </c>
      <c r="I730" s="6">
        <f>MINUTE(telefony6[[#This Row],[czas]])*60+SECOND(telefony6[[#This Row],[czas]])</f>
        <v>726</v>
      </c>
      <c r="J730" s="6">
        <f>IF(OR(telefony6[[#This Row],[jaki]]="stacjonarny",telefony6[[#This Row],[jaki]]="komórkowy"),J729-telefony6[[#This Row],[sekundach]],J729)</f>
        <v>-296164</v>
      </c>
      <c r="K730" s="6">
        <f>IF(AND(telefony6[[#This Row],[abonament]]&lt;0,telefony6[[#This Row],[jaki]]="stacjonarny"),telefony6[[#This Row],[sekundach]],0)</f>
        <v>726</v>
      </c>
      <c r="L730" s="6">
        <f>IF(AND(telefony6[[#This Row],[abonament]]&lt;0,telefony6[[#This Row],[jaki]]="komórkowy"),telefony6[[#This Row],[sekundach]],0)</f>
        <v>0</v>
      </c>
      <c r="M730" s="28">
        <f>IF(telefony6[[#This Row],[jaki]]="zagraniczny",telefony6[[#This Row],[czas w minutach]],0)</f>
        <v>0</v>
      </c>
    </row>
    <row r="731" spans="1:13" x14ac:dyDescent="0.25">
      <c r="A731">
        <v>4007464</v>
      </c>
      <c r="B731" s="1">
        <v>42928</v>
      </c>
      <c r="C731" s="2">
        <v>0.38767361111111109</v>
      </c>
      <c r="D731" s="2">
        <v>0.38848379629629631</v>
      </c>
      <c r="E731" t="str">
        <f>IF(LEN(telefony6[[#This Row],[nr]])&gt;=10,"zagraniczny",IF(LEN(telefony6[[#This Row],[nr]])=8,"komórkowy","stacjonarny"))</f>
        <v>stacjonarny</v>
      </c>
      <c r="F731" s="2">
        <f>telefony6[[#This Row],[zakonczenie]]-telefony6[[#This Row],[rozpoczecie]]</f>
        <v>8.1018518518521931E-4</v>
      </c>
      <c r="G731" s="6">
        <f>IF(SECOND(telefony6[[#This Row],[czas]])&gt;0,1,0)</f>
        <v>1</v>
      </c>
      <c r="H731" s="6">
        <f>MINUTE(telefony6[[#This Row],[czas]])+telefony6[[#This Row],[czy kolejna minuta]]</f>
        <v>2</v>
      </c>
      <c r="I731" s="6">
        <f>MINUTE(telefony6[[#This Row],[czas]])*60+SECOND(telefony6[[#This Row],[czas]])</f>
        <v>70</v>
      </c>
      <c r="J731" s="6">
        <f>IF(OR(telefony6[[#This Row],[jaki]]="stacjonarny",telefony6[[#This Row],[jaki]]="komórkowy"),J730-telefony6[[#This Row],[sekundach]],J730)</f>
        <v>-296234</v>
      </c>
      <c r="K731" s="6">
        <f>IF(AND(telefony6[[#This Row],[abonament]]&lt;0,telefony6[[#This Row],[jaki]]="stacjonarny"),telefony6[[#This Row],[sekundach]],0)</f>
        <v>70</v>
      </c>
      <c r="L731" s="6">
        <f>IF(AND(telefony6[[#This Row],[abonament]]&lt;0,telefony6[[#This Row],[jaki]]="komórkowy"),telefony6[[#This Row],[sekundach]],0)</f>
        <v>0</v>
      </c>
      <c r="M731" s="28">
        <f>IF(telefony6[[#This Row],[jaki]]="zagraniczny",telefony6[[#This Row],[czas w minutach]],0)</f>
        <v>0</v>
      </c>
    </row>
    <row r="732" spans="1:13" x14ac:dyDescent="0.25">
      <c r="A732">
        <v>54713807</v>
      </c>
      <c r="B732" s="1">
        <v>42928</v>
      </c>
      <c r="C732" s="2">
        <v>0.38968750000000002</v>
      </c>
      <c r="D732" s="2">
        <v>0.39152777777777775</v>
      </c>
      <c r="E732" t="str">
        <f>IF(LEN(telefony6[[#This Row],[nr]])&gt;=10,"zagraniczny",IF(LEN(telefony6[[#This Row],[nr]])=8,"komórkowy","stacjonarny"))</f>
        <v>komórkowy</v>
      </c>
      <c r="F732" s="2">
        <f>telefony6[[#This Row],[zakonczenie]]-telefony6[[#This Row],[rozpoczecie]]</f>
        <v>1.8402777777777324E-3</v>
      </c>
      <c r="G732" s="6">
        <f>IF(SECOND(telefony6[[#This Row],[czas]])&gt;0,1,0)</f>
        <v>1</v>
      </c>
      <c r="H732" s="6">
        <f>MINUTE(telefony6[[#This Row],[czas]])+telefony6[[#This Row],[czy kolejna minuta]]</f>
        <v>3</v>
      </c>
      <c r="I732" s="6">
        <f>MINUTE(telefony6[[#This Row],[czas]])*60+SECOND(telefony6[[#This Row],[czas]])</f>
        <v>159</v>
      </c>
      <c r="J732" s="6">
        <f>IF(OR(telefony6[[#This Row],[jaki]]="stacjonarny",telefony6[[#This Row],[jaki]]="komórkowy"),J731-telefony6[[#This Row],[sekundach]],J731)</f>
        <v>-296393</v>
      </c>
      <c r="K732" s="6">
        <f>IF(AND(telefony6[[#This Row],[abonament]]&lt;0,telefony6[[#This Row],[jaki]]="stacjonarny"),telefony6[[#This Row],[sekundach]],0)</f>
        <v>0</v>
      </c>
      <c r="L732" s="6">
        <f>IF(AND(telefony6[[#This Row],[abonament]]&lt;0,telefony6[[#This Row],[jaki]]="komórkowy"),telefony6[[#This Row],[sekundach]],0)</f>
        <v>159</v>
      </c>
      <c r="M732" s="28">
        <f>IF(telefony6[[#This Row],[jaki]]="zagraniczny",telefony6[[#This Row],[czas w minutach]],0)</f>
        <v>0</v>
      </c>
    </row>
    <row r="733" spans="1:13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  <c r="E733" t="str">
        <f>IF(LEN(telefony6[[#This Row],[nr]])&gt;=10,"zagraniczny",IF(LEN(telefony6[[#This Row],[nr]])=8,"komórkowy","stacjonarny"))</f>
        <v>stacjonarny</v>
      </c>
      <c r="F733" s="2">
        <f>telefony6[[#This Row],[zakonczenie]]-telefony6[[#This Row],[rozpoczecie]]</f>
        <v>2.3032407407407307E-3</v>
      </c>
      <c r="G733" s="6">
        <f>IF(SECOND(telefony6[[#This Row],[czas]])&gt;0,1,0)</f>
        <v>1</v>
      </c>
      <c r="H733" s="6">
        <f>MINUTE(telefony6[[#This Row],[czas]])+telefony6[[#This Row],[czy kolejna minuta]]</f>
        <v>4</v>
      </c>
      <c r="I733" s="6">
        <f>MINUTE(telefony6[[#This Row],[czas]])*60+SECOND(telefony6[[#This Row],[czas]])</f>
        <v>199</v>
      </c>
      <c r="J733" s="6">
        <f>IF(OR(telefony6[[#This Row],[jaki]]="stacjonarny",telefony6[[#This Row],[jaki]]="komórkowy"),J732-telefony6[[#This Row],[sekundach]],J732)</f>
        <v>-296592</v>
      </c>
      <c r="K733" s="6">
        <f>IF(AND(telefony6[[#This Row],[abonament]]&lt;0,telefony6[[#This Row],[jaki]]="stacjonarny"),telefony6[[#This Row],[sekundach]],0)</f>
        <v>199</v>
      </c>
      <c r="L733" s="6">
        <f>IF(AND(telefony6[[#This Row],[abonament]]&lt;0,telefony6[[#This Row],[jaki]]="komórkowy"),telefony6[[#This Row],[sekundach]],0)</f>
        <v>0</v>
      </c>
      <c r="M733" s="28">
        <f>IF(telefony6[[#This Row],[jaki]]="zagraniczny",telefony6[[#This Row],[czas w minutach]],0)</f>
        <v>0</v>
      </c>
    </row>
    <row r="734" spans="1:13" x14ac:dyDescent="0.25">
      <c r="A734">
        <v>48630026</v>
      </c>
      <c r="B734" s="1">
        <v>42928</v>
      </c>
      <c r="C734" s="2">
        <v>0.39709490740740738</v>
      </c>
      <c r="D734" s="2">
        <v>0.40651620370370373</v>
      </c>
      <c r="E734" t="str">
        <f>IF(LEN(telefony6[[#This Row],[nr]])&gt;=10,"zagraniczny",IF(LEN(telefony6[[#This Row],[nr]])=8,"komórkowy","stacjonarny"))</f>
        <v>komórkowy</v>
      </c>
      <c r="F734" s="2">
        <f>telefony6[[#This Row],[zakonczenie]]-telefony6[[#This Row],[rozpoczecie]]</f>
        <v>9.4212962962963442E-3</v>
      </c>
      <c r="G734" s="6">
        <f>IF(SECOND(telefony6[[#This Row],[czas]])&gt;0,1,0)</f>
        <v>1</v>
      </c>
      <c r="H734" s="6">
        <f>MINUTE(telefony6[[#This Row],[czas]])+telefony6[[#This Row],[czy kolejna minuta]]</f>
        <v>14</v>
      </c>
      <c r="I734" s="6">
        <f>MINUTE(telefony6[[#This Row],[czas]])*60+SECOND(telefony6[[#This Row],[czas]])</f>
        <v>814</v>
      </c>
      <c r="J734" s="6">
        <f>IF(OR(telefony6[[#This Row],[jaki]]="stacjonarny",telefony6[[#This Row],[jaki]]="komórkowy"),J733-telefony6[[#This Row],[sekundach]],J733)</f>
        <v>-297406</v>
      </c>
      <c r="K734" s="6">
        <f>IF(AND(telefony6[[#This Row],[abonament]]&lt;0,telefony6[[#This Row],[jaki]]="stacjonarny"),telefony6[[#This Row],[sekundach]],0)</f>
        <v>0</v>
      </c>
      <c r="L734" s="6">
        <f>IF(AND(telefony6[[#This Row],[abonament]]&lt;0,telefony6[[#This Row],[jaki]]="komórkowy"),telefony6[[#This Row],[sekundach]],0)</f>
        <v>814</v>
      </c>
      <c r="M734" s="28">
        <f>IF(telefony6[[#This Row],[jaki]]="zagraniczny",telefony6[[#This Row],[czas w minutach]],0)</f>
        <v>0</v>
      </c>
    </row>
    <row r="735" spans="1:13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  <c r="E735" t="str">
        <f>IF(LEN(telefony6[[#This Row],[nr]])&gt;=10,"zagraniczny",IF(LEN(telefony6[[#This Row],[nr]])=8,"komórkowy","stacjonarny"))</f>
        <v>stacjonarny</v>
      </c>
      <c r="F735" s="2">
        <f>telefony6[[#This Row],[zakonczenie]]-telefony6[[#This Row],[rozpoczecie]]</f>
        <v>5.833333333333357E-3</v>
      </c>
      <c r="G735" s="6">
        <f>IF(SECOND(telefony6[[#This Row],[czas]])&gt;0,1,0)</f>
        <v>1</v>
      </c>
      <c r="H735" s="6">
        <f>MINUTE(telefony6[[#This Row],[czas]])+telefony6[[#This Row],[czy kolejna minuta]]</f>
        <v>9</v>
      </c>
      <c r="I735" s="6">
        <f>MINUTE(telefony6[[#This Row],[czas]])*60+SECOND(telefony6[[#This Row],[czas]])</f>
        <v>504</v>
      </c>
      <c r="J735" s="6">
        <f>IF(OR(telefony6[[#This Row],[jaki]]="stacjonarny",telefony6[[#This Row],[jaki]]="komórkowy"),J734-telefony6[[#This Row],[sekundach]],J734)</f>
        <v>-297910</v>
      </c>
      <c r="K735" s="6">
        <f>IF(AND(telefony6[[#This Row],[abonament]]&lt;0,telefony6[[#This Row],[jaki]]="stacjonarny"),telefony6[[#This Row],[sekundach]],0)</f>
        <v>504</v>
      </c>
      <c r="L735" s="6">
        <f>IF(AND(telefony6[[#This Row],[abonament]]&lt;0,telefony6[[#This Row],[jaki]]="komórkowy"),telefony6[[#This Row],[sekundach]],0)</f>
        <v>0</v>
      </c>
      <c r="M735" s="28">
        <f>IF(telefony6[[#This Row],[jaki]]="zagraniczny",telefony6[[#This Row],[czas w minutach]],0)</f>
        <v>0</v>
      </c>
    </row>
    <row r="736" spans="1:13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  <c r="E736" t="str">
        <f>IF(LEN(telefony6[[#This Row],[nr]])&gt;=10,"zagraniczny",IF(LEN(telefony6[[#This Row],[nr]])=8,"komórkowy","stacjonarny"))</f>
        <v>stacjonarny</v>
      </c>
      <c r="F736" s="2">
        <f>telefony6[[#This Row],[zakonczenie]]-telefony6[[#This Row],[rozpoczecie]]</f>
        <v>7.6388888888889173E-3</v>
      </c>
      <c r="G736" s="6">
        <f>IF(SECOND(telefony6[[#This Row],[czas]])&gt;0,1,0)</f>
        <v>0</v>
      </c>
      <c r="H736" s="6">
        <f>MINUTE(telefony6[[#This Row],[czas]])+telefony6[[#This Row],[czy kolejna minuta]]</f>
        <v>11</v>
      </c>
      <c r="I736" s="6">
        <f>MINUTE(telefony6[[#This Row],[czas]])*60+SECOND(telefony6[[#This Row],[czas]])</f>
        <v>660</v>
      </c>
      <c r="J736" s="6">
        <f>IF(OR(telefony6[[#This Row],[jaki]]="stacjonarny",telefony6[[#This Row],[jaki]]="komórkowy"),J735-telefony6[[#This Row],[sekundach]],J735)</f>
        <v>-298570</v>
      </c>
      <c r="K736" s="6">
        <f>IF(AND(telefony6[[#This Row],[abonament]]&lt;0,telefony6[[#This Row],[jaki]]="stacjonarny"),telefony6[[#This Row],[sekundach]],0)</f>
        <v>660</v>
      </c>
      <c r="L736" s="6">
        <f>IF(AND(telefony6[[#This Row],[abonament]]&lt;0,telefony6[[#This Row],[jaki]]="komórkowy"),telefony6[[#This Row],[sekundach]],0)</f>
        <v>0</v>
      </c>
      <c r="M736" s="28">
        <f>IF(telefony6[[#This Row],[jaki]]="zagraniczny",telefony6[[#This Row],[czas w minutach]],0)</f>
        <v>0</v>
      </c>
    </row>
    <row r="737" spans="1:13" x14ac:dyDescent="0.25">
      <c r="A737">
        <v>9566647</v>
      </c>
      <c r="B737" s="1">
        <v>42928</v>
      </c>
      <c r="C737" s="2">
        <v>0.40881944444444446</v>
      </c>
      <c r="D737" s="2">
        <v>0.40950231481481481</v>
      </c>
      <c r="E737" t="str">
        <f>IF(LEN(telefony6[[#This Row],[nr]])&gt;=10,"zagraniczny",IF(LEN(telefony6[[#This Row],[nr]])=8,"komórkowy","stacjonarny"))</f>
        <v>stacjonarny</v>
      </c>
      <c r="F737" s="2">
        <f>telefony6[[#This Row],[zakonczenie]]-telefony6[[#This Row],[rozpoczecie]]</f>
        <v>6.8287037037034759E-4</v>
      </c>
      <c r="G737" s="6">
        <f>IF(SECOND(telefony6[[#This Row],[czas]])&gt;0,1,0)</f>
        <v>1</v>
      </c>
      <c r="H737" s="6">
        <f>MINUTE(telefony6[[#This Row],[czas]])+telefony6[[#This Row],[czy kolejna minuta]]</f>
        <v>1</v>
      </c>
      <c r="I737" s="6">
        <f>MINUTE(telefony6[[#This Row],[czas]])*60+SECOND(telefony6[[#This Row],[czas]])</f>
        <v>59</v>
      </c>
      <c r="J737" s="6">
        <f>IF(OR(telefony6[[#This Row],[jaki]]="stacjonarny",telefony6[[#This Row],[jaki]]="komórkowy"),J736-telefony6[[#This Row],[sekundach]],J736)</f>
        <v>-298629</v>
      </c>
      <c r="K737" s="6">
        <f>IF(AND(telefony6[[#This Row],[abonament]]&lt;0,telefony6[[#This Row],[jaki]]="stacjonarny"),telefony6[[#This Row],[sekundach]],0)</f>
        <v>59</v>
      </c>
      <c r="L737" s="6">
        <f>IF(AND(telefony6[[#This Row],[abonament]]&lt;0,telefony6[[#This Row],[jaki]]="komórkowy"),telefony6[[#This Row],[sekundach]],0)</f>
        <v>0</v>
      </c>
      <c r="M737" s="28">
        <f>IF(telefony6[[#This Row],[jaki]]="zagraniczny",telefony6[[#This Row],[czas w minutach]],0)</f>
        <v>0</v>
      </c>
    </row>
    <row r="738" spans="1:13" x14ac:dyDescent="0.25">
      <c r="A738">
        <v>1454555</v>
      </c>
      <c r="B738" s="1">
        <v>42928</v>
      </c>
      <c r="C738" s="2">
        <v>0.41078703703703706</v>
      </c>
      <c r="D738" s="2">
        <v>0.41078703703703706</v>
      </c>
      <c r="E738" t="str">
        <f>IF(LEN(telefony6[[#This Row],[nr]])&gt;=10,"zagraniczny",IF(LEN(telefony6[[#This Row],[nr]])=8,"komórkowy","stacjonarny"))</f>
        <v>stacjonarny</v>
      </c>
      <c r="F738" s="2">
        <f>telefony6[[#This Row],[zakonczenie]]-telefony6[[#This Row],[rozpoczecie]]</f>
        <v>0</v>
      </c>
      <c r="G738" s="6">
        <f>IF(SECOND(telefony6[[#This Row],[czas]])&gt;0,1,0)</f>
        <v>0</v>
      </c>
      <c r="H738" s="6">
        <f>MINUTE(telefony6[[#This Row],[czas]])+telefony6[[#This Row],[czy kolejna minuta]]</f>
        <v>0</v>
      </c>
      <c r="I738" s="6">
        <f>MINUTE(telefony6[[#This Row],[czas]])*60+SECOND(telefony6[[#This Row],[czas]])</f>
        <v>0</v>
      </c>
      <c r="J738" s="6">
        <f>IF(OR(telefony6[[#This Row],[jaki]]="stacjonarny",telefony6[[#This Row],[jaki]]="komórkowy"),J737-telefony6[[#This Row],[sekundach]],J737)</f>
        <v>-298629</v>
      </c>
      <c r="K738" s="6">
        <f>IF(AND(telefony6[[#This Row],[abonament]]&lt;0,telefony6[[#This Row],[jaki]]="stacjonarny"),telefony6[[#This Row],[sekundach]],0)</f>
        <v>0</v>
      </c>
      <c r="L738" s="6">
        <f>IF(AND(telefony6[[#This Row],[abonament]]&lt;0,telefony6[[#This Row],[jaki]]="komórkowy"),telefony6[[#This Row],[sekundach]],0)</f>
        <v>0</v>
      </c>
      <c r="M738" s="28">
        <f>IF(telefony6[[#This Row],[jaki]]="zagraniczny",telefony6[[#This Row],[czas w minutach]],0)</f>
        <v>0</v>
      </c>
    </row>
    <row r="739" spans="1:13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  <c r="E739" t="str">
        <f>IF(LEN(telefony6[[#This Row],[nr]])&gt;=10,"zagraniczny",IF(LEN(telefony6[[#This Row],[nr]])=8,"komórkowy","stacjonarny"))</f>
        <v>komórkowy</v>
      </c>
      <c r="F739" s="2">
        <f>telefony6[[#This Row],[zakonczenie]]-telefony6[[#This Row],[rozpoczecie]]</f>
        <v>6.134259259259478E-4</v>
      </c>
      <c r="G739" s="6">
        <f>IF(SECOND(telefony6[[#This Row],[czas]])&gt;0,1,0)</f>
        <v>1</v>
      </c>
      <c r="H739" s="6">
        <f>MINUTE(telefony6[[#This Row],[czas]])+telefony6[[#This Row],[czy kolejna minuta]]</f>
        <v>1</v>
      </c>
      <c r="I739" s="6">
        <f>MINUTE(telefony6[[#This Row],[czas]])*60+SECOND(telefony6[[#This Row],[czas]])</f>
        <v>53</v>
      </c>
      <c r="J739" s="6">
        <f>IF(OR(telefony6[[#This Row],[jaki]]="stacjonarny",telefony6[[#This Row],[jaki]]="komórkowy"),J738-telefony6[[#This Row],[sekundach]],J738)</f>
        <v>-298682</v>
      </c>
      <c r="K739" s="6">
        <f>IF(AND(telefony6[[#This Row],[abonament]]&lt;0,telefony6[[#This Row],[jaki]]="stacjonarny"),telefony6[[#This Row],[sekundach]],0)</f>
        <v>0</v>
      </c>
      <c r="L739" s="6">
        <f>IF(AND(telefony6[[#This Row],[abonament]]&lt;0,telefony6[[#This Row],[jaki]]="komórkowy"),telefony6[[#This Row],[sekundach]],0)</f>
        <v>53</v>
      </c>
      <c r="M739" s="28">
        <f>IF(telefony6[[#This Row],[jaki]]="zagraniczny",telefony6[[#This Row],[czas w minutach]],0)</f>
        <v>0</v>
      </c>
    </row>
    <row r="740" spans="1:13" x14ac:dyDescent="0.25">
      <c r="A740">
        <v>8429072</v>
      </c>
      <c r="B740" s="1">
        <v>42928</v>
      </c>
      <c r="C740" s="2">
        <v>0.41414351851851849</v>
      </c>
      <c r="D740" s="2">
        <v>0.42015046296296299</v>
      </c>
      <c r="E740" t="str">
        <f>IF(LEN(telefony6[[#This Row],[nr]])&gt;=10,"zagraniczny",IF(LEN(telefony6[[#This Row],[nr]])=8,"komórkowy","stacjonarny"))</f>
        <v>stacjonarny</v>
      </c>
      <c r="F740" s="2">
        <f>telefony6[[#This Row],[zakonczenie]]-telefony6[[#This Row],[rozpoczecie]]</f>
        <v>6.0069444444444953E-3</v>
      </c>
      <c r="G740" s="6">
        <f>IF(SECOND(telefony6[[#This Row],[czas]])&gt;0,1,0)</f>
        <v>1</v>
      </c>
      <c r="H740" s="6">
        <f>MINUTE(telefony6[[#This Row],[czas]])+telefony6[[#This Row],[czy kolejna minuta]]</f>
        <v>9</v>
      </c>
      <c r="I740" s="6">
        <f>MINUTE(telefony6[[#This Row],[czas]])*60+SECOND(telefony6[[#This Row],[czas]])</f>
        <v>519</v>
      </c>
      <c r="J740" s="6">
        <f>IF(OR(telefony6[[#This Row],[jaki]]="stacjonarny",telefony6[[#This Row],[jaki]]="komórkowy"),J739-telefony6[[#This Row],[sekundach]],J739)</f>
        <v>-299201</v>
      </c>
      <c r="K740" s="6">
        <f>IF(AND(telefony6[[#This Row],[abonament]]&lt;0,telefony6[[#This Row],[jaki]]="stacjonarny"),telefony6[[#This Row],[sekundach]],0)</f>
        <v>519</v>
      </c>
      <c r="L740" s="6">
        <f>IF(AND(telefony6[[#This Row],[abonament]]&lt;0,telefony6[[#This Row],[jaki]]="komórkowy"),telefony6[[#This Row],[sekundach]],0)</f>
        <v>0</v>
      </c>
      <c r="M740" s="28">
        <f>IF(telefony6[[#This Row],[jaki]]="zagraniczny",telefony6[[#This Row],[czas w minutach]],0)</f>
        <v>0</v>
      </c>
    </row>
    <row r="741" spans="1:13" x14ac:dyDescent="0.25">
      <c r="A741">
        <v>9815754</v>
      </c>
      <c r="B741" s="1">
        <v>42928</v>
      </c>
      <c r="C741" s="2">
        <v>0.41853009259259261</v>
      </c>
      <c r="D741" s="2">
        <v>0.42037037037037039</v>
      </c>
      <c r="E741" t="str">
        <f>IF(LEN(telefony6[[#This Row],[nr]])&gt;=10,"zagraniczny",IF(LEN(telefony6[[#This Row],[nr]])=8,"komórkowy","stacjonarny"))</f>
        <v>stacjonarny</v>
      </c>
      <c r="F741" s="2">
        <f>telefony6[[#This Row],[zakonczenie]]-telefony6[[#This Row],[rozpoczecie]]</f>
        <v>1.8402777777777879E-3</v>
      </c>
      <c r="G741" s="6">
        <f>IF(SECOND(telefony6[[#This Row],[czas]])&gt;0,1,0)</f>
        <v>1</v>
      </c>
      <c r="H741" s="6">
        <f>MINUTE(telefony6[[#This Row],[czas]])+telefony6[[#This Row],[czy kolejna minuta]]</f>
        <v>3</v>
      </c>
      <c r="I741" s="6">
        <f>MINUTE(telefony6[[#This Row],[czas]])*60+SECOND(telefony6[[#This Row],[czas]])</f>
        <v>159</v>
      </c>
      <c r="J741" s="6">
        <f>IF(OR(telefony6[[#This Row],[jaki]]="stacjonarny",telefony6[[#This Row],[jaki]]="komórkowy"),J740-telefony6[[#This Row],[sekundach]],J740)</f>
        <v>-299360</v>
      </c>
      <c r="K741" s="6">
        <f>IF(AND(telefony6[[#This Row],[abonament]]&lt;0,telefony6[[#This Row],[jaki]]="stacjonarny"),telefony6[[#This Row],[sekundach]],0)</f>
        <v>159</v>
      </c>
      <c r="L741" s="6">
        <f>IF(AND(telefony6[[#This Row],[abonament]]&lt;0,telefony6[[#This Row],[jaki]]="komórkowy"),telefony6[[#This Row],[sekundach]],0)</f>
        <v>0</v>
      </c>
      <c r="M741" s="28">
        <f>IF(telefony6[[#This Row],[jaki]]="zagraniczny",telefony6[[#This Row],[czas w minutach]],0)</f>
        <v>0</v>
      </c>
    </row>
    <row r="742" spans="1:13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  <c r="E742" t="str">
        <f>IF(LEN(telefony6[[#This Row],[nr]])&gt;=10,"zagraniczny",IF(LEN(telefony6[[#This Row],[nr]])=8,"komórkowy","stacjonarny"))</f>
        <v>stacjonarny</v>
      </c>
      <c r="F742" s="2">
        <f>telefony6[[#This Row],[zakonczenie]]-telefony6[[#This Row],[rozpoczecie]]</f>
        <v>1.0416666666666685E-2</v>
      </c>
      <c r="G742" s="6">
        <f>IF(SECOND(telefony6[[#This Row],[czas]])&gt;0,1,0)</f>
        <v>0</v>
      </c>
      <c r="H742" s="6">
        <f>MINUTE(telefony6[[#This Row],[czas]])+telefony6[[#This Row],[czy kolejna minuta]]</f>
        <v>15</v>
      </c>
      <c r="I742" s="6">
        <f>MINUTE(telefony6[[#This Row],[czas]])*60+SECOND(telefony6[[#This Row],[czas]])</f>
        <v>900</v>
      </c>
      <c r="J742" s="6">
        <f>IF(OR(telefony6[[#This Row],[jaki]]="stacjonarny",telefony6[[#This Row],[jaki]]="komórkowy"),J741-telefony6[[#This Row],[sekundach]],J741)</f>
        <v>-300260</v>
      </c>
      <c r="K742" s="6">
        <f>IF(AND(telefony6[[#This Row],[abonament]]&lt;0,telefony6[[#This Row],[jaki]]="stacjonarny"),telefony6[[#This Row],[sekundach]],0)</f>
        <v>900</v>
      </c>
      <c r="L742" s="6">
        <f>IF(AND(telefony6[[#This Row],[abonament]]&lt;0,telefony6[[#This Row],[jaki]]="komórkowy"),telefony6[[#This Row],[sekundach]],0)</f>
        <v>0</v>
      </c>
      <c r="M742" s="28">
        <f>IF(telefony6[[#This Row],[jaki]]="zagraniczny",telefony6[[#This Row],[czas w minutach]],0)</f>
        <v>0</v>
      </c>
    </row>
    <row r="743" spans="1:13" x14ac:dyDescent="0.25">
      <c r="A743">
        <v>4939683</v>
      </c>
      <c r="B743" s="1">
        <v>42928</v>
      </c>
      <c r="C743" s="2">
        <v>0.42650462962962965</v>
      </c>
      <c r="D743" s="2">
        <v>0.43417824074074074</v>
      </c>
      <c r="E743" t="str">
        <f>IF(LEN(telefony6[[#This Row],[nr]])&gt;=10,"zagraniczny",IF(LEN(telefony6[[#This Row],[nr]])=8,"komórkowy","stacjonarny"))</f>
        <v>stacjonarny</v>
      </c>
      <c r="F743" s="2">
        <f>telefony6[[#This Row],[zakonczenie]]-telefony6[[#This Row],[rozpoczecie]]</f>
        <v>7.6736111111110894E-3</v>
      </c>
      <c r="G743" s="6">
        <f>IF(SECOND(telefony6[[#This Row],[czas]])&gt;0,1,0)</f>
        <v>1</v>
      </c>
      <c r="H743" s="6">
        <f>MINUTE(telefony6[[#This Row],[czas]])+telefony6[[#This Row],[czy kolejna minuta]]</f>
        <v>12</v>
      </c>
      <c r="I743" s="6">
        <f>MINUTE(telefony6[[#This Row],[czas]])*60+SECOND(telefony6[[#This Row],[czas]])</f>
        <v>663</v>
      </c>
      <c r="J743" s="6">
        <f>IF(OR(telefony6[[#This Row],[jaki]]="stacjonarny",telefony6[[#This Row],[jaki]]="komórkowy"),J742-telefony6[[#This Row],[sekundach]],J742)</f>
        <v>-300923</v>
      </c>
      <c r="K743" s="6">
        <f>IF(AND(telefony6[[#This Row],[abonament]]&lt;0,telefony6[[#This Row],[jaki]]="stacjonarny"),telefony6[[#This Row],[sekundach]],0)</f>
        <v>663</v>
      </c>
      <c r="L743" s="6">
        <f>IF(AND(telefony6[[#This Row],[abonament]]&lt;0,telefony6[[#This Row],[jaki]]="komórkowy"),telefony6[[#This Row],[sekundach]],0)</f>
        <v>0</v>
      </c>
      <c r="M743" s="28">
        <f>IF(telefony6[[#This Row],[jaki]]="zagraniczny",telefony6[[#This Row],[czas w minutach]],0)</f>
        <v>0</v>
      </c>
    </row>
    <row r="744" spans="1:13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  <c r="E744" t="str">
        <f>IF(LEN(telefony6[[#This Row],[nr]])&gt;=10,"zagraniczny",IF(LEN(telefony6[[#This Row],[nr]])=8,"komórkowy","stacjonarny"))</f>
        <v>stacjonarny</v>
      </c>
      <c r="F744" s="2">
        <f>telefony6[[#This Row],[zakonczenie]]-telefony6[[#This Row],[rozpoczecie]]</f>
        <v>7.6736111111110894E-3</v>
      </c>
      <c r="G744" s="6">
        <f>IF(SECOND(telefony6[[#This Row],[czas]])&gt;0,1,0)</f>
        <v>1</v>
      </c>
      <c r="H744" s="6">
        <f>MINUTE(telefony6[[#This Row],[czas]])+telefony6[[#This Row],[czy kolejna minuta]]</f>
        <v>12</v>
      </c>
      <c r="I744" s="6">
        <f>MINUTE(telefony6[[#This Row],[czas]])*60+SECOND(telefony6[[#This Row],[czas]])</f>
        <v>663</v>
      </c>
      <c r="J744" s="6">
        <f>IF(OR(telefony6[[#This Row],[jaki]]="stacjonarny",telefony6[[#This Row],[jaki]]="komórkowy"),J743-telefony6[[#This Row],[sekundach]],J743)</f>
        <v>-301586</v>
      </c>
      <c r="K744" s="6">
        <f>IF(AND(telefony6[[#This Row],[abonament]]&lt;0,telefony6[[#This Row],[jaki]]="stacjonarny"),telefony6[[#This Row],[sekundach]],0)</f>
        <v>663</v>
      </c>
      <c r="L744" s="6">
        <f>IF(AND(telefony6[[#This Row],[abonament]]&lt;0,telefony6[[#This Row],[jaki]]="komórkowy"),telefony6[[#This Row],[sekundach]],0)</f>
        <v>0</v>
      </c>
      <c r="M744" s="28">
        <f>IF(telefony6[[#This Row],[jaki]]="zagraniczny",telefony6[[#This Row],[czas w minutach]],0)</f>
        <v>0</v>
      </c>
    </row>
    <row r="745" spans="1:13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  <c r="E745" t="str">
        <f>IF(LEN(telefony6[[#This Row],[nr]])&gt;=10,"zagraniczny",IF(LEN(telefony6[[#This Row],[nr]])=8,"komórkowy","stacjonarny"))</f>
        <v>stacjonarny</v>
      </c>
      <c r="F745" s="2">
        <f>telefony6[[#This Row],[zakonczenie]]-telefony6[[#This Row],[rozpoczecie]]</f>
        <v>1.2268518518518401E-3</v>
      </c>
      <c r="G745" s="6">
        <f>IF(SECOND(telefony6[[#This Row],[czas]])&gt;0,1,0)</f>
        <v>1</v>
      </c>
      <c r="H745" s="6">
        <f>MINUTE(telefony6[[#This Row],[czas]])+telefony6[[#This Row],[czy kolejna minuta]]</f>
        <v>2</v>
      </c>
      <c r="I745" s="6">
        <f>MINUTE(telefony6[[#This Row],[czas]])*60+SECOND(telefony6[[#This Row],[czas]])</f>
        <v>106</v>
      </c>
      <c r="J745" s="6">
        <f>IF(OR(telefony6[[#This Row],[jaki]]="stacjonarny",telefony6[[#This Row],[jaki]]="komórkowy"),J744-telefony6[[#This Row],[sekundach]],J744)</f>
        <v>-301692</v>
      </c>
      <c r="K745" s="6">
        <f>IF(AND(telefony6[[#This Row],[abonament]]&lt;0,telefony6[[#This Row],[jaki]]="stacjonarny"),telefony6[[#This Row],[sekundach]],0)</f>
        <v>106</v>
      </c>
      <c r="L745" s="6">
        <f>IF(AND(telefony6[[#This Row],[abonament]]&lt;0,telefony6[[#This Row],[jaki]]="komórkowy"),telefony6[[#This Row],[sekundach]],0)</f>
        <v>0</v>
      </c>
      <c r="M745" s="28">
        <f>IF(telefony6[[#This Row],[jaki]]="zagraniczny",telefony6[[#This Row],[czas w minutach]],0)</f>
        <v>0</v>
      </c>
    </row>
    <row r="746" spans="1:13" x14ac:dyDescent="0.25">
      <c r="A746">
        <v>3505978</v>
      </c>
      <c r="B746" s="1">
        <v>42928</v>
      </c>
      <c r="C746" s="2">
        <v>0.43381944444444442</v>
      </c>
      <c r="D746" s="2">
        <v>0.44515046296296296</v>
      </c>
      <c r="E746" t="str">
        <f>IF(LEN(telefony6[[#This Row],[nr]])&gt;=10,"zagraniczny",IF(LEN(telefony6[[#This Row],[nr]])=8,"komórkowy","stacjonarny"))</f>
        <v>stacjonarny</v>
      </c>
      <c r="F746" s="2">
        <f>telefony6[[#This Row],[zakonczenie]]-telefony6[[#This Row],[rozpoczecie]]</f>
        <v>1.1331018518518532E-2</v>
      </c>
      <c r="G746" s="6">
        <f>IF(SECOND(telefony6[[#This Row],[czas]])&gt;0,1,0)</f>
        <v>1</v>
      </c>
      <c r="H746" s="6">
        <f>MINUTE(telefony6[[#This Row],[czas]])+telefony6[[#This Row],[czy kolejna minuta]]</f>
        <v>17</v>
      </c>
      <c r="I746" s="6">
        <f>MINUTE(telefony6[[#This Row],[czas]])*60+SECOND(telefony6[[#This Row],[czas]])</f>
        <v>979</v>
      </c>
      <c r="J746" s="6">
        <f>IF(OR(telefony6[[#This Row],[jaki]]="stacjonarny",telefony6[[#This Row],[jaki]]="komórkowy"),J745-telefony6[[#This Row],[sekundach]],J745)</f>
        <v>-302671</v>
      </c>
      <c r="K746" s="6">
        <f>IF(AND(telefony6[[#This Row],[abonament]]&lt;0,telefony6[[#This Row],[jaki]]="stacjonarny"),telefony6[[#This Row],[sekundach]],0)</f>
        <v>979</v>
      </c>
      <c r="L746" s="6">
        <f>IF(AND(telefony6[[#This Row],[abonament]]&lt;0,telefony6[[#This Row],[jaki]]="komórkowy"),telefony6[[#This Row],[sekundach]],0)</f>
        <v>0</v>
      </c>
      <c r="M746" s="28">
        <f>IF(telefony6[[#This Row],[jaki]]="zagraniczny",telefony6[[#This Row],[czas w minutach]],0)</f>
        <v>0</v>
      </c>
    </row>
    <row r="747" spans="1:13" x14ac:dyDescent="0.25">
      <c r="A747">
        <v>91743317</v>
      </c>
      <c r="B747" s="1">
        <v>42928</v>
      </c>
      <c r="C747" s="2">
        <v>0.43717592592592591</v>
      </c>
      <c r="D747" s="2">
        <v>0.44695601851851852</v>
      </c>
      <c r="E747" t="str">
        <f>IF(LEN(telefony6[[#This Row],[nr]])&gt;=10,"zagraniczny",IF(LEN(telefony6[[#This Row],[nr]])=8,"komórkowy","stacjonarny"))</f>
        <v>komórkowy</v>
      </c>
      <c r="F747" s="2">
        <f>telefony6[[#This Row],[zakonczenie]]-telefony6[[#This Row],[rozpoczecie]]</f>
        <v>9.7800925925926041E-3</v>
      </c>
      <c r="G747" s="6">
        <f>IF(SECOND(telefony6[[#This Row],[czas]])&gt;0,1,0)</f>
        <v>1</v>
      </c>
      <c r="H747" s="6">
        <f>MINUTE(telefony6[[#This Row],[czas]])+telefony6[[#This Row],[czy kolejna minuta]]</f>
        <v>15</v>
      </c>
      <c r="I747" s="6">
        <f>MINUTE(telefony6[[#This Row],[czas]])*60+SECOND(telefony6[[#This Row],[czas]])</f>
        <v>845</v>
      </c>
      <c r="J747" s="6">
        <f>IF(OR(telefony6[[#This Row],[jaki]]="stacjonarny",telefony6[[#This Row],[jaki]]="komórkowy"),J746-telefony6[[#This Row],[sekundach]],J746)</f>
        <v>-303516</v>
      </c>
      <c r="K747" s="6">
        <f>IF(AND(telefony6[[#This Row],[abonament]]&lt;0,telefony6[[#This Row],[jaki]]="stacjonarny"),telefony6[[#This Row],[sekundach]],0)</f>
        <v>0</v>
      </c>
      <c r="L747" s="6">
        <f>IF(AND(telefony6[[#This Row],[abonament]]&lt;0,telefony6[[#This Row],[jaki]]="komórkowy"),telefony6[[#This Row],[sekundach]],0)</f>
        <v>845</v>
      </c>
      <c r="M747" s="28">
        <f>IF(telefony6[[#This Row],[jaki]]="zagraniczny",telefony6[[#This Row],[czas w minutach]],0)</f>
        <v>0</v>
      </c>
    </row>
    <row r="748" spans="1:13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  <c r="E748" t="str">
        <f>IF(LEN(telefony6[[#This Row],[nr]])&gt;=10,"zagraniczny",IF(LEN(telefony6[[#This Row],[nr]])=8,"komórkowy","stacjonarny"))</f>
        <v>stacjonarny</v>
      </c>
      <c r="F748" s="2">
        <f>telefony6[[#This Row],[zakonczenie]]-telefony6[[#This Row],[rozpoczecie]]</f>
        <v>2.6504629629630072E-3</v>
      </c>
      <c r="G748" s="6">
        <f>IF(SECOND(telefony6[[#This Row],[czas]])&gt;0,1,0)</f>
        <v>1</v>
      </c>
      <c r="H748" s="6">
        <f>MINUTE(telefony6[[#This Row],[czas]])+telefony6[[#This Row],[czy kolejna minuta]]</f>
        <v>4</v>
      </c>
      <c r="I748" s="6">
        <f>MINUTE(telefony6[[#This Row],[czas]])*60+SECOND(telefony6[[#This Row],[czas]])</f>
        <v>229</v>
      </c>
      <c r="J748" s="6">
        <f>IF(OR(telefony6[[#This Row],[jaki]]="stacjonarny",telefony6[[#This Row],[jaki]]="komórkowy"),J747-telefony6[[#This Row],[sekundach]],J747)</f>
        <v>-303745</v>
      </c>
      <c r="K748" s="6">
        <f>IF(AND(telefony6[[#This Row],[abonament]]&lt;0,telefony6[[#This Row],[jaki]]="stacjonarny"),telefony6[[#This Row],[sekundach]],0)</f>
        <v>229</v>
      </c>
      <c r="L748" s="6">
        <f>IF(AND(telefony6[[#This Row],[abonament]]&lt;0,telefony6[[#This Row],[jaki]]="komórkowy"),telefony6[[#This Row],[sekundach]],0)</f>
        <v>0</v>
      </c>
      <c r="M748" s="28">
        <f>IF(telefony6[[#This Row],[jaki]]="zagraniczny",telefony6[[#This Row],[czas w minutach]],0)</f>
        <v>0</v>
      </c>
    </row>
    <row r="749" spans="1:13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  <c r="E749" t="str">
        <f>IF(LEN(telefony6[[#This Row],[nr]])&gt;=10,"zagraniczny",IF(LEN(telefony6[[#This Row],[nr]])=8,"komórkowy","stacjonarny"))</f>
        <v>stacjonarny</v>
      </c>
      <c r="F749" s="2">
        <f>telefony6[[#This Row],[zakonczenie]]-telefony6[[#This Row],[rozpoczecie]]</f>
        <v>7.1527777777777857E-3</v>
      </c>
      <c r="G749" s="6">
        <f>IF(SECOND(telefony6[[#This Row],[czas]])&gt;0,1,0)</f>
        <v>1</v>
      </c>
      <c r="H749" s="6">
        <f>MINUTE(telefony6[[#This Row],[czas]])+telefony6[[#This Row],[czy kolejna minuta]]</f>
        <v>11</v>
      </c>
      <c r="I749" s="6">
        <f>MINUTE(telefony6[[#This Row],[czas]])*60+SECOND(telefony6[[#This Row],[czas]])</f>
        <v>618</v>
      </c>
      <c r="J749" s="6">
        <f>IF(OR(telefony6[[#This Row],[jaki]]="stacjonarny",telefony6[[#This Row],[jaki]]="komórkowy"),J748-telefony6[[#This Row],[sekundach]],J748)</f>
        <v>-304363</v>
      </c>
      <c r="K749" s="6">
        <f>IF(AND(telefony6[[#This Row],[abonament]]&lt;0,telefony6[[#This Row],[jaki]]="stacjonarny"),telefony6[[#This Row],[sekundach]],0)</f>
        <v>618</v>
      </c>
      <c r="L749" s="6">
        <f>IF(AND(telefony6[[#This Row],[abonament]]&lt;0,telefony6[[#This Row],[jaki]]="komórkowy"),telefony6[[#This Row],[sekundach]],0)</f>
        <v>0</v>
      </c>
      <c r="M749" s="28">
        <f>IF(telefony6[[#This Row],[jaki]]="zagraniczny",telefony6[[#This Row],[czas w minutach]],0)</f>
        <v>0</v>
      </c>
    </row>
    <row r="750" spans="1:13" x14ac:dyDescent="0.25">
      <c r="A750">
        <v>4412771</v>
      </c>
      <c r="B750" s="1">
        <v>42928</v>
      </c>
      <c r="C750" s="2">
        <v>0.44809027777777777</v>
      </c>
      <c r="D750" s="2">
        <v>0.45256944444444447</v>
      </c>
      <c r="E750" t="str">
        <f>IF(LEN(telefony6[[#This Row],[nr]])&gt;=10,"zagraniczny",IF(LEN(telefony6[[#This Row],[nr]])=8,"komórkowy","stacjonarny"))</f>
        <v>stacjonarny</v>
      </c>
      <c r="F750" s="2">
        <f>telefony6[[#This Row],[zakonczenie]]-telefony6[[#This Row],[rozpoczecie]]</f>
        <v>4.4791666666667007E-3</v>
      </c>
      <c r="G750" s="6">
        <f>IF(SECOND(telefony6[[#This Row],[czas]])&gt;0,1,0)</f>
        <v>1</v>
      </c>
      <c r="H750" s="6">
        <f>MINUTE(telefony6[[#This Row],[czas]])+telefony6[[#This Row],[czy kolejna minuta]]</f>
        <v>7</v>
      </c>
      <c r="I750" s="6">
        <f>MINUTE(telefony6[[#This Row],[czas]])*60+SECOND(telefony6[[#This Row],[czas]])</f>
        <v>387</v>
      </c>
      <c r="J750" s="6">
        <f>IF(OR(telefony6[[#This Row],[jaki]]="stacjonarny",telefony6[[#This Row],[jaki]]="komórkowy"),J749-telefony6[[#This Row],[sekundach]],J749)</f>
        <v>-304750</v>
      </c>
      <c r="K750" s="6">
        <f>IF(AND(telefony6[[#This Row],[abonament]]&lt;0,telefony6[[#This Row],[jaki]]="stacjonarny"),telefony6[[#This Row],[sekundach]],0)</f>
        <v>387</v>
      </c>
      <c r="L750" s="6">
        <f>IF(AND(telefony6[[#This Row],[abonament]]&lt;0,telefony6[[#This Row],[jaki]]="komórkowy"),telefony6[[#This Row],[sekundach]],0)</f>
        <v>0</v>
      </c>
      <c r="M750" s="28">
        <f>IF(telefony6[[#This Row],[jaki]]="zagraniczny",telefony6[[#This Row],[czas w minutach]],0)</f>
        <v>0</v>
      </c>
    </row>
    <row r="751" spans="1:13" x14ac:dyDescent="0.25">
      <c r="A751">
        <v>6709939</v>
      </c>
      <c r="B751" s="1">
        <v>42928</v>
      </c>
      <c r="C751" s="2">
        <v>0.44817129629629632</v>
      </c>
      <c r="D751" s="2">
        <v>0.4506134259259259</v>
      </c>
      <c r="E751" t="str">
        <f>IF(LEN(telefony6[[#This Row],[nr]])&gt;=10,"zagraniczny",IF(LEN(telefony6[[#This Row],[nr]])=8,"komórkowy","stacjonarny"))</f>
        <v>stacjonarny</v>
      </c>
      <c r="F751" s="2">
        <f>telefony6[[#This Row],[zakonczenie]]-telefony6[[#This Row],[rozpoczecie]]</f>
        <v>2.4421296296295858E-3</v>
      </c>
      <c r="G751" s="6">
        <f>IF(SECOND(telefony6[[#This Row],[czas]])&gt;0,1,0)</f>
        <v>1</v>
      </c>
      <c r="H751" s="6">
        <f>MINUTE(telefony6[[#This Row],[czas]])+telefony6[[#This Row],[czy kolejna minuta]]</f>
        <v>4</v>
      </c>
      <c r="I751" s="6">
        <f>MINUTE(telefony6[[#This Row],[czas]])*60+SECOND(telefony6[[#This Row],[czas]])</f>
        <v>211</v>
      </c>
      <c r="J751" s="6">
        <f>IF(OR(telefony6[[#This Row],[jaki]]="stacjonarny",telefony6[[#This Row],[jaki]]="komórkowy"),J750-telefony6[[#This Row],[sekundach]],J750)</f>
        <v>-304961</v>
      </c>
      <c r="K751" s="6">
        <f>IF(AND(telefony6[[#This Row],[abonament]]&lt;0,telefony6[[#This Row],[jaki]]="stacjonarny"),telefony6[[#This Row],[sekundach]],0)</f>
        <v>211</v>
      </c>
      <c r="L751" s="6">
        <f>IF(AND(telefony6[[#This Row],[abonament]]&lt;0,telefony6[[#This Row],[jaki]]="komórkowy"),telefony6[[#This Row],[sekundach]],0)</f>
        <v>0</v>
      </c>
      <c r="M751" s="28">
        <f>IF(telefony6[[#This Row],[jaki]]="zagraniczny",telefony6[[#This Row],[czas w minutach]],0)</f>
        <v>0</v>
      </c>
    </row>
    <row r="752" spans="1:13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  <c r="E752" t="str">
        <f>IF(LEN(telefony6[[#This Row],[nr]])&gt;=10,"zagraniczny",IF(LEN(telefony6[[#This Row],[nr]])=8,"komórkowy","stacjonarny"))</f>
        <v>stacjonarny</v>
      </c>
      <c r="F752" s="2">
        <f>telefony6[[#This Row],[zakonczenie]]-telefony6[[#This Row],[rozpoczecie]]</f>
        <v>1.1435185185185159E-2</v>
      </c>
      <c r="G752" s="6">
        <f>IF(SECOND(telefony6[[#This Row],[czas]])&gt;0,1,0)</f>
        <v>1</v>
      </c>
      <c r="H752" s="6">
        <f>MINUTE(telefony6[[#This Row],[czas]])+telefony6[[#This Row],[czy kolejna minuta]]</f>
        <v>17</v>
      </c>
      <c r="I752" s="6">
        <f>MINUTE(telefony6[[#This Row],[czas]])*60+SECOND(telefony6[[#This Row],[czas]])</f>
        <v>988</v>
      </c>
      <c r="J752" s="6">
        <f>IF(OR(telefony6[[#This Row],[jaki]]="stacjonarny",telefony6[[#This Row],[jaki]]="komórkowy"),J751-telefony6[[#This Row],[sekundach]],J751)</f>
        <v>-305949</v>
      </c>
      <c r="K752" s="6">
        <f>IF(AND(telefony6[[#This Row],[abonament]]&lt;0,telefony6[[#This Row],[jaki]]="stacjonarny"),telefony6[[#This Row],[sekundach]],0)</f>
        <v>988</v>
      </c>
      <c r="L752" s="6">
        <f>IF(AND(telefony6[[#This Row],[abonament]]&lt;0,telefony6[[#This Row],[jaki]]="komórkowy"),telefony6[[#This Row],[sekundach]],0)</f>
        <v>0</v>
      </c>
      <c r="M752" s="28">
        <f>IF(telefony6[[#This Row],[jaki]]="zagraniczny",telefony6[[#This Row],[czas w minutach]],0)</f>
        <v>0</v>
      </c>
    </row>
    <row r="753" spans="1:13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  <c r="E753" t="str">
        <f>IF(LEN(telefony6[[#This Row],[nr]])&gt;=10,"zagraniczny",IF(LEN(telefony6[[#This Row],[nr]])=8,"komórkowy","stacjonarny"))</f>
        <v>komórkowy</v>
      </c>
      <c r="F753" s="2">
        <f>telefony6[[#This Row],[zakonczenie]]-telefony6[[#This Row],[rozpoczecie]]</f>
        <v>5.6712962962963132E-3</v>
      </c>
      <c r="G753" s="6">
        <f>IF(SECOND(telefony6[[#This Row],[czas]])&gt;0,1,0)</f>
        <v>1</v>
      </c>
      <c r="H753" s="6">
        <f>MINUTE(telefony6[[#This Row],[czas]])+telefony6[[#This Row],[czy kolejna minuta]]</f>
        <v>9</v>
      </c>
      <c r="I753" s="6">
        <f>MINUTE(telefony6[[#This Row],[czas]])*60+SECOND(telefony6[[#This Row],[czas]])</f>
        <v>490</v>
      </c>
      <c r="J753" s="6">
        <f>IF(OR(telefony6[[#This Row],[jaki]]="stacjonarny",telefony6[[#This Row],[jaki]]="komórkowy"),J752-telefony6[[#This Row],[sekundach]],J752)</f>
        <v>-306439</v>
      </c>
      <c r="K753" s="6">
        <f>IF(AND(telefony6[[#This Row],[abonament]]&lt;0,telefony6[[#This Row],[jaki]]="stacjonarny"),telefony6[[#This Row],[sekundach]],0)</f>
        <v>0</v>
      </c>
      <c r="L753" s="6">
        <f>IF(AND(telefony6[[#This Row],[abonament]]&lt;0,telefony6[[#This Row],[jaki]]="komórkowy"),telefony6[[#This Row],[sekundach]],0)</f>
        <v>490</v>
      </c>
      <c r="M753" s="28">
        <f>IF(telefony6[[#This Row],[jaki]]="zagraniczny",telefony6[[#This Row],[czas w minutach]],0)</f>
        <v>0</v>
      </c>
    </row>
    <row r="754" spans="1:13" x14ac:dyDescent="0.25">
      <c r="A754">
        <v>4929499</v>
      </c>
      <c r="B754" s="1">
        <v>42928</v>
      </c>
      <c r="C754" s="2">
        <v>0.45673611111111112</v>
      </c>
      <c r="D754" s="2">
        <v>0.4586574074074074</v>
      </c>
      <c r="E754" t="str">
        <f>IF(LEN(telefony6[[#This Row],[nr]])&gt;=10,"zagraniczny",IF(LEN(telefony6[[#This Row],[nr]])=8,"komórkowy","stacjonarny"))</f>
        <v>stacjonarny</v>
      </c>
      <c r="F754" s="2">
        <f>telefony6[[#This Row],[zakonczenie]]-telefony6[[#This Row],[rozpoczecie]]</f>
        <v>1.9212962962962821E-3</v>
      </c>
      <c r="G754" s="6">
        <f>IF(SECOND(telefony6[[#This Row],[czas]])&gt;0,1,0)</f>
        <v>1</v>
      </c>
      <c r="H754" s="6">
        <f>MINUTE(telefony6[[#This Row],[czas]])+telefony6[[#This Row],[czy kolejna minuta]]</f>
        <v>3</v>
      </c>
      <c r="I754" s="6">
        <f>MINUTE(telefony6[[#This Row],[czas]])*60+SECOND(telefony6[[#This Row],[czas]])</f>
        <v>166</v>
      </c>
      <c r="J754" s="6">
        <f>IF(OR(telefony6[[#This Row],[jaki]]="stacjonarny",telefony6[[#This Row],[jaki]]="komórkowy"),J753-telefony6[[#This Row],[sekundach]],J753)</f>
        <v>-306605</v>
      </c>
      <c r="K754" s="6">
        <f>IF(AND(telefony6[[#This Row],[abonament]]&lt;0,telefony6[[#This Row],[jaki]]="stacjonarny"),telefony6[[#This Row],[sekundach]],0)</f>
        <v>166</v>
      </c>
      <c r="L754" s="6">
        <f>IF(AND(telefony6[[#This Row],[abonament]]&lt;0,telefony6[[#This Row],[jaki]]="komórkowy"),telefony6[[#This Row],[sekundach]],0)</f>
        <v>0</v>
      </c>
      <c r="M754" s="28">
        <f>IF(telefony6[[#This Row],[jaki]]="zagraniczny",telefony6[[#This Row],[czas w minutach]],0)</f>
        <v>0</v>
      </c>
    </row>
    <row r="755" spans="1:13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  <c r="E755" t="str">
        <f>IF(LEN(telefony6[[#This Row],[nr]])&gt;=10,"zagraniczny",IF(LEN(telefony6[[#This Row],[nr]])=8,"komórkowy","stacjonarny"))</f>
        <v>stacjonarny</v>
      </c>
      <c r="F755" s="2">
        <f>telefony6[[#This Row],[zakonczenie]]-telefony6[[#This Row],[rozpoczecie]]</f>
        <v>9.3287037037037002E-3</v>
      </c>
      <c r="G755" s="6">
        <f>IF(SECOND(telefony6[[#This Row],[czas]])&gt;0,1,0)</f>
        <v>1</v>
      </c>
      <c r="H755" s="6">
        <f>MINUTE(telefony6[[#This Row],[czas]])+telefony6[[#This Row],[czy kolejna minuta]]</f>
        <v>14</v>
      </c>
      <c r="I755" s="6">
        <f>MINUTE(telefony6[[#This Row],[czas]])*60+SECOND(telefony6[[#This Row],[czas]])</f>
        <v>806</v>
      </c>
      <c r="J755" s="6">
        <f>IF(OR(telefony6[[#This Row],[jaki]]="stacjonarny",telefony6[[#This Row],[jaki]]="komórkowy"),J754-telefony6[[#This Row],[sekundach]],J754)</f>
        <v>-307411</v>
      </c>
      <c r="K755" s="6">
        <f>IF(AND(telefony6[[#This Row],[abonament]]&lt;0,telefony6[[#This Row],[jaki]]="stacjonarny"),telefony6[[#This Row],[sekundach]],0)</f>
        <v>806</v>
      </c>
      <c r="L755" s="6">
        <f>IF(AND(telefony6[[#This Row],[abonament]]&lt;0,telefony6[[#This Row],[jaki]]="komórkowy"),telefony6[[#This Row],[sekundach]],0)</f>
        <v>0</v>
      </c>
      <c r="M755" s="28">
        <f>IF(telefony6[[#This Row],[jaki]]="zagraniczny",telefony6[[#This Row],[czas w minutach]],0)</f>
        <v>0</v>
      </c>
    </row>
    <row r="756" spans="1:13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  <c r="E756" t="str">
        <f>IF(LEN(telefony6[[#This Row],[nr]])&gt;=10,"zagraniczny",IF(LEN(telefony6[[#This Row],[nr]])=8,"komórkowy","stacjonarny"))</f>
        <v>stacjonarny</v>
      </c>
      <c r="F756" s="2">
        <f>telefony6[[#This Row],[zakonczenie]]-telefony6[[#This Row],[rozpoczecie]]</f>
        <v>8.6921296296296191E-3</v>
      </c>
      <c r="G756" s="6">
        <f>IF(SECOND(telefony6[[#This Row],[czas]])&gt;0,1,0)</f>
        <v>1</v>
      </c>
      <c r="H756" s="6">
        <f>MINUTE(telefony6[[#This Row],[czas]])+telefony6[[#This Row],[czy kolejna minuta]]</f>
        <v>13</v>
      </c>
      <c r="I756" s="6">
        <f>MINUTE(telefony6[[#This Row],[czas]])*60+SECOND(telefony6[[#This Row],[czas]])</f>
        <v>751</v>
      </c>
      <c r="J756" s="6">
        <f>IF(OR(telefony6[[#This Row],[jaki]]="stacjonarny",telefony6[[#This Row],[jaki]]="komórkowy"),J755-telefony6[[#This Row],[sekundach]],J755)</f>
        <v>-308162</v>
      </c>
      <c r="K756" s="6">
        <f>IF(AND(telefony6[[#This Row],[abonament]]&lt;0,telefony6[[#This Row],[jaki]]="stacjonarny"),telefony6[[#This Row],[sekundach]],0)</f>
        <v>751</v>
      </c>
      <c r="L756" s="6">
        <f>IF(AND(telefony6[[#This Row],[abonament]]&lt;0,telefony6[[#This Row],[jaki]]="komórkowy"),telefony6[[#This Row],[sekundach]],0)</f>
        <v>0</v>
      </c>
      <c r="M756" s="28">
        <f>IF(telefony6[[#This Row],[jaki]]="zagraniczny",telefony6[[#This Row],[czas w minutach]],0)</f>
        <v>0</v>
      </c>
    </row>
    <row r="757" spans="1:13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  <c r="E757" t="str">
        <f>IF(LEN(telefony6[[#This Row],[nr]])&gt;=10,"zagraniczny",IF(LEN(telefony6[[#This Row],[nr]])=8,"komórkowy","stacjonarny"))</f>
        <v>stacjonarny</v>
      </c>
      <c r="F757" s="2">
        <f>telefony6[[#This Row],[zakonczenie]]-telefony6[[#This Row],[rozpoczecie]]</f>
        <v>4.502314814814834E-3</v>
      </c>
      <c r="G757" s="6">
        <f>IF(SECOND(telefony6[[#This Row],[czas]])&gt;0,1,0)</f>
        <v>1</v>
      </c>
      <c r="H757" s="6">
        <f>MINUTE(telefony6[[#This Row],[czas]])+telefony6[[#This Row],[czy kolejna minuta]]</f>
        <v>7</v>
      </c>
      <c r="I757" s="6">
        <f>MINUTE(telefony6[[#This Row],[czas]])*60+SECOND(telefony6[[#This Row],[czas]])</f>
        <v>389</v>
      </c>
      <c r="J757" s="6">
        <f>IF(OR(telefony6[[#This Row],[jaki]]="stacjonarny",telefony6[[#This Row],[jaki]]="komórkowy"),J756-telefony6[[#This Row],[sekundach]],J756)</f>
        <v>-308551</v>
      </c>
      <c r="K757" s="6">
        <f>IF(AND(telefony6[[#This Row],[abonament]]&lt;0,telefony6[[#This Row],[jaki]]="stacjonarny"),telefony6[[#This Row],[sekundach]],0)</f>
        <v>389</v>
      </c>
      <c r="L757" s="6">
        <f>IF(AND(telefony6[[#This Row],[abonament]]&lt;0,telefony6[[#This Row],[jaki]]="komórkowy"),telefony6[[#This Row],[sekundach]],0)</f>
        <v>0</v>
      </c>
      <c r="M757" s="28">
        <f>IF(telefony6[[#This Row],[jaki]]="zagraniczny",telefony6[[#This Row],[czas w minutach]],0)</f>
        <v>0</v>
      </c>
    </row>
    <row r="758" spans="1:13" x14ac:dyDescent="0.25">
      <c r="A758">
        <v>87702896</v>
      </c>
      <c r="B758" s="1">
        <v>42928</v>
      </c>
      <c r="C758" s="2">
        <v>0.47358796296296296</v>
      </c>
      <c r="D758" s="2">
        <v>0.47878472222222224</v>
      </c>
      <c r="E758" t="str">
        <f>IF(LEN(telefony6[[#This Row],[nr]])&gt;=10,"zagraniczny",IF(LEN(telefony6[[#This Row],[nr]])=8,"komórkowy","stacjonarny"))</f>
        <v>komórkowy</v>
      </c>
      <c r="F758" s="2">
        <f>telefony6[[#This Row],[zakonczenie]]-telefony6[[#This Row],[rozpoczecie]]</f>
        <v>5.196759259259276E-3</v>
      </c>
      <c r="G758" s="6">
        <f>IF(SECOND(telefony6[[#This Row],[czas]])&gt;0,1,0)</f>
        <v>1</v>
      </c>
      <c r="H758" s="6">
        <f>MINUTE(telefony6[[#This Row],[czas]])+telefony6[[#This Row],[czy kolejna minuta]]</f>
        <v>8</v>
      </c>
      <c r="I758" s="6">
        <f>MINUTE(telefony6[[#This Row],[czas]])*60+SECOND(telefony6[[#This Row],[czas]])</f>
        <v>449</v>
      </c>
      <c r="J758" s="6">
        <f>IF(OR(telefony6[[#This Row],[jaki]]="stacjonarny",telefony6[[#This Row],[jaki]]="komórkowy"),J757-telefony6[[#This Row],[sekundach]],J757)</f>
        <v>-309000</v>
      </c>
      <c r="K758" s="6">
        <f>IF(AND(telefony6[[#This Row],[abonament]]&lt;0,telefony6[[#This Row],[jaki]]="stacjonarny"),telefony6[[#This Row],[sekundach]],0)</f>
        <v>0</v>
      </c>
      <c r="L758" s="6">
        <f>IF(AND(telefony6[[#This Row],[abonament]]&lt;0,telefony6[[#This Row],[jaki]]="komórkowy"),telefony6[[#This Row],[sekundach]],0)</f>
        <v>449</v>
      </c>
      <c r="M758" s="28">
        <f>IF(telefony6[[#This Row],[jaki]]="zagraniczny",telefony6[[#This Row],[czas w minutach]],0)</f>
        <v>0</v>
      </c>
    </row>
    <row r="759" spans="1:13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  <c r="E759" t="str">
        <f>IF(LEN(telefony6[[#This Row],[nr]])&gt;=10,"zagraniczny",IF(LEN(telefony6[[#This Row],[nr]])=8,"komórkowy","stacjonarny"))</f>
        <v>komórkowy</v>
      </c>
      <c r="F759" s="2">
        <f>telefony6[[#This Row],[zakonczenie]]-telefony6[[#This Row],[rozpoczecie]]</f>
        <v>6.2268518518519E-3</v>
      </c>
      <c r="G759" s="6">
        <f>IF(SECOND(telefony6[[#This Row],[czas]])&gt;0,1,0)</f>
        <v>1</v>
      </c>
      <c r="H759" s="6">
        <f>MINUTE(telefony6[[#This Row],[czas]])+telefony6[[#This Row],[czy kolejna minuta]]</f>
        <v>9</v>
      </c>
      <c r="I759" s="6">
        <f>MINUTE(telefony6[[#This Row],[czas]])*60+SECOND(telefony6[[#This Row],[czas]])</f>
        <v>538</v>
      </c>
      <c r="J759" s="6">
        <f>IF(OR(telefony6[[#This Row],[jaki]]="stacjonarny",telefony6[[#This Row],[jaki]]="komórkowy"),J758-telefony6[[#This Row],[sekundach]],J758)</f>
        <v>-309538</v>
      </c>
      <c r="K759" s="6">
        <f>IF(AND(telefony6[[#This Row],[abonament]]&lt;0,telefony6[[#This Row],[jaki]]="stacjonarny"),telefony6[[#This Row],[sekundach]],0)</f>
        <v>0</v>
      </c>
      <c r="L759" s="6">
        <f>IF(AND(telefony6[[#This Row],[abonament]]&lt;0,telefony6[[#This Row],[jaki]]="komórkowy"),telefony6[[#This Row],[sekundach]],0)</f>
        <v>538</v>
      </c>
      <c r="M759" s="28">
        <f>IF(telefony6[[#This Row],[jaki]]="zagraniczny",telefony6[[#This Row],[czas w minutach]],0)</f>
        <v>0</v>
      </c>
    </row>
    <row r="760" spans="1:13" x14ac:dyDescent="0.25">
      <c r="A760">
        <v>8655825</v>
      </c>
      <c r="B760" s="1">
        <v>42928</v>
      </c>
      <c r="C760" s="2">
        <v>0.48251157407407408</v>
      </c>
      <c r="D760" s="2">
        <v>0.48732638888888891</v>
      </c>
      <c r="E760" t="str">
        <f>IF(LEN(telefony6[[#This Row],[nr]])&gt;=10,"zagraniczny",IF(LEN(telefony6[[#This Row],[nr]])=8,"komórkowy","stacjonarny"))</f>
        <v>stacjonarny</v>
      </c>
      <c r="F760" s="2">
        <f>telefony6[[#This Row],[zakonczenie]]-telefony6[[#This Row],[rozpoczecie]]</f>
        <v>4.8148148148148273E-3</v>
      </c>
      <c r="G760" s="6">
        <f>IF(SECOND(telefony6[[#This Row],[czas]])&gt;0,1,0)</f>
        <v>1</v>
      </c>
      <c r="H760" s="6">
        <f>MINUTE(telefony6[[#This Row],[czas]])+telefony6[[#This Row],[czy kolejna minuta]]</f>
        <v>7</v>
      </c>
      <c r="I760" s="6">
        <f>MINUTE(telefony6[[#This Row],[czas]])*60+SECOND(telefony6[[#This Row],[czas]])</f>
        <v>416</v>
      </c>
      <c r="J760" s="6">
        <f>IF(OR(telefony6[[#This Row],[jaki]]="stacjonarny",telefony6[[#This Row],[jaki]]="komórkowy"),J759-telefony6[[#This Row],[sekundach]],J759)</f>
        <v>-309954</v>
      </c>
      <c r="K760" s="6">
        <f>IF(AND(telefony6[[#This Row],[abonament]]&lt;0,telefony6[[#This Row],[jaki]]="stacjonarny"),telefony6[[#This Row],[sekundach]],0)</f>
        <v>416</v>
      </c>
      <c r="L760" s="6">
        <f>IF(AND(telefony6[[#This Row],[abonament]]&lt;0,telefony6[[#This Row],[jaki]]="komórkowy"),telefony6[[#This Row],[sekundach]],0)</f>
        <v>0</v>
      </c>
      <c r="M760" s="28">
        <f>IF(telefony6[[#This Row],[jaki]]="zagraniczny",telefony6[[#This Row],[czas w minutach]],0)</f>
        <v>0</v>
      </c>
    </row>
    <row r="761" spans="1:13" x14ac:dyDescent="0.25">
      <c r="A761">
        <v>47707639</v>
      </c>
      <c r="B761" s="1">
        <v>42928</v>
      </c>
      <c r="C761" s="2">
        <v>0.48827546296296298</v>
      </c>
      <c r="D761" s="2">
        <v>0.49432870370370369</v>
      </c>
      <c r="E761" t="str">
        <f>IF(LEN(telefony6[[#This Row],[nr]])&gt;=10,"zagraniczny",IF(LEN(telefony6[[#This Row],[nr]])=8,"komórkowy","stacjonarny"))</f>
        <v>komórkowy</v>
      </c>
      <c r="F761" s="2">
        <f>telefony6[[#This Row],[zakonczenie]]-telefony6[[#This Row],[rozpoczecie]]</f>
        <v>6.0532407407407063E-3</v>
      </c>
      <c r="G761" s="6">
        <f>IF(SECOND(telefony6[[#This Row],[czas]])&gt;0,1,0)</f>
        <v>1</v>
      </c>
      <c r="H761" s="6">
        <f>MINUTE(telefony6[[#This Row],[czas]])+telefony6[[#This Row],[czy kolejna minuta]]</f>
        <v>9</v>
      </c>
      <c r="I761" s="6">
        <f>MINUTE(telefony6[[#This Row],[czas]])*60+SECOND(telefony6[[#This Row],[czas]])</f>
        <v>523</v>
      </c>
      <c r="J761" s="6">
        <f>IF(OR(telefony6[[#This Row],[jaki]]="stacjonarny",telefony6[[#This Row],[jaki]]="komórkowy"),J760-telefony6[[#This Row],[sekundach]],J760)</f>
        <v>-310477</v>
      </c>
      <c r="K761" s="6">
        <f>IF(AND(telefony6[[#This Row],[abonament]]&lt;0,telefony6[[#This Row],[jaki]]="stacjonarny"),telefony6[[#This Row],[sekundach]],0)</f>
        <v>0</v>
      </c>
      <c r="L761" s="6">
        <f>IF(AND(telefony6[[#This Row],[abonament]]&lt;0,telefony6[[#This Row],[jaki]]="komórkowy"),telefony6[[#This Row],[sekundach]],0)</f>
        <v>523</v>
      </c>
      <c r="M761" s="28">
        <f>IF(telefony6[[#This Row],[jaki]]="zagraniczny",telefony6[[#This Row],[czas w minutach]],0)</f>
        <v>0</v>
      </c>
    </row>
    <row r="762" spans="1:13" x14ac:dyDescent="0.25">
      <c r="A762">
        <v>5029329</v>
      </c>
      <c r="B762" s="1">
        <v>42928</v>
      </c>
      <c r="C762" s="2">
        <v>0.49062499999999998</v>
      </c>
      <c r="D762" s="2">
        <v>0.49535879629629631</v>
      </c>
      <c r="E762" t="str">
        <f>IF(LEN(telefony6[[#This Row],[nr]])&gt;=10,"zagraniczny",IF(LEN(telefony6[[#This Row],[nr]])=8,"komórkowy","stacjonarny"))</f>
        <v>stacjonarny</v>
      </c>
      <c r="F762" s="2">
        <f>telefony6[[#This Row],[zakonczenie]]-telefony6[[#This Row],[rozpoczecie]]</f>
        <v>4.7337962962963331E-3</v>
      </c>
      <c r="G762" s="6">
        <f>IF(SECOND(telefony6[[#This Row],[czas]])&gt;0,1,0)</f>
        <v>1</v>
      </c>
      <c r="H762" s="6">
        <f>MINUTE(telefony6[[#This Row],[czas]])+telefony6[[#This Row],[czy kolejna minuta]]</f>
        <v>7</v>
      </c>
      <c r="I762" s="6">
        <f>MINUTE(telefony6[[#This Row],[czas]])*60+SECOND(telefony6[[#This Row],[czas]])</f>
        <v>409</v>
      </c>
      <c r="J762" s="6">
        <f>IF(OR(telefony6[[#This Row],[jaki]]="stacjonarny",telefony6[[#This Row],[jaki]]="komórkowy"),J761-telefony6[[#This Row],[sekundach]],J761)</f>
        <v>-310886</v>
      </c>
      <c r="K762" s="6">
        <f>IF(AND(telefony6[[#This Row],[abonament]]&lt;0,telefony6[[#This Row],[jaki]]="stacjonarny"),telefony6[[#This Row],[sekundach]],0)</f>
        <v>409</v>
      </c>
      <c r="L762" s="6">
        <f>IF(AND(telefony6[[#This Row],[abonament]]&lt;0,telefony6[[#This Row],[jaki]]="komórkowy"),telefony6[[#This Row],[sekundach]],0)</f>
        <v>0</v>
      </c>
      <c r="M762" s="28">
        <f>IF(telefony6[[#This Row],[jaki]]="zagraniczny",telefony6[[#This Row],[czas w minutach]],0)</f>
        <v>0</v>
      </c>
    </row>
    <row r="763" spans="1:13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  <c r="E763" t="str">
        <f>IF(LEN(telefony6[[#This Row],[nr]])&gt;=10,"zagraniczny",IF(LEN(telefony6[[#This Row],[nr]])=8,"komórkowy","stacjonarny"))</f>
        <v>stacjonarny</v>
      </c>
      <c r="F763" s="2">
        <f>telefony6[[#This Row],[zakonczenie]]-telefony6[[#This Row],[rozpoczecie]]</f>
        <v>7.1180555555555025E-3</v>
      </c>
      <c r="G763" s="6">
        <f>IF(SECOND(telefony6[[#This Row],[czas]])&gt;0,1,0)</f>
        <v>1</v>
      </c>
      <c r="H763" s="6">
        <f>MINUTE(telefony6[[#This Row],[czas]])+telefony6[[#This Row],[czy kolejna minuta]]</f>
        <v>11</v>
      </c>
      <c r="I763" s="6">
        <f>MINUTE(telefony6[[#This Row],[czas]])*60+SECOND(telefony6[[#This Row],[czas]])</f>
        <v>615</v>
      </c>
      <c r="J763" s="6">
        <f>IF(OR(telefony6[[#This Row],[jaki]]="stacjonarny",telefony6[[#This Row],[jaki]]="komórkowy"),J762-telefony6[[#This Row],[sekundach]],J762)</f>
        <v>-311501</v>
      </c>
      <c r="K763" s="6">
        <f>IF(AND(telefony6[[#This Row],[abonament]]&lt;0,telefony6[[#This Row],[jaki]]="stacjonarny"),telefony6[[#This Row],[sekundach]],0)</f>
        <v>615</v>
      </c>
      <c r="L763" s="6">
        <f>IF(AND(telefony6[[#This Row],[abonament]]&lt;0,telefony6[[#This Row],[jaki]]="komórkowy"),telefony6[[#This Row],[sekundach]],0)</f>
        <v>0</v>
      </c>
      <c r="M763" s="28">
        <f>IF(telefony6[[#This Row],[jaki]]="zagraniczny",telefony6[[#This Row],[czas w minutach]],0)</f>
        <v>0</v>
      </c>
    </row>
    <row r="764" spans="1:13" x14ac:dyDescent="0.25">
      <c r="A764">
        <v>8461631</v>
      </c>
      <c r="B764" s="1">
        <v>42928</v>
      </c>
      <c r="C764" s="2">
        <v>0.50025462962962963</v>
      </c>
      <c r="D764" s="2">
        <v>0.50344907407407402</v>
      </c>
      <c r="E764" t="str">
        <f>IF(LEN(telefony6[[#This Row],[nr]])&gt;=10,"zagraniczny",IF(LEN(telefony6[[#This Row],[nr]])=8,"komórkowy","stacjonarny"))</f>
        <v>stacjonarny</v>
      </c>
      <c r="F764" s="2">
        <f>telefony6[[#This Row],[zakonczenie]]-telefony6[[#This Row],[rozpoczecie]]</f>
        <v>3.1944444444443887E-3</v>
      </c>
      <c r="G764" s="6">
        <f>IF(SECOND(telefony6[[#This Row],[czas]])&gt;0,1,0)</f>
        <v>1</v>
      </c>
      <c r="H764" s="6">
        <f>MINUTE(telefony6[[#This Row],[czas]])+telefony6[[#This Row],[czy kolejna minuta]]</f>
        <v>5</v>
      </c>
      <c r="I764" s="6">
        <f>MINUTE(telefony6[[#This Row],[czas]])*60+SECOND(telefony6[[#This Row],[czas]])</f>
        <v>276</v>
      </c>
      <c r="J764" s="6">
        <f>IF(OR(telefony6[[#This Row],[jaki]]="stacjonarny",telefony6[[#This Row],[jaki]]="komórkowy"),J763-telefony6[[#This Row],[sekundach]],J763)</f>
        <v>-311777</v>
      </c>
      <c r="K764" s="6">
        <f>IF(AND(telefony6[[#This Row],[abonament]]&lt;0,telefony6[[#This Row],[jaki]]="stacjonarny"),telefony6[[#This Row],[sekundach]],0)</f>
        <v>276</v>
      </c>
      <c r="L764" s="6">
        <f>IF(AND(telefony6[[#This Row],[abonament]]&lt;0,telefony6[[#This Row],[jaki]]="komórkowy"),telefony6[[#This Row],[sekundach]],0)</f>
        <v>0</v>
      </c>
      <c r="M764" s="28">
        <f>IF(telefony6[[#This Row],[jaki]]="zagraniczny",telefony6[[#This Row],[czas w minutach]],0)</f>
        <v>0</v>
      </c>
    </row>
    <row r="765" spans="1:13" x14ac:dyDescent="0.25">
      <c r="A765">
        <v>76777492</v>
      </c>
      <c r="B765" s="1">
        <v>42928</v>
      </c>
      <c r="C765" s="2">
        <v>0.50071759259259263</v>
      </c>
      <c r="D765" s="2">
        <v>0.5085763888888889</v>
      </c>
      <c r="E765" t="str">
        <f>IF(LEN(telefony6[[#This Row],[nr]])&gt;=10,"zagraniczny",IF(LEN(telefony6[[#This Row],[nr]])=8,"komórkowy","stacjonarny"))</f>
        <v>komórkowy</v>
      </c>
      <c r="F765" s="2">
        <f>telefony6[[#This Row],[zakonczenie]]-telefony6[[#This Row],[rozpoczecie]]</f>
        <v>7.8587962962962665E-3</v>
      </c>
      <c r="G765" s="6">
        <f>IF(SECOND(telefony6[[#This Row],[czas]])&gt;0,1,0)</f>
        <v>1</v>
      </c>
      <c r="H765" s="6">
        <f>MINUTE(telefony6[[#This Row],[czas]])+telefony6[[#This Row],[czy kolejna minuta]]</f>
        <v>12</v>
      </c>
      <c r="I765" s="6">
        <f>MINUTE(telefony6[[#This Row],[czas]])*60+SECOND(telefony6[[#This Row],[czas]])</f>
        <v>679</v>
      </c>
      <c r="J765" s="6">
        <f>IF(OR(telefony6[[#This Row],[jaki]]="stacjonarny",telefony6[[#This Row],[jaki]]="komórkowy"),J764-telefony6[[#This Row],[sekundach]],J764)</f>
        <v>-312456</v>
      </c>
      <c r="K765" s="6">
        <f>IF(AND(telefony6[[#This Row],[abonament]]&lt;0,telefony6[[#This Row],[jaki]]="stacjonarny"),telefony6[[#This Row],[sekundach]],0)</f>
        <v>0</v>
      </c>
      <c r="L765" s="6">
        <f>IF(AND(telefony6[[#This Row],[abonament]]&lt;0,telefony6[[#This Row],[jaki]]="komórkowy"),telefony6[[#This Row],[sekundach]],0)</f>
        <v>679</v>
      </c>
      <c r="M765" s="28">
        <f>IF(telefony6[[#This Row],[jaki]]="zagraniczny",telefony6[[#This Row],[czas w minutach]],0)</f>
        <v>0</v>
      </c>
    </row>
    <row r="766" spans="1:13" x14ac:dyDescent="0.25">
      <c r="A766">
        <v>71036125</v>
      </c>
      <c r="B766" s="1">
        <v>42928</v>
      </c>
      <c r="C766" s="2">
        <v>0.50597222222222227</v>
      </c>
      <c r="D766" s="2">
        <v>0.51633101851851848</v>
      </c>
      <c r="E766" t="str">
        <f>IF(LEN(telefony6[[#This Row],[nr]])&gt;=10,"zagraniczny",IF(LEN(telefony6[[#This Row],[nr]])=8,"komórkowy","stacjonarny"))</f>
        <v>komórkowy</v>
      </c>
      <c r="F766" s="2">
        <f>telefony6[[#This Row],[zakonczenie]]-telefony6[[#This Row],[rozpoczecie]]</f>
        <v>1.0358796296296213E-2</v>
      </c>
      <c r="G766" s="6">
        <f>IF(SECOND(telefony6[[#This Row],[czas]])&gt;0,1,0)</f>
        <v>1</v>
      </c>
      <c r="H766" s="6">
        <f>MINUTE(telefony6[[#This Row],[czas]])+telefony6[[#This Row],[czy kolejna minuta]]</f>
        <v>15</v>
      </c>
      <c r="I766" s="6">
        <f>MINUTE(telefony6[[#This Row],[czas]])*60+SECOND(telefony6[[#This Row],[czas]])</f>
        <v>895</v>
      </c>
      <c r="J766" s="6">
        <f>IF(OR(telefony6[[#This Row],[jaki]]="stacjonarny",telefony6[[#This Row],[jaki]]="komórkowy"),J765-telefony6[[#This Row],[sekundach]],J765)</f>
        <v>-313351</v>
      </c>
      <c r="K766" s="6">
        <f>IF(AND(telefony6[[#This Row],[abonament]]&lt;0,telefony6[[#This Row],[jaki]]="stacjonarny"),telefony6[[#This Row],[sekundach]],0)</f>
        <v>0</v>
      </c>
      <c r="L766" s="6">
        <f>IF(AND(telefony6[[#This Row],[abonament]]&lt;0,telefony6[[#This Row],[jaki]]="komórkowy"),telefony6[[#This Row],[sekundach]],0)</f>
        <v>895</v>
      </c>
      <c r="M766" s="28">
        <f>IF(telefony6[[#This Row],[jaki]]="zagraniczny",telefony6[[#This Row],[czas w minutach]],0)</f>
        <v>0</v>
      </c>
    </row>
    <row r="767" spans="1:13" x14ac:dyDescent="0.25">
      <c r="A767">
        <v>2989192</v>
      </c>
      <c r="B767" s="1">
        <v>42928</v>
      </c>
      <c r="C767" s="2">
        <v>0.5087962962962963</v>
      </c>
      <c r="D767" s="2">
        <v>0.51349537037037041</v>
      </c>
      <c r="E767" t="str">
        <f>IF(LEN(telefony6[[#This Row],[nr]])&gt;=10,"zagraniczny",IF(LEN(telefony6[[#This Row],[nr]])=8,"komórkowy","stacjonarny"))</f>
        <v>stacjonarny</v>
      </c>
      <c r="F767" s="2">
        <f>telefony6[[#This Row],[zakonczenie]]-telefony6[[#This Row],[rozpoczecie]]</f>
        <v>4.6990740740741055E-3</v>
      </c>
      <c r="G767" s="6">
        <f>IF(SECOND(telefony6[[#This Row],[czas]])&gt;0,1,0)</f>
        <v>1</v>
      </c>
      <c r="H767" s="6">
        <f>MINUTE(telefony6[[#This Row],[czas]])+telefony6[[#This Row],[czy kolejna minuta]]</f>
        <v>7</v>
      </c>
      <c r="I767" s="6">
        <f>MINUTE(telefony6[[#This Row],[czas]])*60+SECOND(telefony6[[#This Row],[czas]])</f>
        <v>406</v>
      </c>
      <c r="J767" s="6">
        <f>IF(OR(telefony6[[#This Row],[jaki]]="stacjonarny",telefony6[[#This Row],[jaki]]="komórkowy"),J766-telefony6[[#This Row],[sekundach]],J766)</f>
        <v>-313757</v>
      </c>
      <c r="K767" s="6">
        <f>IF(AND(telefony6[[#This Row],[abonament]]&lt;0,telefony6[[#This Row],[jaki]]="stacjonarny"),telefony6[[#This Row],[sekundach]],0)</f>
        <v>406</v>
      </c>
      <c r="L767" s="6">
        <f>IF(AND(telefony6[[#This Row],[abonament]]&lt;0,telefony6[[#This Row],[jaki]]="komórkowy"),telefony6[[#This Row],[sekundach]],0)</f>
        <v>0</v>
      </c>
      <c r="M767" s="28">
        <f>IF(telefony6[[#This Row],[jaki]]="zagraniczny",telefony6[[#This Row],[czas w minutach]],0)</f>
        <v>0</v>
      </c>
    </row>
    <row r="768" spans="1:13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  <c r="E768" t="str">
        <f>IF(LEN(telefony6[[#This Row],[nr]])&gt;=10,"zagraniczny",IF(LEN(telefony6[[#This Row],[nr]])=8,"komórkowy","stacjonarny"))</f>
        <v>stacjonarny</v>
      </c>
      <c r="F768" s="2">
        <f>telefony6[[#This Row],[zakonczenie]]-telefony6[[#This Row],[rozpoczecie]]</f>
        <v>9.8379629629630205E-4</v>
      </c>
      <c r="G768" s="6">
        <f>IF(SECOND(telefony6[[#This Row],[czas]])&gt;0,1,0)</f>
        <v>1</v>
      </c>
      <c r="H768" s="6">
        <f>MINUTE(telefony6[[#This Row],[czas]])+telefony6[[#This Row],[czy kolejna minuta]]</f>
        <v>2</v>
      </c>
      <c r="I768" s="6">
        <f>MINUTE(telefony6[[#This Row],[czas]])*60+SECOND(telefony6[[#This Row],[czas]])</f>
        <v>85</v>
      </c>
      <c r="J768" s="6">
        <f>IF(OR(telefony6[[#This Row],[jaki]]="stacjonarny",telefony6[[#This Row],[jaki]]="komórkowy"),J767-telefony6[[#This Row],[sekundach]],J767)</f>
        <v>-313842</v>
      </c>
      <c r="K768" s="6">
        <f>IF(AND(telefony6[[#This Row],[abonament]]&lt;0,telefony6[[#This Row],[jaki]]="stacjonarny"),telefony6[[#This Row],[sekundach]],0)</f>
        <v>85</v>
      </c>
      <c r="L768" s="6">
        <f>IF(AND(telefony6[[#This Row],[abonament]]&lt;0,telefony6[[#This Row],[jaki]]="komórkowy"),telefony6[[#This Row],[sekundach]],0)</f>
        <v>0</v>
      </c>
      <c r="M768" s="28">
        <f>IF(telefony6[[#This Row],[jaki]]="zagraniczny",telefony6[[#This Row],[czas w minutach]],0)</f>
        <v>0</v>
      </c>
    </row>
    <row r="769" spans="1:13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  <c r="E769" t="str">
        <f>IF(LEN(telefony6[[#This Row],[nr]])&gt;=10,"zagraniczny",IF(LEN(telefony6[[#This Row],[nr]])=8,"komórkowy","stacjonarny"))</f>
        <v>stacjonarny</v>
      </c>
      <c r="F769" s="2">
        <f>telefony6[[#This Row],[zakonczenie]]-telefony6[[#This Row],[rozpoczecie]]</f>
        <v>1.1574074074038876E-5</v>
      </c>
      <c r="G769" s="6">
        <f>IF(SECOND(telefony6[[#This Row],[czas]])&gt;0,1,0)</f>
        <v>1</v>
      </c>
      <c r="H769" s="6">
        <f>MINUTE(telefony6[[#This Row],[czas]])+telefony6[[#This Row],[czy kolejna minuta]]</f>
        <v>1</v>
      </c>
      <c r="I769" s="6">
        <f>MINUTE(telefony6[[#This Row],[czas]])*60+SECOND(telefony6[[#This Row],[czas]])</f>
        <v>1</v>
      </c>
      <c r="J769" s="6">
        <f>IF(OR(telefony6[[#This Row],[jaki]]="stacjonarny",telefony6[[#This Row],[jaki]]="komórkowy"),J768-telefony6[[#This Row],[sekundach]],J768)</f>
        <v>-313843</v>
      </c>
      <c r="K769" s="6">
        <f>IF(AND(telefony6[[#This Row],[abonament]]&lt;0,telefony6[[#This Row],[jaki]]="stacjonarny"),telefony6[[#This Row],[sekundach]],0)</f>
        <v>1</v>
      </c>
      <c r="L769" s="6">
        <f>IF(AND(telefony6[[#This Row],[abonament]]&lt;0,telefony6[[#This Row],[jaki]]="komórkowy"),telefony6[[#This Row],[sekundach]],0)</f>
        <v>0</v>
      </c>
      <c r="M769" s="28">
        <f>IF(telefony6[[#This Row],[jaki]]="zagraniczny",telefony6[[#This Row],[czas w minutach]],0)</f>
        <v>0</v>
      </c>
    </row>
    <row r="770" spans="1:13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  <c r="E770" t="str">
        <f>IF(LEN(telefony6[[#This Row],[nr]])&gt;=10,"zagraniczny",IF(LEN(telefony6[[#This Row],[nr]])=8,"komórkowy","stacjonarny"))</f>
        <v>stacjonarny</v>
      </c>
      <c r="F770" s="2">
        <f>telefony6[[#This Row],[zakonczenie]]-telefony6[[#This Row],[rozpoczecie]]</f>
        <v>6.0995370370370283E-3</v>
      </c>
      <c r="G770" s="6">
        <f>IF(SECOND(telefony6[[#This Row],[czas]])&gt;0,1,0)</f>
        <v>1</v>
      </c>
      <c r="H770" s="6">
        <f>MINUTE(telefony6[[#This Row],[czas]])+telefony6[[#This Row],[czy kolejna minuta]]</f>
        <v>9</v>
      </c>
      <c r="I770" s="6">
        <f>MINUTE(telefony6[[#This Row],[czas]])*60+SECOND(telefony6[[#This Row],[czas]])</f>
        <v>527</v>
      </c>
      <c r="J770" s="6">
        <f>IF(OR(telefony6[[#This Row],[jaki]]="stacjonarny",telefony6[[#This Row],[jaki]]="komórkowy"),J769-telefony6[[#This Row],[sekundach]],J769)</f>
        <v>-314370</v>
      </c>
      <c r="K770" s="6">
        <f>IF(AND(telefony6[[#This Row],[abonament]]&lt;0,telefony6[[#This Row],[jaki]]="stacjonarny"),telefony6[[#This Row],[sekundach]],0)</f>
        <v>527</v>
      </c>
      <c r="L770" s="6">
        <f>IF(AND(telefony6[[#This Row],[abonament]]&lt;0,telefony6[[#This Row],[jaki]]="komórkowy"),telefony6[[#This Row],[sekundach]],0)</f>
        <v>0</v>
      </c>
      <c r="M770" s="28">
        <f>IF(telefony6[[#This Row],[jaki]]="zagraniczny",telefony6[[#This Row],[czas w minutach]],0)</f>
        <v>0</v>
      </c>
    </row>
    <row r="771" spans="1:13" x14ac:dyDescent="0.25">
      <c r="A771">
        <v>47025160</v>
      </c>
      <c r="B771" s="1">
        <v>42928</v>
      </c>
      <c r="C771" s="2">
        <v>0.52009259259259255</v>
      </c>
      <c r="D771" s="2">
        <v>0.52987268518518515</v>
      </c>
      <c r="E771" t="str">
        <f>IF(LEN(telefony6[[#This Row],[nr]])&gt;=10,"zagraniczny",IF(LEN(telefony6[[#This Row],[nr]])=8,"komórkowy","stacjonarny"))</f>
        <v>komórkowy</v>
      </c>
      <c r="F771" s="2">
        <f>telefony6[[#This Row],[zakonczenie]]-telefony6[[#This Row],[rozpoczecie]]</f>
        <v>9.7800925925926041E-3</v>
      </c>
      <c r="G771" s="6">
        <f>IF(SECOND(telefony6[[#This Row],[czas]])&gt;0,1,0)</f>
        <v>1</v>
      </c>
      <c r="H771" s="6">
        <f>MINUTE(telefony6[[#This Row],[czas]])+telefony6[[#This Row],[czy kolejna minuta]]</f>
        <v>15</v>
      </c>
      <c r="I771" s="6">
        <f>MINUTE(telefony6[[#This Row],[czas]])*60+SECOND(telefony6[[#This Row],[czas]])</f>
        <v>845</v>
      </c>
      <c r="J771" s="6">
        <f>IF(OR(telefony6[[#This Row],[jaki]]="stacjonarny",telefony6[[#This Row],[jaki]]="komórkowy"),J770-telefony6[[#This Row],[sekundach]],J770)</f>
        <v>-315215</v>
      </c>
      <c r="K771" s="6">
        <f>IF(AND(telefony6[[#This Row],[abonament]]&lt;0,telefony6[[#This Row],[jaki]]="stacjonarny"),telefony6[[#This Row],[sekundach]],0)</f>
        <v>0</v>
      </c>
      <c r="L771" s="6">
        <f>IF(AND(telefony6[[#This Row],[abonament]]&lt;0,telefony6[[#This Row],[jaki]]="komórkowy"),telefony6[[#This Row],[sekundach]],0)</f>
        <v>845</v>
      </c>
      <c r="M771" s="28">
        <f>IF(telefony6[[#This Row],[jaki]]="zagraniczny",telefony6[[#This Row],[czas w minutach]],0)</f>
        <v>0</v>
      </c>
    </row>
    <row r="772" spans="1:13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  <c r="E772" t="str">
        <f>IF(LEN(telefony6[[#This Row],[nr]])&gt;=10,"zagraniczny",IF(LEN(telefony6[[#This Row],[nr]])=8,"komórkowy","stacjonarny"))</f>
        <v>komórkowy</v>
      </c>
      <c r="F772" s="2">
        <f>telefony6[[#This Row],[zakonczenie]]-telefony6[[#This Row],[rozpoczecie]]</f>
        <v>4.3402777777777901E-3</v>
      </c>
      <c r="G772" s="6">
        <f>IF(SECOND(telefony6[[#This Row],[czas]])&gt;0,1,0)</f>
        <v>1</v>
      </c>
      <c r="H772" s="6">
        <f>MINUTE(telefony6[[#This Row],[czas]])+telefony6[[#This Row],[czy kolejna minuta]]</f>
        <v>7</v>
      </c>
      <c r="I772" s="6">
        <f>MINUTE(telefony6[[#This Row],[czas]])*60+SECOND(telefony6[[#This Row],[czas]])</f>
        <v>375</v>
      </c>
      <c r="J772" s="6">
        <f>IF(OR(telefony6[[#This Row],[jaki]]="stacjonarny",telefony6[[#This Row],[jaki]]="komórkowy"),J771-telefony6[[#This Row],[sekundach]],J771)</f>
        <v>-315590</v>
      </c>
      <c r="K772" s="6">
        <f>IF(AND(telefony6[[#This Row],[abonament]]&lt;0,telefony6[[#This Row],[jaki]]="stacjonarny"),telefony6[[#This Row],[sekundach]],0)</f>
        <v>0</v>
      </c>
      <c r="L772" s="6">
        <f>IF(AND(telefony6[[#This Row],[abonament]]&lt;0,telefony6[[#This Row],[jaki]]="komórkowy"),telefony6[[#This Row],[sekundach]],0)</f>
        <v>375</v>
      </c>
      <c r="M772" s="28">
        <f>IF(telefony6[[#This Row],[jaki]]="zagraniczny",telefony6[[#This Row],[czas w minutach]],0)</f>
        <v>0</v>
      </c>
    </row>
    <row r="773" spans="1:13" x14ac:dyDescent="0.25">
      <c r="A773">
        <v>2248131</v>
      </c>
      <c r="B773" s="1">
        <v>42928</v>
      </c>
      <c r="C773" s="2">
        <v>0.52298611111111115</v>
      </c>
      <c r="D773" s="2">
        <v>0.53249999999999997</v>
      </c>
      <c r="E773" t="str">
        <f>IF(LEN(telefony6[[#This Row],[nr]])&gt;=10,"zagraniczny",IF(LEN(telefony6[[#This Row],[nr]])=8,"komórkowy","stacjonarny"))</f>
        <v>stacjonarny</v>
      </c>
      <c r="F773" s="2">
        <f>telefony6[[#This Row],[zakonczenie]]-telefony6[[#This Row],[rozpoczecie]]</f>
        <v>9.5138888888888218E-3</v>
      </c>
      <c r="G773" s="6">
        <f>IF(SECOND(telefony6[[#This Row],[czas]])&gt;0,1,0)</f>
        <v>1</v>
      </c>
      <c r="H773" s="6">
        <f>MINUTE(telefony6[[#This Row],[czas]])+telefony6[[#This Row],[czy kolejna minuta]]</f>
        <v>14</v>
      </c>
      <c r="I773" s="6">
        <f>MINUTE(telefony6[[#This Row],[czas]])*60+SECOND(telefony6[[#This Row],[czas]])</f>
        <v>822</v>
      </c>
      <c r="J773" s="6">
        <f>IF(OR(telefony6[[#This Row],[jaki]]="stacjonarny",telefony6[[#This Row],[jaki]]="komórkowy"),J772-telefony6[[#This Row],[sekundach]],J772)</f>
        <v>-316412</v>
      </c>
      <c r="K773" s="6">
        <f>IF(AND(telefony6[[#This Row],[abonament]]&lt;0,telefony6[[#This Row],[jaki]]="stacjonarny"),telefony6[[#This Row],[sekundach]],0)</f>
        <v>822</v>
      </c>
      <c r="L773" s="6">
        <f>IF(AND(telefony6[[#This Row],[abonament]]&lt;0,telefony6[[#This Row],[jaki]]="komórkowy"),telefony6[[#This Row],[sekundach]],0)</f>
        <v>0</v>
      </c>
      <c r="M773" s="28">
        <f>IF(telefony6[[#This Row],[jaki]]="zagraniczny",telefony6[[#This Row],[czas w minutach]],0)</f>
        <v>0</v>
      </c>
    </row>
    <row r="774" spans="1:13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  <c r="E774" t="str">
        <f>IF(LEN(telefony6[[#This Row],[nr]])&gt;=10,"zagraniczny",IF(LEN(telefony6[[#This Row],[nr]])=8,"komórkowy","stacjonarny"))</f>
        <v>zagraniczny</v>
      </c>
      <c r="F774" s="2">
        <f>telefony6[[#This Row],[zakonczenie]]-telefony6[[#This Row],[rozpoczecie]]</f>
        <v>8.1018518518494176E-5</v>
      </c>
      <c r="G774" s="6">
        <f>IF(SECOND(telefony6[[#This Row],[czas]])&gt;0,1,0)</f>
        <v>1</v>
      </c>
      <c r="H774" s="6">
        <f>MINUTE(telefony6[[#This Row],[czas]])+telefony6[[#This Row],[czy kolejna minuta]]</f>
        <v>1</v>
      </c>
      <c r="I774" s="6">
        <f>MINUTE(telefony6[[#This Row],[czas]])*60+SECOND(telefony6[[#This Row],[czas]])</f>
        <v>7</v>
      </c>
      <c r="J774" s="6">
        <f>IF(OR(telefony6[[#This Row],[jaki]]="stacjonarny",telefony6[[#This Row],[jaki]]="komórkowy"),J773-telefony6[[#This Row],[sekundach]],J773)</f>
        <v>-316412</v>
      </c>
      <c r="K774" s="6">
        <f>IF(AND(telefony6[[#This Row],[abonament]]&lt;0,telefony6[[#This Row],[jaki]]="stacjonarny"),telefony6[[#This Row],[sekundach]],0)</f>
        <v>0</v>
      </c>
      <c r="L774" s="6">
        <f>IF(AND(telefony6[[#This Row],[abonament]]&lt;0,telefony6[[#This Row],[jaki]]="komórkowy"),telefony6[[#This Row],[sekundach]],0)</f>
        <v>0</v>
      </c>
      <c r="M774" s="28">
        <f>IF(telefony6[[#This Row],[jaki]]="zagraniczny",telefony6[[#This Row],[czas w minutach]],0)</f>
        <v>1</v>
      </c>
    </row>
    <row r="775" spans="1:13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  <c r="E775" t="str">
        <f>IF(LEN(telefony6[[#This Row],[nr]])&gt;=10,"zagraniczny",IF(LEN(telefony6[[#This Row],[nr]])=8,"komórkowy","stacjonarny"))</f>
        <v>zagraniczny</v>
      </c>
      <c r="F775" s="2">
        <f>telefony6[[#This Row],[zakonczenie]]-telefony6[[#This Row],[rozpoczecie]]</f>
        <v>4.745370370370372E-3</v>
      </c>
      <c r="G775" s="6">
        <f>IF(SECOND(telefony6[[#This Row],[czas]])&gt;0,1,0)</f>
        <v>1</v>
      </c>
      <c r="H775" s="6">
        <f>MINUTE(telefony6[[#This Row],[czas]])+telefony6[[#This Row],[czy kolejna minuta]]</f>
        <v>7</v>
      </c>
      <c r="I775" s="6">
        <f>MINUTE(telefony6[[#This Row],[czas]])*60+SECOND(telefony6[[#This Row],[czas]])</f>
        <v>410</v>
      </c>
      <c r="J775" s="6">
        <f>IF(OR(telefony6[[#This Row],[jaki]]="stacjonarny",telefony6[[#This Row],[jaki]]="komórkowy"),J774-telefony6[[#This Row],[sekundach]],J774)</f>
        <v>-316412</v>
      </c>
      <c r="K775" s="6">
        <f>IF(AND(telefony6[[#This Row],[abonament]]&lt;0,telefony6[[#This Row],[jaki]]="stacjonarny"),telefony6[[#This Row],[sekundach]],0)</f>
        <v>0</v>
      </c>
      <c r="L775" s="6">
        <f>IF(AND(telefony6[[#This Row],[abonament]]&lt;0,telefony6[[#This Row],[jaki]]="komórkowy"),telefony6[[#This Row],[sekundach]],0)</f>
        <v>0</v>
      </c>
      <c r="M775" s="28">
        <f>IF(telefony6[[#This Row],[jaki]]="zagraniczny",telefony6[[#This Row],[czas w minutach]],0)</f>
        <v>7</v>
      </c>
    </row>
    <row r="776" spans="1:13" x14ac:dyDescent="0.25">
      <c r="A776">
        <v>5092577</v>
      </c>
      <c r="B776" s="1">
        <v>42928</v>
      </c>
      <c r="C776" s="2">
        <v>0.52834490740740736</v>
      </c>
      <c r="D776" s="2">
        <v>0.53267361111111111</v>
      </c>
      <c r="E776" t="str">
        <f>IF(LEN(telefony6[[#This Row],[nr]])&gt;=10,"zagraniczny",IF(LEN(telefony6[[#This Row],[nr]])=8,"komórkowy","stacjonarny"))</f>
        <v>stacjonarny</v>
      </c>
      <c r="F776" s="2">
        <f>telefony6[[#This Row],[zakonczenie]]-telefony6[[#This Row],[rozpoczecie]]</f>
        <v>4.3287037037037512E-3</v>
      </c>
      <c r="G776" s="6">
        <f>IF(SECOND(telefony6[[#This Row],[czas]])&gt;0,1,0)</f>
        <v>1</v>
      </c>
      <c r="H776" s="6">
        <f>MINUTE(telefony6[[#This Row],[czas]])+telefony6[[#This Row],[czy kolejna minuta]]</f>
        <v>7</v>
      </c>
      <c r="I776" s="6">
        <f>MINUTE(telefony6[[#This Row],[czas]])*60+SECOND(telefony6[[#This Row],[czas]])</f>
        <v>374</v>
      </c>
      <c r="J776" s="6">
        <f>IF(OR(telefony6[[#This Row],[jaki]]="stacjonarny",telefony6[[#This Row],[jaki]]="komórkowy"),J775-telefony6[[#This Row],[sekundach]],J775)</f>
        <v>-316786</v>
      </c>
      <c r="K776" s="6">
        <f>IF(AND(telefony6[[#This Row],[abonament]]&lt;0,telefony6[[#This Row],[jaki]]="stacjonarny"),telefony6[[#This Row],[sekundach]],0)</f>
        <v>374</v>
      </c>
      <c r="L776" s="6">
        <f>IF(AND(telefony6[[#This Row],[abonament]]&lt;0,telefony6[[#This Row],[jaki]]="komórkowy"),telefony6[[#This Row],[sekundach]],0)</f>
        <v>0</v>
      </c>
      <c r="M776" s="28">
        <f>IF(telefony6[[#This Row],[jaki]]="zagraniczny",telefony6[[#This Row],[czas w minutach]],0)</f>
        <v>0</v>
      </c>
    </row>
    <row r="777" spans="1:13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  <c r="E777" t="str">
        <f>IF(LEN(telefony6[[#This Row],[nr]])&gt;=10,"zagraniczny",IF(LEN(telefony6[[#This Row],[nr]])=8,"komórkowy","stacjonarny"))</f>
        <v>komórkowy</v>
      </c>
      <c r="F777" s="2">
        <f>telefony6[[#This Row],[zakonczenie]]-telefony6[[#This Row],[rozpoczecie]]</f>
        <v>1.3541666666666563E-3</v>
      </c>
      <c r="G777" s="6">
        <f>IF(SECOND(telefony6[[#This Row],[czas]])&gt;0,1,0)</f>
        <v>1</v>
      </c>
      <c r="H777" s="6">
        <f>MINUTE(telefony6[[#This Row],[czas]])+telefony6[[#This Row],[czy kolejna minuta]]</f>
        <v>2</v>
      </c>
      <c r="I777" s="6">
        <f>MINUTE(telefony6[[#This Row],[czas]])*60+SECOND(telefony6[[#This Row],[czas]])</f>
        <v>117</v>
      </c>
      <c r="J777" s="6">
        <f>IF(OR(telefony6[[#This Row],[jaki]]="stacjonarny",telefony6[[#This Row],[jaki]]="komórkowy"),J776-telefony6[[#This Row],[sekundach]],J776)</f>
        <v>-316903</v>
      </c>
      <c r="K777" s="6">
        <f>IF(AND(telefony6[[#This Row],[abonament]]&lt;0,telefony6[[#This Row],[jaki]]="stacjonarny"),telefony6[[#This Row],[sekundach]],0)</f>
        <v>0</v>
      </c>
      <c r="L777" s="6">
        <f>IF(AND(telefony6[[#This Row],[abonament]]&lt;0,telefony6[[#This Row],[jaki]]="komórkowy"),telefony6[[#This Row],[sekundach]],0)</f>
        <v>117</v>
      </c>
      <c r="M777" s="28">
        <f>IF(telefony6[[#This Row],[jaki]]="zagraniczny",telefony6[[#This Row],[czas w minutach]],0)</f>
        <v>0</v>
      </c>
    </row>
    <row r="778" spans="1:13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  <c r="E778" t="str">
        <f>IF(LEN(telefony6[[#This Row],[nr]])&gt;=10,"zagraniczny",IF(LEN(telefony6[[#This Row],[nr]])=8,"komórkowy","stacjonarny"))</f>
        <v>stacjonarny</v>
      </c>
      <c r="F778" s="2">
        <f>telefony6[[#This Row],[zakonczenie]]-telefony6[[#This Row],[rozpoczecie]]</f>
        <v>2.3148148148144365E-4</v>
      </c>
      <c r="G778" s="6">
        <f>IF(SECOND(telefony6[[#This Row],[czas]])&gt;0,1,0)</f>
        <v>1</v>
      </c>
      <c r="H778" s="6">
        <f>MINUTE(telefony6[[#This Row],[czas]])+telefony6[[#This Row],[czy kolejna minuta]]</f>
        <v>1</v>
      </c>
      <c r="I778" s="6">
        <f>MINUTE(telefony6[[#This Row],[czas]])*60+SECOND(telefony6[[#This Row],[czas]])</f>
        <v>20</v>
      </c>
      <c r="J778" s="6">
        <f>IF(OR(telefony6[[#This Row],[jaki]]="stacjonarny",telefony6[[#This Row],[jaki]]="komórkowy"),J777-telefony6[[#This Row],[sekundach]],J777)</f>
        <v>-316923</v>
      </c>
      <c r="K778" s="6">
        <f>IF(AND(telefony6[[#This Row],[abonament]]&lt;0,telefony6[[#This Row],[jaki]]="stacjonarny"),telefony6[[#This Row],[sekundach]],0)</f>
        <v>20</v>
      </c>
      <c r="L778" s="6">
        <f>IF(AND(telefony6[[#This Row],[abonament]]&lt;0,telefony6[[#This Row],[jaki]]="komórkowy"),telefony6[[#This Row],[sekundach]],0)</f>
        <v>0</v>
      </c>
      <c r="M778" s="28">
        <f>IF(telefony6[[#This Row],[jaki]]="zagraniczny",telefony6[[#This Row],[czas w minutach]],0)</f>
        <v>0</v>
      </c>
    </row>
    <row r="779" spans="1:13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  <c r="E779" t="str">
        <f>IF(LEN(telefony6[[#This Row],[nr]])&gt;=10,"zagraniczny",IF(LEN(telefony6[[#This Row],[nr]])=8,"komórkowy","stacjonarny"))</f>
        <v>stacjonarny</v>
      </c>
      <c r="F779" s="2">
        <f>telefony6[[#This Row],[zakonczenie]]-telefony6[[#This Row],[rozpoczecie]]</f>
        <v>2.1296296296295925E-3</v>
      </c>
      <c r="G779" s="6">
        <f>IF(SECOND(telefony6[[#This Row],[czas]])&gt;0,1,0)</f>
        <v>1</v>
      </c>
      <c r="H779" s="6">
        <f>MINUTE(telefony6[[#This Row],[czas]])+telefony6[[#This Row],[czy kolejna minuta]]</f>
        <v>4</v>
      </c>
      <c r="I779" s="6">
        <f>MINUTE(telefony6[[#This Row],[czas]])*60+SECOND(telefony6[[#This Row],[czas]])</f>
        <v>184</v>
      </c>
      <c r="J779" s="6">
        <f>IF(OR(telefony6[[#This Row],[jaki]]="stacjonarny",telefony6[[#This Row],[jaki]]="komórkowy"),J778-telefony6[[#This Row],[sekundach]],J778)</f>
        <v>-317107</v>
      </c>
      <c r="K779" s="6">
        <f>IF(AND(telefony6[[#This Row],[abonament]]&lt;0,telefony6[[#This Row],[jaki]]="stacjonarny"),telefony6[[#This Row],[sekundach]],0)</f>
        <v>184</v>
      </c>
      <c r="L779" s="6">
        <f>IF(AND(telefony6[[#This Row],[abonament]]&lt;0,telefony6[[#This Row],[jaki]]="komórkowy"),telefony6[[#This Row],[sekundach]],0)</f>
        <v>0</v>
      </c>
      <c r="M779" s="28">
        <f>IF(telefony6[[#This Row],[jaki]]="zagraniczny",telefony6[[#This Row],[czas w minutach]],0)</f>
        <v>0</v>
      </c>
    </row>
    <row r="780" spans="1:13" x14ac:dyDescent="0.25">
      <c r="A780">
        <v>7269536</v>
      </c>
      <c r="B780" s="1">
        <v>42928</v>
      </c>
      <c r="C780" s="2">
        <v>0.53827546296296291</v>
      </c>
      <c r="D780" s="2">
        <v>0.54309027777777774</v>
      </c>
      <c r="E780" t="str">
        <f>IF(LEN(telefony6[[#This Row],[nr]])&gt;=10,"zagraniczny",IF(LEN(telefony6[[#This Row],[nr]])=8,"komórkowy","stacjonarny"))</f>
        <v>stacjonarny</v>
      </c>
      <c r="F780" s="2">
        <f>telefony6[[#This Row],[zakonczenie]]-telefony6[[#This Row],[rozpoczecie]]</f>
        <v>4.8148148148148273E-3</v>
      </c>
      <c r="G780" s="6">
        <f>IF(SECOND(telefony6[[#This Row],[czas]])&gt;0,1,0)</f>
        <v>1</v>
      </c>
      <c r="H780" s="6">
        <f>MINUTE(telefony6[[#This Row],[czas]])+telefony6[[#This Row],[czy kolejna minuta]]</f>
        <v>7</v>
      </c>
      <c r="I780" s="6">
        <f>MINUTE(telefony6[[#This Row],[czas]])*60+SECOND(telefony6[[#This Row],[czas]])</f>
        <v>416</v>
      </c>
      <c r="J780" s="6">
        <f>IF(OR(telefony6[[#This Row],[jaki]]="stacjonarny",telefony6[[#This Row],[jaki]]="komórkowy"),J779-telefony6[[#This Row],[sekundach]],J779)</f>
        <v>-317523</v>
      </c>
      <c r="K780" s="6">
        <f>IF(AND(telefony6[[#This Row],[abonament]]&lt;0,telefony6[[#This Row],[jaki]]="stacjonarny"),telefony6[[#This Row],[sekundach]],0)</f>
        <v>416</v>
      </c>
      <c r="L780" s="6">
        <f>IF(AND(telefony6[[#This Row],[abonament]]&lt;0,telefony6[[#This Row],[jaki]]="komórkowy"),telefony6[[#This Row],[sekundach]],0)</f>
        <v>0</v>
      </c>
      <c r="M780" s="28">
        <f>IF(telefony6[[#This Row],[jaki]]="zagraniczny",telefony6[[#This Row],[czas w minutach]],0)</f>
        <v>0</v>
      </c>
    </row>
    <row r="781" spans="1:13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  <c r="E781" t="str">
        <f>IF(LEN(telefony6[[#This Row],[nr]])&gt;=10,"zagraniczny",IF(LEN(telefony6[[#This Row],[nr]])=8,"komórkowy","stacjonarny"))</f>
        <v>komórkowy</v>
      </c>
      <c r="F781" s="2">
        <f>telefony6[[#This Row],[zakonczenie]]-telefony6[[#This Row],[rozpoczecie]]</f>
        <v>2.1064814814815147E-3</v>
      </c>
      <c r="G781" s="6">
        <f>IF(SECOND(telefony6[[#This Row],[czas]])&gt;0,1,0)</f>
        <v>1</v>
      </c>
      <c r="H781" s="6">
        <f>MINUTE(telefony6[[#This Row],[czas]])+telefony6[[#This Row],[czy kolejna minuta]]</f>
        <v>4</v>
      </c>
      <c r="I781" s="6">
        <f>MINUTE(telefony6[[#This Row],[czas]])*60+SECOND(telefony6[[#This Row],[czas]])</f>
        <v>182</v>
      </c>
      <c r="J781" s="6">
        <f>IF(OR(telefony6[[#This Row],[jaki]]="stacjonarny",telefony6[[#This Row],[jaki]]="komórkowy"),J780-telefony6[[#This Row],[sekundach]],J780)</f>
        <v>-317705</v>
      </c>
      <c r="K781" s="6">
        <f>IF(AND(telefony6[[#This Row],[abonament]]&lt;0,telefony6[[#This Row],[jaki]]="stacjonarny"),telefony6[[#This Row],[sekundach]],0)</f>
        <v>0</v>
      </c>
      <c r="L781" s="6">
        <f>IF(AND(telefony6[[#This Row],[abonament]]&lt;0,telefony6[[#This Row],[jaki]]="komórkowy"),telefony6[[#This Row],[sekundach]],0)</f>
        <v>182</v>
      </c>
      <c r="M781" s="28">
        <f>IF(telefony6[[#This Row],[jaki]]="zagraniczny",telefony6[[#This Row],[czas w minutach]],0)</f>
        <v>0</v>
      </c>
    </row>
    <row r="782" spans="1:13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  <c r="E782" t="str">
        <f>IF(LEN(telefony6[[#This Row],[nr]])&gt;=10,"zagraniczny",IF(LEN(telefony6[[#This Row],[nr]])=8,"komórkowy","stacjonarny"))</f>
        <v>stacjonarny</v>
      </c>
      <c r="F782" s="2">
        <f>telefony6[[#This Row],[zakonczenie]]-telefony6[[#This Row],[rozpoczecie]]</f>
        <v>1.4699074074073781E-3</v>
      </c>
      <c r="G782" s="6">
        <f>IF(SECOND(telefony6[[#This Row],[czas]])&gt;0,1,0)</f>
        <v>1</v>
      </c>
      <c r="H782" s="6">
        <f>MINUTE(telefony6[[#This Row],[czas]])+telefony6[[#This Row],[czy kolejna minuta]]</f>
        <v>3</v>
      </c>
      <c r="I782" s="6">
        <f>MINUTE(telefony6[[#This Row],[czas]])*60+SECOND(telefony6[[#This Row],[czas]])</f>
        <v>127</v>
      </c>
      <c r="J782" s="6">
        <f>IF(OR(telefony6[[#This Row],[jaki]]="stacjonarny",telefony6[[#This Row],[jaki]]="komórkowy"),J781-telefony6[[#This Row],[sekundach]],J781)</f>
        <v>-317832</v>
      </c>
      <c r="K782" s="6">
        <f>IF(AND(telefony6[[#This Row],[abonament]]&lt;0,telefony6[[#This Row],[jaki]]="stacjonarny"),telefony6[[#This Row],[sekundach]],0)</f>
        <v>127</v>
      </c>
      <c r="L782" s="6">
        <f>IF(AND(telefony6[[#This Row],[abonament]]&lt;0,telefony6[[#This Row],[jaki]]="komórkowy"),telefony6[[#This Row],[sekundach]],0)</f>
        <v>0</v>
      </c>
      <c r="M782" s="28">
        <f>IF(telefony6[[#This Row],[jaki]]="zagraniczny",telefony6[[#This Row],[czas w minutach]],0)</f>
        <v>0</v>
      </c>
    </row>
    <row r="783" spans="1:13" x14ac:dyDescent="0.25">
      <c r="A783">
        <v>7377702</v>
      </c>
      <c r="B783" s="1">
        <v>42928</v>
      </c>
      <c r="C783" s="2">
        <v>0.54689814814814819</v>
      </c>
      <c r="D783" s="2">
        <v>0.54949074074074078</v>
      </c>
      <c r="E783" t="str">
        <f>IF(LEN(telefony6[[#This Row],[nr]])&gt;=10,"zagraniczny",IF(LEN(telefony6[[#This Row],[nr]])=8,"komórkowy","stacjonarny"))</f>
        <v>stacjonarny</v>
      </c>
      <c r="F783" s="2">
        <f>telefony6[[#This Row],[zakonczenie]]-telefony6[[#This Row],[rozpoczecie]]</f>
        <v>2.5925925925925908E-3</v>
      </c>
      <c r="G783" s="6">
        <f>IF(SECOND(telefony6[[#This Row],[czas]])&gt;0,1,0)</f>
        <v>1</v>
      </c>
      <c r="H783" s="6">
        <f>MINUTE(telefony6[[#This Row],[czas]])+telefony6[[#This Row],[czy kolejna minuta]]</f>
        <v>4</v>
      </c>
      <c r="I783" s="6">
        <f>MINUTE(telefony6[[#This Row],[czas]])*60+SECOND(telefony6[[#This Row],[czas]])</f>
        <v>224</v>
      </c>
      <c r="J783" s="6">
        <f>IF(OR(telefony6[[#This Row],[jaki]]="stacjonarny",telefony6[[#This Row],[jaki]]="komórkowy"),J782-telefony6[[#This Row],[sekundach]],J782)</f>
        <v>-318056</v>
      </c>
      <c r="K783" s="6">
        <f>IF(AND(telefony6[[#This Row],[abonament]]&lt;0,telefony6[[#This Row],[jaki]]="stacjonarny"),telefony6[[#This Row],[sekundach]],0)</f>
        <v>224</v>
      </c>
      <c r="L783" s="6">
        <f>IF(AND(telefony6[[#This Row],[abonament]]&lt;0,telefony6[[#This Row],[jaki]]="komórkowy"),telefony6[[#This Row],[sekundach]],0)</f>
        <v>0</v>
      </c>
      <c r="M783" s="28">
        <f>IF(telefony6[[#This Row],[jaki]]="zagraniczny",telefony6[[#This Row],[czas w minutach]],0)</f>
        <v>0</v>
      </c>
    </row>
    <row r="784" spans="1:13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  <c r="E784" t="str">
        <f>IF(LEN(telefony6[[#This Row],[nr]])&gt;=10,"zagraniczny",IF(LEN(telefony6[[#This Row],[nr]])=8,"komórkowy","stacjonarny"))</f>
        <v>komórkowy</v>
      </c>
      <c r="F784" s="2">
        <f>telefony6[[#This Row],[zakonczenie]]-telefony6[[#This Row],[rozpoczecie]]</f>
        <v>9.3750000000003553E-4</v>
      </c>
      <c r="G784" s="6">
        <f>IF(SECOND(telefony6[[#This Row],[czas]])&gt;0,1,0)</f>
        <v>1</v>
      </c>
      <c r="H784" s="6">
        <f>MINUTE(telefony6[[#This Row],[czas]])+telefony6[[#This Row],[czy kolejna minuta]]</f>
        <v>2</v>
      </c>
      <c r="I784" s="6">
        <f>MINUTE(telefony6[[#This Row],[czas]])*60+SECOND(telefony6[[#This Row],[czas]])</f>
        <v>81</v>
      </c>
      <c r="J784" s="6">
        <f>IF(OR(telefony6[[#This Row],[jaki]]="stacjonarny",telefony6[[#This Row],[jaki]]="komórkowy"),J783-telefony6[[#This Row],[sekundach]],J783)</f>
        <v>-318137</v>
      </c>
      <c r="K784" s="6">
        <f>IF(AND(telefony6[[#This Row],[abonament]]&lt;0,telefony6[[#This Row],[jaki]]="stacjonarny"),telefony6[[#This Row],[sekundach]],0)</f>
        <v>0</v>
      </c>
      <c r="L784" s="6">
        <f>IF(AND(telefony6[[#This Row],[abonament]]&lt;0,telefony6[[#This Row],[jaki]]="komórkowy"),telefony6[[#This Row],[sekundach]],0)</f>
        <v>81</v>
      </c>
      <c r="M784" s="28">
        <f>IF(telefony6[[#This Row],[jaki]]="zagraniczny",telefony6[[#This Row],[czas w minutach]],0)</f>
        <v>0</v>
      </c>
    </row>
    <row r="785" spans="1:13" x14ac:dyDescent="0.25">
      <c r="A785">
        <v>5094248</v>
      </c>
      <c r="B785" s="1">
        <v>42928</v>
      </c>
      <c r="C785" s="2">
        <v>0.55118055555555556</v>
      </c>
      <c r="D785" s="2">
        <v>0.56003472222222217</v>
      </c>
      <c r="E785" t="str">
        <f>IF(LEN(telefony6[[#This Row],[nr]])&gt;=10,"zagraniczny",IF(LEN(telefony6[[#This Row],[nr]])=8,"komórkowy","stacjonarny"))</f>
        <v>stacjonarny</v>
      </c>
      <c r="F785" s="2">
        <f>telefony6[[#This Row],[zakonczenie]]-telefony6[[#This Row],[rozpoczecie]]</f>
        <v>8.8541666666666075E-3</v>
      </c>
      <c r="G785" s="6">
        <f>IF(SECOND(telefony6[[#This Row],[czas]])&gt;0,1,0)</f>
        <v>1</v>
      </c>
      <c r="H785" s="6">
        <f>MINUTE(telefony6[[#This Row],[czas]])+telefony6[[#This Row],[czy kolejna minuta]]</f>
        <v>13</v>
      </c>
      <c r="I785" s="6">
        <f>MINUTE(telefony6[[#This Row],[czas]])*60+SECOND(telefony6[[#This Row],[czas]])</f>
        <v>765</v>
      </c>
      <c r="J785" s="6">
        <f>IF(OR(telefony6[[#This Row],[jaki]]="stacjonarny",telefony6[[#This Row],[jaki]]="komórkowy"),J784-telefony6[[#This Row],[sekundach]],J784)</f>
        <v>-318902</v>
      </c>
      <c r="K785" s="6">
        <f>IF(AND(telefony6[[#This Row],[abonament]]&lt;0,telefony6[[#This Row],[jaki]]="stacjonarny"),telefony6[[#This Row],[sekundach]],0)</f>
        <v>765</v>
      </c>
      <c r="L785" s="6">
        <f>IF(AND(telefony6[[#This Row],[abonament]]&lt;0,telefony6[[#This Row],[jaki]]="komórkowy"),telefony6[[#This Row],[sekundach]],0)</f>
        <v>0</v>
      </c>
      <c r="M785" s="28">
        <f>IF(telefony6[[#This Row],[jaki]]="zagraniczny",telefony6[[#This Row],[czas w minutach]],0)</f>
        <v>0</v>
      </c>
    </row>
    <row r="786" spans="1:13" x14ac:dyDescent="0.25">
      <c r="A786">
        <v>1233459</v>
      </c>
      <c r="B786" s="1">
        <v>42928</v>
      </c>
      <c r="C786" s="2">
        <v>0.55565972222222226</v>
      </c>
      <c r="D786" s="2">
        <v>0.55674768518518514</v>
      </c>
      <c r="E786" t="str">
        <f>IF(LEN(telefony6[[#This Row],[nr]])&gt;=10,"zagraniczny",IF(LEN(telefony6[[#This Row],[nr]])=8,"komórkowy","stacjonarny"))</f>
        <v>stacjonarny</v>
      </c>
      <c r="F786" s="2">
        <f>telefony6[[#This Row],[zakonczenie]]-telefony6[[#This Row],[rozpoczecie]]</f>
        <v>1.087962962962874E-3</v>
      </c>
      <c r="G786" s="6">
        <f>IF(SECOND(telefony6[[#This Row],[czas]])&gt;0,1,0)</f>
        <v>1</v>
      </c>
      <c r="H786" s="6">
        <f>MINUTE(telefony6[[#This Row],[czas]])+telefony6[[#This Row],[czy kolejna minuta]]</f>
        <v>2</v>
      </c>
      <c r="I786" s="6">
        <f>MINUTE(telefony6[[#This Row],[czas]])*60+SECOND(telefony6[[#This Row],[czas]])</f>
        <v>94</v>
      </c>
      <c r="J786" s="6">
        <f>IF(OR(telefony6[[#This Row],[jaki]]="stacjonarny",telefony6[[#This Row],[jaki]]="komórkowy"),J785-telefony6[[#This Row],[sekundach]],J785)</f>
        <v>-318996</v>
      </c>
      <c r="K786" s="6">
        <f>IF(AND(telefony6[[#This Row],[abonament]]&lt;0,telefony6[[#This Row],[jaki]]="stacjonarny"),telefony6[[#This Row],[sekundach]],0)</f>
        <v>94</v>
      </c>
      <c r="L786" s="6">
        <f>IF(AND(telefony6[[#This Row],[abonament]]&lt;0,telefony6[[#This Row],[jaki]]="komórkowy"),telefony6[[#This Row],[sekundach]],0)</f>
        <v>0</v>
      </c>
      <c r="M786" s="28">
        <f>IF(telefony6[[#This Row],[jaki]]="zagraniczny",telefony6[[#This Row],[czas w minutach]],0)</f>
        <v>0</v>
      </c>
    </row>
    <row r="787" spans="1:13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  <c r="E787" t="str">
        <f>IF(LEN(telefony6[[#This Row],[nr]])&gt;=10,"zagraniczny",IF(LEN(telefony6[[#This Row],[nr]])=8,"komórkowy","stacjonarny"))</f>
        <v>stacjonarny</v>
      </c>
      <c r="F787" s="2">
        <f>telefony6[[#This Row],[zakonczenie]]-telefony6[[#This Row],[rozpoczecie]]</f>
        <v>1.0358796296296324E-2</v>
      </c>
      <c r="G787" s="6">
        <f>IF(SECOND(telefony6[[#This Row],[czas]])&gt;0,1,0)</f>
        <v>1</v>
      </c>
      <c r="H787" s="6">
        <f>MINUTE(telefony6[[#This Row],[czas]])+telefony6[[#This Row],[czy kolejna minuta]]</f>
        <v>15</v>
      </c>
      <c r="I787" s="6">
        <f>MINUTE(telefony6[[#This Row],[czas]])*60+SECOND(telefony6[[#This Row],[czas]])</f>
        <v>895</v>
      </c>
      <c r="J787" s="6">
        <f>IF(OR(telefony6[[#This Row],[jaki]]="stacjonarny",telefony6[[#This Row],[jaki]]="komórkowy"),J786-telefony6[[#This Row],[sekundach]],J786)</f>
        <v>-319891</v>
      </c>
      <c r="K787" s="6">
        <f>IF(AND(telefony6[[#This Row],[abonament]]&lt;0,telefony6[[#This Row],[jaki]]="stacjonarny"),telefony6[[#This Row],[sekundach]],0)</f>
        <v>895</v>
      </c>
      <c r="L787" s="6">
        <f>IF(AND(telefony6[[#This Row],[abonament]]&lt;0,telefony6[[#This Row],[jaki]]="komórkowy"),telefony6[[#This Row],[sekundach]],0)</f>
        <v>0</v>
      </c>
      <c r="M787" s="28">
        <f>IF(telefony6[[#This Row],[jaki]]="zagraniczny",telefony6[[#This Row],[czas w minutach]],0)</f>
        <v>0</v>
      </c>
    </row>
    <row r="788" spans="1:13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  <c r="E788" t="str">
        <f>IF(LEN(telefony6[[#This Row],[nr]])&gt;=10,"zagraniczny",IF(LEN(telefony6[[#This Row],[nr]])=8,"komórkowy","stacjonarny"))</f>
        <v>stacjonarny</v>
      </c>
      <c r="F788" s="2">
        <f>telefony6[[#This Row],[zakonczenie]]-telefony6[[#This Row],[rozpoczecie]]</f>
        <v>5.324074074073426E-4</v>
      </c>
      <c r="G788" s="6">
        <f>IF(SECOND(telefony6[[#This Row],[czas]])&gt;0,1,0)</f>
        <v>1</v>
      </c>
      <c r="H788" s="6">
        <f>MINUTE(telefony6[[#This Row],[czas]])+telefony6[[#This Row],[czy kolejna minuta]]</f>
        <v>1</v>
      </c>
      <c r="I788" s="6">
        <f>MINUTE(telefony6[[#This Row],[czas]])*60+SECOND(telefony6[[#This Row],[czas]])</f>
        <v>46</v>
      </c>
      <c r="J788" s="6">
        <f>IF(OR(telefony6[[#This Row],[jaki]]="stacjonarny",telefony6[[#This Row],[jaki]]="komórkowy"),J787-telefony6[[#This Row],[sekundach]],J787)</f>
        <v>-319937</v>
      </c>
      <c r="K788" s="6">
        <f>IF(AND(telefony6[[#This Row],[abonament]]&lt;0,telefony6[[#This Row],[jaki]]="stacjonarny"),telefony6[[#This Row],[sekundach]],0)</f>
        <v>46</v>
      </c>
      <c r="L788" s="6">
        <f>IF(AND(telefony6[[#This Row],[abonament]]&lt;0,telefony6[[#This Row],[jaki]]="komórkowy"),telefony6[[#This Row],[sekundach]],0)</f>
        <v>0</v>
      </c>
      <c r="M788" s="28">
        <f>IF(telefony6[[#This Row],[jaki]]="zagraniczny",telefony6[[#This Row],[czas w minutach]],0)</f>
        <v>0</v>
      </c>
    </row>
    <row r="789" spans="1:13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  <c r="E789" t="str">
        <f>IF(LEN(telefony6[[#This Row],[nr]])&gt;=10,"zagraniczny",IF(LEN(telefony6[[#This Row],[nr]])=8,"komórkowy","stacjonarny"))</f>
        <v>stacjonarny</v>
      </c>
      <c r="F789" s="2">
        <f>telefony6[[#This Row],[zakonczenie]]-telefony6[[#This Row],[rozpoczecie]]</f>
        <v>1.0300925925925908E-2</v>
      </c>
      <c r="G789" s="6">
        <f>IF(SECOND(telefony6[[#This Row],[czas]])&gt;0,1,0)</f>
        <v>1</v>
      </c>
      <c r="H789" s="6">
        <f>MINUTE(telefony6[[#This Row],[czas]])+telefony6[[#This Row],[czy kolejna minuta]]</f>
        <v>15</v>
      </c>
      <c r="I789" s="6">
        <f>MINUTE(telefony6[[#This Row],[czas]])*60+SECOND(telefony6[[#This Row],[czas]])</f>
        <v>890</v>
      </c>
      <c r="J789" s="6">
        <f>IF(OR(telefony6[[#This Row],[jaki]]="stacjonarny",telefony6[[#This Row],[jaki]]="komórkowy"),J788-telefony6[[#This Row],[sekundach]],J788)</f>
        <v>-320827</v>
      </c>
      <c r="K789" s="6">
        <f>IF(AND(telefony6[[#This Row],[abonament]]&lt;0,telefony6[[#This Row],[jaki]]="stacjonarny"),telefony6[[#This Row],[sekundach]],0)</f>
        <v>890</v>
      </c>
      <c r="L789" s="6">
        <f>IF(AND(telefony6[[#This Row],[abonament]]&lt;0,telefony6[[#This Row],[jaki]]="komórkowy"),telefony6[[#This Row],[sekundach]],0)</f>
        <v>0</v>
      </c>
      <c r="M789" s="28">
        <f>IF(telefony6[[#This Row],[jaki]]="zagraniczny",telefony6[[#This Row],[czas w minutach]],0)</f>
        <v>0</v>
      </c>
    </row>
    <row r="790" spans="1:13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  <c r="E790" t="str">
        <f>IF(LEN(telefony6[[#This Row],[nr]])&gt;=10,"zagraniczny",IF(LEN(telefony6[[#This Row],[nr]])=8,"komórkowy","stacjonarny"))</f>
        <v>komórkowy</v>
      </c>
      <c r="F790" s="2">
        <f>telefony6[[#This Row],[zakonczenie]]-telefony6[[#This Row],[rozpoczecie]]</f>
        <v>2.0949074074073648E-3</v>
      </c>
      <c r="G790" s="6">
        <f>IF(SECOND(telefony6[[#This Row],[czas]])&gt;0,1,0)</f>
        <v>1</v>
      </c>
      <c r="H790" s="6">
        <f>MINUTE(telefony6[[#This Row],[czas]])+telefony6[[#This Row],[czy kolejna minuta]]</f>
        <v>4</v>
      </c>
      <c r="I790" s="6">
        <f>MINUTE(telefony6[[#This Row],[czas]])*60+SECOND(telefony6[[#This Row],[czas]])</f>
        <v>181</v>
      </c>
      <c r="J790" s="6">
        <f>IF(OR(telefony6[[#This Row],[jaki]]="stacjonarny",telefony6[[#This Row],[jaki]]="komórkowy"),J789-telefony6[[#This Row],[sekundach]],J789)</f>
        <v>-321008</v>
      </c>
      <c r="K790" s="6">
        <f>IF(AND(telefony6[[#This Row],[abonament]]&lt;0,telefony6[[#This Row],[jaki]]="stacjonarny"),telefony6[[#This Row],[sekundach]],0)</f>
        <v>0</v>
      </c>
      <c r="L790" s="6">
        <f>IF(AND(telefony6[[#This Row],[abonament]]&lt;0,telefony6[[#This Row],[jaki]]="komórkowy"),telefony6[[#This Row],[sekundach]],0)</f>
        <v>181</v>
      </c>
      <c r="M790" s="28">
        <f>IF(telefony6[[#This Row],[jaki]]="zagraniczny",telefony6[[#This Row],[czas w minutach]],0)</f>
        <v>0</v>
      </c>
    </row>
    <row r="791" spans="1:13" x14ac:dyDescent="0.25">
      <c r="A791">
        <v>39921944</v>
      </c>
      <c r="B791" s="1">
        <v>42928</v>
      </c>
      <c r="C791" s="2">
        <v>0.56398148148148153</v>
      </c>
      <c r="D791" s="2">
        <v>0.57387731481481485</v>
      </c>
      <c r="E791" t="str">
        <f>IF(LEN(telefony6[[#This Row],[nr]])&gt;=10,"zagraniczny",IF(LEN(telefony6[[#This Row],[nr]])=8,"komórkowy","stacjonarny"))</f>
        <v>komórkowy</v>
      </c>
      <c r="F791" s="2">
        <f>telefony6[[#This Row],[zakonczenie]]-telefony6[[#This Row],[rozpoczecie]]</f>
        <v>9.8958333333333259E-3</v>
      </c>
      <c r="G791" s="6">
        <f>IF(SECOND(telefony6[[#This Row],[czas]])&gt;0,1,0)</f>
        <v>1</v>
      </c>
      <c r="H791" s="6">
        <f>MINUTE(telefony6[[#This Row],[czas]])+telefony6[[#This Row],[czy kolejna minuta]]</f>
        <v>15</v>
      </c>
      <c r="I791" s="6">
        <f>MINUTE(telefony6[[#This Row],[czas]])*60+SECOND(telefony6[[#This Row],[czas]])</f>
        <v>855</v>
      </c>
      <c r="J791" s="6">
        <f>IF(OR(telefony6[[#This Row],[jaki]]="stacjonarny",telefony6[[#This Row],[jaki]]="komórkowy"),J790-telefony6[[#This Row],[sekundach]],J790)</f>
        <v>-321863</v>
      </c>
      <c r="K791" s="6">
        <f>IF(AND(telefony6[[#This Row],[abonament]]&lt;0,telefony6[[#This Row],[jaki]]="stacjonarny"),telefony6[[#This Row],[sekundach]],0)</f>
        <v>0</v>
      </c>
      <c r="L791" s="6">
        <f>IF(AND(telefony6[[#This Row],[abonament]]&lt;0,telefony6[[#This Row],[jaki]]="komórkowy"),telefony6[[#This Row],[sekundach]],0)</f>
        <v>855</v>
      </c>
      <c r="M791" s="28">
        <f>IF(telefony6[[#This Row],[jaki]]="zagraniczny",telefony6[[#This Row],[czas w minutach]],0)</f>
        <v>0</v>
      </c>
    </row>
    <row r="792" spans="1:13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  <c r="E792" t="str">
        <f>IF(LEN(telefony6[[#This Row],[nr]])&gt;=10,"zagraniczny",IF(LEN(telefony6[[#This Row],[nr]])=8,"komórkowy","stacjonarny"))</f>
        <v>komórkowy</v>
      </c>
      <c r="F792" s="2">
        <f>telefony6[[#This Row],[zakonczenie]]-telefony6[[#This Row],[rozpoczecie]]</f>
        <v>4.5138888888884843E-4</v>
      </c>
      <c r="G792" s="6">
        <f>IF(SECOND(telefony6[[#This Row],[czas]])&gt;0,1,0)</f>
        <v>1</v>
      </c>
      <c r="H792" s="6">
        <f>MINUTE(telefony6[[#This Row],[czas]])+telefony6[[#This Row],[czy kolejna minuta]]</f>
        <v>1</v>
      </c>
      <c r="I792" s="6">
        <f>MINUTE(telefony6[[#This Row],[czas]])*60+SECOND(telefony6[[#This Row],[czas]])</f>
        <v>39</v>
      </c>
      <c r="J792" s="6">
        <f>IF(OR(telefony6[[#This Row],[jaki]]="stacjonarny",telefony6[[#This Row],[jaki]]="komórkowy"),J791-telefony6[[#This Row],[sekundach]],J791)</f>
        <v>-321902</v>
      </c>
      <c r="K792" s="6">
        <f>IF(AND(telefony6[[#This Row],[abonament]]&lt;0,telefony6[[#This Row],[jaki]]="stacjonarny"),telefony6[[#This Row],[sekundach]],0)</f>
        <v>0</v>
      </c>
      <c r="L792" s="6">
        <f>IF(AND(telefony6[[#This Row],[abonament]]&lt;0,telefony6[[#This Row],[jaki]]="komórkowy"),telefony6[[#This Row],[sekundach]],0)</f>
        <v>39</v>
      </c>
      <c r="M792" s="28">
        <f>IF(telefony6[[#This Row],[jaki]]="zagraniczny",telefony6[[#This Row],[czas w minutach]],0)</f>
        <v>0</v>
      </c>
    </row>
    <row r="793" spans="1:13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  <c r="E793" t="str">
        <f>IF(LEN(telefony6[[#This Row],[nr]])&gt;=10,"zagraniczny",IF(LEN(telefony6[[#This Row],[nr]])=8,"komórkowy","stacjonarny"))</f>
        <v>komórkowy</v>
      </c>
      <c r="F793" s="2">
        <f>telefony6[[#This Row],[zakonczenie]]-telefony6[[#This Row],[rozpoczecie]]</f>
        <v>2.870370370370412E-3</v>
      </c>
      <c r="G793" s="6">
        <f>IF(SECOND(telefony6[[#This Row],[czas]])&gt;0,1,0)</f>
        <v>1</v>
      </c>
      <c r="H793" s="6">
        <f>MINUTE(telefony6[[#This Row],[czas]])+telefony6[[#This Row],[czy kolejna minuta]]</f>
        <v>5</v>
      </c>
      <c r="I793" s="6">
        <f>MINUTE(telefony6[[#This Row],[czas]])*60+SECOND(telefony6[[#This Row],[czas]])</f>
        <v>248</v>
      </c>
      <c r="J793" s="6">
        <f>IF(OR(telefony6[[#This Row],[jaki]]="stacjonarny",telefony6[[#This Row],[jaki]]="komórkowy"),J792-telefony6[[#This Row],[sekundach]],J792)</f>
        <v>-322150</v>
      </c>
      <c r="K793" s="6">
        <f>IF(AND(telefony6[[#This Row],[abonament]]&lt;0,telefony6[[#This Row],[jaki]]="stacjonarny"),telefony6[[#This Row],[sekundach]],0)</f>
        <v>0</v>
      </c>
      <c r="L793" s="6">
        <f>IF(AND(telefony6[[#This Row],[abonament]]&lt;0,telefony6[[#This Row],[jaki]]="komórkowy"),telefony6[[#This Row],[sekundach]],0)</f>
        <v>248</v>
      </c>
      <c r="M793" s="28">
        <f>IF(telefony6[[#This Row],[jaki]]="zagraniczny",telefony6[[#This Row],[czas w minutach]],0)</f>
        <v>0</v>
      </c>
    </row>
    <row r="794" spans="1:13" x14ac:dyDescent="0.25">
      <c r="A794">
        <v>4111617</v>
      </c>
      <c r="B794" s="1">
        <v>42928</v>
      </c>
      <c r="C794" s="2">
        <v>0.56555555555555559</v>
      </c>
      <c r="D794" s="2">
        <v>0.5697106481481482</v>
      </c>
      <c r="E794" t="str">
        <f>IF(LEN(telefony6[[#This Row],[nr]])&gt;=10,"zagraniczny",IF(LEN(telefony6[[#This Row],[nr]])=8,"komórkowy","stacjonarny"))</f>
        <v>stacjonarny</v>
      </c>
      <c r="F794" s="2">
        <f>telefony6[[#This Row],[zakonczenie]]-telefony6[[#This Row],[rozpoczecie]]</f>
        <v>4.155092592592613E-3</v>
      </c>
      <c r="G794" s="6">
        <f>IF(SECOND(telefony6[[#This Row],[czas]])&gt;0,1,0)</f>
        <v>1</v>
      </c>
      <c r="H794" s="6">
        <f>MINUTE(telefony6[[#This Row],[czas]])+telefony6[[#This Row],[czy kolejna minuta]]</f>
        <v>6</v>
      </c>
      <c r="I794" s="6">
        <f>MINUTE(telefony6[[#This Row],[czas]])*60+SECOND(telefony6[[#This Row],[czas]])</f>
        <v>359</v>
      </c>
      <c r="J794" s="6">
        <f>IF(OR(telefony6[[#This Row],[jaki]]="stacjonarny",telefony6[[#This Row],[jaki]]="komórkowy"),J793-telefony6[[#This Row],[sekundach]],J793)</f>
        <v>-322509</v>
      </c>
      <c r="K794" s="6">
        <f>IF(AND(telefony6[[#This Row],[abonament]]&lt;0,telefony6[[#This Row],[jaki]]="stacjonarny"),telefony6[[#This Row],[sekundach]],0)</f>
        <v>359</v>
      </c>
      <c r="L794" s="6">
        <f>IF(AND(telefony6[[#This Row],[abonament]]&lt;0,telefony6[[#This Row],[jaki]]="komórkowy"),telefony6[[#This Row],[sekundach]],0)</f>
        <v>0</v>
      </c>
      <c r="M794" s="28">
        <f>IF(telefony6[[#This Row],[jaki]]="zagraniczny",telefony6[[#This Row],[czas w minutach]],0)</f>
        <v>0</v>
      </c>
    </row>
    <row r="795" spans="1:13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  <c r="E795" t="str">
        <f>IF(LEN(telefony6[[#This Row],[nr]])&gt;=10,"zagraniczny",IF(LEN(telefony6[[#This Row],[nr]])=8,"komórkowy","stacjonarny"))</f>
        <v>stacjonarny</v>
      </c>
      <c r="F795" s="2">
        <f>telefony6[[#This Row],[zakonczenie]]-telefony6[[#This Row],[rozpoczecie]]</f>
        <v>9.2361111111111116E-3</v>
      </c>
      <c r="G795" s="6">
        <f>IF(SECOND(telefony6[[#This Row],[czas]])&gt;0,1,0)</f>
        <v>1</v>
      </c>
      <c r="H795" s="6">
        <f>MINUTE(telefony6[[#This Row],[czas]])+telefony6[[#This Row],[czy kolejna minuta]]</f>
        <v>14</v>
      </c>
      <c r="I795" s="6">
        <f>MINUTE(telefony6[[#This Row],[czas]])*60+SECOND(telefony6[[#This Row],[czas]])</f>
        <v>798</v>
      </c>
      <c r="J795" s="6">
        <f>IF(OR(telefony6[[#This Row],[jaki]]="stacjonarny",telefony6[[#This Row],[jaki]]="komórkowy"),J794-telefony6[[#This Row],[sekundach]],J794)</f>
        <v>-323307</v>
      </c>
      <c r="K795" s="6">
        <f>IF(AND(telefony6[[#This Row],[abonament]]&lt;0,telefony6[[#This Row],[jaki]]="stacjonarny"),telefony6[[#This Row],[sekundach]],0)</f>
        <v>798</v>
      </c>
      <c r="L795" s="6">
        <f>IF(AND(telefony6[[#This Row],[abonament]]&lt;0,telefony6[[#This Row],[jaki]]="komórkowy"),telefony6[[#This Row],[sekundach]],0)</f>
        <v>0</v>
      </c>
      <c r="M795" s="28">
        <f>IF(telefony6[[#This Row],[jaki]]="zagraniczny",telefony6[[#This Row],[czas w minutach]],0)</f>
        <v>0</v>
      </c>
    </row>
    <row r="796" spans="1:13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  <c r="E796" t="str">
        <f>IF(LEN(telefony6[[#This Row],[nr]])&gt;=10,"zagraniczny",IF(LEN(telefony6[[#This Row],[nr]])=8,"komórkowy","stacjonarny"))</f>
        <v>stacjonarny</v>
      </c>
      <c r="F796" s="2">
        <f>telefony6[[#This Row],[zakonczenie]]-telefony6[[#This Row],[rozpoczecie]]</f>
        <v>4.4791666666665897E-3</v>
      </c>
      <c r="G796" s="6">
        <f>IF(SECOND(telefony6[[#This Row],[czas]])&gt;0,1,0)</f>
        <v>1</v>
      </c>
      <c r="H796" s="6">
        <f>MINUTE(telefony6[[#This Row],[czas]])+telefony6[[#This Row],[czy kolejna minuta]]</f>
        <v>7</v>
      </c>
      <c r="I796" s="6">
        <f>MINUTE(telefony6[[#This Row],[czas]])*60+SECOND(telefony6[[#This Row],[czas]])</f>
        <v>387</v>
      </c>
      <c r="J796" s="6">
        <f>IF(OR(telefony6[[#This Row],[jaki]]="stacjonarny",telefony6[[#This Row],[jaki]]="komórkowy"),J795-telefony6[[#This Row],[sekundach]],J795)</f>
        <v>-323694</v>
      </c>
      <c r="K796" s="6">
        <f>IF(AND(telefony6[[#This Row],[abonament]]&lt;0,telefony6[[#This Row],[jaki]]="stacjonarny"),telefony6[[#This Row],[sekundach]],0)</f>
        <v>387</v>
      </c>
      <c r="L796" s="6">
        <f>IF(AND(telefony6[[#This Row],[abonament]]&lt;0,telefony6[[#This Row],[jaki]]="komórkowy"),telefony6[[#This Row],[sekundach]],0)</f>
        <v>0</v>
      </c>
      <c r="M796" s="28">
        <f>IF(telefony6[[#This Row],[jaki]]="zagraniczny",telefony6[[#This Row],[czas w minutach]],0)</f>
        <v>0</v>
      </c>
    </row>
    <row r="797" spans="1:13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  <c r="E797" t="str">
        <f>IF(LEN(telefony6[[#This Row],[nr]])&gt;=10,"zagraniczny",IF(LEN(telefony6[[#This Row],[nr]])=8,"komórkowy","stacjonarny"))</f>
        <v>stacjonarny</v>
      </c>
      <c r="F797" s="2">
        <f>telefony6[[#This Row],[zakonczenie]]-telefony6[[#This Row],[rozpoczecie]]</f>
        <v>1.7245370370370106E-3</v>
      </c>
      <c r="G797" s="6">
        <f>IF(SECOND(telefony6[[#This Row],[czas]])&gt;0,1,0)</f>
        <v>1</v>
      </c>
      <c r="H797" s="6">
        <f>MINUTE(telefony6[[#This Row],[czas]])+telefony6[[#This Row],[czy kolejna minuta]]</f>
        <v>3</v>
      </c>
      <c r="I797" s="6">
        <f>MINUTE(telefony6[[#This Row],[czas]])*60+SECOND(telefony6[[#This Row],[czas]])</f>
        <v>149</v>
      </c>
      <c r="J797" s="6">
        <f>IF(OR(telefony6[[#This Row],[jaki]]="stacjonarny",telefony6[[#This Row],[jaki]]="komórkowy"),J796-telefony6[[#This Row],[sekundach]],J796)</f>
        <v>-323843</v>
      </c>
      <c r="K797" s="6">
        <f>IF(AND(telefony6[[#This Row],[abonament]]&lt;0,telefony6[[#This Row],[jaki]]="stacjonarny"),telefony6[[#This Row],[sekundach]],0)</f>
        <v>149</v>
      </c>
      <c r="L797" s="6">
        <f>IF(AND(telefony6[[#This Row],[abonament]]&lt;0,telefony6[[#This Row],[jaki]]="komórkowy"),telefony6[[#This Row],[sekundach]],0)</f>
        <v>0</v>
      </c>
      <c r="M797" s="28">
        <f>IF(telefony6[[#This Row],[jaki]]="zagraniczny",telefony6[[#This Row],[czas w minutach]],0)</f>
        <v>0</v>
      </c>
    </row>
    <row r="798" spans="1:13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  <c r="E798" t="str">
        <f>IF(LEN(telefony6[[#This Row],[nr]])&gt;=10,"zagraniczny",IF(LEN(telefony6[[#This Row],[nr]])=8,"komórkowy","stacjonarny"))</f>
        <v>zagraniczny</v>
      </c>
      <c r="F798" s="2">
        <f>telefony6[[#This Row],[zakonczenie]]-telefony6[[#This Row],[rozpoczecie]]</f>
        <v>2.5810185185185519E-3</v>
      </c>
      <c r="G798" s="6">
        <f>IF(SECOND(telefony6[[#This Row],[czas]])&gt;0,1,0)</f>
        <v>1</v>
      </c>
      <c r="H798" s="6">
        <f>MINUTE(telefony6[[#This Row],[czas]])+telefony6[[#This Row],[czy kolejna minuta]]</f>
        <v>4</v>
      </c>
      <c r="I798" s="6">
        <f>MINUTE(telefony6[[#This Row],[czas]])*60+SECOND(telefony6[[#This Row],[czas]])</f>
        <v>223</v>
      </c>
      <c r="J798" s="6">
        <f>IF(OR(telefony6[[#This Row],[jaki]]="stacjonarny",telefony6[[#This Row],[jaki]]="komórkowy"),J797-telefony6[[#This Row],[sekundach]],J797)</f>
        <v>-323843</v>
      </c>
      <c r="K798" s="6">
        <f>IF(AND(telefony6[[#This Row],[abonament]]&lt;0,telefony6[[#This Row],[jaki]]="stacjonarny"),telefony6[[#This Row],[sekundach]],0)</f>
        <v>0</v>
      </c>
      <c r="L798" s="6">
        <f>IF(AND(telefony6[[#This Row],[abonament]]&lt;0,telefony6[[#This Row],[jaki]]="komórkowy"),telefony6[[#This Row],[sekundach]],0)</f>
        <v>0</v>
      </c>
      <c r="M798" s="28">
        <f>IF(telefony6[[#This Row],[jaki]]="zagraniczny",telefony6[[#This Row],[czas w minutach]],0)</f>
        <v>4</v>
      </c>
    </row>
    <row r="799" spans="1:13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  <c r="E799" t="str">
        <f>IF(LEN(telefony6[[#This Row],[nr]])&gt;=10,"zagraniczny",IF(LEN(telefony6[[#This Row],[nr]])=8,"komórkowy","stacjonarny"))</f>
        <v>stacjonarny</v>
      </c>
      <c r="F799" s="2">
        <f>telefony6[[#This Row],[zakonczenie]]-telefony6[[#This Row],[rozpoczecie]]</f>
        <v>1.0671296296296373E-2</v>
      </c>
      <c r="G799" s="6">
        <f>IF(SECOND(telefony6[[#This Row],[czas]])&gt;0,1,0)</f>
        <v>1</v>
      </c>
      <c r="H799" s="6">
        <f>MINUTE(telefony6[[#This Row],[czas]])+telefony6[[#This Row],[czy kolejna minuta]]</f>
        <v>16</v>
      </c>
      <c r="I799" s="6">
        <f>MINUTE(telefony6[[#This Row],[czas]])*60+SECOND(telefony6[[#This Row],[czas]])</f>
        <v>922</v>
      </c>
      <c r="J799" s="6">
        <f>IF(OR(telefony6[[#This Row],[jaki]]="stacjonarny",telefony6[[#This Row],[jaki]]="komórkowy"),J798-telefony6[[#This Row],[sekundach]],J798)</f>
        <v>-324765</v>
      </c>
      <c r="K799" s="6">
        <f>IF(AND(telefony6[[#This Row],[abonament]]&lt;0,telefony6[[#This Row],[jaki]]="stacjonarny"),telefony6[[#This Row],[sekundach]],0)</f>
        <v>922</v>
      </c>
      <c r="L799" s="6">
        <f>IF(AND(telefony6[[#This Row],[abonament]]&lt;0,telefony6[[#This Row],[jaki]]="komórkowy"),telefony6[[#This Row],[sekundach]],0)</f>
        <v>0</v>
      </c>
      <c r="M799" s="28">
        <f>IF(telefony6[[#This Row],[jaki]]="zagraniczny",telefony6[[#This Row],[czas w minutach]],0)</f>
        <v>0</v>
      </c>
    </row>
    <row r="800" spans="1:13" x14ac:dyDescent="0.25">
      <c r="A800">
        <v>8233999</v>
      </c>
      <c r="B800" s="1">
        <v>42928</v>
      </c>
      <c r="C800" s="2">
        <v>0.57828703703703699</v>
      </c>
      <c r="D800" s="2">
        <v>0.58834490740740741</v>
      </c>
      <c r="E800" t="str">
        <f>IF(LEN(telefony6[[#This Row],[nr]])&gt;=10,"zagraniczny",IF(LEN(telefony6[[#This Row],[nr]])=8,"komórkowy","stacjonarny"))</f>
        <v>stacjonarny</v>
      </c>
      <c r="F800" s="2">
        <f>telefony6[[#This Row],[zakonczenie]]-telefony6[[#This Row],[rozpoczecie]]</f>
        <v>1.0057870370370425E-2</v>
      </c>
      <c r="G800" s="6">
        <f>IF(SECOND(telefony6[[#This Row],[czas]])&gt;0,1,0)</f>
        <v>1</v>
      </c>
      <c r="H800" s="6">
        <f>MINUTE(telefony6[[#This Row],[czas]])+telefony6[[#This Row],[czy kolejna minuta]]</f>
        <v>15</v>
      </c>
      <c r="I800" s="6">
        <f>MINUTE(telefony6[[#This Row],[czas]])*60+SECOND(telefony6[[#This Row],[czas]])</f>
        <v>869</v>
      </c>
      <c r="J800" s="6">
        <f>IF(OR(telefony6[[#This Row],[jaki]]="stacjonarny",telefony6[[#This Row],[jaki]]="komórkowy"),J799-telefony6[[#This Row],[sekundach]],J799)</f>
        <v>-325634</v>
      </c>
      <c r="K800" s="6">
        <f>IF(AND(telefony6[[#This Row],[abonament]]&lt;0,telefony6[[#This Row],[jaki]]="stacjonarny"),telefony6[[#This Row],[sekundach]],0)</f>
        <v>869</v>
      </c>
      <c r="L800" s="6">
        <f>IF(AND(telefony6[[#This Row],[abonament]]&lt;0,telefony6[[#This Row],[jaki]]="komórkowy"),telefony6[[#This Row],[sekundach]],0)</f>
        <v>0</v>
      </c>
      <c r="M800" s="28">
        <f>IF(telefony6[[#This Row],[jaki]]="zagraniczny",telefony6[[#This Row],[czas w minutach]],0)</f>
        <v>0</v>
      </c>
    </row>
    <row r="801" spans="1:13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  <c r="E801" t="str">
        <f>IF(LEN(telefony6[[#This Row],[nr]])&gt;=10,"zagraniczny",IF(LEN(telefony6[[#This Row],[nr]])=8,"komórkowy","stacjonarny"))</f>
        <v>komórkowy</v>
      </c>
      <c r="F801" s="2">
        <f>telefony6[[#This Row],[zakonczenie]]-telefony6[[#This Row],[rozpoczecie]]</f>
        <v>1.4236111111111116E-3</v>
      </c>
      <c r="G801" s="6">
        <f>IF(SECOND(telefony6[[#This Row],[czas]])&gt;0,1,0)</f>
        <v>1</v>
      </c>
      <c r="H801" s="6">
        <f>MINUTE(telefony6[[#This Row],[czas]])+telefony6[[#This Row],[czy kolejna minuta]]</f>
        <v>3</v>
      </c>
      <c r="I801" s="6">
        <f>MINUTE(telefony6[[#This Row],[czas]])*60+SECOND(telefony6[[#This Row],[czas]])</f>
        <v>123</v>
      </c>
      <c r="J801" s="6">
        <f>IF(OR(telefony6[[#This Row],[jaki]]="stacjonarny",telefony6[[#This Row],[jaki]]="komórkowy"),J800-telefony6[[#This Row],[sekundach]],J800)</f>
        <v>-325757</v>
      </c>
      <c r="K801" s="6">
        <f>IF(AND(telefony6[[#This Row],[abonament]]&lt;0,telefony6[[#This Row],[jaki]]="stacjonarny"),telefony6[[#This Row],[sekundach]],0)</f>
        <v>0</v>
      </c>
      <c r="L801" s="6">
        <f>IF(AND(telefony6[[#This Row],[abonament]]&lt;0,telefony6[[#This Row],[jaki]]="komórkowy"),telefony6[[#This Row],[sekundach]],0)</f>
        <v>123</v>
      </c>
      <c r="M801" s="28">
        <f>IF(telefony6[[#This Row],[jaki]]="zagraniczny",telefony6[[#This Row],[czas w minutach]],0)</f>
        <v>0</v>
      </c>
    </row>
    <row r="802" spans="1:13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  <c r="E802" t="str">
        <f>IF(LEN(telefony6[[#This Row],[nr]])&gt;=10,"zagraniczny",IF(LEN(telefony6[[#This Row],[nr]])=8,"komórkowy","stacjonarny"))</f>
        <v>stacjonarny</v>
      </c>
      <c r="F802" s="2">
        <f>telefony6[[#This Row],[zakonczenie]]-telefony6[[#This Row],[rozpoczecie]]</f>
        <v>1.0821759259259323E-2</v>
      </c>
      <c r="G802" s="6">
        <f>IF(SECOND(telefony6[[#This Row],[czas]])&gt;0,1,0)</f>
        <v>1</v>
      </c>
      <c r="H802" s="6">
        <f>MINUTE(telefony6[[#This Row],[czas]])+telefony6[[#This Row],[czy kolejna minuta]]</f>
        <v>16</v>
      </c>
      <c r="I802" s="6">
        <f>MINUTE(telefony6[[#This Row],[czas]])*60+SECOND(telefony6[[#This Row],[czas]])</f>
        <v>935</v>
      </c>
      <c r="J802" s="6">
        <f>IF(OR(telefony6[[#This Row],[jaki]]="stacjonarny",telefony6[[#This Row],[jaki]]="komórkowy"),J801-telefony6[[#This Row],[sekundach]],J801)</f>
        <v>-326692</v>
      </c>
      <c r="K802" s="6">
        <f>IF(AND(telefony6[[#This Row],[abonament]]&lt;0,telefony6[[#This Row],[jaki]]="stacjonarny"),telefony6[[#This Row],[sekundach]],0)</f>
        <v>935</v>
      </c>
      <c r="L802" s="6">
        <f>IF(AND(telefony6[[#This Row],[abonament]]&lt;0,telefony6[[#This Row],[jaki]]="komórkowy"),telefony6[[#This Row],[sekundach]],0)</f>
        <v>0</v>
      </c>
      <c r="M802" s="28">
        <f>IF(telefony6[[#This Row],[jaki]]="zagraniczny",telefony6[[#This Row],[czas w minutach]],0)</f>
        <v>0</v>
      </c>
    </row>
    <row r="803" spans="1:13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  <c r="E803" t="str">
        <f>IF(LEN(telefony6[[#This Row],[nr]])&gt;=10,"zagraniczny",IF(LEN(telefony6[[#This Row],[nr]])=8,"komórkowy","stacjonarny"))</f>
        <v>komórkowy</v>
      </c>
      <c r="F803" s="2">
        <f>telefony6[[#This Row],[zakonczenie]]-telefony6[[#This Row],[rozpoczecie]]</f>
        <v>4.4560185185185119E-3</v>
      </c>
      <c r="G803" s="6">
        <f>IF(SECOND(telefony6[[#This Row],[czas]])&gt;0,1,0)</f>
        <v>1</v>
      </c>
      <c r="H803" s="6">
        <f>MINUTE(telefony6[[#This Row],[czas]])+telefony6[[#This Row],[czy kolejna minuta]]</f>
        <v>7</v>
      </c>
      <c r="I803" s="6">
        <f>MINUTE(telefony6[[#This Row],[czas]])*60+SECOND(telefony6[[#This Row],[czas]])</f>
        <v>385</v>
      </c>
      <c r="J803" s="6">
        <f>IF(OR(telefony6[[#This Row],[jaki]]="stacjonarny",telefony6[[#This Row],[jaki]]="komórkowy"),J802-telefony6[[#This Row],[sekundach]],J802)</f>
        <v>-327077</v>
      </c>
      <c r="K803" s="6">
        <f>IF(AND(telefony6[[#This Row],[abonament]]&lt;0,telefony6[[#This Row],[jaki]]="stacjonarny"),telefony6[[#This Row],[sekundach]],0)</f>
        <v>0</v>
      </c>
      <c r="L803" s="6">
        <f>IF(AND(telefony6[[#This Row],[abonament]]&lt;0,telefony6[[#This Row],[jaki]]="komórkowy"),telefony6[[#This Row],[sekundach]],0)</f>
        <v>385</v>
      </c>
      <c r="M803" s="28">
        <f>IF(telefony6[[#This Row],[jaki]]="zagraniczny",telefony6[[#This Row],[czas w minutach]],0)</f>
        <v>0</v>
      </c>
    </row>
    <row r="804" spans="1:13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  <c r="E804" t="str">
        <f>IF(LEN(telefony6[[#This Row],[nr]])&gt;=10,"zagraniczny",IF(LEN(telefony6[[#This Row],[nr]])=8,"komórkowy","stacjonarny"))</f>
        <v>komórkowy</v>
      </c>
      <c r="F804" s="2">
        <f>telefony6[[#This Row],[zakonczenie]]-telefony6[[#This Row],[rozpoczecie]]</f>
        <v>1.025462962962953E-2</v>
      </c>
      <c r="G804" s="6">
        <f>IF(SECOND(telefony6[[#This Row],[czas]])&gt;0,1,0)</f>
        <v>1</v>
      </c>
      <c r="H804" s="6">
        <f>MINUTE(telefony6[[#This Row],[czas]])+telefony6[[#This Row],[czy kolejna minuta]]</f>
        <v>15</v>
      </c>
      <c r="I804" s="6">
        <f>MINUTE(telefony6[[#This Row],[czas]])*60+SECOND(telefony6[[#This Row],[czas]])</f>
        <v>886</v>
      </c>
      <c r="J804" s="6">
        <f>IF(OR(telefony6[[#This Row],[jaki]]="stacjonarny",telefony6[[#This Row],[jaki]]="komórkowy"),J803-telefony6[[#This Row],[sekundach]],J803)</f>
        <v>-327963</v>
      </c>
      <c r="K804" s="6">
        <f>IF(AND(telefony6[[#This Row],[abonament]]&lt;0,telefony6[[#This Row],[jaki]]="stacjonarny"),telefony6[[#This Row],[sekundach]],0)</f>
        <v>0</v>
      </c>
      <c r="L804" s="6">
        <f>IF(AND(telefony6[[#This Row],[abonament]]&lt;0,telefony6[[#This Row],[jaki]]="komórkowy"),telefony6[[#This Row],[sekundach]],0)</f>
        <v>886</v>
      </c>
      <c r="M804" s="28">
        <f>IF(telefony6[[#This Row],[jaki]]="zagraniczny",telefony6[[#This Row],[czas w minutach]],0)</f>
        <v>0</v>
      </c>
    </row>
    <row r="805" spans="1:13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  <c r="E805" t="str">
        <f>IF(LEN(telefony6[[#This Row],[nr]])&gt;=10,"zagraniczny",IF(LEN(telefony6[[#This Row],[nr]])=8,"komórkowy","stacjonarny"))</f>
        <v>stacjonarny</v>
      </c>
      <c r="F805" s="2">
        <f>telefony6[[#This Row],[zakonczenie]]-telefony6[[#This Row],[rozpoczecie]]</f>
        <v>5.3472222222222809E-3</v>
      </c>
      <c r="G805" s="6">
        <f>IF(SECOND(telefony6[[#This Row],[czas]])&gt;0,1,0)</f>
        <v>1</v>
      </c>
      <c r="H805" s="6">
        <f>MINUTE(telefony6[[#This Row],[czas]])+telefony6[[#This Row],[czy kolejna minuta]]</f>
        <v>8</v>
      </c>
      <c r="I805" s="6">
        <f>MINUTE(telefony6[[#This Row],[czas]])*60+SECOND(telefony6[[#This Row],[czas]])</f>
        <v>462</v>
      </c>
      <c r="J805" s="6">
        <f>IF(OR(telefony6[[#This Row],[jaki]]="stacjonarny",telefony6[[#This Row],[jaki]]="komórkowy"),J804-telefony6[[#This Row],[sekundach]],J804)</f>
        <v>-328425</v>
      </c>
      <c r="K805" s="6">
        <f>IF(AND(telefony6[[#This Row],[abonament]]&lt;0,telefony6[[#This Row],[jaki]]="stacjonarny"),telefony6[[#This Row],[sekundach]],0)</f>
        <v>462</v>
      </c>
      <c r="L805" s="6">
        <f>IF(AND(telefony6[[#This Row],[abonament]]&lt;0,telefony6[[#This Row],[jaki]]="komórkowy"),telefony6[[#This Row],[sekundach]],0)</f>
        <v>0</v>
      </c>
      <c r="M805" s="28">
        <f>IF(telefony6[[#This Row],[jaki]]="zagraniczny",telefony6[[#This Row],[czas w minutach]],0)</f>
        <v>0</v>
      </c>
    </row>
    <row r="806" spans="1:13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  <c r="E806" t="str">
        <f>IF(LEN(telefony6[[#This Row],[nr]])&gt;=10,"zagraniczny",IF(LEN(telefony6[[#This Row],[nr]])=8,"komórkowy","stacjonarny"))</f>
        <v>stacjonarny</v>
      </c>
      <c r="F806" s="2">
        <f>telefony6[[#This Row],[zakonczenie]]-telefony6[[#This Row],[rozpoczecie]]</f>
        <v>2.5347222222221744E-3</v>
      </c>
      <c r="G806" s="6">
        <f>IF(SECOND(telefony6[[#This Row],[czas]])&gt;0,1,0)</f>
        <v>1</v>
      </c>
      <c r="H806" s="6">
        <f>MINUTE(telefony6[[#This Row],[czas]])+telefony6[[#This Row],[czy kolejna minuta]]</f>
        <v>4</v>
      </c>
      <c r="I806" s="6">
        <f>MINUTE(telefony6[[#This Row],[czas]])*60+SECOND(telefony6[[#This Row],[czas]])</f>
        <v>219</v>
      </c>
      <c r="J806" s="6">
        <f>IF(OR(telefony6[[#This Row],[jaki]]="stacjonarny",telefony6[[#This Row],[jaki]]="komórkowy"),J805-telefony6[[#This Row],[sekundach]],J805)</f>
        <v>-328644</v>
      </c>
      <c r="K806" s="6">
        <f>IF(AND(telefony6[[#This Row],[abonament]]&lt;0,telefony6[[#This Row],[jaki]]="stacjonarny"),telefony6[[#This Row],[sekundach]],0)</f>
        <v>219</v>
      </c>
      <c r="L806" s="6">
        <f>IF(AND(telefony6[[#This Row],[abonament]]&lt;0,telefony6[[#This Row],[jaki]]="komórkowy"),telefony6[[#This Row],[sekundach]],0)</f>
        <v>0</v>
      </c>
      <c r="M806" s="28">
        <f>IF(telefony6[[#This Row],[jaki]]="zagraniczny",telefony6[[#This Row],[czas w minutach]],0)</f>
        <v>0</v>
      </c>
    </row>
    <row r="807" spans="1:13" x14ac:dyDescent="0.25">
      <c r="A807">
        <v>8246306</v>
      </c>
      <c r="B807" s="1">
        <v>42928</v>
      </c>
      <c r="C807" s="2">
        <v>0.59928240740740746</v>
      </c>
      <c r="D807" s="2">
        <v>0.60182870370370367</v>
      </c>
      <c r="E807" t="str">
        <f>IF(LEN(telefony6[[#This Row],[nr]])&gt;=10,"zagraniczny",IF(LEN(telefony6[[#This Row],[nr]])=8,"komórkowy","stacjonarny"))</f>
        <v>stacjonarny</v>
      </c>
      <c r="F807" s="2">
        <f>telefony6[[#This Row],[zakonczenie]]-telefony6[[#This Row],[rozpoczecie]]</f>
        <v>2.5462962962962132E-3</v>
      </c>
      <c r="G807" s="6">
        <f>IF(SECOND(telefony6[[#This Row],[czas]])&gt;0,1,0)</f>
        <v>1</v>
      </c>
      <c r="H807" s="6">
        <f>MINUTE(telefony6[[#This Row],[czas]])+telefony6[[#This Row],[czy kolejna minuta]]</f>
        <v>4</v>
      </c>
      <c r="I807" s="6">
        <f>MINUTE(telefony6[[#This Row],[czas]])*60+SECOND(telefony6[[#This Row],[czas]])</f>
        <v>220</v>
      </c>
      <c r="J807" s="6">
        <f>IF(OR(telefony6[[#This Row],[jaki]]="stacjonarny",telefony6[[#This Row],[jaki]]="komórkowy"),J806-telefony6[[#This Row],[sekundach]],J806)</f>
        <v>-328864</v>
      </c>
      <c r="K807" s="6">
        <f>IF(AND(telefony6[[#This Row],[abonament]]&lt;0,telefony6[[#This Row],[jaki]]="stacjonarny"),telefony6[[#This Row],[sekundach]],0)</f>
        <v>220</v>
      </c>
      <c r="L807" s="6">
        <f>IF(AND(telefony6[[#This Row],[abonament]]&lt;0,telefony6[[#This Row],[jaki]]="komórkowy"),telefony6[[#This Row],[sekundach]],0)</f>
        <v>0</v>
      </c>
      <c r="M807" s="28">
        <f>IF(telefony6[[#This Row],[jaki]]="zagraniczny",telefony6[[#This Row],[czas w minutach]],0)</f>
        <v>0</v>
      </c>
    </row>
    <row r="808" spans="1:13" x14ac:dyDescent="0.25">
      <c r="A808">
        <v>2412611</v>
      </c>
      <c r="B808" s="1">
        <v>42928</v>
      </c>
      <c r="C808" s="2">
        <v>0.60065972222222219</v>
      </c>
      <c r="D808" s="2">
        <v>0.60902777777777772</v>
      </c>
      <c r="E808" t="str">
        <f>IF(LEN(telefony6[[#This Row],[nr]])&gt;=10,"zagraniczny",IF(LEN(telefony6[[#This Row],[nr]])=8,"komórkowy","stacjonarny"))</f>
        <v>stacjonarny</v>
      </c>
      <c r="F808" s="2">
        <f>telefony6[[#This Row],[zakonczenie]]-telefony6[[#This Row],[rozpoczecie]]</f>
        <v>8.3680555555555314E-3</v>
      </c>
      <c r="G808" s="6">
        <f>IF(SECOND(telefony6[[#This Row],[czas]])&gt;0,1,0)</f>
        <v>1</v>
      </c>
      <c r="H808" s="6">
        <f>MINUTE(telefony6[[#This Row],[czas]])+telefony6[[#This Row],[czy kolejna minuta]]</f>
        <v>13</v>
      </c>
      <c r="I808" s="6">
        <f>MINUTE(telefony6[[#This Row],[czas]])*60+SECOND(telefony6[[#This Row],[czas]])</f>
        <v>723</v>
      </c>
      <c r="J808" s="6">
        <f>IF(OR(telefony6[[#This Row],[jaki]]="stacjonarny",telefony6[[#This Row],[jaki]]="komórkowy"),J807-telefony6[[#This Row],[sekundach]],J807)</f>
        <v>-329587</v>
      </c>
      <c r="K808" s="6">
        <f>IF(AND(telefony6[[#This Row],[abonament]]&lt;0,telefony6[[#This Row],[jaki]]="stacjonarny"),telefony6[[#This Row],[sekundach]],0)</f>
        <v>723</v>
      </c>
      <c r="L808" s="6">
        <f>IF(AND(telefony6[[#This Row],[abonament]]&lt;0,telefony6[[#This Row],[jaki]]="komórkowy"),telefony6[[#This Row],[sekundach]],0)</f>
        <v>0</v>
      </c>
      <c r="M808" s="28">
        <f>IF(telefony6[[#This Row],[jaki]]="zagraniczny",telefony6[[#This Row],[czas w minutach]],0)</f>
        <v>0</v>
      </c>
    </row>
    <row r="809" spans="1:13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  <c r="E809" t="str">
        <f>IF(LEN(telefony6[[#This Row],[nr]])&gt;=10,"zagraniczny",IF(LEN(telefony6[[#This Row],[nr]])=8,"komórkowy","stacjonarny"))</f>
        <v>stacjonarny</v>
      </c>
      <c r="F809" s="2">
        <f>telefony6[[#This Row],[zakonczenie]]-telefony6[[#This Row],[rozpoczecie]]</f>
        <v>2.766203703703729E-3</v>
      </c>
      <c r="G809" s="6">
        <f>IF(SECOND(telefony6[[#This Row],[czas]])&gt;0,1,0)</f>
        <v>1</v>
      </c>
      <c r="H809" s="6">
        <f>MINUTE(telefony6[[#This Row],[czas]])+telefony6[[#This Row],[czy kolejna minuta]]</f>
        <v>4</v>
      </c>
      <c r="I809" s="6">
        <f>MINUTE(telefony6[[#This Row],[czas]])*60+SECOND(telefony6[[#This Row],[czas]])</f>
        <v>239</v>
      </c>
      <c r="J809" s="6">
        <f>IF(OR(telefony6[[#This Row],[jaki]]="stacjonarny",telefony6[[#This Row],[jaki]]="komórkowy"),J808-telefony6[[#This Row],[sekundach]],J808)</f>
        <v>-329826</v>
      </c>
      <c r="K809" s="6">
        <f>IF(AND(telefony6[[#This Row],[abonament]]&lt;0,telefony6[[#This Row],[jaki]]="stacjonarny"),telefony6[[#This Row],[sekundach]],0)</f>
        <v>239</v>
      </c>
      <c r="L809" s="6">
        <f>IF(AND(telefony6[[#This Row],[abonament]]&lt;0,telefony6[[#This Row],[jaki]]="komórkowy"),telefony6[[#This Row],[sekundach]],0)</f>
        <v>0</v>
      </c>
      <c r="M809" s="28">
        <f>IF(telefony6[[#This Row],[jaki]]="zagraniczny",telefony6[[#This Row],[czas w minutach]],0)</f>
        <v>0</v>
      </c>
    </row>
    <row r="810" spans="1:13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  <c r="E810" t="str">
        <f>IF(LEN(telefony6[[#This Row],[nr]])&gt;=10,"zagraniczny",IF(LEN(telefony6[[#This Row],[nr]])=8,"komórkowy","stacjonarny"))</f>
        <v>stacjonarny</v>
      </c>
      <c r="F810" s="2">
        <f>telefony6[[#This Row],[zakonczenie]]-telefony6[[#This Row],[rozpoczecie]]</f>
        <v>6.527777777777799E-3</v>
      </c>
      <c r="G810" s="6">
        <f>IF(SECOND(telefony6[[#This Row],[czas]])&gt;0,1,0)</f>
        <v>1</v>
      </c>
      <c r="H810" s="6">
        <f>MINUTE(telefony6[[#This Row],[czas]])+telefony6[[#This Row],[czy kolejna minuta]]</f>
        <v>10</v>
      </c>
      <c r="I810" s="6">
        <f>MINUTE(telefony6[[#This Row],[czas]])*60+SECOND(telefony6[[#This Row],[czas]])</f>
        <v>564</v>
      </c>
      <c r="J810" s="6">
        <f>IF(OR(telefony6[[#This Row],[jaki]]="stacjonarny",telefony6[[#This Row],[jaki]]="komórkowy"),J809-telefony6[[#This Row],[sekundach]],J809)</f>
        <v>-330390</v>
      </c>
      <c r="K810" s="6">
        <f>IF(AND(telefony6[[#This Row],[abonament]]&lt;0,telefony6[[#This Row],[jaki]]="stacjonarny"),telefony6[[#This Row],[sekundach]],0)</f>
        <v>564</v>
      </c>
      <c r="L810" s="6">
        <f>IF(AND(telefony6[[#This Row],[abonament]]&lt;0,telefony6[[#This Row],[jaki]]="komórkowy"),telefony6[[#This Row],[sekundach]],0)</f>
        <v>0</v>
      </c>
      <c r="M810" s="28">
        <f>IF(telefony6[[#This Row],[jaki]]="zagraniczny",telefony6[[#This Row],[czas w minutach]],0)</f>
        <v>0</v>
      </c>
    </row>
    <row r="811" spans="1:13" x14ac:dyDescent="0.25">
      <c r="A811">
        <v>68677362</v>
      </c>
      <c r="B811" s="1">
        <v>42928</v>
      </c>
      <c r="C811" s="2">
        <v>0.61534722222222227</v>
      </c>
      <c r="D811" s="2">
        <v>0.61554398148148148</v>
      </c>
      <c r="E811" t="str">
        <f>IF(LEN(telefony6[[#This Row],[nr]])&gt;=10,"zagraniczny",IF(LEN(telefony6[[#This Row],[nr]])=8,"komórkowy","stacjonarny"))</f>
        <v>komórkowy</v>
      </c>
      <c r="F811" s="2">
        <f>telefony6[[#This Row],[zakonczenie]]-telefony6[[#This Row],[rozpoczecie]]</f>
        <v>1.96759259259216E-4</v>
      </c>
      <c r="G811" s="6">
        <f>IF(SECOND(telefony6[[#This Row],[czas]])&gt;0,1,0)</f>
        <v>1</v>
      </c>
      <c r="H811" s="6">
        <f>MINUTE(telefony6[[#This Row],[czas]])+telefony6[[#This Row],[czy kolejna minuta]]</f>
        <v>1</v>
      </c>
      <c r="I811" s="6">
        <f>MINUTE(telefony6[[#This Row],[czas]])*60+SECOND(telefony6[[#This Row],[czas]])</f>
        <v>17</v>
      </c>
      <c r="J811" s="6">
        <f>IF(OR(telefony6[[#This Row],[jaki]]="stacjonarny",telefony6[[#This Row],[jaki]]="komórkowy"),J810-telefony6[[#This Row],[sekundach]],J810)</f>
        <v>-330407</v>
      </c>
      <c r="K811" s="6">
        <f>IF(AND(telefony6[[#This Row],[abonament]]&lt;0,telefony6[[#This Row],[jaki]]="stacjonarny"),telefony6[[#This Row],[sekundach]],0)</f>
        <v>0</v>
      </c>
      <c r="L811" s="6">
        <f>IF(AND(telefony6[[#This Row],[abonament]]&lt;0,telefony6[[#This Row],[jaki]]="komórkowy"),telefony6[[#This Row],[sekundach]],0)</f>
        <v>17</v>
      </c>
      <c r="M811" s="28">
        <f>IF(telefony6[[#This Row],[jaki]]="zagraniczny",telefony6[[#This Row],[czas w minutach]],0)</f>
        <v>0</v>
      </c>
    </row>
    <row r="812" spans="1:13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  <c r="E812" t="str">
        <f>IF(LEN(telefony6[[#This Row],[nr]])&gt;=10,"zagraniczny",IF(LEN(telefony6[[#This Row],[nr]])=8,"komórkowy","stacjonarny"))</f>
        <v>zagraniczny</v>
      </c>
      <c r="F812" s="2">
        <f>telefony6[[#This Row],[zakonczenie]]-telefony6[[#This Row],[rozpoczecie]]</f>
        <v>6.3078703703703942E-3</v>
      </c>
      <c r="G812" s="6">
        <f>IF(SECOND(telefony6[[#This Row],[czas]])&gt;0,1,0)</f>
        <v>1</v>
      </c>
      <c r="H812" s="6">
        <f>MINUTE(telefony6[[#This Row],[czas]])+telefony6[[#This Row],[czy kolejna minuta]]</f>
        <v>10</v>
      </c>
      <c r="I812" s="6">
        <f>MINUTE(telefony6[[#This Row],[czas]])*60+SECOND(telefony6[[#This Row],[czas]])</f>
        <v>545</v>
      </c>
      <c r="J812" s="6">
        <f>IF(OR(telefony6[[#This Row],[jaki]]="stacjonarny",telefony6[[#This Row],[jaki]]="komórkowy"),J811-telefony6[[#This Row],[sekundach]],J811)</f>
        <v>-330407</v>
      </c>
      <c r="K812" s="6">
        <f>IF(AND(telefony6[[#This Row],[abonament]]&lt;0,telefony6[[#This Row],[jaki]]="stacjonarny"),telefony6[[#This Row],[sekundach]],0)</f>
        <v>0</v>
      </c>
      <c r="L812" s="6">
        <f>IF(AND(telefony6[[#This Row],[abonament]]&lt;0,telefony6[[#This Row],[jaki]]="komórkowy"),telefony6[[#This Row],[sekundach]],0)</f>
        <v>0</v>
      </c>
      <c r="M812" s="28">
        <f>IF(telefony6[[#This Row],[jaki]]="zagraniczny",telefony6[[#This Row],[czas w minutach]],0)</f>
        <v>10</v>
      </c>
    </row>
    <row r="813" spans="1:13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  <c r="E813" t="str">
        <f>IF(LEN(telefony6[[#This Row],[nr]])&gt;=10,"zagraniczny",IF(LEN(telefony6[[#This Row],[nr]])=8,"komórkowy","stacjonarny"))</f>
        <v>komórkowy</v>
      </c>
      <c r="F813" s="2">
        <f>telefony6[[#This Row],[zakonczenie]]-telefony6[[#This Row],[rozpoczecie]]</f>
        <v>8.6921296296296191E-3</v>
      </c>
      <c r="G813" s="6">
        <f>IF(SECOND(telefony6[[#This Row],[czas]])&gt;0,1,0)</f>
        <v>1</v>
      </c>
      <c r="H813" s="6">
        <f>MINUTE(telefony6[[#This Row],[czas]])+telefony6[[#This Row],[czy kolejna minuta]]</f>
        <v>13</v>
      </c>
      <c r="I813" s="6">
        <f>MINUTE(telefony6[[#This Row],[czas]])*60+SECOND(telefony6[[#This Row],[czas]])</f>
        <v>751</v>
      </c>
      <c r="J813" s="6">
        <f>IF(OR(telefony6[[#This Row],[jaki]]="stacjonarny",telefony6[[#This Row],[jaki]]="komórkowy"),J812-telefony6[[#This Row],[sekundach]],J812)</f>
        <v>-331158</v>
      </c>
      <c r="K813" s="6">
        <f>IF(AND(telefony6[[#This Row],[abonament]]&lt;0,telefony6[[#This Row],[jaki]]="stacjonarny"),telefony6[[#This Row],[sekundach]],0)</f>
        <v>0</v>
      </c>
      <c r="L813" s="6">
        <f>IF(AND(telefony6[[#This Row],[abonament]]&lt;0,telefony6[[#This Row],[jaki]]="komórkowy"),telefony6[[#This Row],[sekundach]],0)</f>
        <v>751</v>
      </c>
      <c r="M813" s="28">
        <f>IF(telefony6[[#This Row],[jaki]]="zagraniczny",telefony6[[#This Row],[czas w minutach]],0)</f>
        <v>0</v>
      </c>
    </row>
    <row r="814" spans="1:13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  <c r="E814" t="str">
        <f>IF(LEN(telefony6[[#This Row],[nr]])&gt;=10,"zagraniczny",IF(LEN(telefony6[[#This Row],[nr]])=8,"komórkowy","stacjonarny"))</f>
        <v>stacjonarny</v>
      </c>
      <c r="F814" s="2">
        <f>telefony6[[#This Row],[zakonczenie]]-telefony6[[#This Row],[rozpoczecie]]</f>
        <v>2.0486111111110983E-3</v>
      </c>
      <c r="G814" s="6">
        <f>IF(SECOND(telefony6[[#This Row],[czas]])&gt;0,1,0)</f>
        <v>1</v>
      </c>
      <c r="H814" s="6">
        <f>MINUTE(telefony6[[#This Row],[czas]])+telefony6[[#This Row],[czy kolejna minuta]]</f>
        <v>3</v>
      </c>
      <c r="I814" s="6">
        <f>MINUTE(telefony6[[#This Row],[czas]])*60+SECOND(telefony6[[#This Row],[czas]])</f>
        <v>177</v>
      </c>
      <c r="J814" s="6">
        <f>IF(OR(telefony6[[#This Row],[jaki]]="stacjonarny",telefony6[[#This Row],[jaki]]="komórkowy"),J813-telefony6[[#This Row],[sekundach]],J813)</f>
        <v>-331335</v>
      </c>
      <c r="K814" s="6">
        <f>IF(AND(telefony6[[#This Row],[abonament]]&lt;0,telefony6[[#This Row],[jaki]]="stacjonarny"),telefony6[[#This Row],[sekundach]],0)</f>
        <v>177</v>
      </c>
      <c r="L814" s="6">
        <f>IF(AND(telefony6[[#This Row],[abonament]]&lt;0,telefony6[[#This Row],[jaki]]="komórkowy"),telefony6[[#This Row],[sekundach]],0)</f>
        <v>0</v>
      </c>
      <c r="M814" s="28">
        <f>IF(telefony6[[#This Row],[jaki]]="zagraniczny",telefony6[[#This Row],[czas w minutach]],0)</f>
        <v>0</v>
      </c>
    </row>
    <row r="815" spans="1:13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  <c r="E815" t="str">
        <f>IF(LEN(telefony6[[#This Row],[nr]])&gt;=10,"zagraniczny",IF(LEN(telefony6[[#This Row],[nr]])=8,"komórkowy","stacjonarny"))</f>
        <v>stacjonarny</v>
      </c>
      <c r="F815" s="2">
        <f>telefony6[[#This Row],[zakonczenie]]-telefony6[[#This Row],[rozpoczecie]]</f>
        <v>8.7615740740740744E-3</v>
      </c>
      <c r="G815" s="6">
        <f>IF(SECOND(telefony6[[#This Row],[czas]])&gt;0,1,0)</f>
        <v>1</v>
      </c>
      <c r="H815" s="6">
        <f>MINUTE(telefony6[[#This Row],[czas]])+telefony6[[#This Row],[czy kolejna minuta]]</f>
        <v>13</v>
      </c>
      <c r="I815" s="6">
        <f>MINUTE(telefony6[[#This Row],[czas]])*60+SECOND(telefony6[[#This Row],[czas]])</f>
        <v>757</v>
      </c>
      <c r="J815" s="6">
        <f>IF(OR(telefony6[[#This Row],[jaki]]="stacjonarny",telefony6[[#This Row],[jaki]]="komórkowy"),J814-telefony6[[#This Row],[sekundach]],J814)</f>
        <v>-332092</v>
      </c>
      <c r="K815" s="6">
        <f>IF(AND(telefony6[[#This Row],[abonament]]&lt;0,telefony6[[#This Row],[jaki]]="stacjonarny"),telefony6[[#This Row],[sekundach]],0)</f>
        <v>757</v>
      </c>
      <c r="L815" s="6">
        <f>IF(AND(telefony6[[#This Row],[abonament]]&lt;0,telefony6[[#This Row],[jaki]]="komórkowy"),telefony6[[#This Row],[sekundach]],0)</f>
        <v>0</v>
      </c>
      <c r="M815" s="28">
        <f>IF(telefony6[[#This Row],[jaki]]="zagraniczny",telefony6[[#This Row],[czas w minutach]],0)</f>
        <v>0</v>
      </c>
    </row>
    <row r="816" spans="1:13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  <c r="E816" t="str">
        <f>IF(LEN(telefony6[[#This Row],[nr]])&gt;=10,"zagraniczny",IF(LEN(telefony6[[#This Row],[nr]])=8,"komórkowy","stacjonarny"))</f>
        <v>stacjonarny</v>
      </c>
      <c r="F816" s="2">
        <f>telefony6[[#This Row],[zakonczenie]]-telefony6[[#This Row],[rozpoczecie]]</f>
        <v>6.4467592592592493E-3</v>
      </c>
      <c r="G816" s="6">
        <f>IF(SECOND(telefony6[[#This Row],[czas]])&gt;0,1,0)</f>
        <v>1</v>
      </c>
      <c r="H816" s="6">
        <f>MINUTE(telefony6[[#This Row],[czas]])+telefony6[[#This Row],[czy kolejna minuta]]</f>
        <v>10</v>
      </c>
      <c r="I816" s="6">
        <f>MINUTE(telefony6[[#This Row],[czas]])*60+SECOND(telefony6[[#This Row],[czas]])</f>
        <v>557</v>
      </c>
      <c r="J816" s="6">
        <f>IF(OR(telefony6[[#This Row],[jaki]]="stacjonarny",telefony6[[#This Row],[jaki]]="komórkowy"),J815-telefony6[[#This Row],[sekundach]],J815)</f>
        <v>-332649</v>
      </c>
      <c r="K816" s="6">
        <f>IF(AND(telefony6[[#This Row],[abonament]]&lt;0,telefony6[[#This Row],[jaki]]="stacjonarny"),telefony6[[#This Row],[sekundach]],0)</f>
        <v>557</v>
      </c>
      <c r="L816" s="6">
        <f>IF(AND(telefony6[[#This Row],[abonament]]&lt;0,telefony6[[#This Row],[jaki]]="komórkowy"),telefony6[[#This Row],[sekundach]],0)</f>
        <v>0</v>
      </c>
      <c r="M816" s="28">
        <f>IF(telefony6[[#This Row],[jaki]]="zagraniczny",telefony6[[#This Row],[czas w minutach]],0)</f>
        <v>0</v>
      </c>
    </row>
    <row r="817" spans="1:13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  <c r="E817" t="str">
        <f>IF(LEN(telefony6[[#This Row],[nr]])&gt;=10,"zagraniczny",IF(LEN(telefony6[[#This Row],[nr]])=8,"komórkowy","stacjonarny"))</f>
        <v>stacjonarny</v>
      </c>
      <c r="F817" s="2">
        <f>telefony6[[#This Row],[zakonczenie]]-telefony6[[#This Row],[rozpoczecie]]</f>
        <v>3.1597222222222165E-3</v>
      </c>
      <c r="G817" s="6">
        <f>IF(SECOND(telefony6[[#This Row],[czas]])&gt;0,1,0)</f>
        <v>1</v>
      </c>
      <c r="H817" s="6">
        <f>MINUTE(telefony6[[#This Row],[czas]])+telefony6[[#This Row],[czy kolejna minuta]]</f>
        <v>5</v>
      </c>
      <c r="I817" s="6">
        <f>MINUTE(telefony6[[#This Row],[czas]])*60+SECOND(telefony6[[#This Row],[czas]])</f>
        <v>273</v>
      </c>
      <c r="J817" s="6">
        <f>IF(OR(telefony6[[#This Row],[jaki]]="stacjonarny",telefony6[[#This Row],[jaki]]="komórkowy"),J816-telefony6[[#This Row],[sekundach]],J816)</f>
        <v>-332922</v>
      </c>
      <c r="K817" s="6">
        <f>IF(AND(telefony6[[#This Row],[abonament]]&lt;0,telefony6[[#This Row],[jaki]]="stacjonarny"),telefony6[[#This Row],[sekundach]],0)</f>
        <v>273</v>
      </c>
      <c r="L817" s="6">
        <f>IF(AND(telefony6[[#This Row],[abonament]]&lt;0,telefony6[[#This Row],[jaki]]="komórkowy"),telefony6[[#This Row],[sekundach]],0)</f>
        <v>0</v>
      </c>
      <c r="M817" s="28">
        <f>IF(telefony6[[#This Row],[jaki]]="zagraniczny",telefony6[[#This Row],[czas w minutach]],0)</f>
        <v>0</v>
      </c>
    </row>
    <row r="818" spans="1:13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  <c r="E818" t="str">
        <f>IF(LEN(telefony6[[#This Row],[nr]])&gt;=10,"zagraniczny",IF(LEN(telefony6[[#This Row],[nr]])=8,"komórkowy","stacjonarny"))</f>
        <v>komórkowy</v>
      </c>
      <c r="F818" s="2">
        <f>telefony6[[#This Row],[zakonczenie]]-telefony6[[#This Row],[rozpoczecie]]</f>
        <v>3.7268518518518423E-3</v>
      </c>
      <c r="G818" s="6">
        <f>IF(SECOND(telefony6[[#This Row],[czas]])&gt;0,1,0)</f>
        <v>1</v>
      </c>
      <c r="H818" s="6">
        <f>MINUTE(telefony6[[#This Row],[czas]])+telefony6[[#This Row],[czy kolejna minuta]]</f>
        <v>6</v>
      </c>
      <c r="I818" s="6">
        <f>MINUTE(telefony6[[#This Row],[czas]])*60+SECOND(telefony6[[#This Row],[czas]])</f>
        <v>322</v>
      </c>
      <c r="J818" s="6">
        <f>IF(OR(telefony6[[#This Row],[jaki]]="stacjonarny",telefony6[[#This Row],[jaki]]="komórkowy"),J817-telefony6[[#This Row],[sekundach]],J817)</f>
        <v>-333244</v>
      </c>
      <c r="K818" s="6">
        <f>IF(AND(telefony6[[#This Row],[abonament]]&lt;0,telefony6[[#This Row],[jaki]]="stacjonarny"),telefony6[[#This Row],[sekundach]],0)</f>
        <v>0</v>
      </c>
      <c r="L818" s="6">
        <f>IF(AND(telefony6[[#This Row],[abonament]]&lt;0,telefony6[[#This Row],[jaki]]="komórkowy"),telefony6[[#This Row],[sekundach]],0)</f>
        <v>322</v>
      </c>
      <c r="M818" s="28">
        <f>IF(telefony6[[#This Row],[jaki]]="zagraniczny",telefony6[[#This Row],[czas w minutach]],0)</f>
        <v>0</v>
      </c>
    </row>
    <row r="819" spans="1:13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  <c r="E819" t="str">
        <f>IF(LEN(telefony6[[#This Row],[nr]])&gt;=10,"zagraniczny",IF(LEN(telefony6[[#This Row],[nr]])=8,"komórkowy","stacjonarny"))</f>
        <v>zagraniczny</v>
      </c>
      <c r="F819" s="2">
        <f>telefony6[[#This Row],[zakonczenie]]-telefony6[[#This Row],[rozpoczecie]]</f>
        <v>5.7754629629629406E-3</v>
      </c>
      <c r="G819" s="6">
        <f>IF(SECOND(telefony6[[#This Row],[czas]])&gt;0,1,0)</f>
        <v>1</v>
      </c>
      <c r="H819" s="6">
        <f>MINUTE(telefony6[[#This Row],[czas]])+telefony6[[#This Row],[czy kolejna minuta]]</f>
        <v>9</v>
      </c>
      <c r="I819" s="6">
        <f>MINUTE(telefony6[[#This Row],[czas]])*60+SECOND(telefony6[[#This Row],[czas]])</f>
        <v>499</v>
      </c>
      <c r="J819" s="6">
        <f>IF(OR(telefony6[[#This Row],[jaki]]="stacjonarny",telefony6[[#This Row],[jaki]]="komórkowy"),J818-telefony6[[#This Row],[sekundach]],J818)</f>
        <v>-333244</v>
      </c>
      <c r="K819" s="6">
        <f>IF(AND(telefony6[[#This Row],[abonament]]&lt;0,telefony6[[#This Row],[jaki]]="stacjonarny"),telefony6[[#This Row],[sekundach]],0)</f>
        <v>0</v>
      </c>
      <c r="L819" s="6">
        <f>IF(AND(telefony6[[#This Row],[abonament]]&lt;0,telefony6[[#This Row],[jaki]]="komórkowy"),telefony6[[#This Row],[sekundach]],0)</f>
        <v>0</v>
      </c>
      <c r="M819" s="28">
        <f>IF(telefony6[[#This Row],[jaki]]="zagraniczny",telefony6[[#This Row],[czas w minutach]],0)</f>
        <v>9</v>
      </c>
    </row>
    <row r="820" spans="1:13" x14ac:dyDescent="0.25">
      <c r="A820">
        <v>7852624</v>
      </c>
      <c r="B820" s="1">
        <v>42929</v>
      </c>
      <c r="C820" s="2">
        <v>0.35885416666666664</v>
      </c>
      <c r="D820" s="2">
        <v>0.36913194444444447</v>
      </c>
      <c r="E820" t="str">
        <f>IF(LEN(telefony6[[#This Row],[nr]])&gt;=10,"zagraniczny",IF(LEN(telefony6[[#This Row],[nr]])=8,"komórkowy","stacjonarny"))</f>
        <v>stacjonarny</v>
      </c>
      <c r="F820" s="2">
        <f>telefony6[[#This Row],[zakonczenie]]-telefony6[[#This Row],[rozpoczecie]]</f>
        <v>1.027777777777783E-2</v>
      </c>
      <c r="G820" s="6">
        <f>IF(SECOND(telefony6[[#This Row],[czas]])&gt;0,1,0)</f>
        <v>1</v>
      </c>
      <c r="H820" s="6">
        <f>MINUTE(telefony6[[#This Row],[czas]])+telefony6[[#This Row],[czy kolejna minuta]]</f>
        <v>15</v>
      </c>
      <c r="I820" s="6">
        <f>MINUTE(telefony6[[#This Row],[czas]])*60+SECOND(telefony6[[#This Row],[czas]])</f>
        <v>888</v>
      </c>
      <c r="J820" s="6">
        <f>IF(OR(telefony6[[#This Row],[jaki]]="stacjonarny",telefony6[[#This Row],[jaki]]="komórkowy"),J819-telefony6[[#This Row],[sekundach]],J819)</f>
        <v>-334132</v>
      </c>
      <c r="K820" s="6">
        <f>IF(AND(telefony6[[#This Row],[abonament]]&lt;0,telefony6[[#This Row],[jaki]]="stacjonarny"),telefony6[[#This Row],[sekundach]],0)</f>
        <v>888</v>
      </c>
      <c r="L820" s="6">
        <f>IF(AND(telefony6[[#This Row],[abonament]]&lt;0,telefony6[[#This Row],[jaki]]="komórkowy"),telefony6[[#This Row],[sekundach]],0)</f>
        <v>0</v>
      </c>
      <c r="M820" s="28">
        <f>IF(telefony6[[#This Row],[jaki]]="zagraniczny",telefony6[[#This Row],[czas w minutach]],0)</f>
        <v>0</v>
      </c>
    </row>
    <row r="821" spans="1:13" x14ac:dyDescent="0.25">
      <c r="A821">
        <v>8838584</v>
      </c>
      <c r="B821" s="1">
        <v>42929</v>
      </c>
      <c r="C821" s="2">
        <v>0.36204861111111108</v>
      </c>
      <c r="D821" s="2">
        <v>0.37230324074074073</v>
      </c>
      <c r="E821" t="str">
        <f>IF(LEN(telefony6[[#This Row],[nr]])&gt;=10,"zagraniczny",IF(LEN(telefony6[[#This Row],[nr]])=8,"komórkowy","stacjonarny"))</f>
        <v>stacjonarny</v>
      </c>
      <c r="F821" s="2">
        <f>telefony6[[#This Row],[zakonczenie]]-telefony6[[#This Row],[rozpoczecie]]</f>
        <v>1.0254629629629641E-2</v>
      </c>
      <c r="G821" s="6">
        <f>IF(SECOND(telefony6[[#This Row],[czas]])&gt;0,1,0)</f>
        <v>1</v>
      </c>
      <c r="H821" s="6">
        <f>MINUTE(telefony6[[#This Row],[czas]])+telefony6[[#This Row],[czy kolejna minuta]]</f>
        <v>15</v>
      </c>
      <c r="I821" s="6">
        <f>MINUTE(telefony6[[#This Row],[czas]])*60+SECOND(telefony6[[#This Row],[czas]])</f>
        <v>886</v>
      </c>
      <c r="J821" s="6">
        <f>IF(OR(telefony6[[#This Row],[jaki]]="stacjonarny",telefony6[[#This Row],[jaki]]="komórkowy"),J820-telefony6[[#This Row],[sekundach]],J820)</f>
        <v>-335018</v>
      </c>
      <c r="K821" s="6">
        <f>IF(AND(telefony6[[#This Row],[abonament]]&lt;0,telefony6[[#This Row],[jaki]]="stacjonarny"),telefony6[[#This Row],[sekundach]],0)</f>
        <v>886</v>
      </c>
      <c r="L821" s="6">
        <f>IF(AND(telefony6[[#This Row],[abonament]]&lt;0,telefony6[[#This Row],[jaki]]="komórkowy"),telefony6[[#This Row],[sekundach]],0)</f>
        <v>0</v>
      </c>
      <c r="M821" s="28">
        <f>IF(telefony6[[#This Row],[jaki]]="zagraniczny",telefony6[[#This Row],[czas w minutach]],0)</f>
        <v>0</v>
      </c>
    </row>
    <row r="822" spans="1:13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  <c r="E822" t="str">
        <f>IF(LEN(telefony6[[#This Row],[nr]])&gt;=10,"zagraniczny",IF(LEN(telefony6[[#This Row],[nr]])=8,"komórkowy","stacjonarny"))</f>
        <v>stacjonarny</v>
      </c>
      <c r="F822" s="2">
        <f>telefony6[[#This Row],[zakonczenie]]-telefony6[[#This Row],[rozpoczecie]]</f>
        <v>1.6550925925926108E-3</v>
      </c>
      <c r="G822" s="6">
        <f>IF(SECOND(telefony6[[#This Row],[czas]])&gt;0,1,0)</f>
        <v>1</v>
      </c>
      <c r="H822" s="6">
        <f>MINUTE(telefony6[[#This Row],[czas]])+telefony6[[#This Row],[czy kolejna minuta]]</f>
        <v>3</v>
      </c>
      <c r="I822" s="6">
        <f>MINUTE(telefony6[[#This Row],[czas]])*60+SECOND(telefony6[[#This Row],[czas]])</f>
        <v>143</v>
      </c>
      <c r="J822" s="6">
        <f>IF(OR(telefony6[[#This Row],[jaki]]="stacjonarny",telefony6[[#This Row],[jaki]]="komórkowy"),J821-telefony6[[#This Row],[sekundach]],J821)</f>
        <v>-335161</v>
      </c>
      <c r="K822" s="6">
        <f>IF(AND(telefony6[[#This Row],[abonament]]&lt;0,telefony6[[#This Row],[jaki]]="stacjonarny"),telefony6[[#This Row],[sekundach]],0)</f>
        <v>143</v>
      </c>
      <c r="L822" s="6">
        <f>IF(AND(telefony6[[#This Row],[abonament]]&lt;0,telefony6[[#This Row],[jaki]]="komórkowy"),telefony6[[#This Row],[sekundach]],0)</f>
        <v>0</v>
      </c>
      <c r="M822" s="28">
        <f>IF(telefony6[[#This Row],[jaki]]="zagraniczny",telefony6[[#This Row],[czas w minutach]],0)</f>
        <v>0</v>
      </c>
    </row>
    <row r="823" spans="1:13" x14ac:dyDescent="0.25">
      <c r="A823">
        <v>8028777</v>
      </c>
      <c r="B823" s="1">
        <v>42929</v>
      </c>
      <c r="C823" s="2">
        <v>0.36505787037037035</v>
      </c>
      <c r="D823" s="2">
        <v>0.37204861111111109</v>
      </c>
      <c r="E823" t="str">
        <f>IF(LEN(telefony6[[#This Row],[nr]])&gt;=10,"zagraniczny",IF(LEN(telefony6[[#This Row],[nr]])=8,"komórkowy","stacjonarny"))</f>
        <v>stacjonarny</v>
      </c>
      <c r="F823" s="2">
        <f>telefony6[[#This Row],[zakonczenie]]-telefony6[[#This Row],[rozpoczecie]]</f>
        <v>6.9907407407407418E-3</v>
      </c>
      <c r="G823" s="6">
        <f>IF(SECOND(telefony6[[#This Row],[czas]])&gt;0,1,0)</f>
        <v>1</v>
      </c>
      <c r="H823" s="6">
        <f>MINUTE(telefony6[[#This Row],[czas]])+telefony6[[#This Row],[czy kolejna minuta]]</f>
        <v>11</v>
      </c>
      <c r="I823" s="6">
        <f>MINUTE(telefony6[[#This Row],[czas]])*60+SECOND(telefony6[[#This Row],[czas]])</f>
        <v>604</v>
      </c>
      <c r="J823" s="6">
        <f>IF(OR(telefony6[[#This Row],[jaki]]="stacjonarny",telefony6[[#This Row],[jaki]]="komórkowy"),J822-telefony6[[#This Row],[sekundach]],J822)</f>
        <v>-335765</v>
      </c>
      <c r="K823" s="6">
        <f>IF(AND(telefony6[[#This Row],[abonament]]&lt;0,telefony6[[#This Row],[jaki]]="stacjonarny"),telefony6[[#This Row],[sekundach]],0)</f>
        <v>604</v>
      </c>
      <c r="L823" s="6">
        <f>IF(AND(telefony6[[#This Row],[abonament]]&lt;0,telefony6[[#This Row],[jaki]]="komórkowy"),telefony6[[#This Row],[sekundach]],0)</f>
        <v>0</v>
      </c>
      <c r="M823" s="28">
        <f>IF(telefony6[[#This Row],[jaki]]="zagraniczny",telefony6[[#This Row],[czas w minutach]],0)</f>
        <v>0</v>
      </c>
    </row>
    <row r="824" spans="1:13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  <c r="E824" t="str">
        <f>IF(LEN(telefony6[[#This Row],[nr]])&gt;=10,"zagraniczny",IF(LEN(telefony6[[#This Row],[nr]])=8,"komórkowy","stacjonarny"))</f>
        <v>stacjonarny</v>
      </c>
      <c r="F824" s="2">
        <f>telefony6[[#This Row],[zakonczenie]]-telefony6[[#This Row],[rozpoczecie]]</f>
        <v>1.9675925925926041E-3</v>
      </c>
      <c r="G824" s="6">
        <f>IF(SECOND(telefony6[[#This Row],[czas]])&gt;0,1,0)</f>
        <v>1</v>
      </c>
      <c r="H824" s="6">
        <f>MINUTE(telefony6[[#This Row],[czas]])+telefony6[[#This Row],[czy kolejna minuta]]</f>
        <v>3</v>
      </c>
      <c r="I824" s="6">
        <f>MINUTE(telefony6[[#This Row],[czas]])*60+SECOND(telefony6[[#This Row],[czas]])</f>
        <v>170</v>
      </c>
      <c r="J824" s="6">
        <f>IF(OR(telefony6[[#This Row],[jaki]]="stacjonarny",telefony6[[#This Row],[jaki]]="komórkowy"),J823-telefony6[[#This Row],[sekundach]],J823)</f>
        <v>-335935</v>
      </c>
      <c r="K824" s="6">
        <f>IF(AND(telefony6[[#This Row],[abonament]]&lt;0,telefony6[[#This Row],[jaki]]="stacjonarny"),telefony6[[#This Row],[sekundach]],0)</f>
        <v>170</v>
      </c>
      <c r="L824" s="6">
        <f>IF(AND(telefony6[[#This Row],[abonament]]&lt;0,telefony6[[#This Row],[jaki]]="komórkowy"),telefony6[[#This Row],[sekundach]],0)</f>
        <v>0</v>
      </c>
      <c r="M824" s="28">
        <f>IF(telefony6[[#This Row],[jaki]]="zagraniczny",telefony6[[#This Row],[czas w minutach]],0)</f>
        <v>0</v>
      </c>
    </row>
    <row r="825" spans="1:13" x14ac:dyDescent="0.25">
      <c r="A825">
        <v>2506618</v>
      </c>
      <c r="B825" s="1">
        <v>42929</v>
      </c>
      <c r="C825" s="2">
        <v>0.36704861111111109</v>
      </c>
      <c r="D825" s="2">
        <v>0.37783564814814813</v>
      </c>
      <c r="E825" t="str">
        <f>IF(LEN(telefony6[[#This Row],[nr]])&gt;=10,"zagraniczny",IF(LEN(telefony6[[#This Row],[nr]])=8,"komórkowy","stacjonarny"))</f>
        <v>stacjonarny</v>
      </c>
      <c r="F825" s="2">
        <f>telefony6[[#This Row],[zakonczenie]]-telefony6[[#This Row],[rozpoczecie]]</f>
        <v>1.0787037037037039E-2</v>
      </c>
      <c r="G825" s="6">
        <f>IF(SECOND(telefony6[[#This Row],[czas]])&gt;0,1,0)</f>
        <v>1</v>
      </c>
      <c r="H825" s="6">
        <f>MINUTE(telefony6[[#This Row],[czas]])+telefony6[[#This Row],[czy kolejna minuta]]</f>
        <v>16</v>
      </c>
      <c r="I825" s="6">
        <f>MINUTE(telefony6[[#This Row],[czas]])*60+SECOND(telefony6[[#This Row],[czas]])</f>
        <v>932</v>
      </c>
      <c r="J825" s="6">
        <f>IF(OR(telefony6[[#This Row],[jaki]]="stacjonarny",telefony6[[#This Row],[jaki]]="komórkowy"),J824-telefony6[[#This Row],[sekundach]],J824)</f>
        <v>-336867</v>
      </c>
      <c r="K825" s="6">
        <f>IF(AND(telefony6[[#This Row],[abonament]]&lt;0,telefony6[[#This Row],[jaki]]="stacjonarny"),telefony6[[#This Row],[sekundach]],0)</f>
        <v>932</v>
      </c>
      <c r="L825" s="6">
        <f>IF(AND(telefony6[[#This Row],[abonament]]&lt;0,telefony6[[#This Row],[jaki]]="komórkowy"),telefony6[[#This Row],[sekundach]],0)</f>
        <v>0</v>
      </c>
      <c r="M825" s="28">
        <f>IF(telefony6[[#This Row],[jaki]]="zagraniczny",telefony6[[#This Row],[czas w minutach]],0)</f>
        <v>0</v>
      </c>
    </row>
    <row r="826" spans="1:13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  <c r="E826" t="str">
        <f>IF(LEN(telefony6[[#This Row],[nr]])&gt;=10,"zagraniczny",IF(LEN(telefony6[[#This Row],[nr]])=8,"komórkowy","stacjonarny"))</f>
        <v>stacjonarny</v>
      </c>
      <c r="F826" s="2">
        <f>telefony6[[#This Row],[zakonczenie]]-telefony6[[#This Row],[rozpoczecie]]</f>
        <v>5.2777777777777701E-3</v>
      </c>
      <c r="G826" s="6">
        <f>IF(SECOND(telefony6[[#This Row],[czas]])&gt;0,1,0)</f>
        <v>1</v>
      </c>
      <c r="H826" s="6">
        <f>MINUTE(telefony6[[#This Row],[czas]])+telefony6[[#This Row],[czy kolejna minuta]]</f>
        <v>8</v>
      </c>
      <c r="I826" s="6">
        <f>MINUTE(telefony6[[#This Row],[czas]])*60+SECOND(telefony6[[#This Row],[czas]])</f>
        <v>456</v>
      </c>
      <c r="J826" s="6">
        <f>IF(OR(telefony6[[#This Row],[jaki]]="stacjonarny",telefony6[[#This Row],[jaki]]="komórkowy"),J825-telefony6[[#This Row],[sekundach]],J825)</f>
        <v>-337323</v>
      </c>
      <c r="K826" s="6">
        <f>IF(AND(telefony6[[#This Row],[abonament]]&lt;0,telefony6[[#This Row],[jaki]]="stacjonarny"),telefony6[[#This Row],[sekundach]],0)</f>
        <v>456</v>
      </c>
      <c r="L826" s="6">
        <f>IF(AND(telefony6[[#This Row],[abonament]]&lt;0,telefony6[[#This Row],[jaki]]="komórkowy"),telefony6[[#This Row],[sekundach]],0)</f>
        <v>0</v>
      </c>
      <c r="M826" s="28">
        <f>IF(telefony6[[#This Row],[jaki]]="zagraniczny",telefony6[[#This Row],[czas w minutach]],0)</f>
        <v>0</v>
      </c>
    </row>
    <row r="827" spans="1:13" x14ac:dyDescent="0.25">
      <c r="A827">
        <v>23123600</v>
      </c>
      <c r="B827" s="1">
        <v>42929</v>
      </c>
      <c r="C827" s="2">
        <v>0.37334490740740739</v>
      </c>
      <c r="D827" s="2">
        <v>0.37408564814814815</v>
      </c>
      <c r="E827" t="str">
        <f>IF(LEN(telefony6[[#This Row],[nr]])&gt;=10,"zagraniczny",IF(LEN(telefony6[[#This Row],[nr]])=8,"komórkowy","stacjonarny"))</f>
        <v>komórkowy</v>
      </c>
      <c r="F827" s="2">
        <f>telefony6[[#This Row],[zakonczenie]]-telefony6[[#This Row],[rozpoczecie]]</f>
        <v>7.4074074074076401E-4</v>
      </c>
      <c r="G827" s="6">
        <f>IF(SECOND(telefony6[[#This Row],[czas]])&gt;0,1,0)</f>
        <v>1</v>
      </c>
      <c r="H827" s="6">
        <f>MINUTE(telefony6[[#This Row],[czas]])+telefony6[[#This Row],[czy kolejna minuta]]</f>
        <v>2</v>
      </c>
      <c r="I827" s="6">
        <f>MINUTE(telefony6[[#This Row],[czas]])*60+SECOND(telefony6[[#This Row],[czas]])</f>
        <v>64</v>
      </c>
      <c r="J827" s="6">
        <f>IF(OR(telefony6[[#This Row],[jaki]]="stacjonarny",telefony6[[#This Row],[jaki]]="komórkowy"),J826-telefony6[[#This Row],[sekundach]],J826)</f>
        <v>-337387</v>
      </c>
      <c r="K827" s="6">
        <f>IF(AND(telefony6[[#This Row],[abonament]]&lt;0,telefony6[[#This Row],[jaki]]="stacjonarny"),telefony6[[#This Row],[sekundach]],0)</f>
        <v>0</v>
      </c>
      <c r="L827" s="6">
        <f>IF(AND(telefony6[[#This Row],[abonament]]&lt;0,telefony6[[#This Row],[jaki]]="komórkowy"),telefony6[[#This Row],[sekundach]],0)</f>
        <v>64</v>
      </c>
      <c r="M827" s="28">
        <f>IF(telefony6[[#This Row],[jaki]]="zagraniczny",telefony6[[#This Row],[czas w minutach]],0)</f>
        <v>0</v>
      </c>
    </row>
    <row r="828" spans="1:13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  <c r="E828" t="str">
        <f>IF(LEN(telefony6[[#This Row],[nr]])&gt;=10,"zagraniczny",IF(LEN(telefony6[[#This Row],[nr]])=8,"komórkowy","stacjonarny"))</f>
        <v>stacjonarny</v>
      </c>
      <c r="F828" s="2">
        <f>telefony6[[#This Row],[zakonczenie]]-telefony6[[#This Row],[rozpoczecie]]</f>
        <v>5.5555555555558689E-4</v>
      </c>
      <c r="G828" s="6">
        <f>IF(SECOND(telefony6[[#This Row],[czas]])&gt;0,1,0)</f>
        <v>1</v>
      </c>
      <c r="H828" s="6">
        <f>MINUTE(telefony6[[#This Row],[czas]])+telefony6[[#This Row],[czy kolejna minuta]]</f>
        <v>1</v>
      </c>
      <c r="I828" s="6">
        <f>MINUTE(telefony6[[#This Row],[czas]])*60+SECOND(telefony6[[#This Row],[czas]])</f>
        <v>48</v>
      </c>
      <c r="J828" s="6">
        <f>IF(OR(telefony6[[#This Row],[jaki]]="stacjonarny",telefony6[[#This Row],[jaki]]="komórkowy"),J827-telefony6[[#This Row],[sekundach]],J827)</f>
        <v>-337435</v>
      </c>
      <c r="K828" s="6">
        <f>IF(AND(telefony6[[#This Row],[abonament]]&lt;0,telefony6[[#This Row],[jaki]]="stacjonarny"),telefony6[[#This Row],[sekundach]],0)</f>
        <v>48</v>
      </c>
      <c r="L828" s="6">
        <f>IF(AND(telefony6[[#This Row],[abonament]]&lt;0,telefony6[[#This Row],[jaki]]="komórkowy"),telefony6[[#This Row],[sekundach]],0)</f>
        <v>0</v>
      </c>
      <c r="M828" s="28">
        <f>IF(telefony6[[#This Row],[jaki]]="zagraniczny",telefony6[[#This Row],[czas w minutach]],0)</f>
        <v>0</v>
      </c>
    </row>
    <row r="829" spans="1:13" x14ac:dyDescent="0.25">
      <c r="A829">
        <v>27410048</v>
      </c>
      <c r="B829" s="1">
        <v>42929</v>
      </c>
      <c r="C829" s="2">
        <v>0.37748842592592591</v>
      </c>
      <c r="D829" s="2">
        <v>0.37763888888888891</v>
      </c>
      <c r="E829" t="str">
        <f>IF(LEN(telefony6[[#This Row],[nr]])&gt;=10,"zagraniczny",IF(LEN(telefony6[[#This Row],[nr]])=8,"komórkowy","stacjonarny"))</f>
        <v>komórkowy</v>
      </c>
      <c r="F829" s="2">
        <f>telefony6[[#This Row],[zakonczenie]]-telefony6[[#This Row],[rozpoczecie]]</f>
        <v>1.5046296296300499E-4</v>
      </c>
      <c r="G829" s="6">
        <f>IF(SECOND(telefony6[[#This Row],[czas]])&gt;0,1,0)</f>
        <v>1</v>
      </c>
      <c r="H829" s="6">
        <f>MINUTE(telefony6[[#This Row],[czas]])+telefony6[[#This Row],[czy kolejna minuta]]</f>
        <v>1</v>
      </c>
      <c r="I829" s="6">
        <f>MINUTE(telefony6[[#This Row],[czas]])*60+SECOND(telefony6[[#This Row],[czas]])</f>
        <v>13</v>
      </c>
      <c r="J829" s="6">
        <f>IF(OR(telefony6[[#This Row],[jaki]]="stacjonarny",telefony6[[#This Row],[jaki]]="komórkowy"),J828-telefony6[[#This Row],[sekundach]],J828)</f>
        <v>-337448</v>
      </c>
      <c r="K829" s="6">
        <f>IF(AND(telefony6[[#This Row],[abonament]]&lt;0,telefony6[[#This Row],[jaki]]="stacjonarny"),telefony6[[#This Row],[sekundach]],0)</f>
        <v>0</v>
      </c>
      <c r="L829" s="6">
        <f>IF(AND(telefony6[[#This Row],[abonament]]&lt;0,telefony6[[#This Row],[jaki]]="komórkowy"),telefony6[[#This Row],[sekundach]],0)</f>
        <v>13</v>
      </c>
      <c r="M829" s="28">
        <f>IF(telefony6[[#This Row],[jaki]]="zagraniczny",telefony6[[#This Row],[czas w minutach]],0)</f>
        <v>0</v>
      </c>
    </row>
    <row r="830" spans="1:13" x14ac:dyDescent="0.25">
      <c r="A830">
        <v>6746757</v>
      </c>
      <c r="B830" s="1">
        <v>42929</v>
      </c>
      <c r="C830" s="2">
        <v>0.3790162037037037</v>
      </c>
      <c r="D830" s="2">
        <v>0.38123842592592594</v>
      </c>
      <c r="E830" t="str">
        <f>IF(LEN(telefony6[[#This Row],[nr]])&gt;=10,"zagraniczny",IF(LEN(telefony6[[#This Row],[nr]])=8,"komórkowy","stacjonarny"))</f>
        <v>stacjonarny</v>
      </c>
      <c r="F830" s="2">
        <f>telefony6[[#This Row],[zakonczenie]]-telefony6[[#This Row],[rozpoczecie]]</f>
        <v>2.2222222222222365E-3</v>
      </c>
      <c r="G830" s="6">
        <f>IF(SECOND(telefony6[[#This Row],[czas]])&gt;0,1,0)</f>
        <v>1</v>
      </c>
      <c r="H830" s="6">
        <f>MINUTE(telefony6[[#This Row],[czas]])+telefony6[[#This Row],[czy kolejna minuta]]</f>
        <v>4</v>
      </c>
      <c r="I830" s="6">
        <f>MINUTE(telefony6[[#This Row],[czas]])*60+SECOND(telefony6[[#This Row],[czas]])</f>
        <v>192</v>
      </c>
      <c r="J830" s="6">
        <f>IF(OR(telefony6[[#This Row],[jaki]]="stacjonarny",telefony6[[#This Row],[jaki]]="komórkowy"),J829-telefony6[[#This Row],[sekundach]],J829)</f>
        <v>-337640</v>
      </c>
      <c r="K830" s="6">
        <f>IF(AND(telefony6[[#This Row],[abonament]]&lt;0,telefony6[[#This Row],[jaki]]="stacjonarny"),telefony6[[#This Row],[sekundach]],0)</f>
        <v>192</v>
      </c>
      <c r="L830" s="6">
        <f>IF(AND(telefony6[[#This Row],[abonament]]&lt;0,telefony6[[#This Row],[jaki]]="komórkowy"),telefony6[[#This Row],[sekundach]],0)</f>
        <v>0</v>
      </c>
      <c r="M830" s="28">
        <f>IF(telefony6[[#This Row],[jaki]]="zagraniczny",telefony6[[#This Row],[czas w minutach]],0)</f>
        <v>0</v>
      </c>
    </row>
    <row r="831" spans="1:13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  <c r="E831" t="str">
        <f>IF(LEN(telefony6[[#This Row],[nr]])&gt;=10,"zagraniczny",IF(LEN(telefony6[[#This Row],[nr]])=8,"komórkowy","stacjonarny"))</f>
        <v>stacjonarny</v>
      </c>
      <c r="F831" s="2">
        <f>telefony6[[#This Row],[zakonczenie]]-telefony6[[#This Row],[rozpoczecie]]</f>
        <v>3.2060185185185386E-3</v>
      </c>
      <c r="G831" s="6">
        <f>IF(SECOND(telefony6[[#This Row],[czas]])&gt;0,1,0)</f>
        <v>1</v>
      </c>
      <c r="H831" s="6">
        <f>MINUTE(telefony6[[#This Row],[czas]])+telefony6[[#This Row],[czy kolejna minuta]]</f>
        <v>5</v>
      </c>
      <c r="I831" s="6">
        <f>MINUTE(telefony6[[#This Row],[czas]])*60+SECOND(telefony6[[#This Row],[czas]])</f>
        <v>277</v>
      </c>
      <c r="J831" s="6">
        <f>IF(OR(telefony6[[#This Row],[jaki]]="stacjonarny",telefony6[[#This Row],[jaki]]="komórkowy"),J830-telefony6[[#This Row],[sekundach]],J830)</f>
        <v>-337917</v>
      </c>
      <c r="K831" s="6">
        <f>IF(AND(telefony6[[#This Row],[abonament]]&lt;0,telefony6[[#This Row],[jaki]]="stacjonarny"),telefony6[[#This Row],[sekundach]],0)</f>
        <v>277</v>
      </c>
      <c r="L831" s="6">
        <f>IF(AND(telefony6[[#This Row],[abonament]]&lt;0,telefony6[[#This Row],[jaki]]="komórkowy"),telefony6[[#This Row],[sekundach]],0)</f>
        <v>0</v>
      </c>
      <c r="M831" s="28">
        <f>IF(telefony6[[#This Row],[jaki]]="zagraniczny",telefony6[[#This Row],[czas w minutach]],0)</f>
        <v>0</v>
      </c>
    </row>
    <row r="832" spans="1:13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  <c r="E832" t="str">
        <f>IF(LEN(telefony6[[#This Row],[nr]])&gt;=10,"zagraniczny",IF(LEN(telefony6[[#This Row],[nr]])=8,"komórkowy","stacjonarny"))</f>
        <v>stacjonarny</v>
      </c>
      <c r="F832" s="2">
        <f>telefony6[[#This Row],[zakonczenie]]-telefony6[[#This Row],[rozpoczecie]]</f>
        <v>5.7754629629629406E-3</v>
      </c>
      <c r="G832" s="6">
        <f>IF(SECOND(telefony6[[#This Row],[czas]])&gt;0,1,0)</f>
        <v>1</v>
      </c>
      <c r="H832" s="6">
        <f>MINUTE(telefony6[[#This Row],[czas]])+telefony6[[#This Row],[czy kolejna minuta]]</f>
        <v>9</v>
      </c>
      <c r="I832" s="6">
        <f>MINUTE(telefony6[[#This Row],[czas]])*60+SECOND(telefony6[[#This Row],[czas]])</f>
        <v>499</v>
      </c>
      <c r="J832" s="6">
        <f>IF(OR(telefony6[[#This Row],[jaki]]="stacjonarny",telefony6[[#This Row],[jaki]]="komórkowy"),J831-telefony6[[#This Row],[sekundach]],J831)</f>
        <v>-338416</v>
      </c>
      <c r="K832" s="6">
        <f>IF(AND(telefony6[[#This Row],[abonament]]&lt;0,telefony6[[#This Row],[jaki]]="stacjonarny"),telefony6[[#This Row],[sekundach]],0)</f>
        <v>499</v>
      </c>
      <c r="L832" s="6">
        <f>IF(AND(telefony6[[#This Row],[abonament]]&lt;0,telefony6[[#This Row],[jaki]]="komórkowy"),telefony6[[#This Row],[sekundach]],0)</f>
        <v>0</v>
      </c>
      <c r="M832" s="28">
        <f>IF(telefony6[[#This Row],[jaki]]="zagraniczny",telefony6[[#This Row],[czas w minutach]],0)</f>
        <v>0</v>
      </c>
    </row>
    <row r="833" spans="1:13" x14ac:dyDescent="0.25">
      <c r="A833">
        <v>9356216</v>
      </c>
      <c r="B833" s="1">
        <v>42929</v>
      </c>
      <c r="C833" s="2">
        <v>0.38966435185185183</v>
      </c>
      <c r="D833" s="2">
        <v>0.40104166666666669</v>
      </c>
      <c r="E833" t="str">
        <f>IF(LEN(telefony6[[#This Row],[nr]])&gt;=10,"zagraniczny",IF(LEN(telefony6[[#This Row],[nr]])=8,"komórkowy","stacjonarny"))</f>
        <v>stacjonarny</v>
      </c>
      <c r="F833" s="2">
        <f>telefony6[[#This Row],[zakonczenie]]-telefony6[[#This Row],[rozpoczecie]]</f>
        <v>1.1377314814814854E-2</v>
      </c>
      <c r="G833" s="6">
        <f>IF(SECOND(telefony6[[#This Row],[czas]])&gt;0,1,0)</f>
        <v>1</v>
      </c>
      <c r="H833" s="6">
        <f>MINUTE(telefony6[[#This Row],[czas]])+telefony6[[#This Row],[czy kolejna minuta]]</f>
        <v>17</v>
      </c>
      <c r="I833" s="6">
        <f>MINUTE(telefony6[[#This Row],[czas]])*60+SECOND(telefony6[[#This Row],[czas]])</f>
        <v>983</v>
      </c>
      <c r="J833" s="6">
        <f>IF(OR(telefony6[[#This Row],[jaki]]="stacjonarny",telefony6[[#This Row],[jaki]]="komórkowy"),J832-telefony6[[#This Row],[sekundach]],J832)</f>
        <v>-339399</v>
      </c>
      <c r="K833" s="6">
        <f>IF(AND(telefony6[[#This Row],[abonament]]&lt;0,telefony6[[#This Row],[jaki]]="stacjonarny"),telefony6[[#This Row],[sekundach]],0)</f>
        <v>983</v>
      </c>
      <c r="L833" s="6">
        <f>IF(AND(telefony6[[#This Row],[abonament]]&lt;0,telefony6[[#This Row],[jaki]]="komórkowy"),telefony6[[#This Row],[sekundach]],0)</f>
        <v>0</v>
      </c>
      <c r="M833" s="28">
        <f>IF(telefony6[[#This Row],[jaki]]="zagraniczny",telefony6[[#This Row],[czas w minutach]],0)</f>
        <v>0</v>
      </c>
    </row>
    <row r="834" spans="1:13" x14ac:dyDescent="0.25">
      <c r="A834">
        <v>7415603</v>
      </c>
      <c r="B834" s="1">
        <v>42929</v>
      </c>
      <c r="C834" s="2">
        <v>0.39194444444444443</v>
      </c>
      <c r="D834" s="2">
        <v>0.39535879629629628</v>
      </c>
      <c r="E834" t="str">
        <f>IF(LEN(telefony6[[#This Row],[nr]])&gt;=10,"zagraniczny",IF(LEN(telefony6[[#This Row],[nr]])=8,"komórkowy","stacjonarny"))</f>
        <v>stacjonarny</v>
      </c>
      <c r="F834" s="2">
        <f>telefony6[[#This Row],[zakonczenie]]-telefony6[[#This Row],[rozpoczecie]]</f>
        <v>3.414351851851849E-3</v>
      </c>
      <c r="G834" s="6">
        <f>IF(SECOND(telefony6[[#This Row],[czas]])&gt;0,1,0)</f>
        <v>1</v>
      </c>
      <c r="H834" s="6">
        <f>MINUTE(telefony6[[#This Row],[czas]])+telefony6[[#This Row],[czy kolejna minuta]]</f>
        <v>5</v>
      </c>
      <c r="I834" s="6">
        <f>MINUTE(telefony6[[#This Row],[czas]])*60+SECOND(telefony6[[#This Row],[czas]])</f>
        <v>295</v>
      </c>
      <c r="J834" s="6">
        <f>IF(OR(telefony6[[#This Row],[jaki]]="stacjonarny",telefony6[[#This Row],[jaki]]="komórkowy"),J833-telefony6[[#This Row],[sekundach]],J833)</f>
        <v>-339694</v>
      </c>
      <c r="K834" s="6">
        <f>IF(AND(telefony6[[#This Row],[abonament]]&lt;0,telefony6[[#This Row],[jaki]]="stacjonarny"),telefony6[[#This Row],[sekundach]],0)</f>
        <v>295</v>
      </c>
      <c r="L834" s="6">
        <f>IF(AND(telefony6[[#This Row],[abonament]]&lt;0,telefony6[[#This Row],[jaki]]="komórkowy"),telefony6[[#This Row],[sekundach]],0)</f>
        <v>0</v>
      </c>
      <c r="M834" s="28">
        <f>IF(telefony6[[#This Row],[jaki]]="zagraniczny",telefony6[[#This Row],[czas w minutach]],0)</f>
        <v>0</v>
      </c>
    </row>
    <row r="835" spans="1:13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  <c r="E835" t="str">
        <f>IF(LEN(telefony6[[#This Row],[nr]])&gt;=10,"zagraniczny",IF(LEN(telefony6[[#This Row],[nr]])=8,"komórkowy","stacjonarny"))</f>
        <v>komórkowy</v>
      </c>
      <c r="F835" s="2">
        <f>telefony6[[#This Row],[zakonczenie]]-telefony6[[#This Row],[rozpoczecie]]</f>
        <v>3.6226851851852149E-3</v>
      </c>
      <c r="G835" s="6">
        <f>IF(SECOND(telefony6[[#This Row],[czas]])&gt;0,1,0)</f>
        <v>1</v>
      </c>
      <c r="H835" s="6">
        <f>MINUTE(telefony6[[#This Row],[czas]])+telefony6[[#This Row],[czy kolejna minuta]]</f>
        <v>6</v>
      </c>
      <c r="I835" s="6">
        <f>MINUTE(telefony6[[#This Row],[czas]])*60+SECOND(telefony6[[#This Row],[czas]])</f>
        <v>313</v>
      </c>
      <c r="J835" s="6">
        <f>IF(OR(telefony6[[#This Row],[jaki]]="stacjonarny",telefony6[[#This Row],[jaki]]="komórkowy"),J834-telefony6[[#This Row],[sekundach]],J834)</f>
        <v>-340007</v>
      </c>
      <c r="K835" s="6">
        <f>IF(AND(telefony6[[#This Row],[abonament]]&lt;0,telefony6[[#This Row],[jaki]]="stacjonarny"),telefony6[[#This Row],[sekundach]],0)</f>
        <v>0</v>
      </c>
      <c r="L835" s="6">
        <f>IF(AND(telefony6[[#This Row],[abonament]]&lt;0,telefony6[[#This Row],[jaki]]="komórkowy"),telefony6[[#This Row],[sekundach]],0)</f>
        <v>313</v>
      </c>
      <c r="M835" s="28">
        <f>IF(telefony6[[#This Row],[jaki]]="zagraniczny",telefony6[[#This Row],[czas w minutach]],0)</f>
        <v>0</v>
      </c>
    </row>
    <row r="836" spans="1:13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  <c r="E836" t="str">
        <f>IF(LEN(telefony6[[#This Row],[nr]])&gt;=10,"zagraniczny",IF(LEN(telefony6[[#This Row],[nr]])=8,"komórkowy","stacjonarny"))</f>
        <v>komórkowy</v>
      </c>
      <c r="F836" s="2">
        <f>telefony6[[#This Row],[zakonczenie]]-telefony6[[#This Row],[rozpoczecie]]</f>
        <v>1.0162037037037053E-2</v>
      </c>
      <c r="G836" s="6">
        <f>IF(SECOND(telefony6[[#This Row],[czas]])&gt;0,1,0)</f>
        <v>1</v>
      </c>
      <c r="H836" s="6">
        <f>MINUTE(telefony6[[#This Row],[czas]])+telefony6[[#This Row],[czy kolejna minuta]]</f>
        <v>15</v>
      </c>
      <c r="I836" s="6">
        <f>MINUTE(telefony6[[#This Row],[czas]])*60+SECOND(telefony6[[#This Row],[czas]])</f>
        <v>878</v>
      </c>
      <c r="J836" s="6">
        <f>IF(OR(telefony6[[#This Row],[jaki]]="stacjonarny",telefony6[[#This Row],[jaki]]="komórkowy"),J835-telefony6[[#This Row],[sekundach]],J835)</f>
        <v>-340885</v>
      </c>
      <c r="K836" s="6">
        <f>IF(AND(telefony6[[#This Row],[abonament]]&lt;0,telefony6[[#This Row],[jaki]]="stacjonarny"),telefony6[[#This Row],[sekundach]],0)</f>
        <v>0</v>
      </c>
      <c r="L836" s="6">
        <f>IF(AND(telefony6[[#This Row],[abonament]]&lt;0,telefony6[[#This Row],[jaki]]="komórkowy"),telefony6[[#This Row],[sekundach]],0)</f>
        <v>878</v>
      </c>
      <c r="M836" s="28">
        <f>IF(telefony6[[#This Row],[jaki]]="zagraniczny",telefony6[[#This Row],[czas w minutach]],0)</f>
        <v>0</v>
      </c>
    </row>
    <row r="837" spans="1:13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  <c r="E837" t="str">
        <f>IF(LEN(telefony6[[#This Row],[nr]])&gt;=10,"zagraniczny",IF(LEN(telefony6[[#This Row],[nr]])=8,"komórkowy","stacjonarny"))</f>
        <v>stacjonarny</v>
      </c>
      <c r="F837" s="2">
        <f>telefony6[[#This Row],[zakonczenie]]-telefony6[[#This Row],[rozpoczecie]]</f>
        <v>8.9699074074073848E-3</v>
      </c>
      <c r="G837" s="6">
        <f>IF(SECOND(telefony6[[#This Row],[czas]])&gt;0,1,0)</f>
        <v>1</v>
      </c>
      <c r="H837" s="6">
        <f>MINUTE(telefony6[[#This Row],[czas]])+telefony6[[#This Row],[czy kolejna minuta]]</f>
        <v>13</v>
      </c>
      <c r="I837" s="6">
        <f>MINUTE(telefony6[[#This Row],[czas]])*60+SECOND(telefony6[[#This Row],[czas]])</f>
        <v>775</v>
      </c>
      <c r="J837" s="6">
        <f>IF(OR(telefony6[[#This Row],[jaki]]="stacjonarny",telefony6[[#This Row],[jaki]]="komórkowy"),J836-telefony6[[#This Row],[sekundach]],J836)</f>
        <v>-341660</v>
      </c>
      <c r="K837" s="6">
        <f>IF(AND(telefony6[[#This Row],[abonament]]&lt;0,telefony6[[#This Row],[jaki]]="stacjonarny"),telefony6[[#This Row],[sekundach]],0)</f>
        <v>775</v>
      </c>
      <c r="L837" s="6">
        <f>IF(AND(telefony6[[#This Row],[abonament]]&lt;0,telefony6[[#This Row],[jaki]]="komórkowy"),telefony6[[#This Row],[sekundach]],0)</f>
        <v>0</v>
      </c>
      <c r="M837" s="28">
        <f>IF(telefony6[[#This Row],[jaki]]="zagraniczny",telefony6[[#This Row],[czas w minutach]],0)</f>
        <v>0</v>
      </c>
    </row>
    <row r="838" spans="1:13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  <c r="E838" t="str">
        <f>IF(LEN(telefony6[[#This Row],[nr]])&gt;=10,"zagraniczny",IF(LEN(telefony6[[#This Row],[nr]])=8,"komórkowy","stacjonarny"))</f>
        <v>komórkowy</v>
      </c>
      <c r="F838" s="2">
        <f>telefony6[[#This Row],[zakonczenie]]-telefony6[[#This Row],[rozpoczecie]]</f>
        <v>9.8263888888888706E-3</v>
      </c>
      <c r="G838" s="6">
        <f>IF(SECOND(telefony6[[#This Row],[czas]])&gt;0,1,0)</f>
        <v>1</v>
      </c>
      <c r="H838" s="6">
        <f>MINUTE(telefony6[[#This Row],[czas]])+telefony6[[#This Row],[czy kolejna minuta]]</f>
        <v>15</v>
      </c>
      <c r="I838" s="6">
        <f>MINUTE(telefony6[[#This Row],[czas]])*60+SECOND(telefony6[[#This Row],[czas]])</f>
        <v>849</v>
      </c>
      <c r="J838" s="6">
        <f>IF(OR(telefony6[[#This Row],[jaki]]="stacjonarny",telefony6[[#This Row],[jaki]]="komórkowy"),J837-telefony6[[#This Row],[sekundach]],J837)</f>
        <v>-342509</v>
      </c>
      <c r="K838" s="6">
        <f>IF(AND(telefony6[[#This Row],[abonament]]&lt;0,telefony6[[#This Row],[jaki]]="stacjonarny"),telefony6[[#This Row],[sekundach]],0)</f>
        <v>0</v>
      </c>
      <c r="L838" s="6">
        <f>IF(AND(telefony6[[#This Row],[abonament]]&lt;0,telefony6[[#This Row],[jaki]]="komórkowy"),telefony6[[#This Row],[sekundach]],0)</f>
        <v>849</v>
      </c>
      <c r="M838" s="28">
        <f>IF(telefony6[[#This Row],[jaki]]="zagraniczny",telefony6[[#This Row],[czas w minutach]],0)</f>
        <v>0</v>
      </c>
    </row>
    <row r="839" spans="1:13" x14ac:dyDescent="0.25">
      <c r="A839">
        <v>7388260</v>
      </c>
      <c r="B839" s="1">
        <v>42929</v>
      </c>
      <c r="C839" s="2">
        <v>0.41149305555555554</v>
      </c>
      <c r="D839" s="2">
        <v>0.41928240740740741</v>
      </c>
      <c r="E839" t="str">
        <f>IF(LEN(telefony6[[#This Row],[nr]])&gt;=10,"zagraniczny",IF(LEN(telefony6[[#This Row],[nr]])=8,"komórkowy","stacjonarny"))</f>
        <v>stacjonarny</v>
      </c>
      <c r="F839" s="2">
        <f>telefony6[[#This Row],[zakonczenie]]-telefony6[[#This Row],[rozpoczecie]]</f>
        <v>7.7893518518518667E-3</v>
      </c>
      <c r="G839" s="6">
        <f>IF(SECOND(telefony6[[#This Row],[czas]])&gt;0,1,0)</f>
        <v>1</v>
      </c>
      <c r="H839" s="6">
        <f>MINUTE(telefony6[[#This Row],[czas]])+telefony6[[#This Row],[czy kolejna minuta]]</f>
        <v>12</v>
      </c>
      <c r="I839" s="6">
        <f>MINUTE(telefony6[[#This Row],[czas]])*60+SECOND(telefony6[[#This Row],[czas]])</f>
        <v>673</v>
      </c>
      <c r="J839" s="6">
        <f>IF(OR(telefony6[[#This Row],[jaki]]="stacjonarny",telefony6[[#This Row],[jaki]]="komórkowy"),J838-telefony6[[#This Row],[sekundach]],J838)</f>
        <v>-343182</v>
      </c>
      <c r="K839" s="6">
        <f>IF(AND(telefony6[[#This Row],[abonament]]&lt;0,telefony6[[#This Row],[jaki]]="stacjonarny"),telefony6[[#This Row],[sekundach]],0)</f>
        <v>673</v>
      </c>
      <c r="L839" s="6">
        <f>IF(AND(telefony6[[#This Row],[abonament]]&lt;0,telefony6[[#This Row],[jaki]]="komórkowy"),telefony6[[#This Row],[sekundach]],0)</f>
        <v>0</v>
      </c>
      <c r="M839" s="28">
        <f>IF(telefony6[[#This Row],[jaki]]="zagraniczny",telefony6[[#This Row],[czas w minutach]],0)</f>
        <v>0</v>
      </c>
    </row>
    <row r="840" spans="1:13" x14ac:dyDescent="0.25">
      <c r="A840">
        <v>4581715</v>
      </c>
      <c r="B840" s="1">
        <v>42929</v>
      </c>
      <c r="C840" s="2">
        <v>0.41172453703703704</v>
      </c>
      <c r="D840" s="2">
        <v>0.42146990740740742</v>
      </c>
      <c r="E840" t="str">
        <f>IF(LEN(telefony6[[#This Row],[nr]])&gt;=10,"zagraniczny",IF(LEN(telefony6[[#This Row],[nr]])=8,"komórkowy","stacjonarny"))</f>
        <v>stacjonarny</v>
      </c>
      <c r="F840" s="2">
        <f>telefony6[[#This Row],[zakonczenie]]-telefony6[[#This Row],[rozpoczecie]]</f>
        <v>9.7453703703703765E-3</v>
      </c>
      <c r="G840" s="6">
        <f>IF(SECOND(telefony6[[#This Row],[czas]])&gt;0,1,0)</f>
        <v>1</v>
      </c>
      <c r="H840" s="6">
        <f>MINUTE(telefony6[[#This Row],[czas]])+telefony6[[#This Row],[czy kolejna minuta]]</f>
        <v>15</v>
      </c>
      <c r="I840" s="6">
        <f>MINUTE(telefony6[[#This Row],[czas]])*60+SECOND(telefony6[[#This Row],[czas]])</f>
        <v>842</v>
      </c>
      <c r="J840" s="6">
        <f>IF(OR(telefony6[[#This Row],[jaki]]="stacjonarny",telefony6[[#This Row],[jaki]]="komórkowy"),J839-telefony6[[#This Row],[sekundach]],J839)</f>
        <v>-344024</v>
      </c>
      <c r="K840" s="6">
        <f>IF(AND(telefony6[[#This Row],[abonament]]&lt;0,telefony6[[#This Row],[jaki]]="stacjonarny"),telefony6[[#This Row],[sekundach]],0)</f>
        <v>842</v>
      </c>
      <c r="L840" s="6">
        <f>IF(AND(telefony6[[#This Row],[abonament]]&lt;0,telefony6[[#This Row],[jaki]]="komórkowy"),telefony6[[#This Row],[sekundach]],0)</f>
        <v>0</v>
      </c>
      <c r="M840" s="28">
        <f>IF(telefony6[[#This Row],[jaki]]="zagraniczny",telefony6[[#This Row],[czas w minutach]],0)</f>
        <v>0</v>
      </c>
    </row>
    <row r="841" spans="1:13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  <c r="E841" t="str">
        <f>IF(LEN(telefony6[[#This Row],[nr]])&gt;=10,"zagraniczny",IF(LEN(telefony6[[#This Row],[nr]])=8,"komórkowy","stacjonarny"))</f>
        <v>komórkowy</v>
      </c>
      <c r="F841" s="2">
        <f>telefony6[[#This Row],[zakonczenie]]-telefony6[[#This Row],[rozpoczecie]]</f>
        <v>3.9351851851851527E-3</v>
      </c>
      <c r="G841" s="6">
        <f>IF(SECOND(telefony6[[#This Row],[czas]])&gt;0,1,0)</f>
        <v>1</v>
      </c>
      <c r="H841" s="6">
        <f>MINUTE(telefony6[[#This Row],[czas]])+telefony6[[#This Row],[czy kolejna minuta]]</f>
        <v>6</v>
      </c>
      <c r="I841" s="6">
        <f>MINUTE(telefony6[[#This Row],[czas]])*60+SECOND(telefony6[[#This Row],[czas]])</f>
        <v>340</v>
      </c>
      <c r="J841" s="6">
        <f>IF(OR(telefony6[[#This Row],[jaki]]="stacjonarny",telefony6[[#This Row],[jaki]]="komórkowy"),J840-telefony6[[#This Row],[sekundach]],J840)</f>
        <v>-344364</v>
      </c>
      <c r="K841" s="6">
        <f>IF(AND(telefony6[[#This Row],[abonament]]&lt;0,telefony6[[#This Row],[jaki]]="stacjonarny"),telefony6[[#This Row],[sekundach]],0)</f>
        <v>0</v>
      </c>
      <c r="L841" s="6">
        <f>IF(AND(telefony6[[#This Row],[abonament]]&lt;0,telefony6[[#This Row],[jaki]]="komórkowy"),telefony6[[#This Row],[sekundach]],0)</f>
        <v>340</v>
      </c>
      <c r="M841" s="28">
        <f>IF(telefony6[[#This Row],[jaki]]="zagraniczny",telefony6[[#This Row],[czas w minutach]],0)</f>
        <v>0</v>
      </c>
    </row>
    <row r="842" spans="1:13" x14ac:dyDescent="0.25">
      <c r="A842">
        <v>45948073</v>
      </c>
      <c r="B842" s="1">
        <v>42929</v>
      </c>
      <c r="C842" s="2">
        <v>0.41979166666666667</v>
      </c>
      <c r="D842" s="2">
        <v>0.42586805555555557</v>
      </c>
      <c r="E842" t="str">
        <f>IF(LEN(telefony6[[#This Row],[nr]])&gt;=10,"zagraniczny",IF(LEN(telefony6[[#This Row],[nr]])=8,"komórkowy","stacjonarny"))</f>
        <v>komórkowy</v>
      </c>
      <c r="F842" s="2">
        <f>telefony6[[#This Row],[zakonczenie]]-telefony6[[#This Row],[rozpoczecie]]</f>
        <v>6.0763888888888951E-3</v>
      </c>
      <c r="G842" s="6">
        <f>IF(SECOND(telefony6[[#This Row],[czas]])&gt;0,1,0)</f>
        <v>1</v>
      </c>
      <c r="H842" s="6">
        <f>MINUTE(telefony6[[#This Row],[czas]])+telefony6[[#This Row],[czy kolejna minuta]]</f>
        <v>9</v>
      </c>
      <c r="I842" s="6">
        <f>MINUTE(telefony6[[#This Row],[czas]])*60+SECOND(telefony6[[#This Row],[czas]])</f>
        <v>525</v>
      </c>
      <c r="J842" s="6">
        <f>IF(OR(telefony6[[#This Row],[jaki]]="stacjonarny",telefony6[[#This Row],[jaki]]="komórkowy"),J841-telefony6[[#This Row],[sekundach]],J841)</f>
        <v>-344889</v>
      </c>
      <c r="K842" s="6">
        <f>IF(AND(telefony6[[#This Row],[abonament]]&lt;0,telefony6[[#This Row],[jaki]]="stacjonarny"),telefony6[[#This Row],[sekundach]],0)</f>
        <v>0</v>
      </c>
      <c r="L842" s="6">
        <f>IF(AND(telefony6[[#This Row],[abonament]]&lt;0,telefony6[[#This Row],[jaki]]="komórkowy"),telefony6[[#This Row],[sekundach]],0)</f>
        <v>525</v>
      </c>
      <c r="M842" s="28">
        <f>IF(telefony6[[#This Row],[jaki]]="zagraniczny",telefony6[[#This Row],[czas w minutach]],0)</f>
        <v>0</v>
      </c>
    </row>
    <row r="843" spans="1:13" x14ac:dyDescent="0.25">
      <c r="A843">
        <v>4473835</v>
      </c>
      <c r="B843" s="1">
        <v>42929</v>
      </c>
      <c r="C843" s="2">
        <v>0.42091435185185183</v>
      </c>
      <c r="D843" s="2">
        <v>0.42609953703703701</v>
      </c>
      <c r="E843" t="str">
        <f>IF(LEN(telefony6[[#This Row],[nr]])&gt;=10,"zagraniczny",IF(LEN(telefony6[[#This Row],[nr]])=8,"komórkowy","stacjonarny"))</f>
        <v>stacjonarny</v>
      </c>
      <c r="F843" s="2">
        <f>telefony6[[#This Row],[zakonczenie]]-telefony6[[#This Row],[rozpoczecie]]</f>
        <v>5.1851851851851816E-3</v>
      </c>
      <c r="G843" s="6">
        <f>IF(SECOND(telefony6[[#This Row],[czas]])&gt;0,1,0)</f>
        <v>1</v>
      </c>
      <c r="H843" s="6">
        <f>MINUTE(telefony6[[#This Row],[czas]])+telefony6[[#This Row],[czy kolejna minuta]]</f>
        <v>8</v>
      </c>
      <c r="I843" s="6">
        <f>MINUTE(telefony6[[#This Row],[czas]])*60+SECOND(telefony6[[#This Row],[czas]])</f>
        <v>448</v>
      </c>
      <c r="J843" s="6">
        <f>IF(OR(telefony6[[#This Row],[jaki]]="stacjonarny",telefony6[[#This Row],[jaki]]="komórkowy"),J842-telefony6[[#This Row],[sekundach]],J842)</f>
        <v>-345337</v>
      </c>
      <c r="K843" s="6">
        <f>IF(AND(telefony6[[#This Row],[abonament]]&lt;0,telefony6[[#This Row],[jaki]]="stacjonarny"),telefony6[[#This Row],[sekundach]],0)</f>
        <v>448</v>
      </c>
      <c r="L843" s="6">
        <f>IF(AND(telefony6[[#This Row],[abonament]]&lt;0,telefony6[[#This Row],[jaki]]="komórkowy"),telefony6[[#This Row],[sekundach]],0)</f>
        <v>0</v>
      </c>
      <c r="M843" s="28">
        <f>IF(telefony6[[#This Row],[jaki]]="zagraniczny",telefony6[[#This Row],[czas w minutach]],0)</f>
        <v>0</v>
      </c>
    </row>
    <row r="844" spans="1:13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  <c r="E844" t="str">
        <f>IF(LEN(telefony6[[#This Row],[nr]])&gt;=10,"zagraniczny",IF(LEN(telefony6[[#This Row],[nr]])=8,"komórkowy","stacjonarny"))</f>
        <v>stacjonarny</v>
      </c>
      <c r="F844" s="2">
        <f>telefony6[[#This Row],[zakonczenie]]-telefony6[[#This Row],[rozpoczecie]]</f>
        <v>1.7939814814814659E-3</v>
      </c>
      <c r="G844" s="6">
        <f>IF(SECOND(telefony6[[#This Row],[czas]])&gt;0,1,0)</f>
        <v>1</v>
      </c>
      <c r="H844" s="6">
        <f>MINUTE(telefony6[[#This Row],[czas]])+telefony6[[#This Row],[czy kolejna minuta]]</f>
        <v>3</v>
      </c>
      <c r="I844" s="6">
        <f>MINUTE(telefony6[[#This Row],[czas]])*60+SECOND(telefony6[[#This Row],[czas]])</f>
        <v>155</v>
      </c>
      <c r="J844" s="6">
        <f>IF(OR(telefony6[[#This Row],[jaki]]="stacjonarny",telefony6[[#This Row],[jaki]]="komórkowy"),J843-telefony6[[#This Row],[sekundach]],J843)</f>
        <v>-345492</v>
      </c>
      <c r="K844" s="6">
        <f>IF(AND(telefony6[[#This Row],[abonament]]&lt;0,telefony6[[#This Row],[jaki]]="stacjonarny"),telefony6[[#This Row],[sekundach]],0)</f>
        <v>155</v>
      </c>
      <c r="L844" s="6">
        <f>IF(AND(telefony6[[#This Row],[abonament]]&lt;0,telefony6[[#This Row],[jaki]]="komórkowy"),telefony6[[#This Row],[sekundach]],0)</f>
        <v>0</v>
      </c>
      <c r="M844" s="28">
        <f>IF(telefony6[[#This Row],[jaki]]="zagraniczny",telefony6[[#This Row],[czas w minutach]],0)</f>
        <v>0</v>
      </c>
    </row>
    <row r="845" spans="1:13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  <c r="E845" t="str">
        <f>IF(LEN(telefony6[[#This Row],[nr]])&gt;=10,"zagraniczny",IF(LEN(telefony6[[#This Row],[nr]])=8,"komórkowy","stacjonarny"))</f>
        <v>zagraniczny</v>
      </c>
      <c r="F845" s="2">
        <f>telefony6[[#This Row],[zakonczenie]]-telefony6[[#This Row],[rozpoczecie]]</f>
        <v>4.7800925925925997E-3</v>
      </c>
      <c r="G845" s="6">
        <f>IF(SECOND(telefony6[[#This Row],[czas]])&gt;0,1,0)</f>
        <v>1</v>
      </c>
      <c r="H845" s="6">
        <f>MINUTE(telefony6[[#This Row],[czas]])+telefony6[[#This Row],[czy kolejna minuta]]</f>
        <v>7</v>
      </c>
      <c r="I845" s="6">
        <f>MINUTE(telefony6[[#This Row],[czas]])*60+SECOND(telefony6[[#This Row],[czas]])</f>
        <v>413</v>
      </c>
      <c r="J845" s="6">
        <f>IF(OR(telefony6[[#This Row],[jaki]]="stacjonarny",telefony6[[#This Row],[jaki]]="komórkowy"),J844-telefony6[[#This Row],[sekundach]],J844)</f>
        <v>-345492</v>
      </c>
      <c r="K845" s="6">
        <f>IF(AND(telefony6[[#This Row],[abonament]]&lt;0,telefony6[[#This Row],[jaki]]="stacjonarny"),telefony6[[#This Row],[sekundach]],0)</f>
        <v>0</v>
      </c>
      <c r="L845" s="6">
        <f>IF(AND(telefony6[[#This Row],[abonament]]&lt;0,telefony6[[#This Row],[jaki]]="komórkowy"),telefony6[[#This Row],[sekundach]],0)</f>
        <v>0</v>
      </c>
      <c r="M845" s="28">
        <f>IF(telefony6[[#This Row],[jaki]]="zagraniczny",telefony6[[#This Row],[czas w minutach]],0)</f>
        <v>7</v>
      </c>
    </row>
    <row r="846" spans="1:13" x14ac:dyDescent="0.25">
      <c r="A846">
        <v>1692981</v>
      </c>
      <c r="B846" s="1">
        <v>42929</v>
      </c>
      <c r="C846" s="2">
        <v>0.43297453703703703</v>
      </c>
      <c r="D846" s="2">
        <v>0.43424768518518519</v>
      </c>
      <c r="E846" t="str">
        <f>IF(LEN(telefony6[[#This Row],[nr]])&gt;=10,"zagraniczny",IF(LEN(telefony6[[#This Row],[nr]])=8,"komórkowy","stacjonarny"))</f>
        <v>stacjonarny</v>
      </c>
      <c r="F846" s="2">
        <f>telefony6[[#This Row],[zakonczenie]]-telefony6[[#This Row],[rozpoczecie]]</f>
        <v>1.2731481481481621E-3</v>
      </c>
      <c r="G846" s="6">
        <f>IF(SECOND(telefony6[[#This Row],[czas]])&gt;0,1,0)</f>
        <v>1</v>
      </c>
      <c r="H846" s="6">
        <f>MINUTE(telefony6[[#This Row],[czas]])+telefony6[[#This Row],[czy kolejna minuta]]</f>
        <v>2</v>
      </c>
      <c r="I846" s="6">
        <f>MINUTE(telefony6[[#This Row],[czas]])*60+SECOND(telefony6[[#This Row],[czas]])</f>
        <v>110</v>
      </c>
      <c r="J846" s="6">
        <f>IF(OR(telefony6[[#This Row],[jaki]]="stacjonarny",telefony6[[#This Row],[jaki]]="komórkowy"),J845-telefony6[[#This Row],[sekundach]],J845)</f>
        <v>-345602</v>
      </c>
      <c r="K846" s="6">
        <f>IF(AND(telefony6[[#This Row],[abonament]]&lt;0,telefony6[[#This Row],[jaki]]="stacjonarny"),telefony6[[#This Row],[sekundach]],0)</f>
        <v>110</v>
      </c>
      <c r="L846" s="6">
        <f>IF(AND(telefony6[[#This Row],[abonament]]&lt;0,telefony6[[#This Row],[jaki]]="komórkowy"),telefony6[[#This Row],[sekundach]],0)</f>
        <v>0</v>
      </c>
      <c r="M846" s="28">
        <f>IF(telefony6[[#This Row],[jaki]]="zagraniczny",telefony6[[#This Row],[czas w minutach]],0)</f>
        <v>0</v>
      </c>
    </row>
    <row r="847" spans="1:13" x14ac:dyDescent="0.25">
      <c r="A847">
        <v>9270571</v>
      </c>
      <c r="B847" s="1">
        <v>42929</v>
      </c>
      <c r="C847" s="2">
        <v>0.43782407407407409</v>
      </c>
      <c r="D847" s="2">
        <v>0.44560185185185186</v>
      </c>
      <c r="E847" t="str">
        <f>IF(LEN(telefony6[[#This Row],[nr]])&gt;=10,"zagraniczny",IF(LEN(telefony6[[#This Row],[nr]])=8,"komórkowy","stacjonarny"))</f>
        <v>stacjonarny</v>
      </c>
      <c r="F847" s="2">
        <f>telefony6[[#This Row],[zakonczenie]]-telefony6[[#This Row],[rozpoczecie]]</f>
        <v>7.7777777777777724E-3</v>
      </c>
      <c r="G847" s="6">
        <f>IF(SECOND(telefony6[[#This Row],[czas]])&gt;0,1,0)</f>
        <v>1</v>
      </c>
      <c r="H847" s="6">
        <f>MINUTE(telefony6[[#This Row],[czas]])+telefony6[[#This Row],[czy kolejna minuta]]</f>
        <v>12</v>
      </c>
      <c r="I847" s="6">
        <f>MINUTE(telefony6[[#This Row],[czas]])*60+SECOND(telefony6[[#This Row],[czas]])</f>
        <v>672</v>
      </c>
      <c r="J847" s="6">
        <f>IF(OR(telefony6[[#This Row],[jaki]]="stacjonarny",telefony6[[#This Row],[jaki]]="komórkowy"),J846-telefony6[[#This Row],[sekundach]],J846)</f>
        <v>-346274</v>
      </c>
      <c r="K847" s="6">
        <f>IF(AND(telefony6[[#This Row],[abonament]]&lt;0,telefony6[[#This Row],[jaki]]="stacjonarny"),telefony6[[#This Row],[sekundach]],0)</f>
        <v>672</v>
      </c>
      <c r="L847" s="6">
        <f>IF(AND(telefony6[[#This Row],[abonament]]&lt;0,telefony6[[#This Row],[jaki]]="komórkowy"),telefony6[[#This Row],[sekundach]],0)</f>
        <v>0</v>
      </c>
      <c r="M847" s="28">
        <f>IF(telefony6[[#This Row],[jaki]]="zagraniczny",telefony6[[#This Row],[czas w minutach]],0)</f>
        <v>0</v>
      </c>
    </row>
    <row r="848" spans="1:13" x14ac:dyDescent="0.25">
      <c r="A848">
        <v>6299545</v>
      </c>
      <c r="B848" s="1">
        <v>42929</v>
      </c>
      <c r="C848" s="2">
        <v>0.43986111111111109</v>
      </c>
      <c r="D848" s="2">
        <v>0.44298611111111114</v>
      </c>
      <c r="E848" t="str">
        <f>IF(LEN(telefony6[[#This Row],[nr]])&gt;=10,"zagraniczny",IF(LEN(telefony6[[#This Row],[nr]])=8,"komórkowy","stacjonarny"))</f>
        <v>stacjonarny</v>
      </c>
      <c r="F848" s="2">
        <f>telefony6[[#This Row],[zakonczenie]]-telefony6[[#This Row],[rozpoczecie]]</f>
        <v>3.1250000000000444E-3</v>
      </c>
      <c r="G848" s="6">
        <f>IF(SECOND(telefony6[[#This Row],[czas]])&gt;0,1,0)</f>
        <v>1</v>
      </c>
      <c r="H848" s="6">
        <f>MINUTE(telefony6[[#This Row],[czas]])+telefony6[[#This Row],[czy kolejna minuta]]</f>
        <v>5</v>
      </c>
      <c r="I848" s="6">
        <f>MINUTE(telefony6[[#This Row],[czas]])*60+SECOND(telefony6[[#This Row],[czas]])</f>
        <v>270</v>
      </c>
      <c r="J848" s="6">
        <f>IF(OR(telefony6[[#This Row],[jaki]]="stacjonarny",telefony6[[#This Row],[jaki]]="komórkowy"),J847-telefony6[[#This Row],[sekundach]],J847)</f>
        <v>-346544</v>
      </c>
      <c r="K848" s="6">
        <f>IF(AND(telefony6[[#This Row],[abonament]]&lt;0,telefony6[[#This Row],[jaki]]="stacjonarny"),telefony6[[#This Row],[sekundach]],0)</f>
        <v>270</v>
      </c>
      <c r="L848" s="6">
        <f>IF(AND(telefony6[[#This Row],[abonament]]&lt;0,telefony6[[#This Row],[jaki]]="komórkowy"),telefony6[[#This Row],[sekundach]],0)</f>
        <v>0</v>
      </c>
      <c r="M848" s="28">
        <f>IF(telefony6[[#This Row],[jaki]]="zagraniczny",telefony6[[#This Row],[czas w minutach]],0)</f>
        <v>0</v>
      </c>
    </row>
    <row r="849" spans="1:13" x14ac:dyDescent="0.25">
      <c r="A849">
        <v>67064385</v>
      </c>
      <c r="B849" s="1">
        <v>42929</v>
      </c>
      <c r="C849" s="2">
        <v>0.44278935185185186</v>
      </c>
      <c r="D849" s="2">
        <v>0.44480324074074074</v>
      </c>
      <c r="E849" t="str">
        <f>IF(LEN(telefony6[[#This Row],[nr]])&gt;=10,"zagraniczny",IF(LEN(telefony6[[#This Row],[nr]])=8,"komórkowy","stacjonarny"))</f>
        <v>komórkowy</v>
      </c>
      <c r="F849" s="2">
        <f>telefony6[[#This Row],[zakonczenie]]-telefony6[[#This Row],[rozpoczecie]]</f>
        <v>2.0138888888888706E-3</v>
      </c>
      <c r="G849" s="6">
        <f>IF(SECOND(telefony6[[#This Row],[czas]])&gt;0,1,0)</f>
        <v>1</v>
      </c>
      <c r="H849" s="6">
        <f>MINUTE(telefony6[[#This Row],[czas]])+telefony6[[#This Row],[czy kolejna minuta]]</f>
        <v>3</v>
      </c>
      <c r="I849" s="6">
        <f>MINUTE(telefony6[[#This Row],[czas]])*60+SECOND(telefony6[[#This Row],[czas]])</f>
        <v>174</v>
      </c>
      <c r="J849" s="6">
        <f>IF(OR(telefony6[[#This Row],[jaki]]="stacjonarny",telefony6[[#This Row],[jaki]]="komórkowy"),J848-telefony6[[#This Row],[sekundach]],J848)</f>
        <v>-346718</v>
      </c>
      <c r="K849" s="6">
        <f>IF(AND(telefony6[[#This Row],[abonament]]&lt;0,telefony6[[#This Row],[jaki]]="stacjonarny"),telefony6[[#This Row],[sekundach]],0)</f>
        <v>0</v>
      </c>
      <c r="L849" s="6">
        <f>IF(AND(telefony6[[#This Row],[abonament]]&lt;0,telefony6[[#This Row],[jaki]]="komórkowy"),telefony6[[#This Row],[sekundach]],0)</f>
        <v>174</v>
      </c>
      <c r="M849" s="28">
        <f>IF(telefony6[[#This Row],[jaki]]="zagraniczny",telefony6[[#This Row],[czas w minutach]],0)</f>
        <v>0</v>
      </c>
    </row>
    <row r="850" spans="1:13" x14ac:dyDescent="0.25">
      <c r="A850">
        <v>4062215</v>
      </c>
      <c r="B850" s="1">
        <v>42929</v>
      </c>
      <c r="C850" s="2">
        <v>0.44732638888888887</v>
      </c>
      <c r="D850" s="2">
        <v>0.45466435185185183</v>
      </c>
      <c r="E850" t="str">
        <f>IF(LEN(telefony6[[#This Row],[nr]])&gt;=10,"zagraniczny",IF(LEN(telefony6[[#This Row],[nr]])=8,"komórkowy","stacjonarny"))</f>
        <v>stacjonarny</v>
      </c>
      <c r="F850" s="2">
        <f>telefony6[[#This Row],[zakonczenie]]-telefony6[[#This Row],[rozpoczecie]]</f>
        <v>7.3379629629629628E-3</v>
      </c>
      <c r="G850" s="6">
        <f>IF(SECOND(telefony6[[#This Row],[czas]])&gt;0,1,0)</f>
        <v>1</v>
      </c>
      <c r="H850" s="6">
        <f>MINUTE(telefony6[[#This Row],[czas]])+telefony6[[#This Row],[czy kolejna minuta]]</f>
        <v>11</v>
      </c>
      <c r="I850" s="6">
        <f>MINUTE(telefony6[[#This Row],[czas]])*60+SECOND(telefony6[[#This Row],[czas]])</f>
        <v>634</v>
      </c>
      <c r="J850" s="6">
        <f>IF(OR(telefony6[[#This Row],[jaki]]="stacjonarny",telefony6[[#This Row],[jaki]]="komórkowy"),J849-telefony6[[#This Row],[sekundach]],J849)</f>
        <v>-347352</v>
      </c>
      <c r="K850" s="6">
        <f>IF(AND(telefony6[[#This Row],[abonament]]&lt;0,telefony6[[#This Row],[jaki]]="stacjonarny"),telefony6[[#This Row],[sekundach]],0)</f>
        <v>634</v>
      </c>
      <c r="L850" s="6">
        <f>IF(AND(telefony6[[#This Row],[abonament]]&lt;0,telefony6[[#This Row],[jaki]]="komórkowy"),telefony6[[#This Row],[sekundach]],0)</f>
        <v>0</v>
      </c>
      <c r="M850" s="28">
        <f>IF(telefony6[[#This Row],[jaki]]="zagraniczny",telefony6[[#This Row],[czas w minutach]],0)</f>
        <v>0</v>
      </c>
    </row>
    <row r="851" spans="1:13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  <c r="E851" t="str">
        <f>IF(LEN(telefony6[[#This Row],[nr]])&gt;=10,"zagraniczny",IF(LEN(telefony6[[#This Row],[nr]])=8,"komórkowy","stacjonarny"))</f>
        <v>stacjonarny</v>
      </c>
      <c r="F851" s="2">
        <f>telefony6[[#This Row],[zakonczenie]]-telefony6[[#This Row],[rozpoczecie]]</f>
        <v>5.5787037037037246E-3</v>
      </c>
      <c r="G851" s="6">
        <f>IF(SECOND(telefony6[[#This Row],[czas]])&gt;0,1,0)</f>
        <v>1</v>
      </c>
      <c r="H851" s="6">
        <f>MINUTE(telefony6[[#This Row],[czas]])+telefony6[[#This Row],[czy kolejna minuta]]</f>
        <v>9</v>
      </c>
      <c r="I851" s="6">
        <f>MINUTE(telefony6[[#This Row],[czas]])*60+SECOND(telefony6[[#This Row],[czas]])</f>
        <v>482</v>
      </c>
      <c r="J851" s="6">
        <f>IF(OR(telefony6[[#This Row],[jaki]]="stacjonarny",telefony6[[#This Row],[jaki]]="komórkowy"),J850-telefony6[[#This Row],[sekundach]],J850)</f>
        <v>-347834</v>
      </c>
      <c r="K851" s="6">
        <f>IF(AND(telefony6[[#This Row],[abonament]]&lt;0,telefony6[[#This Row],[jaki]]="stacjonarny"),telefony6[[#This Row],[sekundach]],0)</f>
        <v>482</v>
      </c>
      <c r="L851" s="6">
        <f>IF(AND(telefony6[[#This Row],[abonament]]&lt;0,telefony6[[#This Row],[jaki]]="komórkowy"),telefony6[[#This Row],[sekundach]],0)</f>
        <v>0</v>
      </c>
      <c r="M851" s="28">
        <f>IF(telefony6[[#This Row],[jaki]]="zagraniczny",telefony6[[#This Row],[czas w minutach]],0)</f>
        <v>0</v>
      </c>
    </row>
    <row r="852" spans="1:13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  <c r="E852" t="str">
        <f>IF(LEN(telefony6[[#This Row],[nr]])&gt;=10,"zagraniczny",IF(LEN(telefony6[[#This Row],[nr]])=8,"komórkowy","stacjonarny"))</f>
        <v>stacjonarny</v>
      </c>
      <c r="F852" s="2">
        <f>telefony6[[#This Row],[zakonczenie]]-telefony6[[#This Row],[rozpoczecie]]</f>
        <v>9.6180555555555602E-3</v>
      </c>
      <c r="G852" s="6">
        <f>IF(SECOND(telefony6[[#This Row],[czas]])&gt;0,1,0)</f>
        <v>1</v>
      </c>
      <c r="H852" s="6">
        <f>MINUTE(telefony6[[#This Row],[czas]])+telefony6[[#This Row],[czy kolejna minuta]]</f>
        <v>14</v>
      </c>
      <c r="I852" s="6">
        <f>MINUTE(telefony6[[#This Row],[czas]])*60+SECOND(telefony6[[#This Row],[czas]])</f>
        <v>831</v>
      </c>
      <c r="J852" s="6">
        <f>IF(OR(telefony6[[#This Row],[jaki]]="stacjonarny",telefony6[[#This Row],[jaki]]="komórkowy"),J851-telefony6[[#This Row],[sekundach]],J851)</f>
        <v>-348665</v>
      </c>
      <c r="K852" s="6">
        <f>IF(AND(telefony6[[#This Row],[abonament]]&lt;0,telefony6[[#This Row],[jaki]]="stacjonarny"),telefony6[[#This Row],[sekundach]],0)</f>
        <v>831</v>
      </c>
      <c r="L852" s="6">
        <f>IF(AND(telefony6[[#This Row],[abonament]]&lt;0,telefony6[[#This Row],[jaki]]="komórkowy"),telefony6[[#This Row],[sekundach]],0)</f>
        <v>0</v>
      </c>
      <c r="M852" s="28">
        <f>IF(telefony6[[#This Row],[jaki]]="zagraniczny",telefony6[[#This Row],[czas w minutach]],0)</f>
        <v>0</v>
      </c>
    </row>
    <row r="853" spans="1:13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  <c r="E853" t="str">
        <f>IF(LEN(telefony6[[#This Row],[nr]])&gt;=10,"zagraniczny",IF(LEN(telefony6[[#This Row],[nr]])=8,"komórkowy","stacjonarny"))</f>
        <v>stacjonarny</v>
      </c>
      <c r="F853" s="2">
        <f>telefony6[[#This Row],[zakonczenie]]-telefony6[[#This Row],[rozpoczecie]]</f>
        <v>9.6412037037036935E-3</v>
      </c>
      <c r="G853" s="6">
        <f>IF(SECOND(telefony6[[#This Row],[czas]])&gt;0,1,0)</f>
        <v>1</v>
      </c>
      <c r="H853" s="6">
        <f>MINUTE(telefony6[[#This Row],[czas]])+telefony6[[#This Row],[czy kolejna minuta]]</f>
        <v>14</v>
      </c>
      <c r="I853" s="6">
        <f>MINUTE(telefony6[[#This Row],[czas]])*60+SECOND(telefony6[[#This Row],[czas]])</f>
        <v>833</v>
      </c>
      <c r="J853" s="6">
        <f>IF(OR(telefony6[[#This Row],[jaki]]="stacjonarny",telefony6[[#This Row],[jaki]]="komórkowy"),J852-telefony6[[#This Row],[sekundach]],J852)</f>
        <v>-349498</v>
      </c>
      <c r="K853" s="6">
        <f>IF(AND(telefony6[[#This Row],[abonament]]&lt;0,telefony6[[#This Row],[jaki]]="stacjonarny"),telefony6[[#This Row],[sekundach]],0)</f>
        <v>833</v>
      </c>
      <c r="L853" s="6">
        <f>IF(AND(telefony6[[#This Row],[abonament]]&lt;0,telefony6[[#This Row],[jaki]]="komórkowy"),telefony6[[#This Row],[sekundach]],0)</f>
        <v>0</v>
      </c>
      <c r="M853" s="28">
        <f>IF(telefony6[[#This Row],[jaki]]="zagraniczny",telefony6[[#This Row],[czas w minutach]],0)</f>
        <v>0</v>
      </c>
    </row>
    <row r="854" spans="1:13" x14ac:dyDescent="0.25">
      <c r="A854">
        <v>30178521</v>
      </c>
      <c r="B854" s="1">
        <v>42929</v>
      </c>
      <c r="C854" s="2">
        <v>0.45968750000000003</v>
      </c>
      <c r="D854" s="2">
        <v>0.46520833333333333</v>
      </c>
      <c r="E854" t="str">
        <f>IF(LEN(telefony6[[#This Row],[nr]])&gt;=10,"zagraniczny",IF(LEN(telefony6[[#This Row],[nr]])=8,"komórkowy","stacjonarny"))</f>
        <v>komórkowy</v>
      </c>
      <c r="F854" s="2">
        <f>telefony6[[#This Row],[zakonczenie]]-telefony6[[#This Row],[rozpoczecie]]</f>
        <v>5.5208333333333082E-3</v>
      </c>
      <c r="G854" s="6">
        <f>IF(SECOND(telefony6[[#This Row],[czas]])&gt;0,1,0)</f>
        <v>1</v>
      </c>
      <c r="H854" s="6">
        <f>MINUTE(telefony6[[#This Row],[czas]])+telefony6[[#This Row],[czy kolejna minuta]]</f>
        <v>8</v>
      </c>
      <c r="I854" s="6">
        <f>MINUTE(telefony6[[#This Row],[czas]])*60+SECOND(telefony6[[#This Row],[czas]])</f>
        <v>477</v>
      </c>
      <c r="J854" s="6">
        <f>IF(OR(telefony6[[#This Row],[jaki]]="stacjonarny",telefony6[[#This Row],[jaki]]="komórkowy"),J853-telefony6[[#This Row],[sekundach]],J853)</f>
        <v>-349975</v>
      </c>
      <c r="K854" s="6">
        <f>IF(AND(telefony6[[#This Row],[abonament]]&lt;0,telefony6[[#This Row],[jaki]]="stacjonarny"),telefony6[[#This Row],[sekundach]],0)</f>
        <v>0</v>
      </c>
      <c r="L854" s="6">
        <f>IF(AND(telefony6[[#This Row],[abonament]]&lt;0,telefony6[[#This Row],[jaki]]="komórkowy"),telefony6[[#This Row],[sekundach]],0)</f>
        <v>477</v>
      </c>
      <c r="M854" s="28">
        <f>IF(telefony6[[#This Row],[jaki]]="zagraniczny",telefony6[[#This Row],[czas w minutach]],0)</f>
        <v>0</v>
      </c>
    </row>
    <row r="855" spans="1:13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  <c r="E855" t="str">
        <f>IF(LEN(telefony6[[#This Row],[nr]])&gt;=10,"zagraniczny",IF(LEN(telefony6[[#This Row],[nr]])=8,"komórkowy","stacjonarny"))</f>
        <v>stacjonarny</v>
      </c>
      <c r="F855" s="2">
        <f>telefony6[[#This Row],[zakonczenie]]-telefony6[[#This Row],[rozpoczecie]]</f>
        <v>3.4259259259259434E-3</v>
      </c>
      <c r="G855" s="6">
        <f>IF(SECOND(telefony6[[#This Row],[czas]])&gt;0,1,0)</f>
        <v>1</v>
      </c>
      <c r="H855" s="6">
        <f>MINUTE(telefony6[[#This Row],[czas]])+telefony6[[#This Row],[czy kolejna minuta]]</f>
        <v>5</v>
      </c>
      <c r="I855" s="6">
        <f>MINUTE(telefony6[[#This Row],[czas]])*60+SECOND(telefony6[[#This Row],[czas]])</f>
        <v>296</v>
      </c>
      <c r="J855" s="6">
        <f>IF(OR(telefony6[[#This Row],[jaki]]="stacjonarny",telefony6[[#This Row],[jaki]]="komórkowy"),J854-telefony6[[#This Row],[sekundach]],J854)</f>
        <v>-350271</v>
      </c>
      <c r="K855" s="6">
        <f>IF(AND(telefony6[[#This Row],[abonament]]&lt;0,telefony6[[#This Row],[jaki]]="stacjonarny"),telefony6[[#This Row],[sekundach]],0)</f>
        <v>296</v>
      </c>
      <c r="L855" s="6">
        <f>IF(AND(telefony6[[#This Row],[abonament]]&lt;0,telefony6[[#This Row],[jaki]]="komórkowy"),telefony6[[#This Row],[sekundach]],0)</f>
        <v>0</v>
      </c>
      <c r="M855" s="28">
        <f>IF(telefony6[[#This Row],[jaki]]="zagraniczny",telefony6[[#This Row],[czas w minutach]],0)</f>
        <v>0</v>
      </c>
    </row>
    <row r="856" spans="1:13" x14ac:dyDescent="0.25">
      <c r="A856">
        <v>3984696</v>
      </c>
      <c r="B856" s="1">
        <v>42929</v>
      </c>
      <c r="C856" s="2">
        <v>0.46581018518518519</v>
      </c>
      <c r="D856" s="2">
        <v>0.46589120370370368</v>
      </c>
      <c r="E856" t="str">
        <f>IF(LEN(telefony6[[#This Row],[nr]])&gt;=10,"zagraniczny",IF(LEN(telefony6[[#This Row],[nr]])=8,"komórkowy","stacjonarny"))</f>
        <v>stacjonarny</v>
      </c>
      <c r="F856" s="2">
        <f>telefony6[[#This Row],[zakonczenie]]-telefony6[[#This Row],[rozpoczecie]]</f>
        <v>8.1018518518494176E-5</v>
      </c>
      <c r="G856" s="6">
        <f>IF(SECOND(telefony6[[#This Row],[czas]])&gt;0,1,0)</f>
        <v>1</v>
      </c>
      <c r="H856" s="6">
        <f>MINUTE(telefony6[[#This Row],[czas]])+telefony6[[#This Row],[czy kolejna minuta]]</f>
        <v>1</v>
      </c>
      <c r="I856" s="6">
        <f>MINUTE(telefony6[[#This Row],[czas]])*60+SECOND(telefony6[[#This Row],[czas]])</f>
        <v>7</v>
      </c>
      <c r="J856" s="6">
        <f>IF(OR(telefony6[[#This Row],[jaki]]="stacjonarny",telefony6[[#This Row],[jaki]]="komórkowy"),J855-telefony6[[#This Row],[sekundach]],J855)</f>
        <v>-350278</v>
      </c>
      <c r="K856" s="6">
        <f>IF(AND(telefony6[[#This Row],[abonament]]&lt;0,telefony6[[#This Row],[jaki]]="stacjonarny"),telefony6[[#This Row],[sekundach]],0)</f>
        <v>7</v>
      </c>
      <c r="L856" s="6">
        <f>IF(AND(telefony6[[#This Row],[abonament]]&lt;0,telefony6[[#This Row],[jaki]]="komórkowy"),telefony6[[#This Row],[sekundach]],0)</f>
        <v>0</v>
      </c>
      <c r="M856" s="28">
        <f>IF(telefony6[[#This Row],[jaki]]="zagraniczny",telefony6[[#This Row],[czas w minutach]],0)</f>
        <v>0</v>
      </c>
    </row>
    <row r="857" spans="1:13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  <c r="E857" t="str">
        <f>IF(LEN(telefony6[[#This Row],[nr]])&gt;=10,"zagraniczny",IF(LEN(telefony6[[#This Row],[nr]])=8,"komórkowy","stacjonarny"))</f>
        <v>komórkowy</v>
      </c>
      <c r="F857" s="2">
        <f>telefony6[[#This Row],[zakonczenie]]-telefony6[[#This Row],[rozpoczecie]]</f>
        <v>7.6388888888889728E-4</v>
      </c>
      <c r="G857" s="6">
        <f>IF(SECOND(telefony6[[#This Row],[czas]])&gt;0,1,0)</f>
        <v>1</v>
      </c>
      <c r="H857" s="6">
        <f>MINUTE(telefony6[[#This Row],[czas]])+telefony6[[#This Row],[czy kolejna minuta]]</f>
        <v>2</v>
      </c>
      <c r="I857" s="6">
        <f>MINUTE(telefony6[[#This Row],[czas]])*60+SECOND(telefony6[[#This Row],[czas]])</f>
        <v>66</v>
      </c>
      <c r="J857" s="6">
        <f>IF(OR(telefony6[[#This Row],[jaki]]="stacjonarny",telefony6[[#This Row],[jaki]]="komórkowy"),J856-telefony6[[#This Row],[sekundach]],J856)</f>
        <v>-350344</v>
      </c>
      <c r="K857" s="6">
        <f>IF(AND(telefony6[[#This Row],[abonament]]&lt;0,telefony6[[#This Row],[jaki]]="stacjonarny"),telefony6[[#This Row],[sekundach]],0)</f>
        <v>0</v>
      </c>
      <c r="L857" s="6">
        <f>IF(AND(telefony6[[#This Row],[abonament]]&lt;0,telefony6[[#This Row],[jaki]]="komórkowy"),telefony6[[#This Row],[sekundach]],0)</f>
        <v>66</v>
      </c>
      <c r="M857" s="28">
        <f>IF(telefony6[[#This Row],[jaki]]="zagraniczny",telefony6[[#This Row],[czas w minutach]],0)</f>
        <v>0</v>
      </c>
    </row>
    <row r="858" spans="1:13" x14ac:dyDescent="0.25">
      <c r="A858">
        <v>8733120283</v>
      </c>
      <c r="B858" s="1">
        <v>42929</v>
      </c>
      <c r="C858" s="2">
        <v>0.47134259259259259</v>
      </c>
      <c r="D858" s="2">
        <v>0.47659722222222223</v>
      </c>
      <c r="E858" t="str">
        <f>IF(LEN(telefony6[[#This Row],[nr]])&gt;=10,"zagraniczny",IF(LEN(telefony6[[#This Row],[nr]])=8,"komórkowy","stacjonarny"))</f>
        <v>zagraniczny</v>
      </c>
      <c r="F858" s="2">
        <f>telefony6[[#This Row],[zakonczenie]]-telefony6[[#This Row],[rozpoczecie]]</f>
        <v>5.2546296296296369E-3</v>
      </c>
      <c r="G858" s="6">
        <f>IF(SECOND(telefony6[[#This Row],[czas]])&gt;0,1,0)</f>
        <v>1</v>
      </c>
      <c r="H858" s="6">
        <f>MINUTE(telefony6[[#This Row],[czas]])+telefony6[[#This Row],[czy kolejna minuta]]</f>
        <v>8</v>
      </c>
      <c r="I858" s="6">
        <f>MINUTE(telefony6[[#This Row],[czas]])*60+SECOND(telefony6[[#This Row],[czas]])</f>
        <v>454</v>
      </c>
      <c r="J858" s="6">
        <f>IF(OR(telefony6[[#This Row],[jaki]]="stacjonarny",telefony6[[#This Row],[jaki]]="komórkowy"),J857-telefony6[[#This Row],[sekundach]],J857)</f>
        <v>-350344</v>
      </c>
      <c r="K858" s="6">
        <f>IF(AND(telefony6[[#This Row],[abonament]]&lt;0,telefony6[[#This Row],[jaki]]="stacjonarny"),telefony6[[#This Row],[sekundach]],0)</f>
        <v>0</v>
      </c>
      <c r="L858" s="6">
        <f>IF(AND(telefony6[[#This Row],[abonament]]&lt;0,telefony6[[#This Row],[jaki]]="komórkowy"),telefony6[[#This Row],[sekundach]],0)</f>
        <v>0</v>
      </c>
      <c r="M858" s="28">
        <f>IF(telefony6[[#This Row],[jaki]]="zagraniczny",telefony6[[#This Row],[czas w minutach]],0)</f>
        <v>8</v>
      </c>
    </row>
    <row r="859" spans="1:13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  <c r="E859" t="str">
        <f>IF(LEN(telefony6[[#This Row],[nr]])&gt;=10,"zagraniczny",IF(LEN(telefony6[[#This Row],[nr]])=8,"komórkowy","stacjonarny"))</f>
        <v>stacjonarny</v>
      </c>
      <c r="F859" s="2">
        <f>telefony6[[#This Row],[zakonczenie]]-telefony6[[#This Row],[rozpoczecie]]</f>
        <v>6.8634259259259256E-3</v>
      </c>
      <c r="G859" s="6">
        <f>IF(SECOND(telefony6[[#This Row],[czas]])&gt;0,1,0)</f>
        <v>1</v>
      </c>
      <c r="H859" s="6">
        <f>MINUTE(telefony6[[#This Row],[czas]])+telefony6[[#This Row],[czy kolejna minuta]]</f>
        <v>10</v>
      </c>
      <c r="I859" s="6">
        <f>MINUTE(telefony6[[#This Row],[czas]])*60+SECOND(telefony6[[#This Row],[czas]])</f>
        <v>593</v>
      </c>
      <c r="J859" s="6">
        <f>IF(OR(telefony6[[#This Row],[jaki]]="stacjonarny",telefony6[[#This Row],[jaki]]="komórkowy"),J858-telefony6[[#This Row],[sekundach]],J858)</f>
        <v>-350937</v>
      </c>
      <c r="K859" s="6">
        <f>IF(AND(telefony6[[#This Row],[abonament]]&lt;0,telefony6[[#This Row],[jaki]]="stacjonarny"),telefony6[[#This Row],[sekundach]],0)</f>
        <v>593</v>
      </c>
      <c r="L859" s="6">
        <f>IF(AND(telefony6[[#This Row],[abonament]]&lt;0,telefony6[[#This Row],[jaki]]="komórkowy"),telefony6[[#This Row],[sekundach]],0)</f>
        <v>0</v>
      </c>
      <c r="M859" s="28">
        <f>IF(telefony6[[#This Row],[jaki]]="zagraniczny",telefony6[[#This Row],[czas w minutach]],0)</f>
        <v>0</v>
      </c>
    </row>
    <row r="860" spans="1:13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  <c r="E860" t="str">
        <f>IF(LEN(telefony6[[#This Row],[nr]])&gt;=10,"zagraniczny",IF(LEN(telefony6[[#This Row],[nr]])=8,"komórkowy","stacjonarny"))</f>
        <v>komórkowy</v>
      </c>
      <c r="F860" s="2">
        <f>telefony6[[#This Row],[zakonczenie]]-telefony6[[#This Row],[rozpoczecie]]</f>
        <v>1.5277777777777946E-3</v>
      </c>
      <c r="G860" s="6">
        <f>IF(SECOND(telefony6[[#This Row],[czas]])&gt;0,1,0)</f>
        <v>1</v>
      </c>
      <c r="H860" s="6">
        <f>MINUTE(telefony6[[#This Row],[czas]])+telefony6[[#This Row],[czy kolejna minuta]]</f>
        <v>3</v>
      </c>
      <c r="I860" s="6">
        <f>MINUTE(telefony6[[#This Row],[czas]])*60+SECOND(telefony6[[#This Row],[czas]])</f>
        <v>132</v>
      </c>
      <c r="J860" s="6">
        <f>IF(OR(telefony6[[#This Row],[jaki]]="stacjonarny",telefony6[[#This Row],[jaki]]="komórkowy"),J859-telefony6[[#This Row],[sekundach]],J859)</f>
        <v>-351069</v>
      </c>
      <c r="K860" s="6">
        <f>IF(AND(telefony6[[#This Row],[abonament]]&lt;0,telefony6[[#This Row],[jaki]]="stacjonarny"),telefony6[[#This Row],[sekundach]],0)</f>
        <v>0</v>
      </c>
      <c r="L860" s="6">
        <f>IF(AND(telefony6[[#This Row],[abonament]]&lt;0,telefony6[[#This Row],[jaki]]="komórkowy"),telefony6[[#This Row],[sekundach]],0)</f>
        <v>132</v>
      </c>
      <c r="M860" s="28">
        <f>IF(telefony6[[#This Row],[jaki]]="zagraniczny",telefony6[[#This Row],[czas w minutach]],0)</f>
        <v>0</v>
      </c>
    </row>
    <row r="861" spans="1:13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  <c r="E861" t="str">
        <f>IF(LEN(telefony6[[#This Row],[nr]])&gt;=10,"zagraniczny",IF(LEN(telefony6[[#This Row],[nr]])=8,"komórkowy","stacjonarny"))</f>
        <v>komórkowy</v>
      </c>
      <c r="F861" s="2">
        <f>telefony6[[#This Row],[zakonczenie]]-telefony6[[#This Row],[rozpoczecie]]</f>
        <v>5.7986111111110739E-3</v>
      </c>
      <c r="G861" s="6">
        <f>IF(SECOND(telefony6[[#This Row],[czas]])&gt;0,1,0)</f>
        <v>1</v>
      </c>
      <c r="H861" s="6">
        <f>MINUTE(telefony6[[#This Row],[czas]])+telefony6[[#This Row],[czy kolejna minuta]]</f>
        <v>9</v>
      </c>
      <c r="I861" s="6">
        <f>MINUTE(telefony6[[#This Row],[czas]])*60+SECOND(telefony6[[#This Row],[czas]])</f>
        <v>501</v>
      </c>
      <c r="J861" s="6">
        <f>IF(OR(telefony6[[#This Row],[jaki]]="stacjonarny",telefony6[[#This Row],[jaki]]="komórkowy"),J860-telefony6[[#This Row],[sekundach]],J860)</f>
        <v>-351570</v>
      </c>
      <c r="K861" s="6">
        <f>IF(AND(telefony6[[#This Row],[abonament]]&lt;0,telefony6[[#This Row],[jaki]]="stacjonarny"),telefony6[[#This Row],[sekundach]],0)</f>
        <v>0</v>
      </c>
      <c r="L861" s="6">
        <f>IF(AND(telefony6[[#This Row],[abonament]]&lt;0,telefony6[[#This Row],[jaki]]="komórkowy"),telefony6[[#This Row],[sekundach]],0)</f>
        <v>501</v>
      </c>
      <c r="M861" s="28">
        <f>IF(telefony6[[#This Row],[jaki]]="zagraniczny",telefony6[[#This Row],[czas w minutach]],0)</f>
        <v>0</v>
      </c>
    </row>
    <row r="862" spans="1:13" x14ac:dyDescent="0.25">
      <c r="A862">
        <v>9005999</v>
      </c>
      <c r="B862" s="1">
        <v>42929</v>
      </c>
      <c r="C862" s="2">
        <v>0.4878587962962963</v>
      </c>
      <c r="D862" s="2">
        <v>0.49609953703703702</v>
      </c>
      <c r="E862" t="str">
        <f>IF(LEN(telefony6[[#This Row],[nr]])&gt;=10,"zagraniczny",IF(LEN(telefony6[[#This Row],[nr]])=8,"komórkowy","stacjonarny"))</f>
        <v>stacjonarny</v>
      </c>
      <c r="F862" s="2">
        <f>telefony6[[#This Row],[zakonczenie]]-telefony6[[#This Row],[rozpoczecie]]</f>
        <v>8.2407407407407152E-3</v>
      </c>
      <c r="G862" s="6">
        <f>IF(SECOND(telefony6[[#This Row],[czas]])&gt;0,1,0)</f>
        <v>1</v>
      </c>
      <c r="H862" s="6">
        <f>MINUTE(telefony6[[#This Row],[czas]])+telefony6[[#This Row],[czy kolejna minuta]]</f>
        <v>12</v>
      </c>
      <c r="I862" s="6">
        <f>MINUTE(telefony6[[#This Row],[czas]])*60+SECOND(telefony6[[#This Row],[czas]])</f>
        <v>712</v>
      </c>
      <c r="J862" s="6">
        <f>IF(OR(telefony6[[#This Row],[jaki]]="stacjonarny",telefony6[[#This Row],[jaki]]="komórkowy"),J861-telefony6[[#This Row],[sekundach]],J861)</f>
        <v>-352282</v>
      </c>
      <c r="K862" s="6">
        <f>IF(AND(telefony6[[#This Row],[abonament]]&lt;0,telefony6[[#This Row],[jaki]]="stacjonarny"),telefony6[[#This Row],[sekundach]],0)</f>
        <v>712</v>
      </c>
      <c r="L862" s="6">
        <f>IF(AND(telefony6[[#This Row],[abonament]]&lt;0,telefony6[[#This Row],[jaki]]="komórkowy"),telefony6[[#This Row],[sekundach]],0)</f>
        <v>0</v>
      </c>
      <c r="M862" s="28">
        <f>IF(telefony6[[#This Row],[jaki]]="zagraniczny",telefony6[[#This Row],[czas w minutach]],0)</f>
        <v>0</v>
      </c>
    </row>
    <row r="863" spans="1:13" x14ac:dyDescent="0.25">
      <c r="A863">
        <v>7763451</v>
      </c>
      <c r="B863" s="1">
        <v>42929</v>
      </c>
      <c r="C863" s="2">
        <v>0.4911226851851852</v>
      </c>
      <c r="D863" s="2">
        <v>0.49859953703703702</v>
      </c>
      <c r="E863" t="str">
        <f>IF(LEN(telefony6[[#This Row],[nr]])&gt;=10,"zagraniczny",IF(LEN(telefony6[[#This Row],[nr]])=8,"komórkowy","stacjonarny"))</f>
        <v>stacjonarny</v>
      </c>
      <c r="F863" s="2">
        <f>telefony6[[#This Row],[zakonczenie]]-telefony6[[#This Row],[rozpoczecie]]</f>
        <v>7.4768518518518179E-3</v>
      </c>
      <c r="G863" s="6">
        <f>IF(SECOND(telefony6[[#This Row],[czas]])&gt;0,1,0)</f>
        <v>1</v>
      </c>
      <c r="H863" s="6">
        <f>MINUTE(telefony6[[#This Row],[czas]])+telefony6[[#This Row],[czy kolejna minuta]]</f>
        <v>11</v>
      </c>
      <c r="I863" s="6">
        <f>MINUTE(telefony6[[#This Row],[czas]])*60+SECOND(telefony6[[#This Row],[czas]])</f>
        <v>646</v>
      </c>
      <c r="J863" s="6">
        <f>IF(OR(telefony6[[#This Row],[jaki]]="stacjonarny",telefony6[[#This Row],[jaki]]="komórkowy"),J862-telefony6[[#This Row],[sekundach]],J862)</f>
        <v>-352928</v>
      </c>
      <c r="K863" s="6">
        <f>IF(AND(telefony6[[#This Row],[abonament]]&lt;0,telefony6[[#This Row],[jaki]]="stacjonarny"),telefony6[[#This Row],[sekundach]],0)</f>
        <v>646</v>
      </c>
      <c r="L863" s="6">
        <f>IF(AND(telefony6[[#This Row],[abonament]]&lt;0,telefony6[[#This Row],[jaki]]="komórkowy"),telefony6[[#This Row],[sekundach]],0)</f>
        <v>0</v>
      </c>
      <c r="M863" s="28">
        <f>IF(telefony6[[#This Row],[jaki]]="zagraniczny",telefony6[[#This Row],[czas w minutach]],0)</f>
        <v>0</v>
      </c>
    </row>
    <row r="864" spans="1:13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  <c r="E864" t="str">
        <f>IF(LEN(telefony6[[#This Row],[nr]])&gt;=10,"zagraniczny",IF(LEN(telefony6[[#This Row],[nr]])=8,"komórkowy","stacjonarny"))</f>
        <v>stacjonarny</v>
      </c>
      <c r="F864" s="2">
        <f>telefony6[[#This Row],[zakonczenie]]-telefony6[[#This Row],[rozpoczecie]]</f>
        <v>1.113425925925926E-2</v>
      </c>
      <c r="G864" s="6">
        <f>IF(SECOND(telefony6[[#This Row],[czas]])&gt;0,1,0)</f>
        <v>1</v>
      </c>
      <c r="H864" s="6">
        <f>MINUTE(telefony6[[#This Row],[czas]])+telefony6[[#This Row],[czy kolejna minuta]]</f>
        <v>17</v>
      </c>
      <c r="I864" s="6">
        <f>MINUTE(telefony6[[#This Row],[czas]])*60+SECOND(telefony6[[#This Row],[czas]])</f>
        <v>962</v>
      </c>
      <c r="J864" s="6">
        <f>IF(OR(telefony6[[#This Row],[jaki]]="stacjonarny",telefony6[[#This Row],[jaki]]="komórkowy"),J863-telefony6[[#This Row],[sekundach]],J863)</f>
        <v>-353890</v>
      </c>
      <c r="K864" s="6">
        <f>IF(AND(telefony6[[#This Row],[abonament]]&lt;0,telefony6[[#This Row],[jaki]]="stacjonarny"),telefony6[[#This Row],[sekundach]],0)</f>
        <v>962</v>
      </c>
      <c r="L864" s="6">
        <f>IF(AND(telefony6[[#This Row],[abonament]]&lt;0,telefony6[[#This Row],[jaki]]="komórkowy"),telefony6[[#This Row],[sekundach]],0)</f>
        <v>0</v>
      </c>
      <c r="M864" s="28">
        <f>IF(telefony6[[#This Row],[jaki]]="zagraniczny",telefony6[[#This Row],[czas w minutach]],0)</f>
        <v>0</v>
      </c>
    </row>
    <row r="865" spans="1:13" x14ac:dyDescent="0.25">
      <c r="A865">
        <v>8498076</v>
      </c>
      <c r="B865" s="1">
        <v>42929</v>
      </c>
      <c r="C865" s="2">
        <v>0.49493055555555554</v>
      </c>
      <c r="D865" s="2">
        <v>0.49898148148148147</v>
      </c>
      <c r="E865" t="str">
        <f>IF(LEN(telefony6[[#This Row],[nr]])&gt;=10,"zagraniczny",IF(LEN(telefony6[[#This Row],[nr]])=8,"komórkowy","stacjonarny"))</f>
        <v>stacjonarny</v>
      </c>
      <c r="F865" s="2">
        <f>telefony6[[#This Row],[zakonczenie]]-telefony6[[#This Row],[rozpoczecie]]</f>
        <v>4.05092592592593E-3</v>
      </c>
      <c r="G865" s="6">
        <f>IF(SECOND(telefony6[[#This Row],[czas]])&gt;0,1,0)</f>
        <v>1</v>
      </c>
      <c r="H865" s="6">
        <f>MINUTE(telefony6[[#This Row],[czas]])+telefony6[[#This Row],[czy kolejna minuta]]</f>
        <v>6</v>
      </c>
      <c r="I865" s="6">
        <f>MINUTE(telefony6[[#This Row],[czas]])*60+SECOND(telefony6[[#This Row],[czas]])</f>
        <v>350</v>
      </c>
      <c r="J865" s="6">
        <f>IF(OR(telefony6[[#This Row],[jaki]]="stacjonarny",telefony6[[#This Row],[jaki]]="komórkowy"),J864-telefony6[[#This Row],[sekundach]],J864)</f>
        <v>-354240</v>
      </c>
      <c r="K865" s="6">
        <f>IF(AND(telefony6[[#This Row],[abonament]]&lt;0,telefony6[[#This Row],[jaki]]="stacjonarny"),telefony6[[#This Row],[sekundach]],0)</f>
        <v>350</v>
      </c>
      <c r="L865" s="6">
        <f>IF(AND(telefony6[[#This Row],[abonament]]&lt;0,telefony6[[#This Row],[jaki]]="komórkowy"),telefony6[[#This Row],[sekundach]],0)</f>
        <v>0</v>
      </c>
      <c r="M865" s="28">
        <f>IF(telefony6[[#This Row],[jaki]]="zagraniczny",telefony6[[#This Row],[czas w minutach]],0)</f>
        <v>0</v>
      </c>
    </row>
    <row r="866" spans="1:13" x14ac:dyDescent="0.25">
      <c r="A866">
        <v>4995171</v>
      </c>
      <c r="B866" s="1">
        <v>42929</v>
      </c>
      <c r="C866" s="2">
        <v>0.5006018518518518</v>
      </c>
      <c r="D866" s="2">
        <v>0.50388888888888894</v>
      </c>
      <c r="E866" t="str">
        <f>IF(LEN(telefony6[[#This Row],[nr]])&gt;=10,"zagraniczny",IF(LEN(telefony6[[#This Row],[nr]])=8,"komórkowy","stacjonarny"))</f>
        <v>stacjonarny</v>
      </c>
      <c r="F866" s="2">
        <f>telefony6[[#This Row],[zakonczenie]]-telefony6[[#This Row],[rozpoczecie]]</f>
        <v>3.2870370370371438E-3</v>
      </c>
      <c r="G866" s="6">
        <f>IF(SECOND(telefony6[[#This Row],[czas]])&gt;0,1,0)</f>
        <v>1</v>
      </c>
      <c r="H866" s="6">
        <f>MINUTE(telefony6[[#This Row],[czas]])+telefony6[[#This Row],[czy kolejna minuta]]</f>
        <v>5</v>
      </c>
      <c r="I866" s="6">
        <f>MINUTE(telefony6[[#This Row],[czas]])*60+SECOND(telefony6[[#This Row],[czas]])</f>
        <v>284</v>
      </c>
      <c r="J866" s="6">
        <f>IF(OR(telefony6[[#This Row],[jaki]]="stacjonarny",telefony6[[#This Row],[jaki]]="komórkowy"),J865-telefony6[[#This Row],[sekundach]],J865)</f>
        <v>-354524</v>
      </c>
      <c r="K866" s="6">
        <f>IF(AND(telefony6[[#This Row],[abonament]]&lt;0,telefony6[[#This Row],[jaki]]="stacjonarny"),telefony6[[#This Row],[sekundach]],0)</f>
        <v>284</v>
      </c>
      <c r="L866" s="6">
        <f>IF(AND(telefony6[[#This Row],[abonament]]&lt;0,telefony6[[#This Row],[jaki]]="komórkowy"),telefony6[[#This Row],[sekundach]],0)</f>
        <v>0</v>
      </c>
      <c r="M866" s="28">
        <f>IF(telefony6[[#This Row],[jaki]]="zagraniczny",telefony6[[#This Row],[czas w minutach]],0)</f>
        <v>0</v>
      </c>
    </row>
    <row r="867" spans="1:13" x14ac:dyDescent="0.25">
      <c r="A867">
        <v>8929993</v>
      </c>
      <c r="B867" s="1">
        <v>42929</v>
      </c>
      <c r="C867" s="2">
        <v>0.50173611111111116</v>
      </c>
      <c r="D867" s="2">
        <v>0.50722222222222224</v>
      </c>
      <c r="E867" t="str">
        <f>IF(LEN(telefony6[[#This Row],[nr]])&gt;=10,"zagraniczny",IF(LEN(telefony6[[#This Row],[nr]])=8,"komórkowy","stacjonarny"))</f>
        <v>stacjonarny</v>
      </c>
      <c r="F867" s="2">
        <f>telefony6[[#This Row],[zakonczenie]]-telefony6[[#This Row],[rozpoczecie]]</f>
        <v>5.4861111111110805E-3</v>
      </c>
      <c r="G867" s="6">
        <f>IF(SECOND(telefony6[[#This Row],[czas]])&gt;0,1,0)</f>
        <v>1</v>
      </c>
      <c r="H867" s="6">
        <f>MINUTE(telefony6[[#This Row],[czas]])+telefony6[[#This Row],[czy kolejna minuta]]</f>
        <v>8</v>
      </c>
      <c r="I867" s="6">
        <f>MINUTE(telefony6[[#This Row],[czas]])*60+SECOND(telefony6[[#This Row],[czas]])</f>
        <v>474</v>
      </c>
      <c r="J867" s="6">
        <f>IF(OR(telefony6[[#This Row],[jaki]]="stacjonarny",telefony6[[#This Row],[jaki]]="komórkowy"),J866-telefony6[[#This Row],[sekundach]],J866)</f>
        <v>-354998</v>
      </c>
      <c r="K867" s="6">
        <f>IF(AND(telefony6[[#This Row],[abonament]]&lt;0,telefony6[[#This Row],[jaki]]="stacjonarny"),telefony6[[#This Row],[sekundach]],0)</f>
        <v>474</v>
      </c>
      <c r="L867" s="6">
        <f>IF(AND(telefony6[[#This Row],[abonament]]&lt;0,telefony6[[#This Row],[jaki]]="komórkowy"),telefony6[[#This Row],[sekundach]],0)</f>
        <v>0</v>
      </c>
      <c r="M867" s="28">
        <f>IF(telefony6[[#This Row],[jaki]]="zagraniczny",telefony6[[#This Row],[czas w minutach]],0)</f>
        <v>0</v>
      </c>
    </row>
    <row r="868" spans="1:13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  <c r="E868" t="str">
        <f>IF(LEN(telefony6[[#This Row],[nr]])&gt;=10,"zagraniczny",IF(LEN(telefony6[[#This Row],[nr]])=8,"komórkowy","stacjonarny"))</f>
        <v>stacjonarny</v>
      </c>
      <c r="F868" s="2">
        <f>telefony6[[#This Row],[zakonczenie]]-telefony6[[#This Row],[rozpoczecie]]</f>
        <v>7.0601851851852526E-3</v>
      </c>
      <c r="G868" s="6">
        <f>IF(SECOND(telefony6[[#This Row],[czas]])&gt;0,1,0)</f>
        <v>1</v>
      </c>
      <c r="H868" s="6">
        <f>MINUTE(telefony6[[#This Row],[czas]])+telefony6[[#This Row],[czy kolejna minuta]]</f>
        <v>11</v>
      </c>
      <c r="I868" s="6">
        <f>MINUTE(telefony6[[#This Row],[czas]])*60+SECOND(telefony6[[#This Row],[czas]])</f>
        <v>610</v>
      </c>
      <c r="J868" s="6">
        <f>IF(OR(telefony6[[#This Row],[jaki]]="stacjonarny",telefony6[[#This Row],[jaki]]="komórkowy"),J867-telefony6[[#This Row],[sekundach]],J867)</f>
        <v>-355608</v>
      </c>
      <c r="K868" s="6">
        <f>IF(AND(telefony6[[#This Row],[abonament]]&lt;0,telefony6[[#This Row],[jaki]]="stacjonarny"),telefony6[[#This Row],[sekundach]],0)</f>
        <v>610</v>
      </c>
      <c r="L868" s="6">
        <f>IF(AND(telefony6[[#This Row],[abonament]]&lt;0,telefony6[[#This Row],[jaki]]="komórkowy"),telefony6[[#This Row],[sekundach]],0)</f>
        <v>0</v>
      </c>
      <c r="M868" s="28">
        <f>IF(telefony6[[#This Row],[jaki]]="zagraniczny",telefony6[[#This Row],[czas w minutach]],0)</f>
        <v>0</v>
      </c>
    </row>
    <row r="869" spans="1:13" x14ac:dyDescent="0.25">
      <c r="A869">
        <v>1816002</v>
      </c>
      <c r="B869" s="1">
        <v>42929</v>
      </c>
      <c r="C869" s="2">
        <v>0.50732638888888892</v>
      </c>
      <c r="D869" s="2">
        <v>0.51005787037037043</v>
      </c>
      <c r="E869" t="str">
        <f>IF(LEN(telefony6[[#This Row],[nr]])&gt;=10,"zagraniczny",IF(LEN(telefony6[[#This Row],[nr]])=8,"komórkowy","stacjonarny"))</f>
        <v>stacjonarny</v>
      </c>
      <c r="F869" s="2">
        <f>telefony6[[#This Row],[zakonczenie]]-telefony6[[#This Row],[rozpoczecie]]</f>
        <v>2.7314814814815014E-3</v>
      </c>
      <c r="G869" s="6">
        <f>IF(SECOND(telefony6[[#This Row],[czas]])&gt;0,1,0)</f>
        <v>1</v>
      </c>
      <c r="H869" s="6">
        <f>MINUTE(telefony6[[#This Row],[czas]])+telefony6[[#This Row],[czy kolejna minuta]]</f>
        <v>4</v>
      </c>
      <c r="I869" s="6">
        <f>MINUTE(telefony6[[#This Row],[czas]])*60+SECOND(telefony6[[#This Row],[czas]])</f>
        <v>236</v>
      </c>
      <c r="J869" s="6">
        <f>IF(OR(telefony6[[#This Row],[jaki]]="stacjonarny",telefony6[[#This Row],[jaki]]="komórkowy"),J868-telefony6[[#This Row],[sekundach]],J868)</f>
        <v>-355844</v>
      </c>
      <c r="K869" s="6">
        <f>IF(AND(telefony6[[#This Row],[abonament]]&lt;0,telefony6[[#This Row],[jaki]]="stacjonarny"),telefony6[[#This Row],[sekundach]],0)</f>
        <v>236</v>
      </c>
      <c r="L869" s="6">
        <f>IF(AND(telefony6[[#This Row],[abonament]]&lt;0,telefony6[[#This Row],[jaki]]="komórkowy"),telefony6[[#This Row],[sekundach]],0)</f>
        <v>0</v>
      </c>
      <c r="M869" s="28">
        <f>IF(telefony6[[#This Row],[jaki]]="zagraniczny",telefony6[[#This Row],[czas w minutach]],0)</f>
        <v>0</v>
      </c>
    </row>
    <row r="870" spans="1:13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  <c r="E870" t="str">
        <f>IF(LEN(telefony6[[#This Row],[nr]])&gt;=10,"zagraniczny",IF(LEN(telefony6[[#This Row],[nr]])=8,"komórkowy","stacjonarny"))</f>
        <v>stacjonarny</v>
      </c>
      <c r="F870" s="2">
        <f>telefony6[[#This Row],[zakonczenie]]-telefony6[[#This Row],[rozpoczecie]]</f>
        <v>1.2152777777777457E-3</v>
      </c>
      <c r="G870" s="6">
        <f>IF(SECOND(telefony6[[#This Row],[czas]])&gt;0,1,0)</f>
        <v>1</v>
      </c>
      <c r="H870" s="6">
        <f>MINUTE(telefony6[[#This Row],[czas]])+telefony6[[#This Row],[czy kolejna minuta]]</f>
        <v>2</v>
      </c>
      <c r="I870" s="6">
        <f>MINUTE(telefony6[[#This Row],[czas]])*60+SECOND(telefony6[[#This Row],[czas]])</f>
        <v>105</v>
      </c>
      <c r="J870" s="6">
        <f>IF(OR(telefony6[[#This Row],[jaki]]="stacjonarny",telefony6[[#This Row],[jaki]]="komórkowy"),J869-telefony6[[#This Row],[sekundach]],J869)</f>
        <v>-355949</v>
      </c>
      <c r="K870" s="6">
        <f>IF(AND(telefony6[[#This Row],[abonament]]&lt;0,telefony6[[#This Row],[jaki]]="stacjonarny"),telefony6[[#This Row],[sekundach]],0)</f>
        <v>105</v>
      </c>
      <c r="L870" s="6">
        <f>IF(AND(telefony6[[#This Row],[abonament]]&lt;0,telefony6[[#This Row],[jaki]]="komórkowy"),telefony6[[#This Row],[sekundach]],0)</f>
        <v>0</v>
      </c>
      <c r="M870" s="28">
        <f>IF(telefony6[[#This Row],[jaki]]="zagraniczny",telefony6[[#This Row],[czas w minutach]],0)</f>
        <v>0</v>
      </c>
    </row>
    <row r="871" spans="1:13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  <c r="E871" t="str">
        <f>IF(LEN(telefony6[[#This Row],[nr]])&gt;=10,"zagraniczny",IF(LEN(telefony6[[#This Row],[nr]])=8,"komórkowy","stacjonarny"))</f>
        <v>komórkowy</v>
      </c>
      <c r="F871" s="2">
        <f>telefony6[[#This Row],[zakonczenie]]-telefony6[[#This Row],[rozpoczecie]]</f>
        <v>5.0578703703704209E-3</v>
      </c>
      <c r="G871" s="6">
        <f>IF(SECOND(telefony6[[#This Row],[czas]])&gt;0,1,0)</f>
        <v>1</v>
      </c>
      <c r="H871" s="6">
        <f>MINUTE(telefony6[[#This Row],[czas]])+telefony6[[#This Row],[czy kolejna minuta]]</f>
        <v>8</v>
      </c>
      <c r="I871" s="6">
        <f>MINUTE(telefony6[[#This Row],[czas]])*60+SECOND(telefony6[[#This Row],[czas]])</f>
        <v>437</v>
      </c>
      <c r="J871" s="6">
        <f>IF(OR(telefony6[[#This Row],[jaki]]="stacjonarny",telefony6[[#This Row],[jaki]]="komórkowy"),J870-telefony6[[#This Row],[sekundach]],J870)</f>
        <v>-356386</v>
      </c>
      <c r="K871" s="6">
        <f>IF(AND(telefony6[[#This Row],[abonament]]&lt;0,telefony6[[#This Row],[jaki]]="stacjonarny"),telefony6[[#This Row],[sekundach]],0)</f>
        <v>0</v>
      </c>
      <c r="L871" s="6">
        <f>IF(AND(telefony6[[#This Row],[abonament]]&lt;0,telefony6[[#This Row],[jaki]]="komórkowy"),telefony6[[#This Row],[sekundach]],0)</f>
        <v>437</v>
      </c>
      <c r="M871" s="28">
        <f>IF(telefony6[[#This Row],[jaki]]="zagraniczny",telefony6[[#This Row],[czas w minutach]],0)</f>
        <v>0</v>
      </c>
    </row>
    <row r="872" spans="1:13" x14ac:dyDescent="0.25">
      <c r="A872">
        <v>7384686</v>
      </c>
      <c r="B872" s="1">
        <v>42929</v>
      </c>
      <c r="C872" s="2">
        <v>0.51616898148148149</v>
      </c>
      <c r="D872" s="2">
        <v>0.52461805555555552</v>
      </c>
      <c r="E872" t="str">
        <f>IF(LEN(telefony6[[#This Row],[nr]])&gt;=10,"zagraniczny",IF(LEN(telefony6[[#This Row],[nr]])=8,"komórkowy","stacjonarny"))</f>
        <v>stacjonarny</v>
      </c>
      <c r="F872" s="2">
        <f>telefony6[[#This Row],[zakonczenie]]-telefony6[[#This Row],[rozpoczecie]]</f>
        <v>8.4490740740740256E-3</v>
      </c>
      <c r="G872" s="6">
        <f>IF(SECOND(telefony6[[#This Row],[czas]])&gt;0,1,0)</f>
        <v>1</v>
      </c>
      <c r="H872" s="6">
        <f>MINUTE(telefony6[[#This Row],[czas]])+telefony6[[#This Row],[czy kolejna minuta]]</f>
        <v>13</v>
      </c>
      <c r="I872" s="6">
        <f>MINUTE(telefony6[[#This Row],[czas]])*60+SECOND(telefony6[[#This Row],[czas]])</f>
        <v>730</v>
      </c>
      <c r="J872" s="6">
        <f>IF(OR(telefony6[[#This Row],[jaki]]="stacjonarny",telefony6[[#This Row],[jaki]]="komórkowy"),J871-telefony6[[#This Row],[sekundach]],J871)</f>
        <v>-357116</v>
      </c>
      <c r="K872" s="6">
        <f>IF(AND(telefony6[[#This Row],[abonament]]&lt;0,telefony6[[#This Row],[jaki]]="stacjonarny"),telefony6[[#This Row],[sekundach]],0)</f>
        <v>730</v>
      </c>
      <c r="L872" s="6">
        <f>IF(AND(telefony6[[#This Row],[abonament]]&lt;0,telefony6[[#This Row],[jaki]]="komórkowy"),telefony6[[#This Row],[sekundach]],0)</f>
        <v>0</v>
      </c>
      <c r="M872" s="28">
        <f>IF(telefony6[[#This Row],[jaki]]="zagraniczny",telefony6[[#This Row],[czas w minutach]],0)</f>
        <v>0</v>
      </c>
    </row>
    <row r="873" spans="1:13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  <c r="E873" t="str">
        <f>IF(LEN(telefony6[[#This Row],[nr]])&gt;=10,"zagraniczny",IF(LEN(telefony6[[#This Row],[nr]])=8,"komórkowy","stacjonarny"))</f>
        <v>stacjonarny</v>
      </c>
      <c r="F873" s="2">
        <f>telefony6[[#This Row],[zakonczenie]]-telefony6[[#This Row],[rozpoczecie]]</f>
        <v>9.7453703703703765E-3</v>
      </c>
      <c r="G873" s="6">
        <f>IF(SECOND(telefony6[[#This Row],[czas]])&gt;0,1,0)</f>
        <v>1</v>
      </c>
      <c r="H873" s="6">
        <f>MINUTE(telefony6[[#This Row],[czas]])+telefony6[[#This Row],[czy kolejna minuta]]</f>
        <v>15</v>
      </c>
      <c r="I873" s="6">
        <f>MINUTE(telefony6[[#This Row],[czas]])*60+SECOND(telefony6[[#This Row],[czas]])</f>
        <v>842</v>
      </c>
      <c r="J873" s="6">
        <f>IF(OR(telefony6[[#This Row],[jaki]]="stacjonarny",telefony6[[#This Row],[jaki]]="komórkowy"),J872-telefony6[[#This Row],[sekundach]],J872)</f>
        <v>-357958</v>
      </c>
      <c r="K873" s="6">
        <f>IF(AND(telefony6[[#This Row],[abonament]]&lt;0,telefony6[[#This Row],[jaki]]="stacjonarny"),telefony6[[#This Row],[sekundach]],0)</f>
        <v>842</v>
      </c>
      <c r="L873" s="6">
        <f>IF(AND(telefony6[[#This Row],[abonament]]&lt;0,telefony6[[#This Row],[jaki]]="komórkowy"),telefony6[[#This Row],[sekundach]],0)</f>
        <v>0</v>
      </c>
      <c r="M873" s="28">
        <f>IF(telefony6[[#This Row],[jaki]]="zagraniczny",telefony6[[#This Row],[czas w minutach]],0)</f>
        <v>0</v>
      </c>
    </row>
    <row r="874" spans="1:13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  <c r="E874" t="str">
        <f>IF(LEN(telefony6[[#This Row],[nr]])&gt;=10,"zagraniczny",IF(LEN(telefony6[[#This Row],[nr]])=8,"komórkowy","stacjonarny"))</f>
        <v>stacjonarny</v>
      </c>
      <c r="F874" s="2">
        <f>telefony6[[#This Row],[zakonczenie]]-telefony6[[#This Row],[rozpoczecie]]</f>
        <v>9.3865740740740611E-3</v>
      </c>
      <c r="G874" s="6">
        <f>IF(SECOND(telefony6[[#This Row],[czas]])&gt;0,1,0)</f>
        <v>1</v>
      </c>
      <c r="H874" s="6">
        <f>MINUTE(telefony6[[#This Row],[czas]])+telefony6[[#This Row],[czy kolejna minuta]]</f>
        <v>14</v>
      </c>
      <c r="I874" s="6">
        <f>MINUTE(telefony6[[#This Row],[czas]])*60+SECOND(telefony6[[#This Row],[czas]])</f>
        <v>811</v>
      </c>
      <c r="J874" s="6">
        <f>IF(OR(telefony6[[#This Row],[jaki]]="stacjonarny",telefony6[[#This Row],[jaki]]="komórkowy"),J873-telefony6[[#This Row],[sekundach]],J873)</f>
        <v>-358769</v>
      </c>
      <c r="K874" s="6">
        <f>IF(AND(telefony6[[#This Row],[abonament]]&lt;0,telefony6[[#This Row],[jaki]]="stacjonarny"),telefony6[[#This Row],[sekundach]],0)</f>
        <v>811</v>
      </c>
      <c r="L874" s="6">
        <f>IF(AND(telefony6[[#This Row],[abonament]]&lt;0,telefony6[[#This Row],[jaki]]="komórkowy"),telefony6[[#This Row],[sekundach]],0)</f>
        <v>0</v>
      </c>
      <c r="M874" s="28">
        <f>IF(telefony6[[#This Row],[jaki]]="zagraniczny",telefony6[[#This Row],[czas w minutach]],0)</f>
        <v>0</v>
      </c>
    </row>
    <row r="875" spans="1:13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  <c r="E875" t="str">
        <f>IF(LEN(telefony6[[#This Row],[nr]])&gt;=10,"zagraniczny",IF(LEN(telefony6[[#This Row],[nr]])=8,"komórkowy","stacjonarny"))</f>
        <v>stacjonarny</v>
      </c>
      <c r="F875" s="2">
        <f>telefony6[[#This Row],[zakonczenie]]-telefony6[[#This Row],[rozpoczecie]]</f>
        <v>6.4351851851851549E-3</v>
      </c>
      <c r="G875" s="6">
        <f>IF(SECOND(telefony6[[#This Row],[czas]])&gt;0,1,0)</f>
        <v>1</v>
      </c>
      <c r="H875" s="6">
        <f>MINUTE(telefony6[[#This Row],[czas]])+telefony6[[#This Row],[czy kolejna minuta]]</f>
        <v>10</v>
      </c>
      <c r="I875" s="6">
        <f>MINUTE(telefony6[[#This Row],[czas]])*60+SECOND(telefony6[[#This Row],[czas]])</f>
        <v>556</v>
      </c>
      <c r="J875" s="6">
        <f>IF(OR(telefony6[[#This Row],[jaki]]="stacjonarny",telefony6[[#This Row],[jaki]]="komórkowy"),J874-telefony6[[#This Row],[sekundach]],J874)</f>
        <v>-359325</v>
      </c>
      <c r="K875" s="6">
        <f>IF(AND(telefony6[[#This Row],[abonament]]&lt;0,telefony6[[#This Row],[jaki]]="stacjonarny"),telefony6[[#This Row],[sekundach]],0)</f>
        <v>556</v>
      </c>
      <c r="L875" s="6">
        <f>IF(AND(telefony6[[#This Row],[abonament]]&lt;0,telefony6[[#This Row],[jaki]]="komórkowy"),telefony6[[#This Row],[sekundach]],0)</f>
        <v>0</v>
      </c>
      <c r="M875" s="28">
        <f>IF(telefony6[[#This Row],[jaki]]="zagraniczny",telefony6[[#This Row],[czas w minutach]],0)</f>
        <v>0</v>
      </c>
    </row>
    <row r="876" spans="1:13" x14ac:dyDescent="0.25">
      <c r="A876">
        <v>28961250</v>
      </c>
      <c r="B876" s="1">
        <v>42929</v>
      </c>
      <c r="C876" s="2">
        <v>0.52353009259259264</v>
      </c>
      <c r="D876" s="2">
        <v>0.53097222222222218</v>
      </c>
      <c r="E876" t="str">
        <f>IF(LEN(telefony6[[#This Row],[nr]])&gt;=10,"zagraniczny",IF(LEN(telefony6[[#This Row],[nr]])=8,"komórkowy","stacjonarny"))</f>
        <v>komórkowy</v>
      </c>
      <c r="F876" s="2">
        <f>telefony6[[#This Row],[zakonczenie]]-telefony6[[#This Row],[rozpoczecie]]</f>
        <v>7.4421296296295347E-3</v>
      </c>
      <c r="G876" s="6">
        <f>IF(SECOND(telefony6[[#This Row],[czas]])&gt;0,1,0)</f>
        <v>1</v>
      </c>
      <c r="H876" s="6">
        <f>MINUTE(telefony6[[#This Row],[czas]])+telefony6[[#This Row],[czy kolejna minuta]]</f>
        <v>11</v>
      </c>
      <c r="I876" s="6">
        <f>MINUTE(telefony6[[#This Row],[czas]])*60+SECOND(telefony6[[#This Row],[czas]])</f>
        <v>643</v>
      </c>
      <c r="J876" s="6">
        <f>IF(OR(telefony6[[#This Row],[jaki]]="stacjonarny",telefony6[[#This Row],[jaki]]="komórkowy"),J875-telefony6[[#This Row],[sekundach]],J875)</f>
        <v>-359968</v>
      </c>
      <c r="K876" s="6">
        <f>IF(AND(telefony6[[#This Row],[abonament]]&lt;0,telefony6[[#This Row],[jaki]]="stacjonarny"),telefony6[[#This Row],[sekundach]],0)</f>
        <v>0</v>
      </c>
      <c r="L876" s="6">
        <f>IF(AND(telefony6[[#This Row],[abonament]]&lt;0,telefony6[[#This Row],[jaki]]="komórkowy"),telefony6[[#This Row],[sekundach]],0)</f>
        <v>643</v>
      </c>
      <c r="M876" s="28">
        <f>IF(telefony6[[#This Row],[jaki]]="zagraniczny",telefony6[[#This Row],[czas w minutach]],0)</f>
        <v>0</v>
      </c>
    </row>
    <row r="877" spans="1:13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  <c r="E877" t="str">
        <f>IF(LEN(telefony6[[#This Row],[nr]])&gt;=10,"zagraniczny",IF(LEN(telefony6[[#This Row],[nr]])=8,"komórkowy","stacjonarny"))</f>
        <v>stacjonarny</v>
      </c>
      <c r="F877" s="2">
        <f>telefony6[[#This Row],[zakonczenie]]-telefony6[[#This Row],[rozpoczecie]]</f>
        <v>9.2592592592593004E-3</v>
      </c>
      <c r="G877" s="6">
        <f>IF(SECOND(telefony6[[#This Row],[czas]])&gt;0,1,0)</f>
        <v>1</v>
      </c>
      <c r="H877" s="6">
        <f>MINUTE(telefony6[[#This Row],[czas]])+telefony6[[#This Row],[czy kolejna minuta]]</f>
        <v>14</v>
      </c>
      <c r="I877" s="6">
        <f>MINUTE(telefony6[[#This Row],[czas]])*60+SECOND(telefony6[[#This Row],[czas]])</f>
        <v>800</v>
      </c>
      <c r="J877" s="6">
        <f>IF(OR(telefony6[[#This Row],[jaki]]="stacjonarny",telefony6[[#This Row],[jaki]]="komórkowy"),J876-telefony6[[#This Row],[sekundach]],J876)</f>
        <v>-360768</v>
      </c>
      <c r="K877" s="6">
        <f>IF(AND(telefony6[[#This Row],[abonament]]&lt;0,telefony6[[#This Row],[jaki]]="stacjonarny"),telefony6[[#This Row],[sekundach]],0)</f>
        <v>800</v>
      </c>
      <c r="L877" s="6">
        <f>IF(AND(telefony6[[#This Row],[abonament]]&lt;0,telefony6[[#This Row],[jaki]]="komórkowy"),telefony6[[#This Row],[sekundach]],0)</f>
        <v>0</v>
      </c>
      <c r="M877" s="28">
        <f>IF(telefony6[[#This Row],[jaki]]="zagraniczny",telefony6[[#This Row],[czas w minutach]],0)</f>
        <v>0</v>
      </c>
    </row>
    <row r="878" spans="1:13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  <c r="E878" t="str">
        <f>IF(LEN(telefony6[[#This Row],[nr]])&gt;=10,"zagraniczny",IF(LEN(telefony6[[#This Row],[nr]])=8,"komórkowy","stacjonarny"))</f>
        <v>komórkowy</v>
      </c>
      <c r="F878" s="2">
        <f>telefony6[[#This Row],[zakonczenie]]-telefony6[[#This Row],[rozpoczecie]]</f>
        <v>3.8194444444450415E-4</v>
      </c>
      <c r="G878" s="6">
        <f>IF(SECOND(telefony6[[#This Row],[czas]])&gt;0,1,0)</f>
        <v>1</v>
      </c>
      <c r="H878" s="6">
        <f>MINUTE(telefony6[[#This Row],[czas]])+telefony6[[#This Row],[czy kolejna minuta]]</f>
        <v>1</v>
      </c>
      <c r="I878" s="6">
        <f>MINUTE(telefony6[[#This Row],[czas]])*60+SECOND(telefony6[[#This Row],[czas]])</f>
        <v>33</v>
      </c>
      <c r="J878" s="6">
        <f>IF(OR(telefony6[[#This Row],[jaki]]="stacjonarny",telefony6[[#This Row],[jaki]]="komórkowy"),J877-telefony6[[#This Row],[sekundach]],J877)</f>
        <v>-360801</v>
      </c>
      <c r="K878" s="6">
        <f>IF(AND(telefony6[[#This Row],[abonament]]&lt;0,telefony6[[#This Row],[jaki]]="stacjonarny"),telefony6[[#This Row],[sekundach]],0)</f>
        <v>0</v>
      </c>
      <c r="L878" s="6">
        <f>IF(AND(telefony6[[#This Row],[abonament]]&lt;0,telefony6[[#This Row],[jaki]]="komórkowy"),telefony6[[#This Row],[sekundach]],0)</f>
        <v>33</v>
      </c>
      <c r="M878" s="28">
        <f>IF(telefony6[[#This Row],[jaki]]="zagraniczny",telefony6[[#This Row],[czas w minutach]],0)</f>
        <v>0</v>
      </c>
    </row>
    <row r="879" spans="1:13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  <c r="E879" t="str">
        <f>IF(LEN(telefony6[[#This Row],[nr]])&gt;=10,"zagraniczny",IF(LEN(telefony6[[#This Row],[nr]])=8,"komórkowy","stacjonarny"))</f>
        <v>komórkowy</v>
      </c>
      <c r="F879" s="2">
        <f>telefony6[[#This Row],[zakonczenie]]-telefony6[[#This Row],[rozpoczecie]]</f>
        <v>7.4999999999999512E-3</v>
      </c>
      <c r="G879" s="6">
        <f>IF(SECOND(telefony6[[#This Row],[czas]])&gt;0,1,0)</f>
        <v>1</v>
      </c>
      <c r="H879" s="6">
        <f>MINUTE(telefony6[[#This Row],[czas]])+telefony6[[#This Row],[czy kolejna minuta]]</f>
        <v>11</v>
      </c>
      <c r="I879" s="6">
        <f>MINUTE(telefony6[[#This Row],[czas]])*60+SECOND(telefony6[[#This Row],[czas]])</f>
        <v>648</v>
      </c>
      <c r="J879" s="6">
        <f>IF(OR(telefony6[[#This Row],[jaki]]="stacjonarny",telefony6[[#This Row],[jaki]]="komórkowy"),J878-telefony6[[#This Row],[sekundach]],J878)</f>
        <v>-361449</v>
      </c>
      <c r="K879" s="6">
        <f>IF(AND(telefony6[[#This Row],[abonament]]&lt;0,telefony6[[#This Row],[jaki]]="stacjonarny"),telefony6[[#This Row],[sekundach]],0)</f>
        <v>0</v>
      </c>
      <c r="L879" s="6">
        <f>IF(AND(telefony6[[#This Row],[abonament]]&lt;0,telefony6[[#This Row],[jaki]]="komórkowy"),telefony6[[#This Row],[sekundach]],0)</f>
        <v>648</v>
      </c>
      <c r="M879" s="28">
        <f>IF(telefony6[[#This Row],[jaki]]="zagraniczny",telefony6[[#This Row],[czas w minutach]],0)</f>
        <v>0</v>
      </c>
    </row>
    <row r="880" spans="1:13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  <c r="E880" t="str">
        <f>IF(LEN(telefony6[[#This Row],[nr]])&gt;=10,"zagraniczny",IF(LEN(telefony6[[#This Row],[nr]])=8,"komórkowy","stacjonarny"))</f>
        <v>stacjonarny</v>
      </c>
      <c r="F880" s="2">
        <f>telefony6[[#This Row],[zakonczenie]]-telefony6[[#This Row],[rozpoczecie]]</f>
        <v>3.7499999999999201E-3</v>
      </c>
      <c r="G880" s="6">
        <f>IF(SECOND(telefony6[[#This Row],[czas]])&gt;0,1,0)</f>
        <v>1</v>
      </c>
      <c r="H880" s="6">
        <f>MINUTE(telefony6[[#This Row],[czas]])+telefony6[[#This Row],[czy kolejna minuta]]</f>
        <v>6</v>
      </c>
      <c r="I880" s="6">
        <f>MINUTE(telefony6[[#This Row],[czas]])*60+SECOND(telefony6[[#This Row],[czas]])</f>
        <v>324</v>
      </c>
      <c r="J880" s="6">
        <f>IF(OR(telefony6[[#This Row],[jaki]]="stacjonarny",telefony6[[#This Row],[jaki]]="komórkowy"),J879-telefony6[[#This Row],[sekundach]],J879)</f>
        <v>-361773</v>
      </c>
      <c r="K880" s="6">
        <f>IF(AND(telefony6[[#This Row],[abonament]]&lt;0,telefony6[[#This Row],[jaki]]="stacjonarny"),telefony6[[#This Row],[sekundach]],0)</f>
        <v>324</v>
      </c>
      <c r="L880" s="6">
        <f>IF(AND(telefony6[[#This Row],[abonament]]&lt;0,telefony6[[#This Row],[jaki]]="komórkowy"),telefony6[[#This Row],[sekundach]],0)</f>
        <v>0</v>
      </c>
      <c r="M880" s="28">
        <f>IF(telefony6[[#This Row],[jaki]]="zagraniczny",telefony6[[#This Row],[czas w minutach]],0)</f>
        <v>0</v>
      </c>
    </row>
    <row r="881" spans="1:13" x14ac:dyDescent="0.25">
      <c r="A881">
        <v>3434934</v>
      </c>
      <c r="B881" s="1">
        <v>42929</v>
      </c>
      <c r="C881" s="2">
        <v>0.54039351851851847</v>
      </c>
      <c r="D881" s="2">
        <v>0.55039351851851848</v>
      </c>
      <c r="E881" t="str">
        <f>IF(LEN(telefony6[[#This Row],[nr]])&gt;=10,"zagraniczny",IF(LEN(telefony6[[#This Row],[nr]])=8,"komórkowy","stacjonarny"))</f>
        <v>stacjonarny</v>
      </c>
      <c r="F881" s="2">
        <f>telefony6[[#This Row],[zakonczenie]]-telefony6[[#This Row],[rozpoczecie]]</f>
        <v>1.0000000000000009E-2</v>
      </c>
      <c r="G881" s="6">
        <f>IF(SECOND(telefony6[[#This Row],[czas]])&gt;0,1,0)</f>
        <v>1</v>
      </c>
      <c r="H881" s="6">
        <f>MINUTE(telefony6[[#This Row],[czas]])+telefony6[[#This Row],[czy kolejna minuta]]</f>
        <v>15</v>
      </c>
      <c r="I881" s="6">
        <f>MINUTE(telefony6[[#This Row],[czas]])*60+SECOND(telefony6[[#This Row],[czas]])</f>
        <v>864</v>
      </c>
      <c r="J881" s="6">
        <f>IF(OR(telefony6[[#This Row],[jaki]]="stacjonarny",telefony6[[#This Row],[jaki]]="komórkowy"),J880-telefony6[[#This Row],[sekundach]],J880)</f>
        <v>-362637</v>
      </c>
      <c r="K881" s="6">
        <f>IF(AND(telefony6[[#This Row],[abonament]]&lt;0,telefony6[[#This Row],[jaki]]="stacjonarny"),telefony6[[#This Row],[sekundach]],0)</f>
        <v>864</v>
      </c>
      <c r="L881" s="6">
        <f>IF(AND(telefony6[[#This Row],[abonament]]&lt;0,telefony6[[#This Row],[jaki]]="komórkowy"),telefony6[[#This Row],[sekundach]],0)</f>
        <v>0</v>
      </c>
      <c r="M881" s="28">
        <f>IF(telefony6[[#This Row],[jaki]]="zagraniczny",telefony6[[#This Row],[czas w minutach]],0)</f>
        <v>0</v>
      </c>
    </row>
    <row r="882" spans="1:13" x14ac:dyDescent="0.25">
      <c r="A882">
        <v>3017523</v>
      </c>
      <c r="B882" s="1">
        <v>42929</v>
      </c>
      <c r="C882" s="2">
        <v>0.54342592592592598</v>
      </c>
      <c r="D882" s="2">
        <v>0.54971064814814818</v>
      </c>
      <c r="E882" t="str">
        <f>IF(LEN(telefony6[[#This Row],[nr]])&gt;=10,"zagraniczny",IF(LEN(telefony6[[#This Row],[nr]])=8,"komórkowy","stacjonarny"))</f>
        <v>stacjonarny</v>
      </c>
      <c r="F882" s="2">
        <f>telefony6[[#This Row],[zakonczenie]]-telefony6[[#This Row],[rozpoczecie]]</f>
        <v>6.2847222222222054E-3</v>
      </c>
      <c r="G882" s="6">
        <f>IF(SECOND(telefony6[[#This Row],[czas]])&gt;0,1,0)</f>
        <v>1</v>
      </c>
      <c r="H882" s="6">
        <f>MINUTE(telefony6[[#This Row],[czas]])+telefony6[[#This Row],[czy kolejna minuta]]</f>
        <v>10</v>
      </c>
      <c r="I882" s="6">
        <f>MINUTE(telefony6[[#This Row],[czas]])*60+SECOND(telefony6[[#This Row],[czas]])</f>
        <v>543</v>
      </c>
      <c r="J882" s="6">
        <f>IF(OR(telefony6[[#This Row],[jaki]]="stacjonarny",telefony6[[#This Row],[jaki]]="komórkowy"),J881-telefony6[[#This Row],[sekundach]],J881)</f>
        <v>-363180</v>
      </c>
      <c r="K882" s="6">
        <f>IF(AND(telefony6[[#This Row],[abonament]]&lt;0,telefony6[[#This Row],[jaki]]="stacjonarny"),telefony6[[#This Row],[sekundach]],0)</f>
        <v>543</v>
      </c>
      <c r="L882" s="6">
        <f>IF(AND(telefony6[[#This Row],[abonament]]&lt;0,telefony6[[#This Row],[jaki]]="komórkowy"),telefony6[[#This Row],[sekundach]],0)</f>
        <v>0</v>
      </c>
      <c r="M882" s="28">
        <f>IF(telefony6[[#This Row],[jaki]]="zagraniczny",telefony6[[#This Row],[czas w minutach]],0)</f>
        <v>0</v>
      </c>
    </row>
    <row r="883" spans="1:13" x14ac:dyDescent="0.25">
      <c r="A883">
        <v>26699217</v>
      </c>
      <c r="B883" s="1">
        <v>42929</v>
      </c>
      <c r="C883" s="2">
        <v>0.5471759259259259</v>
      </c>
      <c r="D883" s="2">
        <v>0.55871527777777774</v>
      </c>
      <c r="E883" t="str">
        <f>IF(LEN(telefony6[[#This Row],[nr]])&gt;=10,"zagraniczny",IF(LEN(telefony6[[#This Row],[nr]])=8,"komórkowy","stacjonarny"))</f>
        <v>komórkowy</v>
      </c>
      <c r="F883" s="2">
        <f>telefony6[[#This Row],[zakonczenie]]-telefony6[[#This Row],[rozpoczecie]]</f>
        <v>1.1539351851851842E-2</v>
      </c>
      <c r="G883" s="6">
        <f>IF(SECOND(telefony6[[#This Row],[czas]])&gt;0,1,0)</f>
        <v>1</v>
      </c>
      <c r="H883" s="6">
        <f>MINUTE(telefony6[[#This Row],[czas]])+telefony6[[#This Row],[czy kolejna minuta]]</f>
        <v>17</v>
      </c>
      <c r="I883" s="6">
        <f>MINUTE(telefony6[[#This Row],[czas]])*60+SECOND(telefony6[[#This Row],[czas]])</f>
        <v>997</v>
      </c>
      <c r="J883" s="6">
        <f>IF(OR(telefony6[[#This Row],[jaki]]="stacjonarny",telefony6[[#This Row],[jaki]]="komórkowy"),J882-telefony6[[#This Row],[sekundach]],J882)</f>
        <v>-364177</v>
      </c>
      <c r="K883" s="6">
        <f>IF(AND(telefony6[[#This Row],[abonament]]&lt;0,telefony6[[#This Row],[jaki]]="stacjonarny"),telefony6[[#This Row],[sekundach]],0)</f>
        <v>0</v>
      </c>
      <c r="L883" s="6">
        <f>IF(AND(telefony6[[#This Row],[abonament]]&lt;0,telefony6[[#This Row],[jaki]]="komórkowy"),telefony6[[#This Row],[sekundach]],0)</f>
        <v>997</v>
      </c>
      <c r="M883" s="28">
        <f>IF(telefony6[[#This Row],[jaki]]="zagraniczny",telefony6[[#This Row],[czas w minutach]],0)</f>
        <v>0</v>
      </c>
    </row>
    <row r="884" spans="1:13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  <c r="E884" t="str">
        <f>IF(LEN(telefony6[[#This Row],[nr]])&gt;=10,"zagraniczny",IF(LEN(telefony6[[#This Row],[nr]])=8,"komórkowy","stacjonarny"))</f>
        <v>stacjonarny</v>
      </c>
      <c r="F884" s="2">
        <f>telefony6[[#This Row],[zakonczenie]]-telefony6[[#This Row],[rozpoczecie]]</f>
        <v>1.96759259259216E-4</v>
      </c>
      <c r="G884" s="6">
        <f>IF(SECOND(telefony6[[#This Row],[czas]])&gt;0,1,0)</f>
        <v>1</v>
      </c>
      <c r="H884" s="6">
        <f>MINUTE(telefony6[[#This Row],[czas]])+telefony6[[#This Row],[czy kolejna minuta]]</f>
        <v>1</v>
      </c>
      <c r="I884" s="6">
        <f>MINUTE(telefony6[[#This Row],[czas]])*60+SECOND(telefony6[[#This Row],[czas]])</f>
        <v>17</v>
      </c>
      <c r="J884" s="6">
        <f>IF(OR(telefony6[[#This Row],[jaki]]="stacjonarny",telefony6[[#This Row],[jaki]]="komórkowy"),J883-telefony6[[#This Row],[sekundach]],J883)</f>
        <v>-364194</v>
      </c>
      <c r="K884" s="6">
        <f>IF(AND(telefony6[[#This Row],[abonament]]&lt;0,telefony6[[#This Row],[jaki]]="stacjonarny"),telefony6[[#This Row],[sekundach]],0)</f>
        <v>17</v>
      </c>
      <c r="L884" s="6">
        <f>IF(AND(telefony6[[#This Row],[abonament]]&lt;0,telefony6[[#This Row],[jaki]]="komórkowy"),telefony6[[#This Row],[sekundach]],0)</f>
        <v>0</v>
      </c>
      <c r="M884" s="28">
        <f>IF(telefony6[[#This Row],[jaki]]="zagraniczny",telefony6[[#This Row],[czas w minutach]],0)</f>
        <v>0</v>
      </c>
    </row>
    <row r="885" spans="1:13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  <c r="E885" t="str">
        <f>IF(LEN(telefony6[[#This Row],[nr]])&gt;=10,"zagraniczny",IF(LEN(telefony6[[#This Row],[nr]])=8,"komórkowy","stacjonarny"))</f>
        <v>stacjonarny</v>
      </c>
      <c r="F885" s="2">
        <f>telefony6[[#This Row],[zakonczenie]]-telefony6[[#This Row],[rozpoczecie]]</f>
        <v>9.3634259259259833E-3</v>
      </c>
      <c r="G885" s="6">
        <f>IF(SECOND(telefony6[[#This Row],[czas]])&gt;0,1,0)</f>
        <v>1</v>
      </c>
      <c r="H885" s="6">
        <f>MINUTE(telefony6[[#This Row],[czas]])+telefony6[[#This Row],[czy kolejna minuta]]</f>
        <v>14</v>
      </c>
      <c r="I885" s="6">
        <f>MINUTE(telefony6[[#This Row],[czas]])*60+SECOND(telefony6[[#This Row],[czas]])</f>
        <v>809</v>
      </c>
      <c r="J885" s="6">
        <f>IF(OR(telefony6[[#This Row],[jaki]]="stacjonarny",telefony6[[#This Row],[jaki]]="komórkowy"),J884-telefony6[[#This Row],[sekundach]],J884)</f>
        <v>-365003</v>
      </c>
      <c r="K885" s="6">
        <f>IF(AND(telefony6[[#This Row],[abonament]]&lt;0,telefony6[[#This Row],[jaki]]="stacjonarny"),telefony6[[#This Row],[sekundach]],0)</f>
        <v>809</v>
      </c>
      <c r="L885" s="6">
        <f>IF(AND(telefony6[[#This Row],[abonament]]&lt;0,telefony6[[#This Row],[jaki]]="komórkowy"),telefony6[[#This Row],[sekundach]],0)</f>
        <v>0</v>
      </c>
      <c r="M885" s="28">
        <f>IF(telefony6[[#This Row],[jaki]]="zagraniczny",telefony6[[#This Row],[czas w minutach]],0)</f>
        <v>0</v>
      </c>
    </row>
    <row r="886" spans="1:13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  <c r="E886" t="str">
        <f>IF(LEN(telefony6[[#This Row],[nr]])&gt;=10,"zagraniczny",IF(LEN(telefony6[[#This Row],[nr]])=8,"komórkowy","stacjonarny"))</f>
        <v>stacjonarny</v>
      </c>
      <c r="F886" s="2">
        <f>telefony6[[#This Row],[zakonczenie]]-telefony6[[#This Row],[rozpoczecie]]</f>
        <v>7.9629629629629495E-3</v>
      </c>
      <c r="G886" s="6">
        <f>IF(SECOND(telefony6[[#This Row],[czas]])&gt;0,1,0)</f>
        <v>1</v>
      </c>
      <c r="H886" s="6">
        <f>MINUTE(telefony6[[#This Row],[czas]])+telefony6[[#This Row],[czy kolejna minuta]]</f>
        <v>12</v>
      </c>
      <c r="I886" s="6">
        <f>MINUTE(telefony6[[#This Row],[czas]])*60+SECOND(telefony6[[#This Row],[czas]])</f>
        <v>688</v>
      </c>
      <c r="J886" s="6">
        <f>IF(OR(telefony6[[#This Row],[jaki]]="stacjonarny",telefony6[[#This Row],[jaki]]="komórkowy"),J885-telefony6[[#This Row],[sekundach]],J885)</f>
        <v>-365691</v>
      </c>
      <c r="K886" s="6">
        <f>IF(AND(telefony6[[#This Row],[abonament]]&lt;0,telefony6[[#This Row],[jaki]]="stacjonarny"),telefony6[[#This Row],[sekundach]],0)</f>
        <v>688</v>
      </c>
      <c r="L886" s="6">
        <f>IF(AND(telefony6[[#This Row],[abonament]]&lt;0,telefony6[[#This Row],[jaki]]="komórkowy"),telefony6[[#This Row],[sekundach]],0)</f>
        <v>0</v>
      </c>
      <c r="M886" s="28">
        <f>IF(telefony6[[#This Row],[jaki]]="zagraniczny",telefony6[[#This Row],[czas w minutach]],0)</f>
        <v>0</v>
      </c>
    </row>
    <row r="887" spans="1:13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  <c r="E887" t="str">
        <f>IF(LEN(telefony6[[#This Row],[nr]])&gt;=10,"zagraniczny",IF(LEN(telefony6[[#This Row],[nr]])=8,"komórkowy","stacjonarny"))</f>
        <v>stacjonarny</v>
      </c>
      <c r="F887" s="2">
        <f>telefony6[[#This Row],[zakonczenie]]-telefony6[[#This Row],[rozpoczecie]]</f>
        <v>7.8819444444444553E-3</v>
      </c>
      <c r="G887" s="6">
        <f>IF(SECOND(telefony6[[#This Row],[czas]])&gt;0,1,0)</f>
        <v>1</v>
      </c>
      <c r="H887" s="6">
        <f>MINUTE(telefony6[[#This Row],[czas]])+telefony6[[#This Row],[czy kolejna minuta]]</f>
        <v>12</v>
      </c>
      <c r="I887" s="6">
        <f>MINUTE(telefony6[[#This Row],[czas]])*60+SECOND(telefony6[[#This Row],[czas]])</f>
        <v>681</v>
      </c>
      <c r="J887" s="6">
        <f>IF(OR(telefony6[[#This Row],[jaki]]="stacjonarny",telefony6[[#This Row],[jaki]]="komórkowy"),J886-telefony6[[#This Row],[sekundach]],J886)</f>
        <v>-366372</v>
      </c>
      <c r="K887" s="6">
        <f>IF(AND(telefony6[[#This Row],[abonament]]&lt;0,telefony6[[#This Row],[jaki]]="stacjonarny"),telefony6[[#This Row],[sekundach]],0)</f>
        <v>681</v>
      </c>
      <c r="L887" s="6">
        <f>IF(AND(telefony6[[#This Row],[abonament]]&lt;0,telefony6[[#This Row],[jaki]]="komórkowy"),telefony6[[#This Row],[sekundach]],0)</f>
        <v>0</v>
      </c>
      <c r="M887" s="28">
        <f>IF(telefony6[[#This Row],[jaki]]="zagraniczny",telefony6[[#This Row],[czas w minutach]],0)</f>
        <v>0</v>
      </c>
    </row>
    <row r="888" spans="1:13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  <c r="E888" t="str">
        <f>IF(LEN(telefony6[[#This Row],[nr]])&gt;=10,"zagraniczny",IF(LEN(telefony6[[#This Row],[nr]])=8,"komórkowy","stacjonarny"))</f>
        <v>stacjonarny</v>
      </c>
      <c r="F888" s="2">
        <f>telefony6[[#This Row],[zakonczenie]]-telefony6[[#This Row],[rozpoczecie]]</f>
        <v>7.2800925925925464E-3</v>
      </c>
      <c r="G888" s="6">
        <f>IF(SECOND(telefony6[[#This Row],[czas]])&gt;0,1,0)</f>
        <v>1</v>
      </c>
      <c r="H888" s="6">
        <f>MINUTE(telefony6[[#This Row],[czas]])+telefony6[[#This Row],[czy kolejna minuta]]</f>
        <v>11</v>
      </c>
      <c r="I888" s="6">
        <f>MINUTE(telefony6[[#This Row],[czas]])*60+SECOND(telefony6[[#This Row],[czas]])</f>
        <v>629</v>
      </c>
      <c r="J888" s="6">
        <f>IF(OR(telefony6[[#This Row],[jaki]]="stacjonarny",telefony6[[#This Row],[jaki]]="komórkowy"),J887-telefony6[[#This Row],[sekundach]],J887)</f>
        <v>-367001</v>
      </c>
      <c r="K888" s="6">
        <f>IF(AND(telefony6[[#This Row],[abonament]]&lt;0,telefony6[[#This Row],[jaki]]="stacjonarny"),telefony6[[#This Row],[sekundach]],0)</f>
        <v>629</v>
      </c>
      <c r="L888" s="6">
        <f>IF(AND(telefony6[[#This Row],[abonament]]&lt;0,telefony6[[#This Row],[jaki]]="komórkowy"),telefony6[[#This Row],[sekundach]],0)</f>
        <v>0</v>
      </c>
      <c r="M888" s="28">
        <f>IF(telefony6[[#This Row],[jaki]]="zagraniczny",telefony6[[#This Row],[czas w minutach]],0)</f>
        <v>0</v>
      </c>
    </row>
    <row r="889" spans="1:13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  <c r="E889" t="str">
        <f>IF(LEN(telefony6[[#This Row],[nr]])&gt;=10,"zagraniczny",IF(LEN(telefony6[[#This Row],[nr]])=8,"komórkowy","stacjonarny"))</f>
        <v>komórkowy</v>
      </c>
      <c r="F889" s="2">
        <f>telefony6[[#This Row],[zakonczenie]]-telefony6[[#This Row],[rozpoczecie]]</f>
        <v>9.7337962962963376E-3</v>
      </c>
      <c r="G889" s="6">
        <f>IF(SECOND(telefony6[[#This Row],[czas]])&gt;0,1,0)</f>
        <v>1</v>
      </c>
      <c r="H889" s="6">
        <f>MINUTE(telefony6[[#This Row],[czas]])+telefony6[[#This Row],[czy kolejna minuta]]</f>
        <v>15</v>
      </c>
      <c r="I889" s="6">
        <f>MINUTE(telefony6[[#This Row],[czas]])*60+SECOND(telefony6[[#This Row],[czas]])</f>
        <v>841</v>
      </c>
      <c r="J889" s="6">
        <f>IF(OR(telefony6[[#This Row],[jaki]]="stacjonarny",telefony6[[#This Row],[jaki]]="komórkowy"),J888-telefony6[[#This Row],[sekundach]],J888)</f>
        <v>-367842</v>
      </c>
      <c r="K889" s="6">
        <f>IF(AND(telefony6[[#This Row],[abonament]]&lt;0,telefony6[[#This Row],[jaki]]="stacjonarny"),telefony6[[#This Row],[sekundach]],0)</f>
        <v>0</v>
      </c>
      <c r="L889" s="6">
        <f>IF(AND(telefony6[[#This Row],[abonament]]&lt;0,telefony6[[#This Row],[jaki]]="komórkowy"),telefony6[[#This Row],[sekundach]],0)</f>
        <v>841</v>
      </c>
      <c r="M889" s="28">
        <f>IF(telefony6[[#This Row],[jaki]]="zagraniczny",telefony6[[#This Row],[czas w minutach]],0)</f>
        <v>0</v>
      </c>
    </row>
    <row r="890" spans="1:13" x14ac:dyDescent="0.25">
      <c r="A890">
        <v>3095218</v>
      </c>
      <c r="B890" s="1">
        <v>42929</v>
      </c>
      <c r="C890" s="2">
        <v>0.56581018518518522</v>
      </c>
      <c r="D890" s="2">
        <v>0.57694444444444448</v>
      </c>
      <c r="E890" t="str">
        <f>IF(LEN(telefony6[[#This Row],[nr]])&gt;=10,"zagraniczny",IF(LEN(telefony6[[#This Row],[nr]])=8,"komórkowy","stacjonarny"))</f>
        <v>stacjonarny</v>
      </c>
      <c r="F890" s="2">
        <f>telefony6[[#This Row],[zakonczenie]]-telefony6[[#This Row],[rozpoczecie]]</f>
        <v>1.113425925925926E-2</v>
      </c>
      <c r="G890" s="6">
        <f>IF(SECOND(telefony6[[#This Row],[czas]])&gt;0,1,0)</f>
        <v>1</v>
      </c>
      <c r="H890" s="6">
        <f>MINUTE(telefony6[[#This Row],[czas]])+telefony6[[#This Row],[czy kolejna minuta]]</f>
        <v>17</v>
      </c>
      <c r="I890" s="6">
        <f>MINUTE(telefony6[[#This Row],[czas]])*60+SECOND(telefony6[[#This Row],[czas]])</f>
        <v>962</v>
      </c>
      <c r="J890" s="6">
        <f>IF(OR(telefony6[[#This Row],[jaki]]="stacjonarny",telefony6[[#This Row],[jaki]]="komórkowy"),J889-telefony6[[#This Row],[sekundach]],J889)</f>
        <v>-368804</v>
      </c>
      <c r="K890" s="6">
        <f>IF(AND(telefony6[[#This Row],[abonament]]&lt;0,telefony6[[#This Row],[jaki]]="stacjonarny"),telefony6[[#This Row],[sekundach]],0)</f>
        <v>962</v>
      </c>
      <c r="L890" s="6">
        <f>IF(AND(telefony6[[#This Row],[abonament]]&lt;0,telefony6[[#This Row],[jaki]]="komórkowy"),telefony6[[#This Row],[sekundach]],0)</f>
        <v>0</v>
      </c>
      <c r="M890" s="28">
        <f>IF(telefony6[[#This Row],[jaki]]="zagraniczny",telefony6[[#This Row],[czas w minutach]],0)</f>
        <v>0</v>
      </c>
    </row>
    <row r="891" spans="1:13" x14ac:dyDescent="0.25">
      <c r="A891">
        <v>7933399</v>
      </c>
      <c r="B891" s="1">
        <v>42929</v>
      </c>
      <c r="C891" s="2">
        <v>0.57054398148148144</v>
      </c>
      <c r="D891" s="2">
        <v>0.57388888888888889</v>
      </c>
      <c r="E891" t="str">
        <f>IF(LEN(telefony6[[#This Row],[nr]])&gt;=10,"zagraniczny",IF(LEN(telefony6[[#This Row],[nr]])=8,"komórkowy","stacjonarny"))</f>
        <v>stacjonarny</v>
      </c>
      <c r="F891" s="2">
        <f>telefony6[[#This Row],[zakonczenie]]-telefony6[[#This Row],[rozpoczecie]]</f>
        <v>3.3449074074074492E-3</v>
      </c>
      <c r="G891" s="6">
        <f>IF(SECOND(telefony6[[#This Row],[czas]])&gt;0,1,0)</f>
        <v>1</v>
      </c>
      <c r="H891" s="6">
        <f>MINUTE(telefony6[[#This Row],[czas]])+telefony6[[#This Row],[czy kolejna minuta]]</f>
        <v>5</v>
      </c>
      <c r="I891" s="6">
        <f>MINUTE(telefony6[[#This Row],[czas]])*60+SECOND(telefony6[[#This Row],[czas]])</f>
        <v>289</v>
      </c>
      <c r="J891" s="6">
        <f>IF(OR(telefony6[[#This Row],[jaki]]="stacjonarny",telefony6[[#This Row],[jaki]]="komórkowy"),J890-telefony6[[#This Row],[sekundach]],J890)</f>
        <v>-369093</v>
      </c>
      <c r="K891" s="6">
        <f>IF(AND(telefony6[[#This Row],[abonament]]&lt;0,telefony6[[#This Row],[jaki]]="stacjonarny"),telefony6[[#This Row],[sekundach]],0)</f>
        <v>289</v>
      </c>
      <c r="L891" s="6">
        <f>IF(AND(telefony6[[#This Row],[abonament]]&lt;0,telefony6[[#This Row],[jaki]]="komórkowy"),telefony6[[#This Row],[sekundach]],0)</f>
        <v>0</v>
      </c>
      <c r="M891" s="28">
        <f>IF(telefony6[[#This Row],[jaki]]="zagraniczny",telefony6[[#This Row],[czas w minutach]],0)</f>
        <v>0</v>
      </c>
    </row>
    <row r="892" spans="1:13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  <c r="E892" t="str">
        <f>IF(LEN(telefony6[[#This Row],[nr]])&gt;=10,"zagraniczny",IF(LEN(telefony6[[#This Row],[nr]])=8,"komórkowy","stacjonarny"))</f>
        <v>komórkowy</v>
      </c>
      <c r="F892" s="2">
        <f>telefony6[[#This Row],[zakonczenie]]-telefony6[[#This Row],[rozpoczecie]]</f>
        <v>3.76157407407407E-3</v>
      </c>
      <c r="G892" s="6">
        <f>IF(SECOND(telefony6[[#This Row],[czas]])&gt;0,1,0)</f>
        <v>1</v>
      </c>
      <c r="H892" s="6">
        <f>MINUTE(telefony6[[#This Row],[czas]])+telefony6[[#This Row],[czy kolejna minuta]]</f>
        <v>6</v>
      </c>
      <c r="I892" s="6">
        <f>MINUTE(telefony6[[#This Row],[czas]])*60+SECOND(telefony6[[#This Row],[czas]])</f>
        <v>325</v>
      </c>
      <c r="J892" s="6">
        <f>IF(OR(telefony6[[#This Row],[jaki]]="stacjonarny",telefony6[[#This Row],[jaki]]="komórkowy"),J891-telefony6[[#This Row],[sekundach]],J891)</f>
        <v>-369418</v>
      </c>
      <c r="K892" s="6">
        <f>IF(AND(telefony6[[#This Row],[abonament]]&lt;0,telefony6[[#This Row],[jaki]]="stacjonarny"),telefony6[[#This Row],[sekundach]],0)</f>
        <v>0</v>
      </c>
      <c r="L892" s="6">
        <f>IF(AND(telefony6[[#This Row],[abonament]]&lt;0,telefony6[[#This Row],[jaki]]="komórkowy"),telefony6[[#This Row],[sekundach]],0)</f>
        <v>325</v>
      </c>
      <c r="M892" s="28">
        <f>IF(telefony6[[#This Row],[jaki]]="zagraniczny",telefony6[[#This Row],[czas w minutach]],0)</f>
        <v>0</v>
      </c>
    </row>
    <row r="893" spans="1:13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  <c r="E893" t="str">
        <f>IF(LEN(telefony6[[#This Row],[nr]])&gt;=10,"zagraniczny",IF(LEN(telefony6[[#This Row],[nr]])=8,"komórkowy","stacjonarny"))</f>
        <v>komórkowy</v>
      </c>
      <c r="F893" s="2">
        <f>telefony6[[#This Row],[zakonczenie]]-telefony6[[#This Row],[rozpoczecie]]</f>
        <v>2.1643518518518201E-3</v>
      </c>
      <c r="G893" s="6">
        <f>IF(SECOND(telefony6[[#This Row],[czas]])&gt;0,1,0)</f>
        <v>1</v>
      </c>
      <c r="H893" s="6">
        <f>MINUTE(telefony6[[#This Row],[czas]])+telefony6[[#This Row],[czy kolejna minuta]]</f>
        <v>4</v>
      </c>
      <c r="I893" s="6">
        <f>MINUTE(telefony6[[#This Row],[czas]])*60+SECOND(telefony6[[#This Row],[czas]])</f>
        <v>187</v>
      </c>
      <c r="J893" s="6">
        <f>IF(OR(telefony6[[#This Row],[jaki]]="stacjonarny",telefony6[[#This Row],[jaki]]="komórkowy"),J892-telefony6[[#This Row],[sekundach]],J892)</f>
        <v>-369605</v>
      </c>
      <c r="K893" s="6">
        <f>IF(AND(telefony6[[#This Row],[abonament]]&lt;0,telefony6[[#This Row],[jaki]]="stacjonarny"),telefony6[[#This Row],[sekundach]],0)</f>
        <v>0</v>
      </c>
      <c r="L893" s="6">
        <f>IF(AND(telefony6[[#This Row],[abonament]]&lt;0,telefony6[[#This Row],[jaki]]="komórkowy"),telefony6[[#This Row],[sekundach]],0)</f>
        <v>187</v>
      </c>
      <c r="M893" s="28">
        <f>IF(telefony6[[#This Row],[jaki]]="zagraniczny",telefony6[[#This Row],[czas w minutach]],0)</f>
        <v>0</v>
      </c>
    </row>
    <row r="894" spans="1:13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  <c r="E894" t="str">
        <f>IF(LEN(telefony6[[#This Row],[nr]])&gt;=10,"zagraniczny",IF(LEN(telefony6[[#This Row],[nr]])=8,"komórkowy","stacjonarny"))</f>
        <v>stacjonarny</v>
      </c>
      <c r="F894" s="2">
        <f>telefony6[[#This Row],[zakonczenie]]-telefony6[[#This Row],[rozpoczecie]]</f>
        <v>2.6851851851852349E-3</v>
      </c>
      <c r="G894" s="6">
        <f>IF(SECOND(telefony6[[#This Row],[czas]])&gt;0,1,0)</f>
        <v>1</v>
      </c>
      <c r="H894" s="6">
        <f>MINUTE(telefony6[[#This Row],[czas]])+telefony6[[#This Row],[czy kolejna minuta]]</f>
        <v>4</v>
      </c>
      <c r="I894" s="6">
        <f>MINUTE(telefony6[[#This Row],[czas]])*60+SECOND(telefony6[[#This Row],[czas]])</f>
        <v>232</v>
      </c>
      <c r="J894" s="6">
        <f>IF(OR(telefony6[[#This Row],[jaki]]="stacjonarny",telefony6[[#This Row],[jaki]]="komórkowy"),J893-telefony6[[#This Row],[sekundach]],J893)</f>
        <v>-369837</v>
      </c>
      <c r="K894" s="6">
        <f>IF(AND(telefony6[[#This Row],[abonament]]&lt;0,telefony6[[#This Row],[jaki]]="stacjonarny"),telefony6[[#This Row],[sekundach]],0)</f>
        <v>232</v>
      </c>
      <c r="L894" s="6">
        <f>IF(AND(telefony6[[#This Row],[abonament]]&lt;0,telefony6[[#This Row],[jaki]]="komórkowy"),telefony6[[#This Row],[sekundach]],0)</f>
        <v>0</v>
      </c>
      <c r="M894" s="28">
        <f>IF(telefony6[[#This Row],[jaki]]="zagraniczny",telefony6[[#This Row],[czas w minutach]],0)</f>
        <v>0</v>
      </c>
    </row>
    <row r="895" spans="1:13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  <c r="E895" t="str">
        <f>IF(LEN(telefony6[[#This Row],[nr]])&gt;=10,"zagraniczny",IF(LEN(telefony6[[#This Row],[nr]])=8,"komórkowy","stacjonarny"))</f>
        <v>stacjonarny</v>
      </c>
      <c r="F895" s="2">
        <f>telefony6[[#This Row],[zakonczenie]]-telefony6[[#This Row],[rozpoczecie]]</f>
        <v>1.0821759259259212E-2</v>
      </c>
      <c r="G895" s="6">
        <f>IF(SECOND(telefony6[[#This Row],[czas]])&gt;0,1,0)</f>
        <v>1</v>
      </c>
      <c r="H895" s="6">
        <f>MINUTE(telefony6[[#This Row],[czas]])+telefony6[[#This Row],[czy kolejna minuta]]</f>
        <v>16</v>
      </c>
      <c r="I895" s="6">
        <f>MINUTE(telefony6[[#This Row],[czas]])*60+SECOND(telefony6[[#This Row],[czas]])</f>
        <v>935</v>
      </c>
      <c r="J895" s="6">
        <f>IF(OR(telefony6[[#This Row],[jaki]]="stacjonarny",telefony6[[#This Row],[jaki]]="komórkowy"),J894-telefony6[[#This Row],[sekundach]],J894)</f>
        <v>-370772</v>
      </c>
      <c r="K895" s="6">
        <f>IF(AND(telefony6[[#This Row],[abonament]]&lt;0,telefony6[[#This Row],[jaki]]="stacjonarny"),telefony6[[#This Row],[sekundach]],0)</f>
        <v>935</v>
      </c>
      <c r="L895" s="6">
        <f>IF(AND(telefony6[[#This Row],[abonament]]&lt;0,telefony6[[#This Row],[jaki]]="komórkowy"),telefony6[[#This Row],[sekundach]],0)</f>
        <v>0</v>
      </c>
      <c r="M895" s="28">
        <f>IF(telefony6[[#This Row],[jaki]]="zagraniczny",telefony6[[#This Row],[czas w minutach]],0)</f>
        <v>0</v>
      </c>
    </row>
    <row r="896" spans="1:13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  <c r="E896" t="str">
        <f>IF(LEN(telefony6[[#This Row],[nr]])&gt;=10,"zagraniczny",IF(LEN(telefony6[[#This Row],[nr]])=8,"komórkowy","stacjonarny"))</f>
        <v>stacjonarny</v>
      </c>
      <c r="F896" s="2">
        <f>telefony6[[#This Row],[zakonczenie]]-telefony6[[#This Row],[rozpoczecie]]</f>
        <v>1.1400462962962932E-2</v>
      </c>
      <c r="G896" s="6">
        <f>IF(SECOND(telefony6[[#This Row],[czas]])&gt;0,1,0)</f>
        <v>1</v>
      </c>
      <c r="H896" s="6">
        <f>MINUTE(telefony6[[#This Row],[czas]])+telefony6[[#This Row],[czy kolejna minuta]]</f>
        <v>17</v>
      </c>
      <c r="I896" s="6">
        <f>MINUTE(telefony6[[#This Row],[czas]])*60+SECOND(telefony6[[#This Row],[czas]])</f>
        <v>985</v>
      </c>
      <c r="J896" s="6">
        <f>IF(OR(telefony6[[#This Row],[jaki]]="stacjonarny",telefony6[[#This Row],[jaki]]="komórkowy"),J895-telefony6[[#This Row],[sekundach]],J895)</f>
        <v>-371757</v>
      </c>
      <c r="K896" s="6">
        <f>IF(AND(telefony6[[#This Row],[abonament]]&lt;0,telefony6[[#This Row],[jaki]]="stacjonarny"),telefony6[[#This Row],[sekundach]],0)</f>
        <v>985</v>
      </c>
      <c r="L896" s="6">
        <f>IF(AND(telefony6[[#This Row],[abonament]]&lt;0,telefony6[[#This Row],[jaki]]="komórkowy"),telefony6[[#This Row],[sekundach]],0)</f>
        <v>0</v>
      </c>
      <c r="M896" s="28">
        <f>IF(telefony6[[#This Row],[jaki]]="zagraniczny",telefony6[[#This Row],[czas w minutach]],0)</f>
        <v>0</v>
      </c>
    </row>
    <row r="897" spans="1:13" x14ac:dyDescent="0.25">
      <c r="A897">
        <v>18816694</v>
      </c>
      <c r="B897" s="1">
        <v>42929</v>
      </c>
      <c r="C897" s="2">
        <v>0.59179398148148143</v>
      </c>
      <c r="D897" s="2">
        <v>0.60054398148148147</v>
      </c>
      <c r="E897" t="str">
        <f>IF(LEN(telefony6[[#This Row],[nr]])&gt;=10,"zagraniczny",IF(LEN(telefony6[[#This Row],[nr]])=8,"komórkowy","stacjonarny"))</f>
        <v>komórkowy</v>
      </c>
      <c r="F897" s="2">
        <f>telefony6[[#This Row],[zakonczenie]]-telefony6[[#This Row],[rozpoczecie]]</f>
        <v>8.7500000000000355E-3</v>
      </c>
      <c r="G897" s="6">
        <f>IF(SECOND(telefony6[[#This Row],[czas]])&gt;0,1,0)</f>
        <v>1</v>
      </c>
      <c r="H897" s="6">
        <f>MINUTE(telefony6[[#This Row],[czas]])+telefony6[[#This Row],[czy kolejna minuta]]</f>
        <v>13</v>
      </c>
      <c r="I897" s="6">
        <f>MINUTE(telefony6[[#This Row],[czas]])*60+SECOND(telefony6[[#This Row],[czas]])</f>
        <v>756</v>
      </c>
      <c r="J897" s="6">
        <f>IF(OR(telefony6[[#This Row],[jaki]]="stacjonarny",telefony6[[#This Row],[jaki]]="komórkowy"),J896-telefony6[[#This Row],[sekundach]],J896)</f>
        <v>-372513</v>
      </c>
      <c r="K897" s="6">
        <f>IF(AND(telefony6[[#This Row],[abonament]]&lt;0,telefony6[[#This Row],[jaki]]="stacjonarny"),telefony6[[#This Row],[sekundach]],0)</f>
        <v>0</v>
      </c>
      <c r="L897" s="6">
        <f>IF(AND(telefony6[[#This Row],[abonament]]&lt;0,telefony6[[#This Row],[jaki]]="komórkowy"),telefony6[[#This Row],[sekundach]],0)</f>
        <v>756</v>
      </c>
      <c r="M897" s="28">
        <f>IF(telefony6[[#This Row],[jaki]]="zagraniczny",telefony6[[#This Row],[czas w minutach]],0)</f>
        <v>0</v>
      </c>
    </row>
    <row r="898" spans="1:13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  <c r="E898" t="str">
        <f>IF(LEN(telefony6[[#This Row],[nr]])&gt;=10,"zagraniczny",IF(LEN(telefony6[[#This Row],[nr]])=8,"komórkowy","stacjonarny"))</f>
        <v>stacjonarny</v>
      </c>
      <c r="F898" s="2">
        <f>telefony6[[#This Row],[zakonczenie]]-telefony6[[#This Row],[rozpoczecie]]</f>
        <v>4.0624999999999689E-3</v>
      </c>
      <c r="G898" s="6">
        <f>IF(SECOND(telefony6[[#This Row],[czas]])&gt;0,1,0)</f>
        <v>1</v>
      </c>
      <c r="H898" s="6">
        <f>MINUTE(telefony6[[#This Row],[czas]])+telefony6[[#This Row],[czy kolejna minuta]]</f>
        <v>6</v>
      </c>
      <c r="I898" s="6">
        <f>MINUTE(telefony6[[#This Row],[czas]])*60+SECOND(telefony6[[#This Row],[czas]])</f>
        <v>351</v>
      </c>
      <c r="J898" s="6">
        <f>IF(OR(telefony6[[#This Row],[jaki]]="stacjonarny",telefony6[[#This Row],[jaki]]="komórkowy"),J897-telefony6[[#This Row],[sekundach]],J897)</f>
        <v>-372864</v>
      </c>
      <c r="K898" s="6">
        <f>IF(AND(telefony6[[#This Row],[abonament]]&lt;0,telefony6[[#This Row],[jaki]]="stacjonarny"),telefony6[[#This Row],[sekundach]],0)</f>
        <v>351</v>
      </c>
      <c r="L898" s="6">
        <f>IF(AND(telefony6[[#This Row],[abonament]]&lt;0,telefony6[[#This Row],[jaki]]="komórkowy"),telefony6[[#This Row],[sekundach]],0)</f>
        <v>0</v>
      </c>
      <c r="M898" s="28">
        <f>IF(telefony6[[#This Row],[jaki]]="zagraniczny",telefony6[[#This Row],[czas w minutach]],0)</f>
        <v>0</v>
      </c>
    </row>
    <row r="899" spans="1:13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  <c r="E899" t="str">
        <f>IF(LEN(telefony6[[#This Row],[nr]])&gt;=10,"zagraniczny",IF(LEN(telefony6[[#This Row],[nr]])=8,"komórkowy","stacjonarny"))</f>
        <v>stacjonarny</v>
      </c>
      <c r="F899" s="2">
        <f>telefony6[[#This Row],[zakonczenie]]-telefony6[[#This Row],[rozpoczecie]]</f>
        <v>9.1203703703703898E-3</v>
      </c>
      <c r="G899" s="6">
        <f>IF(SECOND(telefony6[[#This Row],[czas]])&gt;0,1,0)</f>
        <v>1</v>
      </c>
      <c r="H899" s="6">
        <f>MINUTE(telefony6[[#This Row],[czas]])+telefony6[[#This Row],[czy kolejna minuta]]</f>
        <v>14</v>
      </c>
      <c r="I899" s="6">
        <f>MINUTE(telefony6[[#This Row],[czas]])*60+SECOND(telefony6[[#This Row],[czas]])</f>
        <v>788</v>
      </c>
      <c r="J899" s="6">
        <f>IF(OR(telefony6[[#This Row],[jaki]]="stacjonarny",telefony6[[#This Row],[jaki]]="komórkowy"),J898-telefony6[[#This Row],[sekundach]],J898)</f>
        <v>-373652</v>
      </c>
      <c r="K899" s="6">
        <f>IF(AND(telefony6[[#This Row],[abonament]]&lt;0,telefony6[[#This Row],[jaki]]="stacjonarny"),telefony6[[#This Row],[sekundach]],0)</f>
        <v>788</v>
      </c>
      <c r="L899" s="6">
        <f>IF(AND(telefony6[[#This Row],[abonament]]&lt;0,telefony6[[#This Row],[jaki]]="komórkowy"),telefony6[[#This Row],[sekundach]],0)</f>
        <v>0</v>
      </c>
      <c r="M899" s="28">
        <f>IF(telefony6[[#This Row],[jaki]]="zagraniczny",telefony6[[#This Row],[czas w minutach]],0)</f>
        <v>0</v>
      </c>
    </row>
    <row r="900" spans="1:13" x14ac:dyDescent="0.25">
      <c r="A900">
        <v>9339774</v>
      </c>
      <c r="B900" s="1">
        <v>42929</v>
      </c>
      <c r="C900" s="2">
        <v>0.59745370370370365</v>
      </c>
      <c r="D900" s="2">
        <v>0.607025462962963</v>
      </c>
      <c r="E900" t="str">
        <f>IF(LEN(telefony6[[#This Row],[nr]])&gt;=10,"zagraniczny",IF(LEN(telefony6[[#This Row],[nr]])=8,"komórkowy","stacjonarny"))</f>
        <v>stacjonarny</v>
      </c>
      <c r="F900" s="2">
        <f>telefony6[[#This Row],[zakonczenie]]-telefony6[[#This Row],[rozpoczecie]]</f>
        <v>9.5717592592593492E-3</v>
      </c>
      <c r="G900" s="6">
        <f>IF(SECOND(telefony6[[#This Row],[czas]])&gt;0,1,0)</f>
        <v>1</v>
      </c>
      <c r="H900" s="6">
        <f>MINUTE(telefony6[[#This Row],[czas]])+telefony6[[#This Row],[czy kolejna minuta]]</f>
        <v>14</v>
      </c>
      <c r="I900" s="6">
        <f>MINUTE(telefony6[[#This Row],[czas]])*60+SECOND(telefony6[[#This Row],[czas]])</f>
        <v>827</v>
      </c>
      <c r="J900" s="6">
        <f>IF(OR(telefony6[[#This Row],[jaki]]="stacjonarny",telefony6[[#This Row],[jaki]]="komórkowy"),J899-telefony6[[#This Row],[sekundach]],J899)</f>
        <v>-374479</v>
      </c>
      <c r="K900" s="6">
        <f>IF(AND(telefony6[[#This Row],[abonament]]&lt;0,telefony6[[#This Row],[jaki]]="stacjonarny"),telefony6[[#This Row],[sekundach]],0)</f>
        <v>827</v>
      </c>
      <c r="L900" s="6">
        <f>IF(AND(telefony6[[#This Row],[abonament]]&lt;0,telefony6[[#This Row],[jaki]]="komórkowy"),telefony6[[#This Row],[sekundach]],0)</f>
        <v>0</v>
      </c>
      <c r="M900" s="28">
        <f>IF(telefony6[[#This Row],[jaki]]="zagraniczny",telefony6[[#This Row],[czas w minutach]],0)</f>
        <v>0</v>
      </c>
    </row>
    <row r="901" spans="1:13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  <c r="E901" t="str">
        <f>IF(LEN(telefony6[[#This Row],[nr]])&gt;=10,"zagraniczny",IF(LEN(telefony6[[#This Row],[nr]])=8,"komórkowy","stacjonarny"))</f>
        <v>komórkowy</v>
      </c>
      <c r="F901" s="2">
        <f>telefony6[[#This Row],[zakonczenie]]-telefony6[[#This Row],[rozpoczecie]]</f>
        <v>1.7476851851851993E-3</v>
      </c>
      <c r="G901" s="6">
        <f>IF(SECOND(telefony6[[#This Row],[czas]])&gt;0,1,0)</f>
        <v>1</v>
      </c>
      <c r="H901" s="6">
        <f>MINUTE(telefony6[[#This Row],[czas]])+telefony6[[#This Row],[czy kolejna minuta]]</f>
        <v>3</v>
      </c>
      <c r="I901" s="6">
        <f>MINUTE(telefony6[[#This Row],[czas]])*60+SECOND(telefony6[[#This Row],[czas]])</f>
        <v>151</v>
      </c>
      <c r="J901" s="6">
        <f>IF(OR(telefony6[[#This Row],[jaki]]="stacjonarny",telefony6[[#This Row],[jaki]]="komórkowy"),J900-telefony6[[#This Row],[sekundach]],J900)</f>
        <v>-374630</v>
      </c>
      <c r="K901" s="6">
        <f>IF(AND(telefony6[[#This Row],[abonament]]&lt;0,telefony6[[#This Row],[jaki]]="stacjonarny"),telefony6[[#This Row],[sekundach]],0)</f>
        <v>0</v>
      </c>
      <c r="L901" s="6">
        <f>IF(AND(telefony6[[#This Row],[abonament]]&lt;0,telefony6[[#This Row],[jaki]]="komórkowy"),telefony6[[#This Row],[sekundach]],0)</f>
        <v>151</v>
      </c>
      <c r="M901" s="28">
        <f>IF(telefony6[[#This Row],[jaki]]="zagraniczny",telefony6[[#This Row],[czas w minutach]],0)</f>
        <v>0</v>
      </c>
    </row>
    <row r="902" spans="1:13" x14ac:dyDescent="0.25">
      <c r="A902">
        <v>91208799</v>
      </c>
      <c r="B902" s="1">
        <v>42929</v>
      </c>
      <c r="C902" s="2">
        <v>0.60311342592592587</v>
      </c>
      <c r="D902" s="2">
        <v>0.61048611111111106</v>
      </c>
      <c r="E902" t="str">
        <f>IF(LEN(telefony6[[#This Row],[nr]])&gt;=10,"zagraniczny",IF(LEN(telefony6[[#This Row],[nr]])=8,"komórkowy","stacjonarny"))</f>
        <v>komórkowy</v>
      </c>
      <c r="F902" s="2">
        <f>telefony6[[#This Row],[zakonczenie]]-telefony6[[#This Row],[rozpoczecie]]</f>
        <v>7.3726851851851904E-3</v>
      </c>
      <c r="G902" s="6">
        <f>IF(SECOND(telefony6[[#This Row],[czas]])&gt;0,1,0)</f>
        <v>1</v>
      </c>
      <c r="H902" s="6">
        <f>MINUTE(telefony6[[#This Row],[czas]])+telefony6[[#This Row],[czy kolejna minuta]]</f>
        <v>11</v>
      </c>
      <c r="I902" s="6">
        <f>MINUTE(telefony6[[#This Row],[czas]])*60+SECOND(telefony6[[#This Row],[czas]])</f>
        <v>637</v>
      </c>
      <c r="J902" s="6">
        <f>IF(OR(telefony6[[#This Row],[jaki]]="stacjonarny",telefony6[[#This Row],[jaki]]="komórkowy"),J901-telefony6[[#This Row],[sekundach]],J901)</f>
        <v>-375267</v>
      </c>
      <c r="K902" s="6">
        <f>IF(AND(telefony6[[#This Row],[abonament]]&lt;0,telefony6[[#This Row],[jaki]]="stacjonarny"),telefony6[[#This Row],[sekundach]],0)</f>
        <v>0</v>
      </c>
      <c r="L902" s="6">
        <f>IF(AND(telefony6[[#This Row],[abonament]]&lt;0,telefony6[[#This Row],[jaki]]="komórkowy"),telefony6[[#This Row],[sekundach]],0)</f>
        <v>637</v>
      </c>
      <c r="M902" s="28">
        <f>IF(telefony6[[#This Row],[jaki]]="zagraniczny",telefony6[[#This Row],[czas w minutach]],0)</f>
        <v>0</v>
      </c>
    </row>
    <row r="903" spans="1:13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  <c r="E903" t="str">
        <f>IF(LEN(telefony6[[#This Row],[nr]])&gt;=10,"zagraniczny",IF(LEN(telefony6[[#This Row],[nr]])=8,"komórkowy","stacjonarny"))</f>
        <v>stacjonarny</v>
      </c>
      <c r="F903" s="2">
        <f>telefony6[[#This Row],[zakonczenie]]-telefony6[[#This Row],[rozpoczecie]]</f>
        <v>2.662037037036713E-4</v>
      </c>
      <c r="G903" s="6">
        <f>IF(SECOND(telefony6[[#This Row],[czas]])&gt;0,1,0)</f>
        <v>1</v>
      </c>
      <c r="H903" s="6">
        <f>MINUTE(telefony6[[#This Row],[czas]])+telefony6[[#This Row],[czy kolejna minuta]]</f>
        <v>1</v>
      </c>
      <c r="I903" s="6">
        <f>MINUTE(telefony6[[#This Row],[czas]])*60+SECOND(telefony6[[#This Row],[czas]])</f>
        <v>23</v>
      </c>
      <c r="J903" s="6">
        <f>IF(OR(telefony6[[#This Row],[jaki]]="stacjonarny",telefony6[[#This Row],[jaki]]="komórkowy"),J902-telefony6[[#This Row],[sekundach]],J902)</f>
        <v>-375290</v>
      </c>
      <c r="K903" s="6">
        <f>IF(AND(telefony6[[#This Row],[abonament]]&lt;0,telefony6[[#This Row],[jaki]]="stacjonarny"),telefony6[[#This Row],[sekundach]],0)</f>
        <v>23</v>
      </c>
      <c r="L903" s="6">
        <f>IF(AND(telefony6[[#This Row],[abonament]]&lt;0,telefony6[[#This Row],[jaki]]="komórkowy"),telefony6[[#This Row],[sekundach]],0)</f>
        <v>0</v>
      </c>
      <c r="M903" s="28">
        <f>IF(telefony6[[#This Row],[jaki]]="zagraniczny",telefony6[[#This Row],[czas w minutach]],0)</f>
        <v>0</v>
      </c>
    </row>
    <row r="904" spans="1:13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  <c r="E904" t="str">
        <f>IF(LEN(telefony6[[#This Row],[nr]])&gt;=10,"zagraniczny",IF(LEN(telefony6[[#This Row],[nr]])=8,"komórkowy","stacjonarny"))</f>
        <v>stacjonarny</v>
      </c>
      <c r="F904" s="2">
        <f>telefony6[[#This Row],[zakonczenie]]-telefony6[[#This Row],[rozpoczecie]]</f>
        <v>1.1226851851851793E-2</v>
      </c>
      <c r="G904" s="6">
        <f>IF(SECOND(telefony6[[#This Row],[czas]])&gt;0,1,0)</f>
        <v>1</v>
      </c>
      <c r="H904" s="6">
        <f>MINUTE(telefony6[[#This Row],[czas]])+telefony6[[#This Row],[czy kolejna minuta]]</f>
        <v>17</v>
      </c>
      <c r="I904" s="6">
        <f>MINUTE(telefony6[[#This Row],[czas]])*60+SECOND(telefony6[[#This Row],[czas]])</f>
        <v>970</v>
      </c>
      <c r="J904" s="6">
        <f>IF(OR(telefony6[[#This Row],[jaki]]="stacjonarny",telefony6[[#This Row],[jaki]]="komórkowy"),J903-telefony6[[#This Row],[sekundach]],J903)</f>
        <v>-376260</v>
      </c>
      <c r="K904" s="6">
        <f>IF(AND(telefony6[[#This Row],[abonament]]&lt;0,telefony6[[#This Row],[jaki]]="stacjonarny"),telefony6[[#This Row],[sekundach]],0)</f>
        <v>970</v>
      </c>
      <c r="L904" s="6">
        <f>IF(AND(telefony6[[#This Row],[abonament]]&lt;0,telefony6[[#This Row],[jaki]]="komórkowy"),telefony6[[#This Row],[sekundach]],0)</f>
        <v>0</v>
      </c>
      <c r="M904" s="28">
        <f>IF(telefony6[[#This Row],[jaki]]="zagraniczny",telefony6[[#This Row],[czas w minutach]],0)</f>
        <v>0</v>
      </c>
    </row>
    <row r="905" spans="1:13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  <c r="E905" t="str">
        <f>IF(LEN(telefony6[[#This Row],[nr]])&gt;=10,"zagraniczny",IF(LEN(telefony6[[#This Row],[nr]])=8,"komórkowy","stacjonarny"))</f>
        <v>stacjonarny</v>
      </c>
      <c r="F905" s="2">
        <f>telefony6[[#This Row],[zakonczenie]]-telefony6[[#This Row],[rozpoczecie]]</f>
        <v>1.1215277777777866E-2</v>
      </c>
      <c r="G905" s="6">
        <f>IF(SECOND(telefony6[[#This Row],[czas]])&gt;0,1,0)</f>
        <v>1</v>
      </c>
      <c r="H905" s="6">
        <f>MINUTE(telefony6[[#This Row],[czas]])+telefony6[[#This Row],[czy kolejna minuta]]</f>
        <v>17</v>
      </c>
      <c r="I905" s="6">
        <f>MINUTE(telefony6[[#This Row],[czas]])*60+SECOND(telefony6[[#This Row],[czas]])</f>
        <v>969</v>
      </c>
      <c r="J905" s="6">
        <f>IF(OR(telefony6[[#This Row],[jaki]]="stacjonarny",telefony6[[#This Row],[jaki]]="komórkowy"),J904-telefony6[[#This Row],[sekundach]],J904)</f>
        <v>-377229</v>
      </c>
      <c r="K905" s="6">
        <f>IF(AND(telefony6[[#This Row],[abonament]]&lt;0,telefony6[[#This Row],[jaki]]="stacjonarny"),telefony6[[#This Row],[sekundach]],0)</f>
        <v>969</v>
      </c>
      <c r="L905" s="6">
        <f>IF(AND(telefony6[[#This Row],[abonament]]&lt;0,telefony6[[#This Row],[jaki]]="komórkowy"),telefony6[[#This Row],[sekundach]],0)</f>
        <v>0</v>
      </c>
      <c r="M905" s="28">
        <f>IF(telefony6[[#This Row],[jaki]]="zagraniczny",telefony6[[#This Row],[czas w minutach]],0)</f>
        <v>0</v>
      </c>
    </row>
    <row r="906" spans="1:13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  <c r="E906" t="str">
        <f>IF(LEN(telefony6[[#This Row],[nr]])&gt;=10,"zagraniczny",IF(LEN(telefony6[[#This Row],[nr]])=8,"komórkowy","stacjonarny"))</f>
        <v>stacjonarny</v>
      </c>
      <c r="F906" s="2">
        <f>telefony6[[#This Row],[zakonczenie]]-telefony6[[#This Row],[rozpoczecie]]</f>
        <v>7.407407407407085E-4</v>
      </c>
      <c r="G906" s="6">
        <f>IF(SECOND(telefony6[[#This Row],[czas]])&gt;0,1,0)</f>
        <v>1</v>
      </c>
      <c r="H906" s="6">
        <f>MINUTE(telefony6[[#This Row],[czas]])+telefony6[[#This Row],[czy kolejna minuta]]</f>
        <v>2</v>
      </c>
      <c r="I906" s="6">
        <f>MINUTE(telefony6[[#This Row],[czas]])*60+SECOND(telefony6[[#This Row],[czas]])</f>
        <v>64</v>
      </c>
      <c r="J906" s="6">
        <f>IF(OR(telefony6[[#This Row],[jaki]]="stacjonarny",telefony6[[#This Row],[jaki]]="komórkowy"),J905-telefony6[[#This Row],[sekundach]],J905)</f>
        <v>-377293</v>
      </c>
      <c r="K906" s="6">
        <f>IF(AND(telefony6[[#This Row],[abonament]]&lt;0,telefony6[[#This Row],[jaki]]="stacjonarny"),telefony6[[#This Row],[sekundach]],0)</f>
        <v>64</v>
      </c>
      <c r="L906" s="6">
        <f>IF(AND(telefony6[[#This Row],[abonament]]&lt;0,telefony6[[#This Row],[jaki]]="komórkowy"),telefony6[[#This Row],[sekundach]],0)</f>
        <v>0</v>
      </c>
      <c r="M906" s="28">
        <f>IF(telefony6[[#This Row],[jaki]]="zagraniczny",telefony6[[#This Row],[czas w minutach]],0)</f>
        <v>0</v>
      </c>
    </row>
    <row r="907" spans="1:13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  <c r="E907" t="str">
        <f>IF(LEN(telefony6[[#This Row],[nr]])&gt;=10,"zagraniczny",IF(LEN(telefony6[[#This Row],[nr]])=8,"komórkowy","stacjonarny"))</f>
        <v>stacjonarny</v>
      </c>
      <c r="F907" s="2">
        <f>telefony6[[#This Row],[zakonczenie]]-telefony6[[#This Row],[rozpoczecie]]</f>
        <v>2.5462962962963243E-4</v>
      </c>
      <c r="G907" s="6">
        <f>IF(SECOND(telefony6[[#This Row],[czas]])&gt;0,1,0)</f>
        <v>1</v>
      </c>
      <c r="H907" s="6">
        <f>MINUTE(telefony6[[#This Row],[czas]])+telefony6[[#This Row],[czy kolejna minuta]]</f>
        <v>1</v>
      </c>
      <c r="I907" s="6">
        <f>MINUTE(telefony6[[#This Row],[czas]])*60+SECOND(telefony6[[#This Row],[czas]])</f>
        <v>22</v>
      </c>
      <c r="J907" s="6">
        <f>IF(OR(telefony6[[#This Row],[jaki]]="stacjonarny",telefony6[[#This Row],[jaki]]="komórkowy"),J906-telefony6[[#This Row],[sekundach]],J906)</f>
        <v>-377315</v>
      </c>
      <c r="K907" s="6">
        <f>IF(AND(telefony6[[#This Row],[abonament]]&lt;0,telefony6[[#This Row],[jaki]]="stacjonarny"),telefony6[[#This Row],[sekundach]],0)</f>
        <v>22</v>
      </c>
      <c r="L907" s="6">
        <f>IF(AND(telefony6[[#This Row],[abonament]]&lt;0,telefony6[[#This Row],[jaki]]="komórkowy"),telefony6[[#This Row],[sekundach]],0)</f>
        <v>0</v>
      </c>
      <c r="M907" s="28">
        <f>IF(telefony6[[#This Row],[jaki]]="zagraniczny",telefony6[[#This Row],[czas w minutach]],0)</f>
        <v>0</v>
      </c>
    </row>
    <row r="908" spans="1:13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  <c r="E908" t="str">
        <f>IF(LEN(telefony6[[#This Row],[nr]])&gt;=10,"zagraniczny",IF(LEN(telefony6[[#This Row],[nr]])=8,"komórkowy","stacjonarny"))</f>
        <v>stacjonarny</v>
      </c>
      <c r="F908" s="2">
        <f>telefony6[[#This Row],[zakonczenie]]-telefony6[[#This Row],[rozpoczecie]]</f>
        <v>3.6226851851851594E-3</v>
      </c>
      <c r="G908" s="6">
        <f>IF(SECOND(telefony6[[#This Row],[czas]])&gt;0,1,0)</f>
        <v>1</v>
      </c>
      <c r="H908" s="6">
        <f>MINUTE(telefony6[[#This Row],[czas]])+telefony6[[#This Row],[czy kolejna minuta]]</f>
        <v>6</v>
      </c>
      <c r="I908" s="6">
        <f>MINUTE(telefony6[[#This Row],[czas]])*60+SECOND(telefony6[[#This Row],[czas]])</f>
        <v>313</v>
      </c>
      <c r="J908" s="6">
        <f>IF(OR(telefony6[[#This Row],[jaki]]="stacjonarny",telefony6[[#This Row],[jaki]]="komórkowy"),J907-telefony6[[#This Row],[sekundach]],J907)</f>
        <v>-377628</v>
      </c>
      <c r="K908" s="6">
        <f>IF(AND(telefony6[[#This Row],[abonament]]&lt;0,telefony6[[#This Row],[jaki]]="stacjonarny"),telefony6[[#This Row],[sekundach]],0)</f>
        <v>313</v>
      </c>
      <c r="L908" s="6">
        <f>IF(AND(telefony6[[#This Row],[abonament]]&lt;0,telefony6[[#This Row],[jaki]]="komórkowy"),telefony6[[#This Row],[sekundach]],0)</f>
        <v>0</v>
      </c>
      <c r="M908" s="28">
        <f>IF(telefony6[[#This Row],[jaki]]="zagraniczny",telefony6[[#This Row],[czas w minutach]],0)</f>
        <v>0</v>
      </c>
    </row>
    <row r="909" spans="1:13" x14ac:dyDescent="0.25">
      <c r="A909">
        <v>1997542</v>
      </c>
      <c r="B909" s="1">
        <v>42929</v>
      </c>
      <c r="C909" s="2">
        <v>0.62749999999999995</v>
      </c>
      <c r="D909" s="2">
        <v>0.63146990740740738</v>
      </c>
      <c r="E909" t="str">
        <f>IF(LEN(telefony6[[#This Row],[nr]])&gt;=10,"zagraniczny",IF(LEN(telefony6[[#This Row],[nr]])=8,"komórkowy","stacjonarny"))</f>
        <v>stacjonarny</v>
      </c>
      <c r="F909" s="2">
        <f>telefony6[[#This Row],[zakonczenie]]-telefony6[[#This Row],[rozpoczecie]]</f>
        <v>3.9699074074074359E-3</v>
      </c>
      <c r="G909" s="6">
        <f>IF(SECOND(telefony6[[#This Row],[czas]])&gt;0,1,0)</f>
        <v>1</v>
      </c>
      <c r="H909" s="6">
        <f>MINUTE(telefony6[[#This Row],[czas]])+telefony6[[#This Row],[czy kolejna minuta]]</f>
        <v>6</v>
      </c>
      <c r="I909" s="6">
        <f>MINUTE(telefony6[[#This Row],[czas]])*60+SECOND(telefony6[[#This Row],[czas]])</f>
        <v>343</v>
      </c>
      <c r="J909" s="6">
        <f>IF(OR(telefony6[[#This Row],[jaki]]="stacjonarny",telefony6[[#This Row],[jaki]]="komórkowy"),J908-telefony6[[#This Row],[sekundach]],J908)</f>
        <v>-377971</v>
      </c>
      <c r="K909" s="6">
        <f>IF(AND(telefony6[[#This Row],[abonament]]&lt;0,telefony6[[#This Row],[jaki]]="stacjonarny"),telefony6[[#This Row],[sekundach]],0)</f>
        <v>343</v>
      </c>
      <c r="L909" s="6">
        <f>IF(AND(telefony6[[#This Row],[abonament]]&lt;0,telefony6[[#This Row],[jaki]]="komórkowy"),telefony6[[#This Row],[sekundach]],0)</f>
        <v>0</v>
      </c>
      <c r="M909" s="28">
        <f>IF(telefony6[[#This Row],[jaki]]="zagraniczny",telefony6[[#This Row],[czas w minutach]],0)</f>
        <v>0</v>
      </c>
    </row>
    <row r="910" spans="1:13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  <c r="E910" t="str">
        <f>IF(LEN(telefony6[[#This Row],[nr]])&gt;=10,"zagraniczny",IF(LEN(telefony6[[#This Row],[nr]])=8,"komórkowy","stacjonarny"))</f>
        <v>stacjonarny</v>
      </c>
      <c r="F910" s="2">
        <f>telefony6[[#This Row],[zakonczenie]]-telefony6[[#This Row],[rozpoczecie]]</f>
        <v>7.2569444444444131E-3</v>
      </c>
      <c r="G910" s="6">
        <f>IF(SECOND(telefony6[[#This Row],[czas]])&gt;0,1,0)</f>
        <v>1</v>
      </c>
      <c r="H910" s="6">
        <f>MINUTE(telefony6[[#This Row],[czas]])+telefony6[[#This Row],[czy kolejna minuta]]</f>
        <v>11</v>
      </c>
      <c r="I910" s="6">
        <f>MINUTE(telefony6[[#This Row],[czas]])*60+SECOND(telefony6[[#This Row],[czas]])</f>
        <v>627</v>
      </c>
      <c r="J910" s="6">
        <f>IF(OR(telefony6[[#This Row],[jaki]]="stacjonarny",telefony6[[#This Row],[jaki]]="komórkowy"),J909-telefony6[[#This Row],[sekundach]],J909)</f>
        <v>-378598</v>
      </c>
      <c r="K910" s="6">
        <f>IF(AND(telefony6[[#This Row],[abonament]]&lt;0,telefony6[[#This Row],[jaki]]="stacjonarny"),telefony6[[#This Row],[sekundach]],0)</f>
        <v>627</v>
      </c>
      <c r="L910" s="6">
        <f>IF(AND(telefony6[[#This Row],[abonament]]&lt;0,telefony6[[#This Row],[jaki]]="komórkowy"),telefony6[[#This Row],[sekundach]],0)</f>
        <v>0</v>
      </c>
      <c r="M910" s="28">
        <f>IF(telefony6[[#This Row],[jaki]]="zagraniczny",telefony6[[#This Row],[czas w minutach]],0)</f>
        <v>0</v>
      </c>
    </row>
    <row r="911" spans="1:13" x14ac:dyDescent="0.25">
      <c r="A911">
        <v>25240352</v>
      </c>
      <c r="B911" s="1">
        <v>42930</v>
      </c>
      <c r="C911" s="2">
        <v>0.3369212962962963</v>
      </c>
      <c r="D911" s="2">
        <v>0.34468749999999998</v>
      </c>
      <c r="E911" t="str">
        <f>IF(LEN(telefony6[[#This Row],[nr]])&gt;=10,"zagraniczny",IF(LEN(telefony6[[#This Row],[nr]])=8,"komórkowy","stacjonarny"))</f>
        <v>komórkowy</v>
      </c>
      <c r="F911" s="2">
        <f>telefony6[[#This Row],[zakonczenie]]-telefony6[[#This Row],[rozpoczecie]]</f>
        <v>7.766203703703678E-3</v>
      </c>
      <c r="G911" s="6">
        <f>IF(SECOND(telefony6[[#This Row],[czas]])&gt;0,1,0)</f>
        <v>1</v>
      </c>
      <c r="H911" s="6">
        <f>MINUTE(telefony6[[#This Row],[czas]])+telefony6[[#This Row],[czy kolejna minuta]]</f>
        <v>12</v>
      </c>
      <c r="I911" s="6">
        <f>MINUTE(telefony6[[#This Row],[czas]])*60+SECOND(telefony6[[#This Row],[czas]])</f>
        <v>671</v>
      </c>
      <c r="J911" s="6">
        <f>IF(OR(telefony6[[#This Row],[jaki]]="stacjonarny",telefony6[[#This Row],[jaki]]="komórkowy"),J910-telefony6[[#This Row],[sekundach]],J910)</f>
        <v>-379269</v>
      </c>
      <c r="K911" s="6">
        <f>IF(AND(telefony6[[#This Row],[abonament]]&lt;0,telefony6[[#This Row],[jaki]]="stacjonarny"),telefony6[[#This Row],[sekundach]],0)</f>
        <v>0</v>
      </c>
      <c r="L911" s="6">
        <f>IF(AND(telefony6[[#This Row],[abonament]]&lt;0,telefony6[[#This Row],[jaki]]="komórkowy"),telefony6[[#This Row],[sekundach]],0)</f>
        <v>671</v>
      </c>
      <c r="M911" s="28">
        <f>IF(telefony6[[#This Row],[jaki]]="zagraniczny",telefony6[[#This Row],[czas w minutach]],0)</f>
        <v>0</v>
      </c>
    </row>
    <row r="912" spans="1:13" x14ac:dyDescent="0.25">
      <c r="A912">
        <v>5829504</v>
      </c>
      <c r="B912" s="1">
        <v>42930</v>
      </c>
      <c r="C912" s="2">
        <v>0.33802083333333333</v>
      </c>
      <c r="D912" s="2">
        <v>0.34233796296296298</v>
      </c>
      <c r="E912" t="str">
        <f>IF(LEN(telefony6[[#This Row],[nr]])&gt;=10,"zagraniczny",IF(LEN(telefony6[[#This Row],[nr]])=8,"komórkowy","stacjonarny"))</f>
        <v>stacjonarny</v>
      </c>
      <c r="F912" s="2">
        <f>telefony6[[#This Row],[zakonczenie]]-telefony6[[#This Row],[rozpoczecie]]</f>
        <v>4.3171296296296569E-3</v>
      </c>
      <c r="G912" s="6">
        <f>IF(SECOND(telefony6[[#This Row],[czas]])&gt;0,1,0)</f>
        <v>1</v>
      </c>
      <c r="H912" s="6">
        <f>MINUTE(telefony6[[#This Row],[czas]])+telefony6[[#This Row],[czy kolejna minuta]]</f>
        <v>7</v>
      </c>
      <c r="I912" s="6">
        <f>MINUTE(telefony6[[#This Row],[czas]])*60+SECOND(telefony6[[#This Row],[czas]])</f>
        <v>373</v>
      </c>
      <c r="J912" s="6">
        <f>IF(OR(telefony6[[#This Row],[jaki]]="stacjonarny",telefony6[[#This Row],[jaki]]="komórkowy"),J911-telefony6[[#This Row],[sekundach]],J911)</f>
        <v>-379642</v>
      </c>
      <c r="K912" s="6">
        <f>IF(AND(telefony6[[#This Row],[abonament]]&lt;0,telefony6[[#This Row],[jaki]]="stacjonarny"),telefony6[[#This Row],[sekundach]],0)</f>
        <v>373</v>
      </c>
      <c r="L912" s="6">
        <f>IF(AND(telefony6[[#This Row],[abonament]]&lt;0,telefony6[[#This Row],[jaki]]="komórkowy"),telefony6[[#This Row],[sekundach]],0)</f>
        <v>0</v>
      </c>
      <c r="M912" s="28">
        <f>IF(telefony6[[#This Row],[jaki]]="zagraniczny",telefony6[[#This Row],[czas w minutach]],0)</f>
        <v>0</v>
      </c>
    </row>
    <row r="913" spans="1:13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  <c r="E913" t="str">
        <f>IF(LEN(telefony6[[#This Row],[nr]])&gt;=10,"zagraniczny",IF(LEN(telefony6[[#This Row],[nr]])=8,"komórkowy","stacjonarny"))</f>
        <v>komórkowy</v>
      </c>
      <c r="F913" s="2">
        <f>telefony6[[#This Row],[zakonczenie]]-telefony6[[#This Row],[rozpoczecie]]</f>
        <v>2.7083333333333126E-3</v>
      </c>
      <c r="G913" s="6">
        <f>IF(SECOND(telefony6[[#This Row],[czas]])&gt;0,1,0)</f>
        <v>1</v>
      </c>
      <c r="H913" s="6">
        <f>MINUTE(telefony6[[#This Row],[czas]])+telefony6[[#This Row],[czy kolejna minuta]]</f>
        <v>4</v>
      </c>
      <c r="I913" s="6">
        <f>MINUTE(telefony6[[#This Row],[czas]])*60+SECOND(telefony6[[#This Row],[czas]])</f>
        <v>234</v>
      </c>
      <c r="J913" s="6">
        <f>IF(OR(telefony6[[#This Row],[jaki]]="stacjonarny",telefony6[[#This Row],[jaki]]="komórkowy"),J912-telefony6[[#This Row],[sekundach]],J912)</f>
        <v>-379876</v>
      </c>
      <c r="K913" s="6">
        <f>IF(AND(telefony6[[#This Row],[abonament]]&lt;0,telefony6[[#This Row],[jaki]]="stacjonarny"),telefony6[[#This Row],[sekundach]],0)</f>
        <v>0</v>
      </c>
      <c r="L913" s="6">
        <f>IF(AND(telefony6[[#This Row],[abonament]]&lt;0,telefony6[[#This Row],[jaki]]="komórkowy"),telefony6[[#This Row],[sekundach]],0)</f>
        <v>234</v>
      </c>
      <c r="M913" s="28">
        <f>IF(telefony6[[#This Row],[jaki]]="zagraniczny",telefony6[[#This Row],[czas w minutach]],0)</f>
        <v>0</v>
      </c>
    </row>
    <row r="914" spans="1:13" x14ac:dyDescent="0.25">
      <c r="A914">
        <v>53762222</v>
      </c>
      <c r="B914" s="1">
        <v>42930</v>
      </c>
      <c r="C914" s="2">
        <v>0.34262731481481479</v>
      </c>
      <c r="D914" s="2">
        <v>0.34824074074074074</v>
      </c>
      <c r="E914" t="str">
        <f>IF(LEN(telefony6[[#This Row],[nr]])&gt;=10,"zagraniczny",IF(LEN(telefony6[[#This Row],[nr]])=8,"komórkowy","stacjonarny"))</f>
        <v>komórkowy</v>
      </c>
      <c r="F914" s="2">
        <f>telefony6[[#This Row],[zakonczenie]]-telefony6[[#This Row],[rozpoczecie]]</f>
        <v>5.6134259259259522E-3</v>
      </c>
      <c r="G914" s="6">
        <f>IF(SECOND(telefony6[[#This Row],[czas]])&gt;0,1,0)</f>
        <v>1</v>
      </c>
      <c r="H914" s="6">
        <f>MINUTE(telefony6[[#This Row],[czas]])+telefony6[[#This Row],[czy kolejna minuta]]</f>
        <v>9</v>
      </c>
      <c r="I914" s="6">
        <f>MINUTE(telefony6[[#This Row],[czas]])*60+SECOND(telefony6[[#This Row],[czas]])</f>
        <v>485</v>
      </c>
      <c r="J914" s="6">
        <f>IF(OR(telefony6[[#This Row],[jaki]]="stacjonarny",telefony6[[#This Row],[jaki]]="komórkowy"),J913-telefony6[[#This Row],[sekundach]],J913)</f>
        <v>-380361</v>
      </c>
      <c r="K914" s="6">
        <f>IF(AND(telefony6[[#This Row],[abonament]]&lt;0,telefony6[[#This Row],[jaki]]="stacjonarny"),telefony6[[#This Row],[sekundach]],0)</f>
        <v>0</v>
      </c>
      <c r="L914" s="6">
        <f>IF(AND(telefony6[[#This Row],[abonament]]&lt;0,telefony6[[#This Row],[jaki]]="komórkowy"),telefony6[[#This Row],[sekundach]],0)</f>
        <v>485</v>
      </c>
      <c r="M914" s="28">
        <f>IF(telefony6[[#This Row],[jaki]]="zagraniczny",telefony6[[#This Row],[czas w minutach]],0)</f>
        <v>0</v>
      </c>
    </row>
    <row r="915" spans="1:13" x14ac:dyDescent="0.25">
      <c r="A915">
        <v>3363840</v>
      </c>
      <c r="B915" s="1">
        <v>42930</v>
      </c>
      <c r="C915" s="2">
        <v>0.34431712962962963</v>
      </c>
      <c r="D915" s="2">
        <v>0.34605324074074073</v>
      </c>
      <c r="E915" t="str">
        <f>IF(LEN(telefony6[[#This Row],[nr]])&gt;=10,"zagraniczny",IF(LEN(telefony6[[#This Row],[nr]])=8,"komórkowy","stacjonarny"))</f>
        <v>stacjonarny</v>
      </c>
      <c r="F915" s="2">
        <f>telefony6[[#This Row],[zakonczenie]]-telefony6[[#This Row],[rozpoczecie]]</f>
        <v>1.7361111111111049E-3</v>
      </c>
      <c r="G915" s="6">
        <f>IF(SECOND(telefony6[[#This Row],[czas]])&gt;0,1,0)</f>
        <v>1</v>
      </c>
      <c r="H915" s="6">
        <f>MINUTE(telefony6[[#This Row],[czas]])+telefony6[[#This Row],[czy kolejna minuta]]</f>
        <v>3</v>
      </c>
      <c r="I915" s="6">
        <f>MINUTE(telefony6[[#This Row],[czas]])*60+SECOND(telefony6[[#This Row],[czas]])</f>
        <v>150</v>
      </c>
      <c r="J915" s="6">
        <f>IF(OR(telefony6[[#This Row],[jaki]]="stacjonarny",telefony6[[#This Row],[jaki]]="komórkowy"),J914-telefony6[[#This Row],[sekundach]],J914)</f>
        <v>-380511</v>
      </c>
      <c r="K915" s="6">
        <f>IF(AND(telefony6[[#This Row],[abonament]]&lt;0,telefony6[[#This Row],[jaki]]="stacjonarny"),telefony6[[#This Row],[sekundach]],0)</f>
        <v>150</v>
      </c>
      <c r="L915" s="6">
        <f>IF(AND(telefony6[[#This Row],[abonament]]&lt;0,telefony6[[#This Row],[jaki]]="komórkowy"),telefony6[[#This Row],[sekundach]],0)</f>
        <v>0</v>
      </c>
      <c r="M915" s="28">
        <f>IF(telefony6[[#This Row],[jaki]]="zagraniczny",telefony6[[#This Row],[czas w minutach]],0)</f>
        <v>0</v>
      </c>
    </row>
    <row r="916" spans="1:13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  <c r="E916" t="str">
        <f>IF(LEN(telefony6[[#This Row],[nr]])&gt;=10,"zagraniczny",IF(LEN(telefony6[[#This Row],[nr]])=8,"komórkowy","stacjonarny"))</f>
        <v>stacjonarny</v>
      </c>
      <c r="F916" s="2">
        <f>telefony6[[#This Row],[zakonczenie]]-telefony6[[#This Row],[rozpoczecie]]</f>
        <v>8.854166666666663E-3</v>
      </c>
      <c r="G916" s="6">
        <f>IF(SECOND(telefony6[[#This Row],[czas]])&gt;0,1,0)</f>
        <v>1</v>
      </c>
      <c r="H916" s="6">
        <f>MINUTE(telefony6[[#This Row],[czas]])+telefony6[[#This Row],[czy kolejna minuta]]</f>
        <v>13</v>
      </c>
      <c r="I916" s="6">
        <f>MINUTE(telefony6[[#This Row],[czas]])*60+SECOND(telefony6[[#This Row],[czas]])</f>
        <v>765</v>
      </c>
      <c r="J916" s="6">
        <f>IF(OR(telefony6[[#This Row],[jaki]]="stacjonarny",telefony6[[#This Row],[jaki]]="komórkowy"),J915-telefony6[[#This Row],[sekundach]],J915)</f>
        <v>-381276</v>
      </c>
      <c r="K916" s="6">
        <f>IF(AND(telefony6[[#This Row],[abonament]]&lt;0,telefony6[[#This Row],[jaki]]="stacjonarny"),telefony6[[#This Row],[sekundach]],0)</f>
        <v>765</v>
      </c>
      <c r="L916" s="6">
        <f>IF(AND(telefony6[[#This Row],[abonament]]&lt;0,telefony6[[#This Row],[jaki]]="komórkowy"),telefony6[[#This Row],[sekundach]],0)</f>
        <v>0</v>
      </c>
      <c r="M916" s="28">
        <f>IF(telefony6[[#This Row],[jaki]]="zagraniczny",telefony6[[#This Row],[czas w minutach]],0)</f>
        <v>0</v>
      </c>
    </row>
    <row r="917" spans="1:13" x14ac:dyDescent="0.25">
      <c r="A917">
        <v>9853612</v>
      </c>
      <c r="B917" s="1">
        <v>42930</v>
      </c>
      <c r="C917" s="2">
        <v>0.34848379629629628</v>
      </c>
      <c r="D917" s="2">
        <v>0.35927083333333332</v>
      </c>
      <c r="E917" t="str">
        <f>IF(LEN(telefony6[[#This Row],[nr]])&gt;=10,"zagraniczny",IF(LEN(telefony6[[#This Row],[nr]])=8,"komórkowy","stacjonarny"))</f>
        <v>stacjonarny</v>
      </c>
      <c r="F917" s="2">
        <f>telefony6[[#This Row],[zakonczenie]]-telefony6[[#This Row],[rozpoczecie]]</f>
        <v>1.0787037037037039E-2</v>
      </c>
      <c r="G917" s="6">
        <f>IF(SECOND(telefony6[[#This Row],[czas]])&gt;0,1,0)</f>
        <v>1</v>
      </c>
      <c r="H917" s="6">
        <f>MINUTE(telefony6[[#This Row],[czas]])+telefony6[[#This Row],[czy kolejna minuta]]</f>
        <v>16</v>
      </c>
      <c r="I917" s="6">
        <f>MINUTE(telefony6[[#This Row],[czas]])*60+SECOND(telefony6[[#This Row],[czas]])</f>
        <v>932</v>
      </c>
      <c r="J917" s="6">
        <f>IF(OR(telefony6[[#This Row],[jaki]]="stacjonarny",telefony6[[#This Row],[jaki]]="komórkowy"),J916-telefony6[[#This Row],[sekundach]],J916)</f>
        <v>-382208</v>
      </c>
      <c r="K917" s="6">
        <f>IF(AND(telefony6[[#This Row],[abonament]]&lt;0,telefony6[[#This Row],[jaki]]="stacjonarny"),telefony6[[#This Row],[sekundach]],0)</f>
        <v>932</v>
      </c>
      <c r="L917" s="6">
        <f>IF(AND(telefony6[[#This Row],[abonament]]&lt;0,telefony6[[#This Row],[jaki]]="komórkowy"),telefony6[[#This Row],[sekundach]],0)</f>
        <v>0</v>
      </c>
      <c r="M917" s="28">
        <f>IF(telefony6[[#This Row],[jaki]]="zagraniczny",telefony6[[#This Row],[czas w minutach]],0)</f>
        <v>0</v>
      </c>
    </row>
    <row r="918" spans="1:13" x14ac:dyDescent="0.25">
      <c r="A918">
        <v>5392799</v>
      </c>
      <c r="B918" s="1">
        <v>42930</v>
      </c>
      <c r="C918" s="2">
        <v>0.35270833333333335</v>
      </c>
      <c r="D918" s="2">
        <v>0.36254629629629631</v>
      </c>
      <c r="E918" t="str">
        <f>IF(LEN(telefony6[[#This Row],[nr]])&gt;=10,"zagraniczny",IF(LEN(telefony6[[#This Row],[nr]])=8,"komórkowy","stacjonarny"))</f>
        <v>stacjonarny</v>
      </c>
      <c r="F918" s="2">
        <f>telefony6[[#This Row],[zakonczenie]]-telefony6[[#This Row],[rozpoczecie]]</f>
        <v>9.837962962962965E-3</v>
      </c>
      <c r="G918" s="6">
        <f>IF(SECOND(telefony6[[#This Row],[czas]])&gt;0,1,0)</f>
        <v>1</v>
      </c>
      <c r="H918" s="6">
        <f>MINUTE(telefony6[[#This Row],[czas]])+telefony6[[#This Row],[czy kolejna minuta]]</f>
        <v>15</v>
      </c>
      <c r="I918" s="6">
        <f>MINUTE(telefony6[[#This Row],[czas]])*60+SECOND(telefony6[[#This Row],[czas]])</f>
        <v>850</v>
      </c>
      <c r="J918" s="6">
        <f>IF(OR(telefony6[[#This Row],[jaki]]="stacjonarny",telefony6[[#This Row],[jaki]]="komórkowy"),J917-telefony6[[#This Row],[sekundach]],J917)</f>
        <v>-383058</v>
      </c>
      <c r="K918" s="6">
        <f>IF(AND(telefony6[[#This Row],[abonament]]&lt;0,telefony6[[#This Row],[jaki]]="stacjonarny"),telefony6[[#This Row],[sekundach]],0)</f>
        <v>850</v>
      </c>
      <c r="L918" s="6">
        <f>IF(AND(telefony6[[#This Row],[abonament]]&lt;0,telefony6[[#This Row],[jaki]]="komórkowy"),telefony6[[#This Row],[sekundach]],0)</f>
        <v>0</v>
      </c>
      <c r="M918" s="28">
        <f>IF(telefony6[[#This Row],[jaki]]="zagraniczny",telefony6[[#This Row],[czas w minutach]],0)</f>
        <v>0</v>
      </c>
    </row>
    <row r="919" spans="1:13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  <c r="E919" t="str">
        <f>IF(LEN(telefony6[[#This Row],[nr]])&gt;=10,"zagraniczny",IF(LEN(telefony6[[#This Row],[nr]])=8,"komórkowy","stacjonarny"))</f>
        <v>stacjonarny</v>
      </c>
      <c r="F919" s="2">
        <f>telefony6[[#This Row],[zakonczenie]]-telefony6[[#This Row],[rozpoczecie]]</f>
        <v>9.9537037037036868E-3</v>
      </c>
      <c r="G919" s="6">
        <f>IF(SECOND(telefony6[[#This Row],[czas]])&gt;0,1,0)</f>
        <v>1</v>
      </c>
      <c r="H919" s="6">
        <f>MINUTE(telefony6[[#This Row],[czas]])+telefony6[[#This Row],[czy kolejna minuta]]</f>
        <v>15</v>
      </c>
      <c r="I919" s="6">
        <f>MINUTE(telefony6[[#This Row],[czas]])*60+SECOND(telefony6[[#This Row],[czas]])</f>
        <v>860</v>
      </c>
      <c r="J919" s="6">
        <f>IF(OR(telefony6[[#This Row],[jaki]]="stacjonarny",telefony6[[#This Row],[jaki]]="komórkowy"),J918-telefony6[[#This Row],[sekundach]],J918)</f>
        <v>-383918</v>
      </c>
      <c r="K919" s="6">
        <f>IF(AND(telefony6[[#This Row],[abonament]]&lt;0,telefony6[[#This Row],[jaki]]="stacjonarny"),telefony6[[#This Row],[sekundach]],0)</f>
        <v>860</v>
      </c>
      <c r="L919" s="6">
        <f>IF(AND(telefony6[[#This Row],[abonament]]&lt;0,telefony6[[#This Row],[jaki]]="komórkowy"),telefony6[[#This Row],[sekundach]],0)</f>
        <v>0</v>
      </c>
      <c r="M919" s="28">
        <f>IF(telefony6[[#This Row],[jaki]]="zagraniczny",telefony6[[#This Row],[czas w minutach]],0)</f>
        <v>0</v>
      </c>
    </row>
    <row r="920" spans="1:13" x14ac:dyDescent="0.25">
      <c r="A920">
        <v>4274311</v>
      </c>
      <c r="B920" s="1">
        <v>42930</v>
      </c>
      <c r="C920" s="2">
        <v>0.35699074074074072</v>
      </c>
      <c r="D920" s="2">
        <v>0.36554398148148148</v>
      </c>
      <c r="E920" t="str">
        <f>IF(LEN(telefony6[[#This Row],[nr]])&gt;=10,"zagraniczny",IF(LEN(telefony6[[#This Row],[nr]])=8,"komórkowy","stacjonarny"))</f>
        <v>stacjonarny</v>
      </c>
      <c r="F920" s="2">
        <f>telefony6[[#This Row],[zakonczenie]]-telefony6[[#This Row],[rozpoczecie]]</f>
        <v>8.553240740740764E-3</v>
      </c>
      <c r="G920" s="6">
        <f>IF(SECOND(telefony6[[#This Row],[czas]])&gt;0,1,0)</f>
        <v>1</v>
      </c>
      <c r="H920" s="6">
        <f>MINUTE(telefony6[[#This Row],[czas]])+telefony6[[#This Row],[czy kolejna minuta]]</f>
        <v>13</v>
      </c>
      <c r="I920" s="6">
        <f>MINUTE(telefony6[[#This Row],[czas]])*60+SECOND(telefony6[[#This Row],[czas]])</f>
        <v>739</v>
      </c>
      <c r="J920" s="6">
        <f>IF(OR(telefony6[[#This Row],[jaki]]="stacjonarny",telefony6[[#This Row],[jaki]]="komórkowy"),J919-telefony6[[#This Row],[sekundach]],J919)</f>
        <v>-384657</v>
      </c>
      <c r="K920" s="6">
        <f>IF(AND(telefony6[[#This Row],[abonament]]&lt;0,telefony6[[#This Row],[jaki]]="stacjonarny"),telefony6[[#This Row],[sekundach]],0)</f>
        <v>739</v>
      </c>
      <c r="L920" s="6">
        <f>IF(AND(telefony6[[#This Row],[abonament]]&lt;0,telefony6[[#This Row],[jaki]]="komórkowy"),telefony6[[#This Row],[sekundach]],0)</f>
        <v>0</v>
      </c>
      <c r="M920" s="28">
        <f>IF(telefony6[[#This Row],[jaki]]="zagraniczny",telefony6[[#This Row],[czas w minutach]],0)</f>
        <v>0</v>
      </c>
    </row>
    <row r="921" spans="1:13" x14ac:dyDescent="0.25">
      <c r="A921">
        <v>8276893</v>
      </c>
      <c r="B921" s="1">
        <v>42930</v>
      </c>
      <c r="C921" s="2">
        <v>0.36056712962962961</v>
      </c>
      <c r="D921" s="2">
        <v>0.36929398148148146</v>
      </c>
      <c r="E921" t="str">
        <f>IF(LEN(telefony6[[#This Row],[nr]])&gt;=10,"zagraniczny",IF(LEN(telefony6[[#This Row],[nr]])=8,"komórkowy","stacjonarny"))</f>
        <v>stacjonarny</v>
      </c>
      <c r="F921" s="2">
        <f>telefony6[[#This Row],[zakonczenie]]-telefony6[[#This Row],[rozpoczecie]]</f>
        <v>8.7268518518518468E-3</v>
      </c>
      <c r="G921" s="6">
        <f>IF(SECOND(telefony6[[#This Row],[czas]])&gt;0,1,0)</f>
        <v>1</v>
      </c>
      <c r="H921" s="6">
        <f>MINUTE(telefony6[[#This Row],[czas]])+telefony6[[#This Row],[czy kolejna minuta]]</f>
        <v>13</v>
      </c>
      <c r="I921" s="6">
        <f>MINUTE(telefony6[[#This Row],[czas]])*60+SECOND(telefony6[[#This Row],[czas]])</f>
        <v>754</v>
      </c>
      <c r="J921" s="6">
        <f>IF(OR(telefony6[[#This Row],[jaki]]="stacjonarny",telefony6[[#This Row],[jaki]]="komórkowy"),J920-telefony6[[#This Row],[sekundach]],J920)</f>
        <v>-385411</v>
      </c>
      <c r="K921" s="6">
        <f>IF(AND(telefony6[[#This Row],[abonament]]&lt;0,telefony6[[#This Row],[jaki]]="stacjonarny"),telefony6[[#This Row],[sekundach]],0)</f>
        <v>754</v>
      </c>
      <c r="L921" s="6">
        <f>IF(AND(telefony6[[#This Row],[abonament]]&lt;0,telefony6[[#This Row],[jaki]]="komórkowy"),telefony6[[#This Row],[sekundach]],0)</f>
        <v>0</v>
      </c>
      <c r="M921" s="28">
        <f>IF(telefony6[[#This Row],[jaki]]="zagraniczny",telefony6[[#This Row],[czas w minutach]],0)</f>
        <v>0</v>
      </c>
    </row>
    <row r="922" spans="1:13" x14ac:dyDescent="0.25">
      <c r="A922">
        <v>24724114</v>
      </c>
      <c r="B922" s="1">
        <v>42930</v>
      </c>
      <c r="C922" s="2">
        <v>0.36212962962962963</v>
      </c>
      <c r="D922" s="2">
        <v>0.36342592592592593</v>
      </c>
      <c r="E922" t="str">
        <f>IF(LEN(telefony6[[#This Row],[nr]])&gt;=10,"zagraniczny",IF(LEN(telefony6[[#This Row],[nr]])=8,"komórkowy","stacjonarny"))</f>
        <v>komórkowy</v>
      </c>
      <c r="F922" s="2">
        <f>telefony6[[#This Row],[zakonczenie]]-telefony6[[#This Row],[rozpoczecie]]</f>
        <v>1.2962962962962954E-3</v>
      </c>
      <c r="G922" s="6">
        <f>IF(SECOND(telefony6[[#This Row],[czas]])&gt;0,1,0)</f>
        <v>1</v>
      </c>
      <c r="H922" s="6">
        <f>MINUTE(telefony6[[#This Row],[czas]])+telefony6[[#This Row],[czy kolejna minuta]]</f>
        <v>2</v>
      </c>
      <c r="I922" s="6">
        <f>MINUTE(telefony6[[#This Row],[czas]])*60+SECOND(telefony6[[#This Row],[czas]])</f>
        <v>112</v>
      </c>
      <c r="J922" s="6">
        <f>IF(OR(telefony6[[#This Row],[jaki]]="stacjonarny",telefony6[[#This Row],[jaki]]="komórkowy"),J921-telefony6[[#This Row],[sekundach]],J921)</f>
        <v>-385523</v>
      </c>
      <c r="K922" s="6">
        <f>IF(AND(telefony6[[#This Row],[abonament]]&lt;0,telefony6[[#This Row],[jaki]]="stacjonarny"),telefony6[[#This Row],[sekundach]],0)</f>
        <v>0</v>
      </c>
      <c r="L922" s="6">
        <f>IF(AND(telefony6[[#This Row],[abonament]]&lt;0,telefony6[[#This Row],[jaki]]="komórkowy"),telefony6[[#This Row],[sekundach]],0)</f>
        <v>112</v>
      </c>
      <c r="M922" s="28">
        <f>IF(telefony6[[#This Row],[jaki]]="zagraniczny",telefony6[[#This Row],[czas w minutach]],0)</f>
        <v>0</v>
      </c>
    </row>
    <row r="923" spans="1:13" x14ac:dyDescent="0.25">
      <c r="A923">
        <v>23580194</v>
      </c>
      <c r="B923" s="1">
        <v>42930</v>
      </c>
      <c r="C923" s="2">
        <v>0.36516203703703703</v>
      </c>
      <c r="D923" s="2">
        <v>0.37596064814814817</v>
      </c>
      <c r="E923" t="str">
        <f>IF(LEN(telefony6[[#This Row],[nr]])&gt;=10,"zagraniczny",IF(LEN(telefony6[[#This Row],[nr]])=8,"komórkowy","stacjonarny"))</f>
        <v>komórkowy</v>
      </c>
      <c r="F923" s="2">
        <f>telefony6[[#This Row],[zakonczenie]]-telefony6[[#This Row],[rozpoczecie]]</f>
        <v>1.0798611111111134E-2</v>
      </c>
      <c r="G923" s="6">
        <f>IF(SECOND(telefony6[[#This Row],[czas]])&gt;0,1,0)</f>
        <v>1</v>
      </c>
      <c r="H923" s="6">
        <f>MINUTE(telefony6[[#This Row],[czas]])+telefony6[[#This Row],[czy kolejna minuta]]</f>
        <v>16</v>
      </c>
      <c r="I923" s="6">
        <f>MINUTE(telefony6[[#This Row],[czas]])*60+SECOND(telefony6[[#This Row],[czas]])</f>
        <v>933</v>
      </c>
      <c r="J923" s="6">
        <f>IF(OR(telefony6[[#This Row],[jaki]]="stacjonarny",telefony6[[#This Row],[jaki]]="komórkowy"),J922-telefony6[[#This Row],[sekundach]],J922)</f>
        <v>-386456</v>
      </c>
      <c r="K923" s="6">
        <f>IF(AND(telefony6[[#This Row],[abonament]]&lt;0,telefony6[[#This Row],[jaki]]="stacjonarny"),telefony6[[#This Row],[sekundach]],0)</f>
        <v>0</v>
      </c>
      <c r="L923" s="6">
        <f>IF(AND(telefony6[[#This Row],[abonament]]&lt;0,telefony6[[#This Row],[jaki]]="komórkowy"),telefony6[[#This Row],[sekundach]],0)</f>
        <v>933</v>
      </c>
      <c r="M923" s="28">
        <f>IF(telefony6[[#This Row],[jaki]]="zagraniczny",telefony6[[#This Row],[czas w minutach]],0)</f>
        <v>0</v>
      </c>
    </row>
    <row r="924" spans="1:13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  <c r="E924" t="str">
        <f>IF(LEN(telefony6[[#This Row],[nr]])&gt;=10,"zagraniczny",IF(LEN(telefony6[[#This Row],[nr]])=8,"komórkowy","stacjonarny"))</f>
        <v>stacjonarny</v>
      </c>
      <c r="F924" s="2">
        <f>telefony6[[#This Row],[zakonczenie]]-telefony6[[#This Row],[rozpoczecie]]</f>
        <v>7.1759259259257524E-4</v>
      </c>
      <c r="G924" s="6">
        <f>IF(SECOND(telefony6[[#This Row],[czas]])&gt;0,1,0)</f>
        <v>1</v>
      </c>
      <c r="H924" s="6">
        <f>MINUTE(telefony6[[#This Row],[czas]])+telefony6[[#This Row],[czy kolejna minuta]]</f>
        <v>2</v>
      </c>
      <c r="I924" s="6">
        <f>MINUTE(telefony6[[#This Row],[czas]])*60+SECOND(telefony6[[#This Row],[czas]])</f>
        <v>62</v>
      </c>
      <c r="J924" s="6">
        <f>IF(OR(telefony6[[#This Row],[jaki]]="stacjonarny",telefony6[[#This Row],[jaki]]="komórkowy"),J923-telefony6[[#This Row],[sekundach]],J923)</f>
        <v>-386518</v>
      </c>
      <c r="K924" s="6">
        <f>IF(AND(telefony6[[#This Row],[abonament]]&lt;0,telefony6[[#This Row],[jaki]]="stacjonarny"),telefony6[[#This Row],[sekundach]],0)</f>
        <v>62</v>
      </c>
      <c r="L924" s="6">
        <f>IF(AND(telefony6[[#This Row],[abonament]]&lt;0,telefony6[[#This Row],[jaki]]="komórkowy"),telefony6[[#This Row],[sekundach]],0)</f>
        <v>0</v>
      </c>
      <c r="M924" s="28">
        <f>IF(telefony6[[#This Row],[jaki]]="zagraniczny",telefony6[[#This Row],[czas w minutach]],0)</f>
        <v>0</v>
      </c>
    </row>
    <row r="925" spans="1:13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  <c r="E925" t="str">
        <f>IF(LEN(telefony6[[#This Row],[nr]])&gt;=10,"zagraniczny",IF(LEN(telefony6[[#This Row],[nr]])=8,"komórkowy","stacjonarny"))</f>
        <v>stacjonarny</v>
      </c>
      <c r="F925" s="2">
        <f>telefony6[[#This Row],[zakonczenie]]-telefony6[[#This Row],[rozpoczecie]]</f>
        <v>9.444444444444422E-3</v>
      </c>
      <c r="G925" s="6">
        <f>IF(SECOND(telefony6[[#This Row],[czas]])&gt;0,1,0)</f>
        <v>1</v>
      </c>
      <c r="H925" s="6">
        <f>MINUTE(telefony6[[#This Row],[czas]])+telefony6[[#This Row],[czy kolejna minuta]]</f>
        <v>14</v>
      </c>
      <c r="I925" s="6">
        <f>MINUTE(telefony6[[#This Row],[czas]])*60+SECOND(telefony6[[#This Row],[czas]])</f>
        <v>816</v>
      </c>
      <c r="J925" s="6">
        <f>IF(OR(telefony6[[#This Row],[jaki]]="stacjonarny",telefony6[[#This Row],[jaki]]="komórkowy"),J924-telefony6[[#This Row],[sekundach]],J924)</f>
        <v>-387334</v>
      </c>
      <c r="K925" s="6">
        <f>IF(AND(telefony6[[#This Row],[abonament]]&lt;0,telefony6[[#This Row],[jaki]]="stacjonarny"),telefony6[[#This Row],[sekundach]],0)</f>
        <v>816</v>
      </c>
      <c r="L925" s="6">
        <f>IF(AND(telefony6[[#This Row],[abonament]]&lt;0,telefony6[[#This Row],[jaki]]="komórkowy"),telefony6[[#This Row],[sekundach]],0)</f>
        <v>0</v>
      </c>
      <c r="M925" s="28">
        <f>IF(telefony6[[#This Row],[jaki]]="zagraniczny",telefony6[[#This Row],[czas w minutach]],0)</f>
        <v>0</v>
      </c>
    </row>
    <row r="926" spans="1:13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  <c r="E926" t="str">
        <f>IF(LEN(telefony6[[#This Row],[nr]])&gt;=10,"zagraniczny",IF(LEN(telefony6[[#This Row],[nr]])=8,"komórkowy","stacjonarny"))</f>
        <v>stacjonarny</v>
      </c>
      <c r="F926" s="2">
        <f>telefony6[[#This Row],[zakonczenie]]-telefony6[[#This Row],[rozpoczecie]]</f>
        <v>7.2106481481481466E-3</v>
      </c>
      <c r="G926" s="6">
        <f>IF(SECOND(telefony6[[#This Row],[czas]])&gt;0,1,0)</f>
        <v>1</v>
      </c>
      <c r="H926" s="6">
        <f>MINUTE(telefony6[[#This Row],[czas]])+telefony6[[#This Row],[czy kolejna minuta]]</f>
        <v>11</v>
      </c>
      <c r="I926" s="6">
        <f>MINUTE(telefony6[[#This Row],[czas]])*60+SECOND(telefony6[[#This Row],[czas]])</f>
        <v>623</v>
      </c>
      <c r="J926" s="6">
        <f>IF(OR(telefony6[[#This Row],[jaki]]="stacjonarny",telefony6[[#This Row],[jaki]]="komórkowy"),J925-telefony6[[#This Row],[sekundach]],J925)</f>
        <v>-387957</v>
      </c>
      <c r="K926" s="6">
        <f>IF(AND(telefony6[[#This Row],[abonament]]&lt;0,telefony6[[#This Row],[jaki]]="stacjonarny"),telefony6[[#This Row],[sekundach]],0)</f>
        <v>623</v>
      </c>
      <c r="L926" s="6">
        <f>IF(AND(telefony6[[#This Row],[abonament]]&lt;0,telefony6[[#This Row],[jaki]]="komórkowy"),telefony6[[#This Row],[sekundach]],0)</f>
        <v>0</v>
      </c>
      <c r="M926" s="28">
        <f>IF(telefony6[[#This Row],[jaki]]="zagraniczny",telefony6[[#This Row],[czas w minutach]],0)</f>
        <v>0</v>
      </c>
    </row>
    <row r="927" spans="1:13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  <c r="E927" t="str">
        <f>IF(LEN(telefony6[[#This Row],[nr]])&gt;=10,"zagraniczny",IF(LEN(telefony6[[#This Row],[nr]])=8,"komórkowy","stacjonarny"))</f>
        <v>stacjonarny</v>
      </c>
      <c r="F927" s="2">
        <f>telefony6[[#This Row],[zakonczenie]]-telefony6[[#This Row],[rozpoczecie]]</f>
        <v>3.2291666666666718E-3</v>
      </c>
      <c r="G927" s="6">
        <f>IF(SECOND(telefony6[[#This Row],[czas]])&gt;0,1,0)</f>
        <v>1</v>
      </c>
      <c r="H927" s="6">
        <f>MINUTE(telefony6[[#This Row],[czas]])+telefony6[[#This Row],[czy kolejna minuta]]</f>
        <v>5</v>
      </c>
      <c r="I927" s="6">
        <f>MINUTE(telefony6[[#This Row],[czas]])*60+SECOND(telefony6[[#This Row],[czas]])</f>
        <v>279</v>
      </c>
      <c r="J927" s="6">
        <f>IF(OR(telefony6[[#This Row],[jaki]]="stacjonarny",telefony6[[#This Row],[jaki]]="komórkowy"),J926-telefony6[[#This Row],[sekundach]],J926)</f>
        <v>-388236</v>
      </c>
      <c r="K927" s="6">
        <f>IF(AND(telefony6[[#This Row],[abonament]]&lt;0,telefony6[[#This Row],[jaki]]="stacjonarny"),telefony6[[#This Row],[sekundach]],0)</f>
        <v>279</v>
      </c>
      <c r="L927" s="6">
        <f>IF(AND(telefony6[[#This Row],[abonament]]&lt;0,telefony6[[#This Row],[jaki]]="komórkowy"),telefony6[[#This Row],[sekundach]],0)</f>
        <v>0</v>
      </c>
      <c r="M927" s="28">
        <f>IF(telefony6[[#This Row],[jaki]]="zagraniczny",telefony6[[#This Row],[czas w minutach]],0)</f>
        <v>0</v>
      </c>
    </row>
    <row r="928" spans="1:13" x14ac:dyDescent="0.25">
      <c r="A928">
        <v>3478173</v>
      </c>
      <c r="B928" s="1">
        <v>42930</v>
      </c>
      <c r="C928" s="2">
        <v>0.37942129629629628</v>
      </c>
      <c r="D928" s="2">
        <v>0.38388888888888889</v>
      </c>
      <c r="E928" t="str">
        <f>IF(LEN(telefony6[[#This Row],[nr]])&gt;=10,"zagraniczny",IF(LEN(telefony6[[#This Row],[nr]])=8,"komórkowy","stacjonarny"))</f>
        <v>stacjonarny</v>
      </c>
      <c r="F928" s="2">
        <f>telefony6[[#This Row],[zakonczenie]]-telefony6[[#This Row],[rozpoczecie]]</f>
        <v>4.4675925925926063E-3</v>
      </c>
      <c r="G928" s="6">
        <f>IF(SECOND(telefony6[[#This Row],[czas]])&gt;0,1,0)</f>
        <v>1</v>
      </c>
      <c r="H928" s="6">
        <f>MINUTE(telefony6[[#This Row],[czas]])+telefony6[[#This Row],[czy kolejna minuta]]</f>
        <v>7</v>
      </c>
      <c r="I928" s="6">
        <f>MINUTE(telefony6[[#This Row],[czas]])*60+SECOND(telefony6[[#This Row],[czas]])</f>
        <v>386</v>
      </c>
      <c r="J928" s="6">
        <f>IF(OR(telefony6[[#This Row],[jaki]]="stacjonarny",telefony6[[#This Row],[jaki]]="komórkowy"),J927-telefony6[[#This Row],[sekundach]],J927)</f>
        <v>-388622</v>
      </c>
      <c r="K928" s="6">
        <f>IF(AND(telefony6[[#This Row],[abonament]]&lt;0,telefony6[[#This Row],[jaki]]="stacjonarny"),telefony6[[#This Row],[sekundach]],0)</f>
        <v>386</v>
      </c>
      <c r="L928" s="6">
        <f>IF(AND(telefony6[[#This Row],[abonament]]&lt;0,telefony6[[#This Row],[jaki]]="komórkowy"),telefony6[[#This Row],[sekundach]],0)</f>
        <v>0</v>
      </c>
      <c r="M928" s="28">
        <f>IF(telefony6[[#This Row],[jaki]]="zagraniczny",telefony6[[#This Row],[czas w minutach]],0)</f>
        <v>0</v>
      </c>
    </row>
    <row r="929" spans="1:13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  <c r="E929" t="str">
        <f>IF(LEN(telefony6[[#This Row],[nr]])&gt;=10,"zagraniczny",IF(LEN(telefony6[[#This Row],[nr]])=8,"komórkowy","stacjonarny"))</f>
        <v>stacjonarny</v>
      </c>
      <c r="F929" s="2">
        <f>telefony6[[#This Row],[zakonczenie]]-telefony6[[#This Row],[rozpoczecie]]</f>
        <v>6.2037037037037113E-3</v>
      </c>
      <c r="G929" s="6">
        <f>IF(SECOND(telefony6[[#This Row],[czas]])&gt;0,1,0)</f>
        <v>1</v>
      </c>
      <c r="H929" s="6">
        <f>MINUTE(telefony6[[#This Row],[czas]])+telefony6[[#This Row],[czy kolejna minuta]]</f>
        <v>9</v>
      </c>
      <c r="I929" s="6">
        <f>MINUTE(telefony6[[#This Row],[czas]])*60+SECOND(telefony6[[#This Row],[czas]])</f>
        <v>536</v>
      </c>
      <c r="J929" s="6">
        <f>IF(OR(telefony6[[#This Row],[jaki]]="stacjonarny",telefony6[[#This Row],[jaki]]="komórkowy"),J928-telefony6[[#This Row],[sekundach]],J928)</f>
        <v>-389158</v>
      </c>
      <c r="K929" s="6">
        <f>IF(AND(telefony6[[#This Row],[abonament]]&lt;0,telefony6[[#This Row],[jaki]]="stacjonarny"),telefony6[[#This Row],[sekundach]],0)</f>
        <v>536</v>
      </c>
      <c r="L929" s="6">
        <f>IF(AND(telefony6[[#This Row],[abonament]]&lt;0,telefony6[[#This Row],[jaki]]="komórkowy"),telefony6[[#This Row],[sekundach]],0)</f>
        <v>0</v>
      </c>
      <c r="M929" s="28">
        <f>IF(telefony6[[#This Row],[jaki]]="zagraniczny",telefony6[[#This Row],[czas w minutach]],0)</f>
        <v>0</v>
      </c>
    </row>
    <row r="930" spans="1:13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  <c r="E930" t="str">
        <f>IF(LEN(telefony6[[#This Row],[nr]])&gt;=10,"zagraniczny",IF(LEN(telefony6[[#This Row],[nr]])=8,"komórkowy","stacjonarny"))</f>
        <v>komórkowy</v>
      </c>
      <c r="F930" s="2">
        <f>telefony6[[#This Row],[zakonczenie]]-telefony6[[#This Row],[rozpoczecie]]</f>
        <v>1.0590277777777768E-2</v>
      </c>
      <c r="G930" s="6">
        <f>IF(SECOND(telefony6[[#This Row],[czas]])&gt;0,1,0)</f>
        <v>1</v>
      </c>
      <c r="H930" s="6">
        <f>MINUTE(telefony6[[#This Row],[czas]])+telefony6[[#This Row],[czy kolejna minuta]]</f>
        <v>16</v>
      </c>
      <c r="I930" s="6">
        <f>MINUTE(telefony6[[#This Row],[czas]])*60+SECOND(telefony6[[#This Row],[czas]])</f>
        <v>915</v>
      </c>
      <c r="J930" s="6">
        <f>IF(OR(telefony6[[#This Row],[jaki]]="stacjonarny",telefony6[[#This Row],[jaki]]="komórkowy"),J929-telefony6[[#This Row],[sekundach]],J929)</f>
        <v>-390073</v>
      </c>
      <c r="K930" s="6">
        <f>IF(AND(telefony6[[#This Row],[abonament]]&lt;0,telefony6[[#This Row],[jaki]]="stacjonarny"),telefony6[[#This Row],[sekundach]],0)</f>
        <v>0</v>
      </c>
      <c r="L930" s="6">
        <f>IF(AND(telefony6[[#This Row],[abonament]]&lt;0,telefony6[[#This Row],[jaki]]="komórkowy"),telefony6[[#This Row],[sekundach]],0)</f>
        <v>915</v>
      </c>
      <c r="M930" s="28">
        <f>IF(telefony6[[#This Row],[jaki]]="zagraniczny",telefony6[[#This Row],[czas w minutach]],0)</f>
        <v>0</v>
      </c>
    </row>
    <row r="931" spans="1:13" x14ac:dyDescent="0.25">
      <c r="A931">
        <v>1355775</v>
      </c>
      <c r="B931" s="1">
        <v>42930</v>
      </c>
      <c r="C931" s="2">
        <v>0.38942129629629629</v>
      </c>
      <c r="D931" s="2">
        <v>0.39034722222222223</v>
      </c>
      <c r="E931" t="str">
        <f>IF(LEN(telefony6[[#This Row],[nr]])&gt;=10,"zagraniczny",IF(LEN(telefony6[[#This Row],[nr]])=8,"komórkowy","stacjonarny"))</f>
        <v>stacjonarny</v>
      </c>
      <c r="F931" s="2">
        <f>telefony6[[#This Row],[zakonczenie]]-telefony6[[#This Row],[rozpoczecie]]</f>
        <v>9.2592592592594114E-4</v>
      </c>
      <c r="G931" s="6">
        <f>IF(SECOND(telefony6[[#This Row],[czas]])&gt;0,1,0)</f>
        <v>1</v>
      </c>
      <c r="H931" s="6">
        <f>MINUTE(telefony6[[#This Row],[czas]])+telefony6[[#This Row],[czy kolejna minuta]]</f>
        <v>2</v>
      </c>
      <c r="I931" s="6">
        <f>MINUTE(telefony6[[#This Row],[czas]])*60+SECOND(telefony6[[#This Row],[czas]])</f>
        <v>80</v>
      </c>
      <c r="J931" s="6">
        <f>IF(OR(telefony6[[#This Row],[jaki]]="stacjonarny",telefony6[[#This Row],[jaki]]="komórkowy"),J930-telefony6[[#This Row],[sekundach]],J930)</f>
        <v>-390153</v>
      </c>
      <c r="K931" s="6">
        <f>IF(AND(telefony6[[#This Row],[abonament]]&lt;0,telefony6[[#This Row],[jaki]]="stacjonarny"),telefony6[[#This Row],[sekundach]],0)</f>
        <v>80</v>
      </c>
      <c r="L931" s="6">
        <f>IF(AND(telefony6[[#This Row],[abonament]]&lt;0,telefony6[[#This Row],[jaki]]="komórkowy"),telefony6[[#This Row],[sekundach]],0)</f>
        <v>0</v>
      </c>
      <c r="M931" s="28">
        <f>IF(telefony6[[#This Row],[jaki]]="zagraniczny",telefony6[[#This Row],[czas w minutach]],0)</f>
        <v>0</v>
      </c>
    </row>
    <row r="932" spans="1:13" x14ac:dyDescent="0.25">
      <c r="A932">
        <v>3463982286</v>
      </c>
      <c r="B932" s="1">
        <v>42930</v>
      </c>
      <c r="C932" s="2">
        <v>0.39506944444444442</v>
      </c>
      <c r="D932" s="2">
        <v>0.40261574074074075</v>
      </c>
      <c r="E932" t="str">
        <f>IF(LEN(telefony6[[#This Row],[nr]])&gt;=10,"zagraniczny",IF(LEN(telefony6[[#This Row],[nr]])=8,"komórkowy","stacjonarny"))</f>
        <v>zagraniczny</v>
      </c>
      <c r="F932" s="2">
        <f>telefony6[[#This Row],[zakonczenie]]-telefony6[[#This Row],[rozpoczecie]]</f>
        <v>7.5462962962963287E-3</v>
      </c>
      <c r="G932" s="6">
        <f>IF(SECOND(telefony6[[#This Row],[czas]])&gt;0,1,0)</f>
        <v>1</v>
      </c>
      <c r="H932" s="6">
        <f>MINUTE(telefony6[[#This Row],[czas]])+telefony6[[#This Row],[czy kolejna minuta]]</f>
        <v>11</v>
      </c>
      <c r="I932" s="6">
        <f>MINUTE(telefony6[[#This Row],[czas]])*60+SECOND(telefony6[[#This Row],[czas]])</f>
        <v>652</v>
      </c>
      <c r="J932" s="6">
        <f>IF(OR(telefony6[[#This Row],[jaki]]="stacjonarny",telefony6[[#This Row],[jaki]]="komórkowy"),J931-telefony6[[#This Row],[sekundach]],J931)</f>
        <v>-390153</v>
      </c>
      <c r="K932" s="6">
        <f>IF(AND(telefony6[[#This Row],[abonament]]&lt;0,telefony6[[#This Row],[jaki]]="stacjonarny"),telefony6[[#This Row],[sekundach]],0)</f>
        <v>0</v>
      </c>
      <c r="L932" s="6">
        <f>IF(AND(telefony6[[#This Row],[abonament]]&lt;0,telefony6[[#This Row],[jaki]]="komórkowy"),telefony6[[#This Row],[sekundach]],0)</f>
        <v>0</v>
      </c>
      <c r="M932" s="28">
        <f>IF(telefony6[[#This Row],[jaki]]="zagraniczny",telefony6[[#This Row],[czas w minutach]],0)</f>
        <v>11</v>
      </c>
    </row>
    <row r="933" spans="1:13" x14ac:dyDescent="0.25">
      <c r="A933">
        <v>8870498</v>
      </c>
      <c r="B933" s="1">
        <v>42930</v>
      </c>
      <c r="C933" s="2">
        <v>0.4001736111111111</v>
      </c>
      <c r="D933" s="2">
        <v>0.40182870370370372</v>
      </c>
      <c r="E933" t="str">
        <f>IF(LEN(telefony6[[#This Row],[nr]])&gt;=10,"zagraniczny",IF(LEN(telefony6[[#This Row],[nr]])=8,"komórkowy","stacjonarny"))</f>
        <v>stacjonarny</v>
      </c>
      <c r="F933" s="2">
        <f>telefony6[[#This Row],[zakonczenie]]-telefony6[[#This Row],[rozpoczecie]]</f>
        <v>1.6550925925926108E-3</v>
      </c>
      <c r="G933" s="6">
        <f>IF(SECOND(telefony6[[#This Row],[czas]])&gt;0,1,0)</f>
        <v>1</v>
      </c>
      <c r="H933" s="6">
        <f>MINUTE(telefony6[[#This Row],[czas]])+telefony6[[#This Row],[czy kolejna minuta]]</f>
        <v>3</v>
      </c>
      <c r="I933" s="6">
        <f>MINUTE(telefony6[[#This Row],[czas]])*60+SECOND(telefony6[[#This Row],[czas]])</f>
        <v>143</v>
      </c>
      <c r="J933" s="6">
        <f>IF(OR(telefony6[[#This Row],[jaki]]="stacjonarny",telefony6[[#This Row],[jaki]]="komórkowy"),J932-telefony6[[#This Row],[sekundach]],J932)</f>
        <v>-390296</v>
      </c>
      <c r="K933" s="6">
        <f>IF(AND(telefony6[[#This Row],[abonament]]&lt;0,telefony6[[#This Row],[jaki]]="stacjonarny"),telefony6[[#This Row],[sekundach]],0)</f>
        <v>143</v>
      </c>
      <c r="L933" s="6">
        <f>IF(AND(telefony6[[#This Row],[abonament]]&lt;0,telefony6[[#This Row],[jaki]]="komórkowy"),telefony6[[#This Row],[sekundach]],0)</f>
        <v>0</v>
      </c>
      <c r="M933" s="28">
        <f>IF(telefony6[[#This Row],[jaki]]="zagraniczny",telefony6[[#This Row],[czas w minutach]],0)</f>
        <v>0</v>
      </c>
    </row>
    <row r="934" spans="1:13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  <c r="E934" t="str">
        <f>IF(LEN(telefony6[[#This Row],[nr]])&gt;=10,"zagraniczny",IF(LEN(telefony6[[#This Row],[nr]])=8,"komórkowy","stacjonarny"))</f>
        <v>stacjonarny</v>
      </c>
      <c r="F934" s="2">
        <f>telefony6[[#This Row],[zakonczenie]]-telefony6[[#This Row],[rozpoczecie]]</f>
        <v>7.9976851851851771E-3</v>
      </c>
      <c r="G934" s="6">
        <f>IF(SECOND(telefony6[[#This Row],[czas]])&gt;0,1,0)</f>
        <v>1</v>
      </c>
      <c r="H934" s="6">
        <f>MINUTE(telefony6[[#This Row],[czas]])+telefony6[[#This Row],[czy kolejna minuta]]</f>
        <v>12</v>
      </c>
      <c r="I934" s="6">
        <f>MINUTE(telefony6[[#This Row],[czas]])*60+SECOND(telefony6[[#This Row],[czas]])</f>
        <v>691</v>
      </c>
      <c r="J934" s="6">
        <f>IF(OR(telefony6[[#This Row],[jaki]]="stacjonarny",telefony6[[#This Row],[jaki]]="komórkowy"),J933-telefony6[[#This Row],[sekundach]],J933)</f>
        <v>-390987</v>
      </c>
      <c r="K934" s="6">
        <f>IF(AND(telefony6[[#This Row],[abonament]]&lt;0,telefony6[[#This Row],[jaki]]="stacjonarny"),telefony6[[#This Row],[sekundach]],0)</f>
        <v>691</v>
      </c>
      <c r="L934" s="6">
        <f>IF(AND(telefony6[[#This Row],[abonament]]&lt;0,telefony6[[#This Row],[jaki]]="komórkowy"),telefony6[[#This Row],[sekundach]],0)</f>
        <v>0</v>
      </c>
      <c r="M934" s="28">
        <f>IF(telefony6[[#This Row],[jaki]]="zagraniczny",telefony6[[#This Row],[czas w minutach]],0)</f>
        <v>0</v>
      </c>
    </row>
    <row r="935" spans="1:13" x14ac:dyDescent="0.25">
      <c r="A935">
        <v>8841955</v>
      </c>
      <c r="B935" s="1">
        <v>42930</v>
      </c>
      <c r="C935" s="2">
        <v>0.40635416666666668</v>
      </c>
      <c r="D935" s="2">
        <v>0.40642361111111114</v>
      </c>
      <c r="E935" t="str">
        <f>IF(LEN(telefony6[[#This Row],[nr]])&gt;=10,"zagraniczny",IF(LEN(telefony6[[#This Row],[nr]])=8,"komórkowy","stacjonarny"))</f>
        <v>stacjonarny</v>
      </c>
      <c r="F935" s="2">
        <f>telefony6[[#This Row],[zakonczenie]]-telefony6[[#This Row],[rozpoczecie]]</f>
        <v>6.94444444444553E-5</v>
      </c>
      <c r="G935" s="6">
        <f>IF(SECOND(telefony6[[#This Row],[czas]])&gt;0,1,0)</f>
        <v>1</v>
      </c>
      <c r="H935" s="6">
        <f>MINUTE(telefony6[[#This Row],[czas]])+telefony6[[#This Row],[czy kolejna minuta]]</f>
        <v>1</v>
      </c>
      <c r="I935" s="6">
        <f>MINUTE(telefony6[[#This Row],[czas]])*60+SECOND(telefony6[[#This Row],[czas]])</f>
        <v>6</v>
      </c>
      <c r="J935" s="6">
        <f>IF(OR(telefony6[[#This Row],[jaki]]="stacjonarny",telefony6[[#This Row],[jaki]]="komórkowy"),J934-telefony6[[#This Row],[sekundach]],J934)</f>
        <v>-390993</v>
      </c>
      <c r="K935" s="6">
        <f>IF(AND(telefony6[[#This Row],[abonament]]&lt;0,telefony6[[#This Row],[jaki]]="stacjonarny"),telefony6[[#This Row],[sekundach]],0)</f>
        <v>6</v>
      </c>
      <c r="L935" s="6">
        <f>IF(AND(telefony6[[#This Row],[abonament]]&lt;0,telefony6[[#This Row],[jaki]]="komórkowy"),telefony6[[#This Row],[sekundach]],0)</f>
        <v>0</v>
      </c>
      <c r="M935" s="28">
        <f>IF(telefony6[[#This Row],[jaki]]="zagraniczny",telefony6[[#This Row],[czas w minutach]],0)</f>
        <v>0</v>
      </c>
    </row>
    <row r="936" spans="1:13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  <c r="E936" t="str">
        <f>IF(LEN(telefony6[[#This Row],[nr]])&gt;=10,"zagraniczny",IF(LEN(telefony6[[#This Row],[nr]])=8,"komórkowy","stacjonarny"))</f>
        <v>stacjonarny</v>
      </c>
      <c r="F936" s="2">
        <f>telefony6[[#This Row],[zakonczenie]]-telefony6[[#This Row],[rozpoczecie]]</f>
        <v>6.4467592592592493E-3</v>
      </c>
      <c r="G936" s="6">
        <f>IF(SECOND(telefony6[[#This Row],[czas]])&gt;0,1,0)</f>
        <v>1</v>
      </c>
      <c r="H936" s="6">
        <f>MINUTE(telefony6[[#This Row],[czas]])+telefony6[[#This Row],[czy kolejna minuta]]</f>
        <v>10</v>
      </c>
      <c r="I936" s="6">
        <f>MINUTE(telefony6[[#This Row],[czas]])*60+SECOND(telefony6[[#This Row],[czas]])</f>
        <v>557</v>
      </c>
      <c r="J936" s="6">
        <f>IF(OR(telefony6[[#This Row],[jaki]]="stacjonarny",telefony6[[#This Row],[jaki]]="komórkowy"),J935-telefony6[[#This Row],[sekundach]],J935)</f>
        <v>-391550</v>
      </c>
      <c r="K936" s="6">
        <f>IF(AND(telefony6[[#This Row],[abonament]]&lt;0,telefony6[[#This Row],[jaki]]="stacjonarny"),telefony6[[#This Row],[sekundach]],0)</f>
        <v>557</v>
      </c>
      <c r="L936" s="6">
        <f>IF(AND(telefony6[[#This Row],[abonament]]&lt;0,telefony6[[#This Row],[jaki]]="komórkowy"),telefony6[[#This Row],[sekundach]],0)</f>
        <v>0</v>
      </c>
      <c r="M936" s="28">
        <f>IF(telefony6[[#This Row],[jaki]]="zagraniczny",telefony6[[#This Row],[czas w minutach]],0)</f>
        <v>0</v>
      </c>
    </row>
    <row r="937" spans="1:13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  <c r="E937" t="str">
        <f>IF(LEN(telefony6[[#This Row],[nr]])&gt;=10,"zagraniczny",IF(LEN(telefony6[[#This Row],[nr]])=8,"komórkowy","stacjonarny"))</f>
        <v>stacjonarny</v>
      </c>
      <c r="F937" s="2">
        <f>telefony6[[#This Row],[zakonczenie]]-telefony6[[#This Row],[rozpoczecie]]</f>
        <v>2.1990740740740478E-3</v>
      </c>
      <c r="G937" s="6">
        <f>IF(SECOND(telefony6[[#This Row],[czas]])&gt;0,1,0)</f>
        <v>1</v>
      </c>
      <c r="H937" s="6">
        <f>MINUTE(telefony6[[#This Row],[czas]])+telefony6[[#This Row],[czy kolejna minuta]]</f>
        <v>4</v>
      </c>
      <c r="I937" s="6">
        <f>MINUTE(telefony6[[#This Row],[czas]])*60+SECOND(telefony6[[#This Row],[czas]])</f>
        <v>190</v>
      </c>
      <c r="J937" s="6">
        <f>IF(OR(telefony6[[#This Row],[jaki]]="stacjonarny",telefony6[[#This Row],[jaki]]="komórkowy"),J936-telefony6[[#This Row],[sekundach]],J936)</f>
        <v>-391740</v>
      </c>
      <c r="K937" s="6">
        <f>IF(AND(telefony6[[#This Row],[abonament]]&lt;0,telefony6[[#This Row],[jaki]]="stacjonarny"),telefony6[[#This Row],[sekundach]],0)</f>
        <v>190</v>
      </c>
      <c r="L937" s="6">
        <f>IF(AND(telefony6[[#This Row],[abonament]]&lt;0,telefony6[[#This Row],[jaki]]="komórkowy"),telefony6[[#This Row],[sekundach]],0)</f>
        <v>0</v>
      </c>
      <c r="M937" s="28">
        <f>IF(telefony6[[#This Row],[jaki]]="zagraniczny",telefony6[[#This Row],[czas w minutach]],0)</f>
        <v>0</v>
      </c>
    </row>
    <row r="938" spans="1:13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  <c r="E938" t="str">
        <f>IF(LEN(telefony6[[#This Row],[nr]])&gt;=10,"zagraniczny",IF(LEN(telefony6[[#This Row],[nr]])=8,"komórkowy","stacjonarny"))</f>
        <v>stacjonarny</v>
      </c>
      <c r="F938" s="2">
        <f>telefony6[[#This Row],[zakonczenie]]-telefony6[[#This Row],[rozpoczecie]]</f>
        <v>1.9097222222222432E-3</v>
      </c>
      <c r="G938" s="6">
        <f>IF(SECOND(telefony6[[#This Row],[czas]])&gt;0,1,0)</f>
        <v>1</v>
      </c>
      <c r="H938" s="6">
        <f>MINUTE(telefony6[[#This Row],[czas]])+telefony6[[#This Row],[czy kolejna minuta]]</f>
        <v>3</v>
      </c>
      <c r="I938" s="6">
        <f>MINUTE(telefony6[[#This Row],[czas]])*60+SECOND(telefony6[[#This Row],[czas]])</f>
        <v>165</v>
      </c>
      <c r="J938" s="6">
        <f>IF(OR(telefony6[[#This Row],[jaki]]="stacjonarny",telefony6[[#This Row],[jaki]]="komórkowy"),J937-telefony6[[#This Row],[sekundach]],J937)</f>
        <v>-391905</v>
      </c>
      <c r="K938" s="6">
        <f>IF(AND(telefony6[[#This Row],[abonament]]&lt;0,telefony6[[#This Row],[jaki]]="stacjonarny"),telefony6[[#This Row],[sekundach]],0)</f>
        <v>165</v>
      </c>
      <c r="L938" s="6">
        <f>IF(AND(telefony6[[#This Row],[abonament]]&lt;0,telefony6[[#This Row],[jaki]]="komórkowy"),telefony6[[#This Row],[sekundach]],0)</f>
        <v>0</v>
      </c>
      <c r="M938" s="28">
        <f>IF(telefony6[[#This Row],[jaki]]="zagraniczny",telefony6[[#This Row],[czas w minutach]],0)</f>
        <v>0</v>
      </c>
    </row>
    <row r="939" spans="1:13" x14ac:dyDescent="0.25">
      <c r="A939">
        <v>6736331</v>
      </c>
      <c r="B939" s="1">
        <v>42930</v>
      </c>
      <c r="C939" s="2">
        <v>0.41616898148148146</v>
      </c>
      <c r="D939" s="2">
        <v>0.42019675925925926</v>
      </c>
      <c r="E939" t="str">
        <f>IF(LEN(telefony6[[#This Row],[nr]])&gt;=10,"zagraniczny",IF(LEN(telefony6[[#This Row],[nr]])=8,"komórkowy","stacjonarny"))</f>
        <v>stacjonarny</v>
      </c>
      <c r="F939" s="2">
        <f>telefony6[[#This Row],[zakonczenie]]-telefony6[[#This Row],[rozpoczecie]]</f>
        <v>4.0277777777777968E-3</v>
      </c>
      <c r="G939" s="6">
        <f>IF(SECOND(telefony6[[#This Row],[czas]])&gt;0,1,0)</f>
        <v>1</v>
      </c>
      <c r="H939" s="6">
        <f>MINUTE(telefony6[[#This Row],[czas]])+telefony6[[#This Row],[czy kolejna minuta]]</f>
        <v>6</v>
      </c>
      <c r="I939" s="6">
        <f>MINUTE(telefony6[[#This Row],[czas]])*60+SECOND(telefony6[[#This Row],[czas]])</f>
        <v>348</v>
      </c>
      <c r="J939" s="6">
        <f>IF(OR(telefony6[[#This Row],[jaki]]="stacjonarny",telefony6[[#This Row],[jaki]]="komórkowy"),J938-telefony6[[#This Row],[sekundach]],J938)</f>
        <v>-392253</v>
      </c>
      <c r="K939" s="6">
        <f>IF(AND(telefony6[[#This Row],[abonament]]&lt;0,telefony6[[#This Row],[jaki]]="stacjonarny"),telefony6[[#This Row],[sekundach]],0)</f>
        <v>348</v>
      </c>
      <c r="L939" s="6">
        <f>IF(AND(telefony6[[#This Row],[abonament]]&lt;0,telefony6[[#This Row],[jaki]]="komórkowy"),telefony6[[#This Row],[sekundach]],0)</f>
        <v>0</v>
      </c>
      <c r="M939" s="28">
        <f>IF(telefony6[[#This Row],[jaki]]="zagraniczny",telefony6[[#This Row],[czas w minutach]],0)</f>
        <v>0</v>
      </c>
    </row>
    <row r="940" spans="1:13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  <c r="E940" t="str">
        <f>IF(LEN(telefony6[[#This Row],[nr]])&gt;=10,"zagraniczny",IF(LEN(telefony6[[#This Row],[nr]])=8,"komórkowy","stacjonarny"))</f>
        <v>stacjonarny</v>
      </c>
      <c r="F940" s="2">
        <f>telefony6[[#This Row],[zakonczenie]]-telefony6[[#This Row],[rozpoczecie]]</f>
        <v>1.1053240740740766E-2</v>
      </c>
      <c r="G940" s="6">
        <f>IF(SECOND(telefony6[[#This Row],[czas]])&gt;0,1,0)</f>
        <v>1</v>
      </c>
      <c r="H940" s="6">
        <f>MINUTE(telefony6[[#This Row],[czas]])+telefony6[[#This Row],[czy kolejna minuta]]</f>
        <v>16</v>
      </c>
      <c r="I940" s="6">
        <f>MINUTE(telefony6[[#This Row],[czas]])*60+SECOND(telefony6[[#This Row],[czas]])</f>
        <v>955</v>
      </c>
      <c r="J940" s="6">
        <f>IF(OR(telefony6[[#This Row],[jaki]]="stacjonarny",telefony6[[#This Row],[jaki]]="komórkowy"),J939-telefony6[[#This Row],[sekundach]],J939)</f>
        <v>-393208</v>
      </c>
      <c r="K940" s="6">
        <f>IF(AND(telefony6[[#This Row],[abonament]]&lt;0,telefony6[[#This Row],[jaki]]="stacjonarny"),telefony6[[#This Row],[sekundach]],0)</f>
        <v>955</v>
      </c>
      <c r="L940" s="6">
        <f>IF(AND(telefony6[[#This Row],[abonament]]&lt;0,telefony6[[#This Row],[jaki]]="komórkowy"),telefony6[[#This Row],[sekundach]],0)</f>
        <v>0</v>
      </c>
      <c r="M940" s="28">
        <f>IF(telefony6[[#This Row],[jaki]]="zagraniczny",telefony6[[#This Row],[czas w minutach]],0)</f>
        <v>0</v>
      </c>
    </row>
    <row r="941" spans="1:13" x14ac:dyDescent="0.25">
      <c r="A941">
        <v>30178521</v>
      </c>
      <c r="B941" s="1">
        <v>42930</v>
      </c>
      <c r="C941" s="2">
        <v>0.42238425925925926</v>
      </c>
      <c r="D941" s="2">
        <v>0.42388888888888887</v>
      </c>
      <c r="E941" t="str">
        <f>IF(LEN(telefony6[[#This Row],[nr]])&gt;=10,"zagraniczny",IF(LEN(telefony6[[#This Row],[nr]])=8,"komórkowy","stacjonarny"))</f>
        <v>komórkowy</v>
      </c>
      <c r="F941" s="2">
        <f>telefony6[[#This Row],[zakonczenie]]-telefony6[[#This Row],[rozpoczecie]]</f>
        <v>1.5046296296296058E-3</v>
      </c>
      <c r="G941" s="6">
        <f>IF(SECOND(telefony6[[#This Row],[czas]])&gt;0,1,0)</f>
        <v>1</v>
      </c>
      <c r="H941" s="6">
        <f>MINUTE(telefony6[[#This Row],[czas]])+telefony6[[#This Row],[czy kolejna minuta]]</f>
        <v>3</v>
      </c>
      <c r="I941" s="6">
        <f>MINUTE(telefony6[[#This Row],[czas]])*60+SECOND(telefony6[[#This Row],[czas]])</f>
        <v>130</v>
      </c>
      <c r="J941" s="6">
        <f>IF(OR(telefony6[[#This Row],[jaki]]="stacjonarny",telefony6[[#This Row],[jaki]]="komórkowy"),J940-telefony6[[#This Row],[sekundach]],J940)</f>
        <v>-393338</v>
      </c>
      <c r="K941" s="6">
        <f>IF(AND(telefony6[[#This Row],[abonament]]&lt;0,telefony6[[#This Row],[jaki]]="stacjonarny"),telefony6[[#This Row],[sekundach]],0)</f>
        <v>0</v>
      </c>
      <c r="L941" s="6">
        <f>IF(AND(telefony6[[#This Row],[abonament]]&lt;0,telefony6[[#This Row],[jaki]]="komórkowy"),telefony6[[#This Row],[sekundach]],0)</f>
        <v>130</v>
      </c>
      <c r="M941" s="28">
        <f>IF(telefony6[[#This Row],[jaki]]="zagraniczny",telefony6[[#This Row],[czas w minutach]],0)</f>
        <v>0</v>
      </c>
    </row>
    <row r="942" spans="1:13" x14ac:dyDescent="0.25">
      <c r="A942">
        <v>3232376</v>
      </c>
      <c r="B942" s="1">
        <v>42930</v>
      </c>
      <c r="C942" s="2">
        <v>0.42584490740740738</v>
      </c>
      <c r="D942" s="2">
        <v>0.43512731481481481</v>
      </c>
      <c r="E942" t="str">
        <f>IF(LEN(telefony6[[#This Row],[nr]])&gt;=10,"zagraniczny",IF(LEN(telefony6[[#This Row],[nr]])=8,"komórkowy","stacjonarny"))</f>
        <v>stacjonarny</v>
      </c>
      <c r="F942" s="2">
        <f>telefony6[[#This Row],[zakonczenie]]-telefony6[[#This Row],[rozpoczecie]]</f>
        <v>9.2824074074074336E-3</v>
      </c>
      <c r="G942" s="6">
        <f>IF(SECOND(telefony6[[#This Row],[czas]])&gt;0,1,0)</f>
        <v>1</v>
      </c>
      <c r="H942" s="6">
        <f>MINUTE(telefony6[[#This Row],[czas]])+telefony6[[#This Row],[czy kolejna minuta]]</f>
        <v>14</v>
      </c>
      <c r="I942" s="6">
        <f>MINUTE(telefony6[[#This Row],[czas]])*60+SECOND(telefony6[[#This Row],[czas]])</f>
        <v>802</v>
      </c>
      <c r="J942" s="6">
        <f>IF(OR(telefony6[[#This Row],[jaki]]="stacjonarny",telefony6[[#This Row],[jaki]]="komórkowy"),J941-telefony6[[#This Row],[sekundach]],J941)</f>
        <v>-394140</v>
      </c>
      <c r="K942" s="6">
        <f>IF(AND(telefony6[[#This Row],[abonament]]&lt;0,telefony6[[#This Row],[jaki]]="stacjonarny"),telefony6[[#This Row],[sekundach]],0)</f>
        <v>802</v>
      </c>
      <c r="L942" s="6">
        <f>IF(AND(telefony6[[#This Row],[abonament]]&lt;0,telefony6[[#This Row],[jaki]]="komórkowy"),telefony6[[#This Row],[sekundach]],0)</f>
        <v>0</v>
      </c>
      <c r="M942" s="28">
        <f>IF(telefony6[[#This Row],[jaki]]="zagraniczny",telefony6[[#This Row],[czas w minutach]],0)</f>
        <v>0</v>
      </c>
    </row>
    <row r="943" spans="1:13" x14ac:dyDescent="0.25">
      <c r="A943">
        <v>7536048937</v>
      </c>
      <c r="B943" s="1">
        <v>42930</v>
      </c>
      <c r="C943" s="2">
        <v>0.43115740740740743</v>
      </c>
      <c r="D943" s="2">
        <v>0.43990740740740741</v>
      </c>
      <c r="E943" t="str">
        <f>IF(LEN(telefony6[[#This Row],[nr]])&gt;=10,"zagraniczny",IF(LEN(telefony6[[#This Row],[nr]])=8,"komórkowy","stacjonarny"))</f>
        <v>zagraniczny</v>
      </c>
      <c r="F943" s="2">
        <f>telefony6[[#This Row],[zakonczenie]]-telefony6[[#This Row],[rozpoczecie]]</f>
        <v>8.74999999999998E-3</v>
      </c>
      <c r="G943" s="6">
        <f>IF(SECOND(telefony6[[#This Row],[czas]])&gt;0,1,0)</f>
        <v>1</v>
      </c>
      <c r="H943" s="6">
        <f>MINUTE(telefony6[[#This Row],[czas]])+telefony6[[#This Row],[czy kolejna minuta]]</f>
        <v>13</v>
      </c>
      <c r="I943" s="6">
        <f>MINUTE(telefony6[[#This Row],[czas]])*60+SECOND(telefony6[[#This Row],[czas]])</f>
        <v>756</v>
      </c>
      <c r="J943" s="6">
        <f>IF(OR(telefony6[[#This Row],[jaki]]="stacjonarny",telefony6[[#This Row],[jaki]]="komórkowy"),J942-telefony6[[#This Row],[sekundach]],J942)</f>
        <v>-394140</v>
      </c>
      <c r="K943" s="6">
        <f>IF(AND(telefony6[[#This Row],[abonament]]&lt;0,telefony6[[#This Row],[jaki]]="stacjonarny"),telefony6[[#This Row],[sekundach]],0)</f>
        <v>0</v>
      </c>
      <c r="L943" s="6">
        <f>IF(AND(telefony6[[#This Row],[abonament]]&lt;0,telefony6[[#This Row],[jaki]]="komórkowy"),telefony6[[#This Row],[sekundach]],0)</f>
        <v>0</v>
      </c>
      <c r="M943" s="28">
        <f>IF(telefony6[[#This Row],[jaki]]="zagraniczny",telefony6[[#This Row],[czas w minutach]],0)</f>
        <v>13</v>
      </c>
    </row>
    <row r="944" spans="1:13" x14ac:dyDescent="0.25">
      <c r="A944">
        <v>6026397</v>
      </c>
      <c r="B944" s="1">
        <v>42930</v>
      </c>
      <c r="C944" s="2">
        <v>0.43362268518518521</v>
      </c>
      <c r="D944" s="2">
        <v>0.44447916666666665</v>
      </c>
      <c r="E944" t="str">
        <f>IF(LEN(telefony6[[#This Row],[nr]])&gt;=10,"zagraniczny",IF(LEN(telefony6[[#This Row],[nr]])=8,"komórkowy","stacjonarny"))</f>
        <v>stacjonarny</v>
      </c>
      <c r="F944" s="2">
        <f>telefony6[[#This Row],[zakonczenie]]-telefony6[[#This Row],[rozpoczecie]]</f>
        <v>1.0856481481481439E-2</v>
      </c>
      <c r="G944" s="6">
        <f>IF(SECOND(telefony6[[#This Row],[czas]])&gt;0,1,0)</f>
        <v>1</v>
      </c>
      <c r="H944" s="6">
        <f>MINUTE(telefony6[[#This Row],[czas]])+telefony6[[#This Row],[czy kolejna minuta]]</f>
        <v>16</v>
      </c>
      <c r="I944" s="6">
        <f>MINUTE(telefony6[[#This Row],[czas]])*60+SECOND(telefony6[[#This Row],[czas]])</f>
        <v>938</v>
      </c>
      <c r="J944" s="6">
        <f>IF(OR(telefony6[[#This Row],[jaki]]="stacjonarny",telefony6[[#This Row],[jaki]]="komórkowy"),J943-telefony6[[#This Row],[sekundach]],J943)</f>
        <v>-395078</v>
      </c>
      <c r="K944" s="6">
        <f>IF(AND(telefony6[[#This Row],[abonament]]&lt;0,telefony6[[#This Row],[jaki]]="stacjonarny"),telefony6[[#This Row],[sekundach]],0)</f>
        <v>938</v>
      </c>
      <c r="L944" s="6">
        <f>IF(AND(telefony6[[#This Row],[abonament]]&lt;0,telefony6[[#This Row],[jaki]]="komórkowy"),telefony6[[#This Row],[sekundach]],0)</f>
        <v>0</v>
      </c>
      <c r="M944" s="28">
        <f>IF(telefony6[[#This Row],[jaki]]="zagraniczny",telefony6[[#This Row],[czas w minutach]],0)</f>
        <v>0</v>
      </c>
    </row>
    <row r="945" spans="1:13" x14ac:dyDescent="0.25">
      <c r="A945">
        <v>54821549</v>
      </c>
      <c r="B945" s="1">
        <v>42930</v>
      </c>
      <c r="C945" s="2">
        <v>0.43517361111111114</v>
      </c>
      <c r="D945" s="2">
        <v>0.4466087962962963</v>
      </c>
      <c r="E945" t="str">
        <f>IF(LEN(telefony6[[#This Row],[nr]])&gt;=10,"zagraniczny",IF(LEN(telefony6[[#This Row],[nr]])=8,"komórkowy","stacjonarny"))</f>
        <v>komórkowy</v>
      </c>
      <c r="F945" s="2">
        <f>telefony6[[#This Row],[zakonczenie]]-telefony6[[#This Row],[rozpoczecie]]</f>
        <v>1.1435185185185159E-2</v>
      </c>
      <c r="G945" s="6">
        <f>IF(SECOND(telefony6[[#This Row],[czas]])&gt;0,1,0)</f>
        <v>1</v>
      </c>
      <c r="H945" s="6">
        <f>MINUTE(telefony6[[#This Row],[czas]])+telefony6[[#This Row],[czy kolejna minuta]]</f>
        <v>17</v>
      </c>
      <c r="I945" s="6">
        <f>MINUTE(telefony6[[#This Row],[czas]])*60+SECOND(telefony6[[#This Row],[czas]])</f>
        <v>988</v>
      </c>
      <c r="J945" s="6">
        <f>IF(OR(telefony6[[#This Row],[jaki]]="stacjonarny",telefony6[[#This Row],[jaki]]="komórkowy"),J944-telefony6[[#This Row],[sekundach]],J944)</f>
        <v>-396066</v>
      </c>
      <c r="K945" s="6">
        <f>IF(AND(telefony6[[#This Row],[abonament]]&lt;0,telefony6[[#This Row],[jaki]]="stacjonarny"),telefony6[[#This Row],[sekundach]],0)</f>
        <v>0</v>
      </c>
      <c r="L945" s="6">
        <f>IF(AND(telefony6[[#This Row],[abonament]]&lt;0,telefony6[[#This Row],[jaki]]="komórkowy"),telefony6[[#This Row],[sekundach]],0)</f>
        <v>988</v>
      </c>
      <c r="M945" s="28">
        <f>IF(telefony6[[#This Row],[jaki]]="zagraniczny",telefony6[[#This Row],[czas w minutach]],0)</f>
        <v>0</v>
      </c>
    </row>
    <row r="946" spans="1:13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  <c r="E946" t="str">
        <f>IF(LEN(telefony6[[#This Row],[nr]])&gt;=10,"zagraniczny",IF(LEN(telefony6[[#This Row],[nr]])=8,"komórkowy","stacjonarny"))</f>
        <v>stacjonarny</v>
      </c>
      <c r="F946" s="2">
        <f>telefony6[[#This Row],[zakonczenie]]-telefony6[[#This Row],[rozpoczecie]]</f>
        <v>2.9745370370370394E-3</v>
      </c>
      <c r="G946" s="6">
        <f>IF(SECOND(telefony6[[#This Row],[czas]])&gt;0,1,0)</f>
        <v>1</v>
      </c>
      <c r="H946" s="6">
        <f>MINUTE(telefony6[[#This Row],[czas]])+telefony6[[#This Row],[czy kolejna minuta]]</f>
        <v>5</v>
      </c>
      <c r="I946" s="6">
        <f>MINUTE(telefony6[[#This Row],[czas]])*60+SECOND(telefony6[[#This Row],[czas]])</f>
        <v>257</v>
      </c>
      <c r="J946" s="6">
        <f>IF(OR(telefony6[[#This Row],[jaki]]="stacjonarny",telefony6[[#This Row],[jaki]]="komórkowy"),J945-telefony6[[#This Row],[sekundach]],J945)</f>
        <v>-396323</v>
      </c>
      <c r="K946" s="6">
        <f>IF(AND(telefony6[[#This Row],[abonament]]&lt;0,telefony6[[#This Row],[jaki]]="stacjonarny"),telefony6[[#This Row],[sekundach]],0)</f>
        <v>257</v>
      </c>
      <c r="L946" s="6">
        <f>IF(AND(telefony6[[#This Row],[abonament]]&lt;0,telefony6[[#This Row],[jaki]]="komórkowy"),telefony6[[#This Row],[sekundach]],0)</f>
        <v>0</v>
      </c>
      <c r="M946" s="28">
        <f>IF(telefony6[[#This Row],[jaki]]="zagraniczny",telefony6[[#This Row],[czas w minutach]],0)</f>
        <v>0</v>
      </c>
    </row>
    <row r="947" spans="1:13" x14ac:dyDescent="0.25">
      <c r="A947">
        <v>65621292</v>
      </c>
      <c r="B947" s="1">
        <v>42930</v>
      </c>
      <c r="C947" s="2">
        <v>0.44060185185185186</v>
      </c>
      <c r="D947" s="2">
        <v>0.44655092592592593</v>
      </c>
      <c r="E947" t="str">
        <f>IF(LEN(telefony6[[#This Row],[nr]])&gt;=10,"zagraniczny",IF(LEN(telefony6[[#This Row],[nr]])=8,"komórkowy","stacjonarny"))</f>
        <v>komórkowy</v>
      </c>
      <c r="F947" s="2">
        <f>telefony6[[#This Row],[zakonczenie]]-telefony6[[#This Row],[rozpoczecie]]</f>
        <v>5.9490740740740788E-3</v>
      </c>
      <c r="G947" s="6">
        <f>IF(SECOND(telefony6[[#This Row],[czas]])&gt;0,1,0)</f>
        <v>1</v>
      </c>
      <c r="H947" s="6">
        <f>MINUTE(telefony6[[#This Row],[czas]])+telefony6[[#This Row],[czy kolejna minuta]]</f>
        <v>9</v>
      </c>
      <c r="I947" s="6">
        <f>MINUTE(telefony6[[#This Row],[czas]])*60+SECOND(telefony6[[#This Row],[czas]])</f>
        <v>514</v>
      </c>
      <c r="J947" s="6">
        <f>IF(OR(telefony6[[#This Row],[jaki]]="stacjonarny",telefony6[[#This Row],[jaki]]="komórkowy"),J946-telefony6[[#This Row],[sekundach]],J946)</f>
        <v>-396837</v>
      </c>
      <c r="K947" s="6">
        <f>IF(AND(telefony6[[#This Row],[abonament]]&lt;0,telefony6[[#This Row],[jaki]]="stacjonarny"),telefony6[[#This Row],[sekundach]],0)</f>
        <v>0</v>
      </c>
      <c r="L947" s="6">
        <f>IF(AND(telefony6[[#This Row],[abonament]]&lt;0,telefony6[[#This Row],[jaki]]="komórkowy"),telefony6[[#This Row],[sekundach]],0)</f>
        <v>514</v>
      </c>
      <c r="M947" s="28">
        <f>IF(telefony6[[#This Row],[jaki]]="zagraniczny",telefony6[[#This Row],[czas w minutach]],0)</f>
        <v>0</v>
      </c>
    </row>
    <row r="948" spans="1:13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  <c r="E948" t="str">
        <f>IF(LEN(telefony6[[#This Row],[nr]])&gt;=10,"zagraniczny",IF(LEN(telefony6[[#This Row],[nr]])=8,"komórkowy","stacjonarny"))</f>
        <v>komórkowy</v>
      </c>
      <c r="F948" s="2">
        <f>telefony6[[#This Row],[zakonczenie]]-telefony6[[#This Row],[rozpoczecie]]</f>
        <v>8.9120370370370239E-3</v>
      </c>
      <c r="G948" s="6">
        <f>IF(SECOND(telefony6[[#This Row],[czas]])&gt;0,1,0)</f>
        <v>1</v>
      </c>
      <c r="H948" s="6">
        <f>MINUTE(telefony6[[#This Row],[czas]])+telefony6[[#This Row],[czy kolejna minuta]]</f>
        <v>13</v>
      </c>
      <c r="I948" s="6">
        <f>MINUTE(telefony6[[#This Row],[czas]])*60+SECOND(telefony6[[#This Row],[czas]])</f>
        <v>770</v>
      </c>
      <c r="J948" s="6">
        <f>IF(OR(telefony6[[#This Row],[jaki]]="stacjonarny",telefony6[[#This Row],[jaki]]="komórkowy"),J947-telefony6[[#This Row],[sekundach]],J947)</f>
        <v>-397607</v>
      </c>
      <c r="K948" s="6">
        <f>IF(AND(telefony6[[#This Row],[abonament]]&lt;0,telefony6[[#This Row],[jaki]]="stacjonarny"),telefony6[[#This Row],[sekundach]],0)</f>
        <v>0</v>
      </c>
      <c r="L948" s="6">
        <f>IF(AND(telefony6[[#This Row],[abonament]]&lt;0,telefony6[[#This Row],[jaki]]="komórkowy"),telefony6[[#This Row],[sekundach]],0)</f>
        <v>770</v>
      </c>
      <c r="M948" s="28">
        <f>IF(telefony6[[#This Row],[jaki]]="zagraniczny",telefony6[[#This Row],[czas w minutach]],0)</f>
        <v>0</v>
      </c>
    </row>
    <row r="949" spans="1:13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  <c r="E949" t="str">
        <f>IF(LEN(telefony6[[#This Row],[nr]])&gt;=10,"zagraniczny",IF(LEN(telefony6[[#This Row],[nr]])=8,"komórkowy","stacjonarny"))</f>
        <v>stacjonarny</v>
      </c>
      <c r="F949" s="2">
        <f>telefony6[[#This Row],[zakonczenie]]-telefony6[[#This Row],[rozpoczecie]]</f>
        <v>2.5000000000000022E-3</v>
      </c>
      <c r="G949" s="6">
        <f>IF(SECOND(telefony6[[#This Row],[czas]])&gt;0,1,0)</f>
        <v>1</v>
      </c>
      <c r="H949" s="6">
        <f>MINUTE(telefony6[[#This Row],[czas]])+telefony6[[#This Row],[czy kolejna minuta]]</f>
        <v>4</v>
      </c>
      <c r="I949" s="6">
        <f>MINUTE(telefony6[[#This Row],[czas]])*60+SECOND(telefony6[[#This Row],[czas]])</f>
        <v>216</v>
      </c>
      <c r="J949" s="6">
        <f>IF(OR(telefony6[[#This Row],[jaki]]="stacjonarny",telefony6[[#This Row],[jaki]]="komórkowy"),J948-telefony6[[#This Row],[sekundach]],J948)</f>
        <v>-397823</v>
      </c>
      <c r="K949" s="6">
        <f>IF(AND(telefony6[[#This Row],[abonament]]&lt;0,telefony6[[#This Row],[jaki]]="stacjonarny"),telefony6[[#This Row],[sekundach]],0)</f>
        <v>216</v>
      </c>
      <c r="L949" s="6">
        <f>IF(AND(telefony6[[#This Row],[abonament]]&lt;0,telefony6[[#This Row],[jaki]]="komórkowy"),telefony6[[#This Row],[sekundach]],0)</f>
        <v>0</v>
      </c>
      <c r="M949" s="28">
        <f>IF(telefony6[[#This Row],[jaki]]="zagraniczny",telefony6[[#This Row],[czas w minutach]],0)</f>
        <v>0</v>
      </c>
    </row>
    <row r="950" spans="1:13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  <c r="E950" t="str">
        <f>IF(LEN(telefony6[[#This Row],[nr]])&gt;=10,"zagraniczny",IF(LEN(telefony6[[#This Row],[nr]])=8,"komórkowy","stacjonarny"))</f>
        <v>stacjonarny</v>
      </c>
      <c r="F950" s="2">
        <f>telefony6[[#This Row],[zakonczenie]]-telefony6[[#This Row],[rozpoczecie]]</f>
        <v>3.7962962962962976E-3</v>
      </c>
      <c r="G950" s="6">
        <f>IF(SECOND(telefony6[[#This Row],[czas]])&gt;0,1,0)</f>
        <v>1</v>
      </c>
      <c r="H950" s="6">
        <f>MINUTE(telefony6[[#This Row],[czas]])+telefony6[[#This Row],[czy kolejna minuta]]</f>
        <v>6</v>
      </c>
      <c r="I950" s="6">
        <f>MINUTE(telefony6[[#This Row],[czas]])*60+SECOND(telefony6[[#This Row],[czas]])</f>
        <v>328</v>
      </c>
      <c r="J950" s="6">
        <f>IF(OR(telefony6[[#This Row],[jaki]]="stacjonarny",telefony6[[#This Row],[jaki]]="komórkowy"),J949-telefony6[[#This Row],[sekundach]],J949)</f>
        <v>-398151</v>
      </c>
      <c r="K950" s="6">
        <f>IF(AND(telefony6[[#This Row],[abonament]]&lt;0,telefony6[[#This Row],[jaki]]="stacjonarny"),telefony6[[#This Row],[sekundach]],0)</f>
        <v>328</v>
      </c>
      <c r="L950" s="6">
        <f>IF(AND(telefony6[[#This Row],[abonament]]&lt;0,telefony6[[#This Row],[jaki]]="komórkowy"),telefony6[[#This Row],[sekundach]],0)</f>
        <v>0</v>
      </c>
      <c r="M950" s="28">
        <f>IF(telefony6[[#This Row],[jaki]]="zagraniczny",telefony6[[#This Row],[czas w minutach]],0)</f>
        <v>0</v>
      </c>
    </row>
    <row r="951" spans="1:13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  <c r="E951" t="str">
        <f>IF(LEN(telefony6[[#This Row],[nr]])&gt;=10,"zagraniczny",IF(LEN(telefony6[[#This Row],[nr]])=8,"komórkowy","stacjonarny"))</f>
        <v>stacjonarny</v>
      </c>
      <c r="F951" s="2">
        <f>telefony6[[#This Row],[zakonczenie]]-telefony6[[#This Row],[rozpoczecie]]</f>
        <v>7.2106481481481466E-3</v>
      </c>
      <c r="G951" s="6">
        <f>IF(SECOND(telefony6[[#This Row],[czas]])&gt;0,1,0)</f>
        <v>1</v>
      </c>
      <c r="H951" s="6">
        <f>MINUTE(telefony6[[#This Row],[czas]])+telefony6[[#This Row],[czy kolejna minuta]]</f>
        <v>11</v>
      </c>
      <c r="I951" s="6">
        <f>MINUTE(telefony6[[#This Row],[czas]])*60+SECOND(telefony6[[#This Row],[czas]])</f>
        <v>623</v>
      </c>
      <c r="J951" s="6">
        <f>IF(OR(telefony6[[#This Row],[jaki]]="stacjonarny",telefony6[[#This Row],[jaki]]="komórkowy"),J950-telefony6[[#This Row],[sekundach]],J950)</f>
        <v>-398774</v>
      </c>
      <c r="K951" s="6">
        <f>IF(AND(telefony6[[#This Row],[abonament]]&lt;0,telefony6[[#This Row],[jaki]]="stacjonarny"),telefony6[[#This Row],[sekundach]],0)</f>
        <v>623</v>
      </c>
      <c r="L951" s="6">
        <f>IF(AND(telefony6[[#This Row],[abonament]]&lt;0,telefony6[[#This Row],[jaki]]="komórkowy"),telefony6[[#This Row],[sekundach]],0)</f>
        <v>0</v>
      </c>
      <c r="M951" s="28">
        <f>IF(telefony6[[#This Row],[jaki]]="zagraniczny",telefony6[[#This Row],[czas w minutach]],0)</f>
        <v>0</v>
      </c>
    </row>
    <row r="952" spans="1:13" x14ac:dyDescent="0.25">
      <c r="A952">
        <v>36332723</v>
      </c>
      <c r="B952" s="1">
        <v>42930</v>
      </c>
      <c r="C952" s="2">
        <v>0.44593749999999999</v>
      </c>
      <c r="D952" s="2">
        <v>0.44957175925925924</v>
      </c>
      <c r="E952" t="str">
        <f>IF(LEN(telefony6[[#This Row],[nr]])&gt;=10,"zagraniczny",IF(LEN(telefony6[[#This Row],[nr]])=8,"komórkowy","stacjonarny"))</f>
        <v>komórkowy</v>
      </c>
      <c r="F952" s="2">
        <f>telefony6[[#This Row],[zakonczenie]]-telefony6[[#This Row],[rozpoczecie]]</f>
        <v>3.6342592592592537E-3</v>
      </c>
      <c r="G952" s="6">
        <f>IF(SECOND(telefony6[[#This Row],[czas]])&gt;0,1,0)</f>
        <v>1</v>
      </c>
      <c r="H952" s="6">
        <f>MINUTE(telefony6[[#This Row],[czas]])+telefony6[[#This Row],[czy kolejna minuta]]</f>
        <v>6</v>
      </c>
      <c r="I952" s="6">
        <f>MINUTE(telefony6[[#This Row],[czas]])*60+SECOND(telefony6[[#This Row],[czas]])</f>
        <v>314</v>
      </c>
      <c r="J952" s="6">
        <f>IF(OR(telefony6[[#This Row],[jaki]]="stacjonarny",telefony6[[#This Row],[jaki]]="komórkowy"),J951-telefony6[[#This Row],[sekundach]],J951)</f>
        <v>-399088</v>
      </c>
      <c r="K952" s="6">
        <f>IF(AND(telefony6[[#This Row],[abonament]]&lt;0,telefony6[[#This Row],[jaki]]="stacjonarny"),telefony6[[#This Row],[sekundach]],0)</f>
        <v>0</v>
      </c>
      <c r="L952" s="6">
        <f>IF(AND(telefony6[[#This Row],[abonament]]&lt;0,telefony6[[#This Row],[jaki]]="komórkowy"),telefony6[[#This Row],[sekundach]],0)</f>
        <v>314</v>
      </c>
      <c r="M952" s="28">
        <f>IF(telefony6[[#This Row],[jaki]]="zagraniczny",telefony6[[#This Row],[czas w minutach]],0)</f>
        <v>0</v>
      </c>
    </row>
    <row r="953" spans="1:13" x14ac:dyDescent="0.25">
      <c r="A953">
        <v>28961250</v>
      </c>
      <c r="B953" s="1">
        <v>42930</v>
      </c>
      <c r="C953" s="2">
        <v>0.4478935185185185</v>
      </c>
      <c r="D953" s="2">
        <v>0.44805555555555554</v>
      </c>
      <c r="E953" t="str">
        <f>IF(LEN(telefony6[[#This Row],[nr]])&gt;=10,"zagraniczny",IF(LEN(telefony6[[#This Row],[nr]])=8,"komórkowy","stacjonarny"))</f>
        <v>komórkowy</v>
      </c>
      <c r="F953" s="2">
        <f>telefony6[[#This Row],[zakonczenie]]-telefony6[[#This Row],[rozpoczecie]]</f>
        <v>1.6203703703704386E-4</v>
      </c>
      <c r="G953" s="6">
        <f>IF(SECOND(telefony6[[#This Row],[czas]])&gt;0,1,0)</f>
        <v>1</v>
      </c>
      <c r="H953" s="6">
        <f>MINUTE(telefony6[[#This Row],[czas]])+telefony6[[#This Row],[czy kolejna minuta]]</f>
        <v>1</v>
      </c>
      <c r="I953" s="6">
        <f>MINUTE(telefony6[[#This Row],[czas]])*60+SECOND(telefony6[[#This Row],[czas]])</f>
        <v>14</v>
      </c>
      <c r="J953" s="6">
        <f>IF(OR(telefony6[[#This Row],[jaki]]="stacjonarny",telefony6[[#This Row],[jaki]]="komórkowy"),J952-telefony6[[#This Row],[sekundach]],J952)</f>
        <v>-399102</v>
      </c>
      <c r="K953" s="6">
        <f>IF(AND(telefony6[[#This Row],[abonament]]&lt;0,telefony6[[#This Row],[jaki]]="stacjonarny"),telefony6[[#This Row],[sekundach]],0)</f>
        <v>0</v>
      </c>
      <c r="L953" s="6">
        <f>IF(AND(telefony6[[#This Row],[abonament]]&lt;0,telefony6[[#This Row],[jaki]]="komórkowy"),telefony6[[#This Row],[sekundach]],0)</f>
        <v>14</v>
      </c>
      <c r="M953" s="28">
        <f>IF(telefony6[[#This Row],[jaki]]="zagraniczny",telefony6[[#This Row],[czas w minutach]],0)</f>
        <v>0</v>
      </c>
    </row>
    <row r="954" spans="1:13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  <c r="E954" t="str">
        <f>IF(LEN(telefony6[[#This Row],[nr]])&gt;=10,"zagraniczny",IF(LEN(telefony6[[#This Row],[nr]])=8,"komórkowy","stacjonarny"))</f>
        <v>komórkowy</v>
      </c>
      <c r="F954" s="2">
        <f>telefony6[[#This Row],[zakonczenie]]-telefony6[[#This Row],[rozpoczecie]]</f>
        <v>1.1064814814814805E-2</v>
      </c>
      <c r="G954" s="6">
        <f>IF(SECOND(telefony6[[#This Row],[czas]])&gt;0,1,0)</f>
        <v>1</v>
      </c>
      <c r="H954" s="6">
        <f>MINUTE(telefony6[[#This Row],[czas]])+telefony6[[#This Row],[czy kolejna minuta]]</f>
        <v>16</v>
      </c>
      <c r="I954" s="6">
        <f>MINUTE(telefony6[[#This Row],[czas]])*60+SECOND(telefony6[[#This Row],[czas]])</f>
        <v>956</v>
      </c>
      <c r="J954" s="6">
        <f>IF(OR(telefony6[[#This Row],[jaki]]="stacjonarny",telefony6[[#This Row],[jaki]]="komórkowy"),J953-telefony6[[#This Row],[sekundach]],J953)</f>
        <v>-400058</v>
      </c>
      <c r="K954" s="6">
        <f>IF(AND(telefony6[[#This Row],[abonament]]&lt;0,telefony6[[#This Row],[jaki]]="stacjonarny"),telefony6[[#This Row],[sekundach]],0)</f>
        <v>0</v>
      </c>
      <c r="L954" s="6">
        <f>IF(AND(telefony6[[#This Row],[abonament]]&lt;0,telefony6[[#This Row],[jaki]]="komórkowy"),telefony6[[#This Row],[sekundach]],0)</f>
        <v>956</v>
      </c>
      <c r="M954" s="28">
        <f>IF(telefony6[[#This Row],[jaki]]="zagraniczny",telefony6[[#This Row],[czas w minutach]],0)</f>
        <v>0</v>
      </c>
    </row>
    <row r="955" spans="1:13" x14ac:dyDescent="0.25">
      <c r="A955">
        <v>49342013</v>
      </c>
      <c r="B955" s="1">
        <v>42930</v>
      </c>
      <c r="C955" s="2">
        <v>0.45233796296296297</v>
      </c>
      <c r="D955" s="2">
        <v>0.45649305555555558</v>
      </c>
      <c r="E955" t="str">
        <f>IF(LEN(telefony6[[#This Row],[nr]])&gt;=10,"zagraniczny",IF(LEN(telefony6[[#This Row],[nr]])=8,"komórkowy","stacjonarny"))</f>
        <v>komórkowy</v>
      </c>
      <c r="F955" s="2">
        <f>telefony6[[#This Row],[zakonczenie]]-telefony6[[#This Row],[rozpoczecie]]</f>
        <v>4.155092592592613E-3</v>
      </c>
      <c r="G955" s="6">
        <f>IF(SECOND(telefony6[[#This Row],[czas]])&gt;0,1,0)</f>
        <v>1</v>
      </c>
      <c r="H955" s="6">
        <f>MINUTE(telefony6[[#This Row],[czas]])+telefony6[[#This Row],[czy kolejna minuta]]</f>
        <v>6</v>
      </c>
      <c r="I955" s="6">
        <f>MINUTE(telefony6[[#This Row],[czas]])*60+SECOND(telefony6[[#This Row],[czas]])</f>
        <v>359</v>
      </c>
      <c r="J955" s="6">
        <f>IF(OR(telefony6[[#This Row],[jaki]]="stacjonarny",telefony6[[#This Row],[jaki]]="komórkowy"),J954-telefony6[[#This Row],[sekundach]],J954)</f>
        <v>-400417</v>
      </c>
      <c r="K955" s="6">
        <f>IF(AND(telefony6[[#This Row],[abonament]]&lt;0,telefony6[[#This Row],[jaki]]="stacjonarny"),telefony6[[#This Row],[sekundach]],0)</f>
        <v>0</v>
      </c>
      <c r="L955" s="6">
        <f>IF(AND(telefony6[[#This Row],[abonament]]&lt;0,telefony6[[#This Row],[jaki]]="komórkowy"),telefony6[[#This Row],[sekundach]],0)</f>
        <v>359</v>
      </c>
      <c r="M955" s="28">
        <f>IF(telefony6[[#This Row],[jaki]]="zagraniczny",telefony6[[#This Row],[czas w minutach]],0)</f>
        <v>0</v>
      </c>
    </row>
    <row r="956" spans="1:13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  <c r="E956" t="str">
        <f>IF(LEN(telefony6[[#This Row],[nr]])&gt;=10,"zagraniczny",IF(LEN(telefony6[[#This Row],[nr]])=8,"komórkowy","stacjonarny"))</f>
        <v>stacjonarny</v>
      </c>
      <c r="F956" s="2">
        <f>telefony6[[#This Row],[zakonczenie]]-telefony6[[#This Row],[rozpoczecie]]</f>
        <v>1.1574074074072183E-4</v>
      </c>
      <c r="G956" s="6">
        <f>IF(SECOND(telefony6[[#This Row],[czas]])&gt;0,1,0)</f>
        <v>1</v>
      </c>
      <c r="H956" s="6">
        <f>MINUTE(telefony6[[#This Row],[czas]])+telefony6[[#This Row],[czy kolejna minuta]]</f>
        <v>1</v>
      </c>
      <c r="I956" s="6">
        <f>MINUTE(telefony6[[#This Row],[czas]])*60+SECOND(telefony6[[#This Row],[czas]])</f>
        <v>10</v>
      </c>
      <c r="J956" s="6">
        <f>IF(OR(telefony6[[#This Row],[jaki]]="stacjonarny",telefony6[[#This Row],[jaki]]="komórkowy"),J955-telefony6[[#This Row],[sekundach]],J955)</f>
        <v>-400427</v>
      </c>
      <c r="K956" s="6">
        <f>IF(AND(telefony6[[#This Row],[abonament]]&lt;0,telefony6[[#This Row],[jaki]]="stacjonarny"),telefony6[[#This Row],[sekundach]],0)</f>
        <v>10</v>
      </c>
      <c r="L956" s="6">
        <f>IF(AND(telefony6[[#This Row],[abonament]]&lt;0,telefony6[[#This Row],[jaki]]="komórkowy"),telefony6[[#This Row],[sekundach]],0)</f>
        <v>0</v>
      </c>
      <c r="M956" s="28">
        <f>IF(telefony6[[#This Row],[jaki]]="zagraniczny",telefony6[[#This Row],[czas w minutach]],0)</f>
        <v>0</v>
      </c>
    </row>
    <row r="957" spans="1:13" x14ac:dyDescent="0.25">
      <c r="A957">
        <v>2969264</v>
      </c>
      <c r="B957" s="1">
        <v>42930</v>
      </c>
      <c r="C957" s="2">
        <v>0.45930555555555558</v>
      </c>
      <c r="D957" s="2">
        <v>0.4634375</v>
      </c>
      <c r="E957" t="str">
        <f>IF(LEN(telefony6[[#This Row],[nr]])&gt;=10,"zagraniczny",IF(LEN(telefony6[[#This Row],[nr]])=8,"komórkowy","stacjonarny"))</f>
        <v>stacjonarny</v>
      </c>
      <c r="F957" s="2">
        <f>telefony6[[#This Row],[zakonczenie]]-telefony6[[#This Row],[rozpoczecie]]</f>
        <v>4.1319444444444242E-3</v>
      </c>
      <c r="G957" s="6">
        <f>IF(SECOND(telefony6[[#This Row],[czas]])&gt;0,1,0)</f>
        <v>1</v>
      </c>
      <c r="H957" s="6">
        <f>MINUTE(telefony6[[#This Row],[czas]])+telefony6[[#This Row],[czy kolejna minuta]]</f>
        <v>6</v>
      </c>
      <c r="I957" s="6">
        <f>MINUTE(telefony6[[#This Row],[czas]])*60+SECOND(telefony6[[#This Row],[czas]])</f>
        <v>357</v>
      </c>
      <c r="J957" s="6">
        <f>IF(OR(telefony6[[#This Row],[jaki]]="stacjonarny",telefony6[[#This Row],[jaki]]="komórkowy"),J956-telefony6[[#This Row],[sekundach]],J956)</f>
        <v>-400784</v>
      </c>
      <c r="K957" s="6">
        <f>IF(AND(telefony6[[#This Row],[abonament]]&lt;0,telefony6[[#This Row],[jaki]]="stacjonarny"),telefony6[[#This Row],[sekundach]],0)</f>
        <v>357</v>
      </c>
      <c r="L957" s="6">
        <f>IF(AND(telefony6[[#This Row],[abonament]]&lt;0,telefony6[[#This Row],[jaki]]="komórkowy"),telefony6[[#This Row],[sekundach]],0)</f>
        <v>0</v>
      </c>
      <c r="M957" s="28">
        <f>IF(telefony6[[#This Row],[jaki]]="zagraniczny",telefony6[[#This Row],[czas w minutach]],0)</f>
        <v>0</v>
      </c>
    </row>
    <row r="958" spans="1:13" x14ac:dyDescent="0.25">
      <c r="A958">
        <v>8498683</v>
      </c>
      <c r="B958" s="1">
        <v>42930</v>
      </c>
      <c r="C958" s="2">
        <v>0.45950231481481479</v>
      </c>
      <c r="D958" s="2">
        <v>0.46177083333333335</v>
      </c>
      <c r="E958" t="str">
        <f>IF(LEN(telefony6[[#This Row],[nr]])&gt;=10,"zagraniczny",IF(LEN(telefony6[[#This Row],[nr]])=8,"komórkowy","stacjonarny"))</f>
        <v>stacjonarny</v>
      </c>
      <c r="F958" s="2">
        <f>telefony6[[#This Row],[zakonczenie]]-telefony6[[#This Row],[rozpoczecie]]</f>
        <v>2.2685185185185586E-3</v>
      </c>
      <c r="G958" s="6">
        <f>IF(SECOND(telefony6[[#This Row],[czas]])&gt;0,1,0)</f>
        <v>1</v>
      </c>
      <c r="H958" s="6">
        <f>MINUTE(telefony6[[#This Row],[czas]])+telefony6[[#This Row],[czy kolejna minuta]]</f>
        <v>4</v>
      </c>
      <c r="I958" s="6">
        <f>MINUTE(telefony6[[#This Row],[czas]])*60+SECOND(telefony6[[#This Row],[czas]])</f>
        <v>196</v>
      </c>
      <c r="J958" s="6">
        <f>IF(OR(telefony6[[#This Row],[jaki]]="stacjonarny",telefony6[[#This Row],[jaki]]="komórkowy"),J957-telefony6[[#This Row],[sekundach]],J957)</f>
        <v>-400980</v>
      </c>
      <c r="K958" s="6">
        <f>IF(AND(telefony6[[#This Row],[abonament]]&lt;0,telefony6[[#This Row],[jaki]]="stacjonarny"),telefony6[[#This Row],[sekundach]],0)</f>
        <v>196</v>
      </c>
      <c r="L958" s="6">
        <f>IF(AND(telefony6[[#This Row],[abonament]]&lt;0,telefony6[[#This Row],[jaki]]="komórkowy"),telefony6[[#This Row],[sekundach]],0)</f>
        <v>0</v>
      </c>
      <c r="M958" s="28">
        <f>IF(telefony6[[#This Row],[jaki]]="zagraniczny",telefony6[[#This Row],[czas w minutach]],0)</f>
        <v>0</v>
      </c>
    </row>
    <row r="959" spans="1:13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  <c r="E959" t="str">
        <f>IF(LEN(telefony6[[#This Row],[nr]])&gt;=10,"zagraniczny",IF(LEN(telefony6[[#This Row],[nr]])=8,"komórkowy","stacjonarny"))</f>
        <v>stacjonarny</v>
      </c>
      <c r="F959" s="2">
        <f>telefony6[[#This Row],[zakonczenie]]-telefony6[[#This Row],[rozpoczecie]]</f>
        <v>7.6388888888889728E-4</v>
      </c>
      <c r="G959" s="6">
        <f>IF(SECOND(telefony6[[#This Row],[czas]])&gt;0,1,0)</f>
        <v>1</v>
      </c>
      <c r="H959" s="6">
        <f>MINUTE(telefony6[[#This Row],[czas]])+telefony6[[#This Row],[czy kolejna minuta]]</f>
        <v>2</v>
      </c>
      <c r="I959" s="6">
        <f>MINUTE(telefony6[[#This Row],[czas]])*60+SECOND(telefony6[[#This Row],[czas]])</f>
        <v>66</v>
      </c>
      <c r="J959" s="6">
        <f>IF(OR(telefony6[[#This Row],[jaki]]="stacjonarny",telefony6[[#This Row],[jaki]]="komórkowy"),J958-telefony6[[#This Row],[sekundach]],J958)</f>
        <v>-401046</v>
      </c>
      <c r="K959" s="6">
        <f>IF(AND(telefony6[[#This Row],[abonament]]&lt;0,telefony6[[#This Row],[jaki]]="stacjonarny"),telefony6[[#This Row],[sekundach]],0)</f>
        <v>66</v>
      </c>
      <c r="L959" s="6">
        <f>IF(AND(telefony6[[#This Row],[abonament]]&lt;0,telefony6[[#This Row],[jaki]]="komórkowy"),telefony6[[#This Row],[sekundach]],0)</f>
        <v>0</v>
      </c>
      <c r="M959" s="28">
        <f>IF(telefony6[[#This Row],[jaki]]="zagraniczny",telefony6[[#This Row],[czas w minutach]],0)</f>
        <v>0</v>
      </c>
    </row>
    <row r="960" spans="1:13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  <c r="E960" t="str">
        <f>IF(LEN(telefony6[[#This Row],[nr]])&gt;=10,"zagraniczny",IF(LEN(telefony6[[#This Row],[nr]])=8,"komórkowy","stacjonarny"))</f>
        <v>komórkowy</v>
      </c>
      <c r="F960" s="2">
        <f>telefony6[[#This Row],[zakonczenie]]-telefony6[[#This Row],[rozpoczecie]]</f>
        <v>1.678240740740744E-3</v>
      </c>
      <c r="G960" s="6">
        <f>IF(SECOND(telefony6[[#This Row],[czas]])&gt;0,1,0)</f>
        <v>1</v>
      </c>
      <c r="H960" s="6">
        <f>MINUTE(telefony6[[#This Row],[czas]])+telefony6[[#This Row],[czy kolejna minuta]]</f>
        <v>3</v>
      </c>
      <c r="I960" s="6">
        <f>MINUTE(telefony6[[#This Row],[czas]])*60+SECOND(telefony6[[#This Row],[czas]])</f>
        <v>145</v>
      </c>
      <c r="J960" s="6">
        <f>IF(OR(telefony6[[#This Row],[jaki]]="stacjonarny",telefony6[[#This Row],[jaki]]="komórkowy"),J959-telefony6[[#This Row],[sekundach]],J959)</f>
        <v>-401191</v>
      </c>
      <c r="K960" s="6">
        <f>IF(AND(telefony6[[#This Row],[abonament]]&lt;0,telefony6[[#This Row],[jaki]]="stacjonarny"),telefony6[[#This Row],[sekundach]],0)</f>
        <v>0</v>
      </c>
      <c r="L960" s="6">
        <f>IF(AND(telefony6[[#This Row],[abonament]]&lt;0,telefony6[[#This Row],[jaki]]="komórkowy"),telefony6[[#This Row],[sekundach]],0)</f>
        <v>145</v>
      </c>
      <c r="M960" s="28">
        <f>IF(telefony6[[#This Row],[jaki]]="zagraniczny",telefony6[[#This Row],[czas w minutach]],0)</f>
        <v>0</v>
      </c>
    </row>
    <row r="961" spans="1:13" x14ac:dyDescent="0.25">
      <c r="A961">
        <v>4657345</v>
      </c>
      <c r="B961" s="1">
        <v>42930</v>
      </c>
      <c r="C961" s="2">
        <v>0.46988425925925925</v>
      </c>
      <c r="D961" s="2">
        <v>0.47721064814814818</v>
      </c>
      <c r="E961" t="str">
        <f>IF(LEN(telefony6[[#This Row],[nr]])&gt;=10,"zagraniczny",IF(LEN(telefony6[[#This Row],[nr]])=8,"komórkowy","stacjonarny"))</f>
        <v>stacjonarny</v>
      </c>
      <c r="F961" s="2">
        <f>telefony6[[#This Row],[zakonczenie]]-telefony6[[#This Row],[rozpoczecie]]</f>
        <v>7.3263888888889239E-3</v>
      </c>
      <c r="G961" s="6">
        <f>IF(SECOND(telefony6[[#This Row],[czas]])&gt;0,1,0)</f>
        <v>1</v>
      </c>
      <c r="H961" s="6">
        <f>MINUTE(telefony6[[#This Row],[czas]])+telefony6[[#This Row],[czy kolejna minuta]]</f>
        <v>11</v>
      </c>
      <c r="I961" s="6">
        <f>MINUTE(telefony6[[#This Row],[czas]])*60+SECOND(telefony6[[#This Row],[czas]])</f>
        <v>633</v>
      </c>
      <c r="J961" s="6">
        <f>IF(OR(telefony6[[#This Row],[jaki]]="stacjonarny",telefony6[[#This Row],[jaki]]="komórkowy"),J960-telefony6[[#This Row],[sekundach]],J960)</f>
        <v>-401824</v>
      </c>
      <c r="K961" s="6">
        <f>IF(AND(telefony6[[#This Row],[abonament]]&lt;0,telefony6[[#This Row],[jaki]]="stacjonarny"),telefony6[[#This Row],[sekundach]],0)</f>
        <v>633</v>
      </c>
      <c r="L961" s="6">
        <f>IF(AND(telefony6[[#This Row],[abonament]]&lt;0,telefony6[[#This Row],[jaki]]="komórkowy"),telefony6[[#This Row],[sekundach]],0)</f>
        <v>0</v>
      </c>
      <c r="M961" s="28">
        <f>IF(telefony6[[#This Row],[jaki]]="zagraniczny",telefony6[[#This Row],[czas w minutach]],0)</f>
        <v>0</v>
      </c>
    </row>
    <row r="962" spans="1:13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  <c r="E962" t="str">
        <f>IF(LEN(telefony6[[#This Row],[nr]])&gt;=10,"zagraniczny",IF(LEN(telefony6[[#This Row],[nr]])=8,"komórkowy","stacjonarny"))</f>
        <v>stacjonarny</v>
      </c>
      <c r="F962" s="2">
        <f>telefony6[[#This Row],[zakonczenie]]-telefony6[[#This Row],[rozpoczecie]]</f>
        <v>2.3148148148149916E-4</v>
      </c>
      <c r="G962" s="6">
        <f>IF(SECOND(telefony6[[#This Row],[czas]])&gt;0,1,0)</f>
        <v>1</v>
      </c>
      <c r="H962" s="6">
        <f>MINUTE(telefony6[[#This Row],[czas]])+telefony6[[#This Row],[czy kolejna minuta]]</f>
        <v>1</v>
      </c>
      <c r="I962" s="6">
        <f>MINUTE(telefony6[[#This Row],[czas]])*60+SECOND(telefony6[[#This Row],[czas]])</f>
        <v>20</v>
      </c>
      <c r="J962" s="6">
        <f>IF(OR(telefony6[[#This Row],[jaki]]="stacjonarny",telefony6[[#This Row],[jaki]]="komórkowy"),J961-telefony6[[#This Row],[sekundach]],J961)</f>
        <v>-401844</v>
      </c>
      <c r="K962" s="6">
        <f>IF(AND(telefony6[[#This Row],[abonament]]&lt;0,telefony6[[#This Row],[jaki]]="stacjonarny"),telefony6[[#This Row],[sekundach]],0)</f>
        <v>20</v>
      </c>
      <c r="L962" s="6">
        <f>IF(AND(telefony6[[#This Row],[abonament]]&lt;0,telefony6[[#This Row],[jaki]]="komórkowy"),telefony6[[#This Row],[sekundach]],0)</f>
        <v>0</v>
      </c>
      <c r="M962" s="28">
        <f>IF(telefony6[[#This Row],[jaki]]="zagraniczny",telefony6[[#This Row],[czas w minutach]],0)</f>
        <v>0</v>
      </c>
    </row>
    <row r="963" spans="1:13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  <c r="E963" t="str">
        <f>IF(LEN(telefony6[[#This Row],[nr]])&gt;=10,"zagraniczny",IF(LEN(telefony6[[#This Row],[nr]])=8,"komórkowy","stacjonarny"))</f>
        <v>stacjonarny</v>
      </c>
      <c r="F963" s="2">
        <f>telefony6[[#This Row],[zakonczenie]]-telefony6[[#This Row],[rozpoczecie]]</f>
        <v>1.1099537037037033E-2</v>
      </c>
      <c r="G963" s="6">
        <f>IF(SECOND(telefony6[[#This Row],[czas]])&gt;0,1,0)</f>
        <v>1</v>
      </c>
      <c r="H963" s="6">
        <f>MINUTE(telefony6[[#This Row],[czas]])+telefony6[[#This Row],[czy kolejna minuta]]</f>
        <v>16</v>
      </c>
      <c r="I963" s="6">
        <f>MINUTE(telefony6[[#This Row],[czas]])*60+SECOND(telefony6[[#This Row],[czas]])</f>
        <v>959</v>
      </c>
      <c r="J963" s="6">
        <f>IF(OR(telefony6[[#This Row],[jaki]]="stacjonarny",telefony6[[#This Row],[jaki]]="komórkowy"),J962-telefony6[[#This Row],[sekundach]],J962)</f>
        <v>-402803</v>
      </c>
      <c r="K963" s="6">
        <f>IF(AND(telefony6[[#This Row],[abonament]]&lt;0,telefony6[[#This Row],[jaki]]="stacjonarny"),telefony6[[#This Row],[sekundach]],0)</f>
        <v>959</v>
      </c>
      <c r="L963" s="6">
        <f>IF(AND(telefony6[[#This Row],[abonament]]&lt;0,telefony6[[#This Row],[jaki]]="komórkowy"),telefony6[[#This Row],[sekundach]],0)</f>
        <v>0</v>
      </c>
      <c r="M963" s="28">
        <f>IF(telefony6[[#This Row],[jaki]]="zagraniczny",telefony6[[#This Row],[czas w minutach]],0)</f>
        <v>0</v>
      </c>
    </row>
    <row r="964" spans="1:13" x14ac:dyDescent="0.25">
      <c r="A964">
        <v>9182658</v>
      </c>
      <c r="B964" s="1">
        <v>42930</v>
      </c>
      <c r="C964" s="2">
        <v>0.47594907407407405</v>
      </c>
      <c r="D964" s="2">
        <v>0.47641203703703705</v>
      </c>
      <c r="E964" t="str">
        <f>IF(LEN(telefony6[[#This Row],[nr]])&gt;=10,"zagraniczny",IF(LEN(telefony6[[#This Row],[nr]])=8,"komórkowy","stacjonarny"))</f>
        <v>stacjonarny</v>
      </c>
      <c r="F964" s="2">
        <f>telefony6[[#This Row],[zakonczenie]]-telefony6[[#This Row],[rozpoczecie]]</f>
        <v>4.6296296296299833E-4</v>
      </c>
      <c r="G964" s="6">
        <f>IF(SECOND(telefony6[[#This Row],[czas]])&gt;0,1,0)</f>
        <v>1</v>
      </c>
      <c r="H964" s="6">
        <f>MINUTE(telefony6[[#This Row],[czas]])+telefony6[[#This Row],[czy kolejna minuta]]</f>
        <v>1</v>
      </c>
      <c r="I964" s="6">
        <f>MINUTE(telefony6[[#This Row],[czas]])*60+SECOND(telefony6[[#This Row],[czas]])</f>
        <v>40</v>
      </c>
      <c r="J964" s="6">
        <f>IF(OR(telefony6[[#This Row],[jaki]]="stacjonarny",telefony6[[#This Row],[jaki]]="komórkowy"),J963-telefony6[[#This Row],[sekundach]],J963)</f>
        <v>-402843</v>
      </c>
      <c r="K964" s="6">
        <f>IF(AND(telefony6[[#This Row],[abonament]]&lt;0,telefony6[[#This Row],[jaki]]="stacjonarny"),telefony6[[#This Row],[sekundach]],0)</f>
        <v>40</v>
      </c>
      <c r="L964" s="6">
        <f>IF(AND(telefony6[[#This Row],[abonament]]&lt;0,telefony6[[#This Row],[jaki]]="komórkowy"),telefony6[[#This Row],[sekundach]],0)</f>
        <v>0</v>
      </c>
      <c r="M964" s="28">
        <f>IF(telefony6[[#This Row],[jaki]]="zagraniczny",telefony6[[#This Row],[czas w minutach]],0)</f>
        <v>0</v>
      </c>
    </row>
    <row r="965" spans="1:13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  <c r="E965" t="str">
        <f>IF(LEN(telefony6[[#This Row],[nr]])&gt;=10,"zagraniczny",IF(LEN(telefony6[[#This Row],[nr]])=8,"komórkowy","stacjonarny"))</f>
        <v>stacjonarny</v>
      </c>
      <c r="F965" s="2">
        <f>telefony6[[#This Row],[zakonczenie]]-telefony6[[#This Row],[rozpoczecie]]</f>
        <v>1.0532407407407018E-3</v>
      </c>
      <c r="G965" s="6">
        <f>IF(SECOND(telefony6[[#This Row],[czas]])&gt;0,1,0)</f>
        <v>1</v>
      </c>
      <c r="H965" s="6">
        <f>MINUTE(telefony6[[#This Row],[czas]])+telefony6[[#This Row],[czy kolejna minuta]]</f>
        <v>2</v>
      </c>
      <c r="I965" s="6">
        <f>MINUTE(telefony6[[#This Row],[czas]])*60+SECOND(telefony6[[#This Row],[czas]])</f>
        <v>91</v>
      </c>
      <c r="J965" s="6">
        <f>IF(OR(telefony6[[#This Row],[jaki]]="stacjonarny",telefony6[[#This Row],[jaki]]="komórkowy"),J964-telefony6[[#This Row],[sekundach]],J964)</f>
        <v>-402934</v>
      </c>
      <c r="K965" s="6">
        <f>IF(AND(telefony6[[#This Row],[abonament]]&lt;0,telefony6[[#This Row],[jaki]]="stacjonarny"),telefony6[[#This Row],[sekundach]],0)</f>
        <v>91</v>
      </c>
      <c r="L965" s="6">
        <f>IF(AND(telefony6[[#This Row],[abonament]]&lt;0,telefony6[[#This Row],[jaki]]="komórkowy"),telefony6[[#This Row],[sekundach]],0)</f>
        <v>0</v>
      </c>
      <c r="M965" s="28">
        <f>IF(telefony6[[#This Row],[jaki]]="zagraniczny",telefony6[[#This Row],[czas w minutach]],0)</f>
        <v>0</v>
      </c>
    </row>
    <row r="966" spans="1:13" x14ac:dyDescent="0.25">
      <c r="A966">
        <v>5492379</v>
      </c>
      <c r="B966" s="1">
        <v>42930</v>
      </c>
      <c r="C966" s="2">
        <v>0.47825231481481484</v>
      </c>
      <c r="D966" s="2">
        <v>0.48502314814814818</v>
      </c>
      <c r="E966" t="str">
        <f>IF(LEN(telefony6[[#This Row],[nr]])&gt;=10,"zagraniczny",IF(LEN(telefony6[[#This Row],[nr]])=8,"komórkowy","stacjonarny"))</f>
        <v>stacjonarny</v>
      </c>
      <c r="F966" s="2">
        <f>telefony6[[#This Row],[zakonczenie]]-telefony6[[#This Row],[rozpoczecie]]</f>
        <v>6.770833333333337E-3</v>
      </c>
      <c r="G966" s="6">
        <f>IF(SECOND(telefony6[[#This Row],[czas]])&gt;0,1,0)</f>
        <v>1</v>
      </c>
      <c r="H966" s="6">
        <f>MINUTE(telefony6[[#This Row],[czas]])+telefony6[[#This Row],[czy kolejna minuta]]</f>
        <v>10</v>
      </c>
      <c r="I966" s="6">
        <f>MINUTE(telefony6[[#This Row],[czas]])*60+SECOND(telefony6[[#This Row],[czas]])</f>
        <v>585</v>
      </c>
      <c r="J966" s="6">
        <f>IF(OR(telefony6[[#This Row],[jaki]]="stacjonarny",telefony6[[#This Row],[jaki]]="komórkowy"),J965-telefony6[[#This Row],[sekundach]],J965)</f>
        <v>-403519</v>
      </c>
      <c r="K966" s="6">
        <f>IF(AND(telefony6[[#This Row],[abonament]]&lt;0,telefony6[[#This Row],[jaki]]="stacjonarny"),telefony6[[#This Row],[sekundach]],0)</f>
        <v>585</v>
      </c>
      <c r="L966" s="6">
        <f>IF(AND(telefony6[[#This Row],[abonament]]&lt;0,telefony6[[#This Row],[jaki]]="komórkowy"),telefony6[[#This Row],[sekundach]],0)</f>
        <v>0</v>
      </c>
      <c r="M966" s="28">
        <f>IF(telefony6[[#This Row],[jaki]]="zagraniczny",telefony6[[#This Row],[czas w minutach]],0)</f>
        <v>0</v>
      </c>
    </row>
    <row r="967" spans="1:13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  <c r="E967" t="str">
        <f>IF(LEN(telefony6[[#This Row],[nr]])&gt;=10,"zagraniczny",IF(LEN(telefony6[[#This Row],[nr]])=8,"komórkowy","stacjonarny"))</f>
        <v>stacjonarny</v>
      </c>
      <c r="F967" s="2">
        <f>telefony6[[#This Row],[zakonczenie]]-telefony6[[#This Row],[rozpoczecie]]</f>
        <v>4.3518518518518845E-3</v>
      </c>
      <c r="G967" s="6">
        <f>IF(SECOND(telefony6[[#This Row],[czas]])&gt;0,1,0)</f>
        <v>1</v>
      </c>
      <c r="H967" s="6">
        <f>MINUTE(telefony6[[#This Row],[czas]])+telefony6[[#This Row],[czy kolejna minuta]]</f>
        <v>7</v>
      </c>
      <c r="I967" s="6">
        <f>MINUTE(telefony6[[#This Row],[czas]])*60+SECOND(telefony6[[#This Row],[czas]])</f>
        <v>376</v>
      </c>
      <c r="J967" s="6">
        <f>IF(OR(telefony6[[#This Row],[jaki]]="stacjonarny",telefony6[[#This Row],[jaki]]="komórkowy"),J966-telefony6[[#This Row],[sekundach]],J966)</f>
        <v>-403895</v>
      </c>
      <c r="K967" s="6">
        <f>IF(AND(telefony6[[#This Row],[abonament]]&lt;0,telefony6[[#This Row],[jaki]]="stacjonarny"),telefony6[[#This Row],[sekundach]],0)</f>
        <v>376</v>
      </c>
      <c r="L967" s="6">
        <f>IF(AND(telefony6[[#This Row],[abonament]]&lt;0,telefony6[[#This Row],[jaki]]="komórkowy"),telefony6[[#This Row],[sekundach]],0)</f>
        <v>0</v>
      </c>
      <c r="M967" s="28">
        <f>IF(telefony6[[#This Row],[jaki]]="zagraniczny",telefony6[[#This Row],[czas w minutach]],0)</f>
        <v>0</v>
      </c>
    </row>
    <row r="968" spans="1:13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  <c r="E968" t="str">
        <f>IF(LEN(telefony6[[#This Row],[nr]])&gt;=10,"zagraniczny",IF(LEN(telefony6[[#This Row],[nr]])=8,"komórkowy","stacjonarny"))</f>
        <v>stacjonarny</v>
      </c>
      <c r="F968" s="2">
        <f>telefony6[[#This Row],[zakonczenie]]-telefony6[[#This Row],[rozpoczecie]]</f>
        <v>1.4004629629629228E-3</v>
      </c>
      <c r="G968" s="6">
        <f>IF(SECOND(telefony6[[#This Row],[czas]])&gt;0,1,0)</f>
        <v>1</v>
      </c>
      <c r="H968" s="6">
        <f>MINUTE(telefony6[[#This Row],[czas]])+telefony6[[#This Row],[czy kolejna minuta]]</f>
        <v>3</v>
      </c>
      <c r="I968" s="6">
        <f>MINUTE(telefony6[[#This Row],[czas]])*60+SECOND(telefony6[[#This Row],[czas]])</f>
        <v>121</v>
      </c>
      <c r="J968" s="6">
        <f>IF(OR(telefony6[[#This Row],[jaki]]="stacjonarny",telefony6[[#This Row],[jaki]]="komórkowy"),J967-telefony6[[#This Row],[sekundach]],J967)</f>
        <v>-404016</v>
      </c>
      <c r="K968" s="6">
        <f>IF(AND(telefony6[[#This Row],[abonament]]&lt;0,telefony6[[#This Row],[jaki]]="stacjonarny"),telefony6[[#This Row],[sekundach]],0)</f>
        <v>121</v>
      </c>
      <c r="L968" s="6">
        <f>IF(AND(telefony6[[#This Row],[abonament]]&lt;0,telefony6[[#This Row],[jaki]]="komórkowy"),telefony6[[#This Row],[sekundach]],0)</f>
        <v>0</v>
      </c>
      <c r="M968" s="28">
        <f>IF(telefony6[[#This Row],[jaki]]="zagraniczny",telefony6[[#This Row],[czas w minutach]],0)</f>
        <v>0</v>
      </c>
    </row>
    <row r="969" spans="1:13" x14ac:dyDescent="0.25">
      <c r="A969">
        <v>5272270</v>
      </c>
      <c r="B969" s="1">
        <v>42930</v>
      </c>
      <c r="C969" s="2">
        <v>0.48579861111111111</v>
      </c>
      <c r="D969" s="2">
        <v>0.49395833333333333</v>
      </c>
      <c r="E969" t="str">
        <f>IF(LEN(telefony6[[#This Row],[nr]])&gt;=10,"zagraniczny",IF(LEN(telefony6[[#This Row],[nr]])=8,"komórkowy","stacjonarny"))</f>
        <v>stacjonarny</v>
      </c>
      <c r="F969" s="2">
        <f>telefony6[[#This Row],[zakonczenie]]-telefony6[[#This Row],[rozpoczecie]]</f>
        <v>8.159722222222221E-3</v>
      </c>
      <c r="G969" s="6">
        <f>IF(SECOND(telefony6[[#This Row],[czas]])&gt;0,1,0)</f>
        <v>1</v>
      </c>
      <c r="H969" s="6">
        <f>MINUTE(telefony6[[#This Row],[czas]])+telefony6[[#This Row],[czy kolejna minuta]]</f>
        <v>12</v>
      </c>
      <c r="I969" s="6">
        <f>MINUTE(telefony6[[#This Row],[czas]])*60+SECOND(telefony6[[#This Row],[czas]])</f>
        <v>705</v>
      </c>
      <c r="J969" s="6">
        <f>IF(OR(telefony6[[#This Row],[jaki]]="stacjonarny",telefony6[[#This Row],[jaki]]="komórkowy"),J968-telefony6[[#This Row],[sekundach]],J968)</f>
        <v>-404721</v>
      </c>
      <c r="K969" s="6">
        <f>IF(AND(telefony6[[#This Row],[abonament]]&lt;0,telefony6[[#This Row],[jaki]]="stacjonarny"),telefony6[[#This Row],[sekundach]],0)</f>
        <v>705</v>
      </c>
      <c r="L969" s="6">
        <f>IF(AND(telefony6[[#This Row],[abonament]]&lt;0,telefony6[[#This Row],[jaki]]="komórkowy"),telefony6[[#This Row],[sekundach]],0)</f>
        <v>0</v>
      </c>
      <c r="M969" s="28">
        <f>IF(telefony6[[#This Row],[jaki]]="zagraniczny",telefony6[[#This Row],[czas w minutach]],0)</f>
        <v>0</v>
      </c>
    </row>
    <row r="970" spans="1:13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  <c r="E970" t="str">
        <f>IF(LEN(telefony6[[#This Row],[nr]])&gt;=10,"zagraniczny",IF(LEN(telefony6[[#This Row],[nr]])=8,"komórkowy","stacjonarny"))</f>
        <v>stacjonarny</v>
      </c>
      <c r="F970" s="2">
        <f>telefony6[[#This Row],[zakonczenie]]-telefony6[[#This Row],[rozpoczecie]]</f>
        <v>1.7361111111111049E-3</v>
      </c>
      <c r="G970" s="6">
        <f>IF(SECOND(telefony6[[#This Row],[czas]])&gt;0,1,0)</f>
        <v>1</v>
      </c>
      <c r="H970" s="6">
        <f>MINUTE(telefony6[[#This Row],[czas]])+telefony6[[#This Row],[czy kolejna minuta]]</f>
        <v>3</v>
      </c>
      <c r="I970" s="6">
        <f>MINUTE(telefony6[[#This Row],[czas]])*60+SECOND(telefony6[[#This Row],[czas]])</f>
        <v>150</v>
      </c>
      <c r="J970" s="6">
        <f>IF(OR(telefony6[[#This Row],[jaki]]="stacjonarny",telefony6[[#This Row],[jaki]]="komórkowy"),J969-telefony6[[#This Row],[sekundach]],J969)</f>
        <v>-404871</v>
      </c>
      <c r="K970" s="6">
        <f>IF(AND(telefony6[[#This Row],[abonament]]&lt;0,telefony6[[#This Row],[jaki]]="stacjonarny"),telefony6[[#This Row],[sekundach]],0)</f>
        <v>150</v>
      </c>
      <c r="L970" s="6">
        <f>IF(AND(telefony6[[#This Row],[abonament]]&lt;0,telefony6[[#This Row],[jaki]]="komórkowy"),telefony6[[#This Row],[sekundach]],0)</f>
        <v>0</v>
      </c>
      <c r="M970" s="28">
        <f>IF(telefony6[[#This Row],[jaki]]="zagraniczny",telefony6[[#This Row],[czas w minutach]],0)</f>
        <v>0</v>
      </c>
    </row>
    <row r="971" spans="1:13" x14ac:dyDescent="0.25">
      <c r="A971">
        <v>3460208</v>
      </c>
      <c r="B971" s="1">
        <v>42930</v>
      </c>
      <c r="C971" s="2">
        <v>0.49302083333333335</v>
      </c>
      <c r="D971" s="2">
        <v>0.50244212962962964</v>
      </c>
      <c r="E971" t="str">
        <f>IF(LEN(telefony6[[#This Row],[nr]])&gt;=10,"zagraniczny",IF(LEN(telefony6[[#This Row],[nr]])=8,"komórkowy","stacjonarny"))</f>
        <v>stacjonarny</v>
      </c>
      <c r="F971" s="2">
        <f>telefony6[[#This Row],[zakonczenie]]-telefony6[[#This Row],[rozpoczecie]]</f>
        <v>9.4212962962962887E-3</v>
      </c>
      <c r="G971" s="6">
        <f>IF(SECOND(telefony6[[#This Row],[czas]])&gt;0,1,0)</f>
        <v>1</v>
      </c>
      <c r="H971" s="6">
        <f>MINUTE(telefony6[[#This Row],[czas]])+telefony6[[#This Row],[czy kolejna minuta]]</f>
        <v>14</v>
      </c>
      <c r="I971" s="6">
        <f>MINUTE(telefony6[[#This Row],[czas]])*60+SECOND(telefony6[[#This Row],[czas]])</f>
        <v>814</v>
      </c>
      <c r="J971" s="6">
        <f>IF(OR(telefony6[[#This Row],[jaki]]="stacjonarny",telefony6[[#This Row],[jaki]]="komórkowy"),J970-telefony6[[#This Row],[sekundach]],J970)</f>
        <v>-405685</v>
      </c>
      <c r="K971" s="6">
        <f>IF(AND(telefony6[[#This Row],[abonament]]&lt;0,telefony6[[#This Row],[jaki]]="stacjonarny"),telefony6[[#This Row],[sekundach]],0)</f>
        <v>814</v>
      </c>
      <c r="L971" s="6">
        <f>IF(AND(telefony6[[#This Row],[abonament]]&lt;0,telefony6[[#This Row],[jaki]]="komórkowy"),telefony6[[#This Row],[sekundach]],0)</f>
        <v>0</v>
      </c>
      <c r="M971" s="28">
        <f>IF(telefony6[[#This Row],[jaki]]="zagraniczny",telefony6[[#This Row],[czas w minutach]],0)</f>
        <v>0</v>
      </c>
    </row>
    <row r="972" spans="1:13" x14ac:dyDescent="0.25">
      <c r="A972">
        <v>25545000</v>
      </c>
      <c r="B972" s="1">
        <v>42930</v>
      </c>
      <c r="C972" s="2">
        <v>0.4959722222222222</v>
      </c>
      <c r="D972" s="2">
        <v>0.50451388888888893</v>
      </c>
      <c r="E972" t="str">
        <f>IF(LEN(telefony6[[#This Row],[nr]])&gt;=10,"zagraniczny",IF(LEN(telefony6[[#This Row],[nr]])=8,"komórkowy","stacjonarny"))</f>
        <v>komórkowy</v>
      </c>
      <c r="F972" s="2">
        <f>telefony6[[#This Row],[zakonczenie]]-telefony6[[#This Row],[rozpoczecie]]</f>
        <v>8.5416666666667251E-3</v>
      </c>
      <c r="G972" s="6">
        <f>IF(SECOND(telefony6[[#This Row],[czas]])&gt;0,1,0)</f>
        <v>1</v>
      </c>
      <c r="H972" s="6">
        <f>MINUTE(telefony6[[#This Row],[czas]])+telefony6[[#This Row],[czy kolejna minuta]]</f>
        <v>13</v>
      </c>
      <c r="I972" s="6">
        <f>MINUTE(telefony6[[#This Row],[czas]])*60+SECOND(telefony6[[#This Row],[czas]])</f>
        <v>738</v>
      </c>
      <c r="J972" s="6">
        <f>IF(OR(telefony6[[#This Row],[jaki]]="stacjonarny",telefony6[[#This Row],[jaki]]="komórkowy"),J971-telefony6[[#This Row],[sekundach]],J971)</f>
        <v>-406423</v>
      </c>
      <c r="K972" s="6">
        <f>IF(AND(telefony6[[#This Row],[abonament]]&lt;0,telefony6[[#This Row],[jaki]]="stacjonarny"),telefony6[[#This Row],[sekundach]],0)</f>
        <v>0</v>
      </c>
      <c r="L972" s="6">
        <f>IF(AND(telefony6[[#This Row],[abonament]]&lt;0,telefony6[[#This Row],[jaki]]="komórkowy"),telefony6[[#This Row],[sekundach]],0)</f>
        <v>738</v>
      </c>
      <c r="M972" s="28">
        <f>IF(telefony6[[#This Row],[jaki]]="zagraniczny",telefony6[[#This Row],[czas w minutach]],0)</f>
        <v>0</v>
      </c>
    </row>
    <row r="973" spans="1:13" x14ac:dyDescent="0.25">
      <c r="A973">
        <v>1207918</v>
      </c>
      <c r="B973" s="1">
        <v>42930</v>
      </c>
      <c r="C973" s="2">
        <v>0.50126157407407412</v>
      </c>
      <c r="D973" s="2">
        <v>0.51184027777777774</v>
      </c>
      <c r="E973" t="str">
        <f>IF(LEN(telefony6[[#This Row],[nr]])&gt;=10,"zagraniczny",IF(LEN(telefony6[[#This Row],[nr]])=8,"komórkowy","stacjonarny"))</f>
        <v>stacjonarny</v>
      </c>
      <c r="F973" s="2">
        <f>telefony6[[#This Row],[zakonczenie]]-telefony6[[#This Row],[rozpoczecie]]</f>
        <v>1.0578703703703618E-2</v>
      </c>
      <c r="G973" s="6">
        <f>IF(SECOND(telefony6[[#This Row],[czas]])&gt;0,1,0)</f>
        <v>1</v>
      </c>
      <c r="H973" s="6">
        <f>MINUTE(telefony6[[#This Row],[czas]])+telefony6[[#This Row],[czy kolejna minuta]]</f>
        <v>16</v>
      </c>
      <c r="I973" s="6">
        <f>MINUTE(telefony6[[#This Row],[czas]])*60+SECOND(telefony6[[#This Row],[czas]])</f>
        <v>914</v>
      </c>
      <c r="J973" s="6">
        <f>IF(OR(telefony6[[#This Row],[jaki]]="stacjonarny",telefony6[[#This Row],[jaki]]="komórkowy"),J972-telefony6[[#This Row],[sekundach]],J972)</f>
        <v>-407337</v>
      </c>
      <c r="K973" s="6">
        <f>IF(AND(telefony6[[#This Row],[abonament]]&lt;0,telefony6[[#This Row],[jaki]]="stacjonarny"),telefony6[[#This Row],[sekundach]],0)</f>
        <v>914</v>
      </c>
      <c r="L973" s="6">
        <f>IF(AND(telefony6[[#This Row],[abonament]]&lt;0,telefony6[[#This Row],[jaki]]="komórkowy"),telefony6[[#This Row],[sekundach]],0)</f>
        <v>0</v>
      </c>
      <c r="M973" s="28">
        <f>IF(telefony6[[#This Row],[jaki]]="zagraniczny",telefony6[[#This Row],[czas w minutach]],0)</f>
        <v>0</v>
      </c>
    </row>
    <row r="974" spans="1:13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  <c r="E974" t="str">
        <f>IF(LEN(telefony6[[#This Row],[nr]])&gt;=10,"zagraniczny",IF(LEN(telefony6[[#This Row],[nr]])=8,"komórkowy","stacjonarny"))</f>
        <v>stacjonarny</v>
      </c>
      <c r="F974" s="2">
        <f>telefony6[[#This Row],[zakonczenie]]-telefony6[[#This Row],[rozpoczecie]]</f>
        <v>6.6550925925925597E-3</v>
      </c>
      <c r="G974" s="6">
        <f>IF(SECOND(telefony6[[#This Row],[czas]])&gt;0,1,0)</f>
        <v>1</v>
      </c>
      <c r="H974" s="6">
        <f>MINUTE(telefony6[[#This Row],[czas]])+telefony6[[#This Row],[czy kolejna minuta]]</f>
        <v>10</v>
      </c>
      <c r="I974" s="6">
        <f>MINUTE(telefony6[[#This Row],[czas]])*60+SECOND(telefony6[[#This Row],[czas]])</f>
        <v>575</v>
      </c>
      <c r="J974" s="6">
        <f>IF(OR(telefony6[[#This Row],[jaki]]="stacjonarny",telefony6[[#This Row],[jaki]]="komórkowy"),J973-telefony6[[#This Row],[sekundach]],J973)</f>
        <v>-407912</v>
      </c>
      <c r="K974" s="6">
        <f>IF(AND(telefony6[[#This Row],[abonament]]&lt;0,telefony6[[#This Row],[jaki]]="stacjonarny"),telefony6[[#This Row],[sekundach]],0)</f>
        <v>575</v>
      </c>
      <c r="L974" s="6">
        <f>IF(AND(telefony6[[#This Row],[abonament]]&lt;0,telefony6[[#This Row],[jaki]]="komórkowy"),telefony6[[#This Row],[sekundach]],0)</f>
        <v>0</v>
      </c>
      <c r="M974" s="28">
        <f>IF(telefony6[[#This Row],[jaki]]="zagraniczny",telefony6[[#This Row],[czas w minutach]],0)</f>
        <v>0</v>
      </c>
    </row>
    <row r="975" spans="1:13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  <c r="E975" t="str">
        <f>IF(LEN(telefony6[[#This Row],[nr]])&gt;=10,"zagraniczny",IF(LEN(telefony6[[#This Row],[nr]])=8,"komórkowy","stacjonarny"))</f>
        <v>stacjonarny</v>
      </c>
      <c r="F975" s="2">
        <f>telefony6[[#This Row],[zakonczenie]]-telefony6[[#This Row],[rozpoczecie]]</f>
        <v>4.9768518518511495E-4</v>
      </c>
      <c r="G975" s="6">
        <f>IF(SECOND(telefony6[[#This Row],[czas]])&gt;0,1,0)</f>
        <v>1</v>
      </c>
      <c r="H975" s="6">
        <f>MINUTE(telefony6[[#This Row],[czas]])+telefony6[[#This Row],[czy kolejna minuta]]</f>
        <v>1</v>
      </c>
      <c r="I975" s="6">
        <f>MINUTE(telefony6[[#This Row],[czas]])*60+SECOND(telefony6[[#This Row],[czas]])</f>
        <v>43</v>
      </c>
      <c r="J975" s="6">
        <f>IF(OR(telefony6[[#This Row],[jaki]]="stacjonarny",telefony6[[#This Row],[jaki]]="komórkowy"),J974-telefony6[[#This Row],[sekundach]],J974)</f>
        <v>-407955</v>
      </c>
      <c r="K975" s="6">
        <f>IF(AND(telefony6[[#This Row],[abonament]]&lt;0,telefony6[[#This Row],[jaki]]="stacjonarny"),telefony6[[#This Row],[sekundach]],0)</f>
        <v>43</v>
      </c>
      <c r="L975" s="6">
        <f>IF(AND(telefony6[[#This Row],[abonament]]&lt;0,telefony6[[#This Row],[jaki]]="komórkowy"),telefony6[[#This Row],[sekundach]],0)</f>
        <v>0</v>
      </c>
      <c r="M975" s="28">
        <f>IF(telefony6[[#This Row],[jaki]]="zagraniczny",telefony6[[#This Row],[czas w minutach]],0)</f>
        <v>0</v>
      </c>
    </row>
    <row r="976" spans="1:13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  <c r="E976" t="str">
        <f>IF(LEN(telefony6[[#This Row],[nr]])&gt;=10,"zagraniczny",IF(LEN(telefony6[[#This Row],[nr]])=8,"komórkowy","stacjonarny"))</f>
        <v>stacjonarny</v>
      </c>
      <c r="F976" s="2">
        <f>telefony6[[#This Row],[zakonczenie]]-telefony6[[#This Row],[rozpoczecie]]</f>
        <v>5.2083333333330373E-4</v>
      </c>
      <c r="G976" s="6">
        <f>IF(SECOND(telefony6[[#This Row],[czas]])&gt;0,1,0)</f>
        <v>1</v>
      </c>
      <c r="H976" s="6">
        <f>MINUTE(telefony6[[#This Row],[czas]])+telefony6[[#This Row],[czy kolejna minuta]]</f>
        <v>1</v>
      </c>
      <c r="I976" s="6">
        <f>MINUTE(telefony6[[#This Row],[czas]])*60+SECOND(telefony6[[#This Row],[czas]])</f>
        <v>45</v>
      </c>
      <c r="J976" s="6">
        <f>IF(OR(telefony6[[#This Row],[jaki]]="stacjonarny",telefony6[[#This Row],[jaki]]="komórkowy"),J975-telefony6[[#This Row],[sekundach]],J975)</f>
        <v>-408000</v>
      </c>
      <c r="K976" s="6">
        <f>IF(AND(telefony6[[#This Row],[abonament]]&lt;0,telefony6[[#This Row],[jaki]]="stacjonarny"),telefony6[[#This Row],[sekundach]],0)</f>
        <v>45</v>
      </c>
      <c r="L976" s="6">
        <f>IF(AND(telefony6[[#This Row],[abonament]]&lt;0,telefony6[[#This Row],[jaki]]="komórkowy"),telefony6[[#This Row],[sekundach]],0)</f>
        <v>0</v>
      </c>
      <c r="M976" s="28">
        <f>IF(telefony6[[#This Row],[jaki]]="zagraniczny",telefony6[[#This Row],[czas w minutach]],0)</f>
        <v>0</v>
      </c>
    </row>
    <row r="977" spans="1:13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  <c r="E977" t="str">
        <f>IF(LEN(telefony6[[#This Row],[nr]])&gt;=10,"zagraniczny",IF(LEN(telefony6[[#This Row],[nr]])=8,"komórkowy","stacjonarny"))</f>
        <v>stacjonarny</v>
      </c>
      <c r="F977" s="2">
        <f>telefony6[[#This Row],[zakonczenie]]-telefony6[[#This Row],[rozpoczecie]]</f>
        <v>5.5555555555553138E-4</v>
      </c>
      <c r="G977" s="6">
        <f>IF(SECOND(telefony6[[#This Row],[czas]])&gt;0,1,0)</f>
        <v>1</v>
      </c>
      <c r="H977" s="6">
        <f>MINUTE(telefony6[[#This Row],[czas]])+telefony6[[#This Row],[czy kolejna minuta]]</f>
        <v>1</v>
      </c>
      <c r="I977" s="6">
        <f>MINUTE(telefony6[[#This Row],[czas]])*60+SECOND(telefony6[[#This Row],[czas]])</f>
        <v>48</v>
      </c>
      <c r="J977" s="6">
        <f>IF(OR(telefony6[[#This Row],[jaki]]="stacjonarny",telefony6[[#This Row],[jaki]]="komórkowy"),J976-telefony6[[#This Row],[sekundach]],J976)</f>
        <v>-408048</v>
      </c>
      <c r="K977" s="6">
        <f>IF(AND(telefony6[[#This Row],[abonament]]&lt;0,telefony6[[#This Row],[jaki]]="stacjonarny"),telefony6[[#This Row],[sekundach]],0)</f>
        <v>48</v>
      </c>
      <c r="L977" s="6">
        <f>IF(AND(telefony6[[#This Row],[abonament]]&lt;0,telefony6[[#This Row],[jaki]]="komórkowy"),telefony6[[#This Row],[sekundach]],0)</f>
        <v>0</v>
      </c>
      <c r="M977" s="28">
        <f>IF(telefony6[[#This Row],[jaki]]="zagraniczny",telefony6[[#This Row],[czas w minutach]],0)</f>
        <v>0</v>
      </c>
    </row>
    <row r="978" spans="1:13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  <c r="E978" t="str">
        <f>IF(LEN(telefony6[[#This Row],[nr]])&gt;=10,"zagraniczny",IF(LEN(telefony6[[#This Row],[nr]])=8,"komórkowy","stacjonarny"))</f>
        <v>stacjonarny</v>
      </c>
      <c r="F978" s="2">
        <f>telefony6[[#This Row],[zakonczenie]]-telefony6[[#This Row],[rozpoczecie]]</f>
        <v>7.615740740740784E-3</v>
      </c>
      <c r="G978" s="6">
        <f>IF(SECOND(telefony6[[#This Row],[czas]])&gt;0,1,0)</f>
        <v>1</v>
      </c>
      <c r="H978" s="6">
        <f>MINUTE(telefony6[[#This Row],[czas]])+telefony6[[#This Row],[czy kolejna minuta]]</f>
        <v>11</v>
      </c>
      <c r="I978" s="6">
        <f>MINUTE(telefony6[[#This Row],[czas]])*60+SECOND(telefony6[[#This Row],[czas]])</f>
        <v>658</v>
      </c>
      <c r="J978" s="6">
        <f>IF(OR(telefony6[[#This Row],[jaki]]="stacjonarny",telefony6[[#This Row],[jaki]]="komórkowy"),J977-telefony6[[#This Row],[sekundach]],J977)</f>
        <v>-408706</v>
      </c>
      <c r="K978" s="6">
        <f>IF(AND(telefony6[[#This Row],[abonament]]&lt;0,telefony6[[#This Row],[jaki]]="stacjonarny"),telefony6[[#This Row],[sekundach]],0)</f>
        <v>658</v>
      </c>
      <c r="L978" s="6">
        <f>IF(AND(telefony6[[#This Row],[abonament]]&lt;0,telefony6[[#This Row],[jaki]]="komórkowy"),telefony6[[#This Row],[sekundach]],0)</f>
        <v>0</v>
      </c>
      <c r="M978" s="28">
        <f>IF(telefony6[[#This Row],[jaki]]="zagraniczny",telefony6[[#This Row],[czas w minutach]],0)</f>
        <v>0</v>
      </c>
    </row>
    <row r="979" spans="1:13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  <c r="E979" t="str">
        <f>IF(LEN(telefony6[[#This Row],[nr]])&gt;=10,"zagraniczny",IF(LEN(telefony6[[#This Row],[nr]])=8,"komórkowy","stacjonarny"))</f>
        <v>stacjonarny</v>
      </c>
      <c r="F979" s="2">
        <f>telefony6[[#This Row],[zakonczenie]]-telefony6[[#This Row],[rozpoczecie]]</f>
        <v>3.9120370370370194E-3</v>
      </c>
      <c r="G979" s="6">
        <f>IF(SECOND(telefony6[[#This Row],[czas]])&gt;0,1,0)</f>
        <v>1</v>
      </c>
      <c r="H979" s="6">
        <f>MINUTE(telefony6[[#This Row],[czas]])+telefony6[[#This Row],[czy kolejna minuta]]</f>
        <v>6</v>
      </c>
      <c r="I979" s="6">
        <f>MINUTE(telefony6[[#This Row],[czas]])*60+SECOND(telefony6[[#This Row],[czas]])</f>
        <v>338</v>
      </c>
      <c r="J979" s="6">
        <f>IF(OR(telefony6[[#This Row],[jaki]]="stacjonarny",telefony6[[#This Row],[jaki]]="komórkowy"),J978-telefony6[[#This Row],[sekundach]],J978)</f>
        <v>-409044</v>
      </c>
      <c r="K979" s="6">
        <f>IF(AND(telefony6[[#This Row],[abonament]]&lt;0,telefony6[[#This Row],[jaki]]="stacjonarny"),telefony6[[#This Row],[sekundach]],0)</f>
        <v>338</v>
      </c>
      <c r="L979" s="6">
        <f>IF(AND(telefony6[[#This Row],[abonament]]&lt;0,telefony6[[#This Row],[jaki]]="komórkowy"),telefony6[[#This Row],[sekundach]],0)</f>
        <v>0</v>
      </c>
      <c r="M979" s="28">
        <f>IF(telefony6[[#This Row],[jaki]]="zagraniczny",telefony6[[#This Row],[czas w minutach]],0)</f>
        <v>0</v>
      </c>
    </row>
    <row r="980" spans="1:13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  <c r="E980" t="str">
        <f>IF(LEN(telefony6[[#This Row],[nr]])&gt;=10,"zagraniczny",IF(LEN(telefony6[[#This Row],[nr]])=8,"komórkowy","stacjonarny"))</f>
        <v>stacjonarny</v>
      </c>
      <c r="F980" s="2">
        <f>telefony6[[#This Row],[zakonczenie]]-telefony6[[#This Row],[rozpoczecie]]</f>
        <v>1.1249999999999982E-2</v>
      </c>
      <c r="G980" s="6">
        <f>IF(SECOND(telefony6[[#This Row],[czas]])&gt;0,1,0)</f>
        <v>1</v>
      </c>
      <c r="H980" s="6">
        <f>MINUTE(telefony6[[#This Row],[czas]])+telefony6[[#This Row],[czy kolejna minuta]]</f>
        <v>17</v>
      </c>
      <c r="I980" s="6">
        <f>MINUTE(telefony6[[#This Row],[czas]])*60+SECOND(telefony6[[#This Row],[czas]])</f>
        <v>972</v>
      </c>
      <c r="J980" s="6">
        <f>IF(OR(telefony6[[#This Row],[jaki]]="stacjonarny",telefony6[[#This Row],[jaki]]="komórkowy"),J979-telefony6[[#This Row],[sekundach]],J979)</f>
        <v>-410016</v>
      </c>
      <c r="K980" s="6">
        <f>IF(AND(telefony6[[#This Row],[abonament]]&lt;0,telefony6[[#This Row],[jaki]]="stacjonarny"),telefony6[[#This Row],[sekundach]],0)</f>
        <v>972</v>
      </c>
      <c r="L980" s="6">
        <f>IF(AND(telefony6[[#This Row],[abonament]]&lt;0,telefony6[[#This Row],[jaki]]="komórkowy"),telefony6[[#This Row],[sekundach]],0)</f>
        <v>0</v>
      </c>
      <c r="M980" s="28">
        <f>IF(telefony6[[#This Row],[jaki]]="zagraniczny",telefony6[[#This Row],[czas w minutach]],0)</f>
        <v>0</v>
      </c>
    </row>
    <row r="981" spans="1:13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  <c r="E981" t="str">
        <f>IF(LEN(telefony6[[#This Row],[nr]])&gt;=10,"zagraniczny",IF(LEN(telefony6[[#This Row],[nr]])=8,"komórkowy","stacjonarny"))</f>
        <v>komórkowy</v>
      </c>
      <c r="F981" s="2">
        <f>telefony6[[#This Row],[zakonczenie]]-telefony6[[#This Row],[rozpoczecie]]</f>
        <v>1.7592592592592382E-3</v>
      </c>
      <c r="G981" s="6">
        <f>IF(SECOND(telefony6[[#This Row],[czas]])&gt;0,1,0)</f>
        <v>1</v>
      </c>
      <c r="H981" s="6">
        <f>MINUTE(telefony6[[#This Row],[czas]])+telefony6[[#This Row],[czy kolejna minuta]]</f>
        <v>3</v>
      </c>
      <c r="I981" s="6">
        <f>MINUTE(telefony6[[#This Row],[czas]])*60+SECOND(telefony6[[#This Row],[czas]])</f>
        <v>152</v>
      </c>
      <c r="J981" s="6">
        <f>IF(OR(telefony6[[#This Row],[jaki]]="stacjonarny",telefony6[[#This Row],[jaki]]="komórkowy"),J980-telefony6[[#This Row],[sekundach]],J980)</f>
        <v>-410168</v>
      </c>
      <c r="K981" s="6">
        <f>IF(AND(telefony6[[#This Row],[abonament]]&lt;0,telefony6[[#This Row],[jaki]]="stacjonarny"),telefony6[[#This Row],[sekundach]],0)</f>
        <v>0</v>
      </c>
      <c r="L981" s="6">
        <f>IF(AND(telefony6[[#This Row],[abonament]]&lt;0,telefony6[[#This Row],[jaki]]="komórkowy"),telefony6[[#This Row],[sekundach]],0)</f>
        <v>152</v>
      </c>
      <c r="M981" s="28">
        <f>IF(telefony6[[#This Row],[jaki]]="zagraniczny",telefony6[[#This Row],[czas w minutach]],0)</f>
        <v>0</v>
      </c>
    </row>
    <row r="982" spans="1:13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  <c r="E982" t="str">
        <f>IF(LEN(telefony6[[#This Row],[nr]])&gt;=10,"zagraniczny",IF(LEN(telefony6[[#This Row],[nr]])=8,"komórkowy","stacjonarny"))</f>
        <v>komórkowy</v>
      </c>
      <c r="F982" s="2">
        <f>telefony6[[#This Row],[zakonczenie]]-telefony6[[#This Row],[rozpoczecie]]</f>
        <v>8.6689814814815414E-3</v>
      </c>
      <c r="G982" s="6">
        <f>IF(SECOND(telefony6[[#This Row],[czas]])&gt;0,1,0)</f>
        <v>1</v>
      </c>
      <c r="H982" s="6">
        <f>MINUTE(telefony6[[#This Row],[czas]])+telefony6[[#This Row],[czy kolejna minuta]]</f>
        <v>13</v>
      </c>
      <c r="I982" s="6">
        <f>MINUTE(telefony6[[#This Row],[czas]])*60+SECOND(telefony6[[#This Row],[czas]])</f>
        <v>749</v>
      </c>
      <c r="J982" s="6">
        <f>IF(OR(telefony6[[#This Row],[jaki]]="stacjonarny",telefony6[[#This Row],[jaki]]="komórkowy"),J981-telefony6[[#This Row],[sekundach]],J981)</f>
        <v>-410917</v>
      </c>
      <c r="K982" s="6">
        <f>IF(AND(telefony6[[#This Row],[abonament]]&lt;0,telefony6[[#This Row],[jaki]]="stacjonarny"),telefony6[[#This Row],[sekundach]],0)</f>
        <v>0</v>
      </c>
      <c r="L982" s="6">
        <f>IF(AND(telefony6[[#This Row],[abonament]]&lt;0,telefony6[[#This Row],[jaki]]="komórkowy"),telefony6[[#This Row],[sekundach]],0)</f>
        <v>749</v>
      </c>
      <c r="M982" s="28">
        <f>IF(telefony6[[#This Row],[jaki]]="zagraniczny",telefony6[[#This Row],[czas w minutach]],0)</f>
        <v>0</v>
      </c>
    </row>
    <row r="983" spans="1:13" x14ac:dyDescent="0.25">
      <c r="A983">
        <v>5913571</v>
      </c>
      <c r="B983" s="1">
        <v>42930</v>
      </c>
      <c r="C983" s="2">
        <v>0.53740740740740744</v>
      </c>
      <c r="D983" s="2">
        <v>0.54893518518518514</v>
      </c>
      <c r="E983" t="str">
        <f>IF(LEN(telefony6[[#This Row],[nr]])&gt;=10,"zagraniczny",IF(LEN(telefony6[[#This Row],[nr]])=8,"komórkowy","stacjonarny"))</f>
        <v>stacjonarny</v>
      </c>
      <c r="F983" s="2">
        <f>telefony6[[#This Row],[zakonczenie]]-telefony6[[#This Row],[rozpoczecie]]</f>
        <v>1.1527777777777692E-2</v>
      </c>
      <c r="G983" s="6">
        <f>IF(SECOND(telefony6[[#This Row],[czas]])&gt;0,1,0)</f>
        <v>1</v>
      </c>
      <c r="H983" s="6">
        <f>MINUTE(telefony6[[#This Row],[czas]])+telefony6[[#This Row],[czy kolejna minuta]]</f>
        <v>17</v>
      </c>
      <c r="I983" s="6">
        <f>MINUTE(telefony6[[#This Row],[czas]])*60+SECOND(telefony6[[#This Row],[czas]])</f>
        <v>996</v>
      </c>
      <c r="J983" s="6">
        <f>IF(OR(telefony6[[#This Row],[jaki]]="stacjonarny",telefony6[[#This Row],[jaki]]="komórkowy"),J982-telefony6[[#This Row],[sekundach]],J982)</f>
        <v>-411913</v>
      </c>
      <c r="K983" s="6">
        <f>IF(AND(telefony6[[#This Row],[abonament]]&lt;0,telefony6[[#This Row],[jaki]]="stacjonarny"),telefony6[[#This Row],[sekundach]],0)</f>
        <v>996</v>
      </c>
      <c r="L983" s="6">
        <f>IF(AND(telefony6[[#This Row],[abonament]]&lt;0,telefony6[[#This Row],[jaki]]="komórkowy"),telefony6[[#This Row],[sekundach]],0)</f>
        <v>0</v>
      </c>
      <c r="M983" s="28">
        <f>IF(telefony6[[#This Row],[jaki]]="zagraniczny",telefony6[[#This Row],[czas w minutach]],0)</f>
        <v>0</v>
      </c>
    </row>
    <row r="984" spans="1:13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  <c r="E984" t="str">
        <f>IF(LEN(telefony6[[#This Row],[nr]])&gt;=10,"zagraniczny",IF(LEN(telefony6[[#This Row],[nr]])=8,"komórkowy","stacjonarny"))</f>
        <v>stacjonarny</v>
      </c>
      <c r="F984" s="2">
        <f>telefony6[[#This Row],[zakonczenie]]-telefony6[[#This Row],[rozpoczecie]]</f>
        <v>2.3148148148188774E-5</v>
      </c>
      <c r="G984" s="6">
        <f>IF(SECOND(telefony6[[#This Row],[czas]])&gt;0,1,0)</f>
        <v>1</v>
      </c>
      <c r="H984" s="6">
        <f>MINUTE(telefony6[[#This Row],[czas]])+telefony6[[#This Row],[czy kolejna minuta]]</f>
        <v>1</v>
      </c>
      <c r="I984" s="6">
        <f>MINUTE(telefony6[[#This Row],[czas]])*60+SECOND(telefony6[[#This Row],[czas]])</f>
        <v>2</v>
      </c>
      <c r="J984" s="6">
        <f>IF(OR(telefony6[[#This Row],[jaki]]="stacjonarny",telefony6[[#This Row],[jaki]]="komórkowy"),J983-telefony6[[#This Row],[sekundach]],J983)</f>
        <v>-411915</v>
      </c>
      <c r="K984" s="6">
        <f>IF(AND(telefony6[[#This Row],[abonament]]&lt;0,telefony6[[#This Row],[jaki]]="stacjonarny"),telefony6[[#This Row],[sekundach]],0)</f>
        <v>2</v>
      </c>
      <c r="L984" s="6">
        <f>IF(AND(telefony6[[#This Row],[abonament]]&lt;0,telefony6[[#This Row],[jaki]]="komórkowy"),telefony6[[#This Row],[sekundach]],0)</f>
        <v>0</v>
      </c>
      <c r="M984" s="28">
        <f>IF(telefony6[[#This Row],[jaki]]="zagraniczny",telefony6[[#This Row],[czas w minutach]],0)</f>
        <v>0</v>
      </c>
    </row>
    <row r="985" spans="1:13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  <c r="E985" t="str">
        <f>IF(LEN(telefony6[[#This Row],[nr]])&gt;=10,"zagraniczny",IF(LEN(telefony6[[#This Row],[nr]])=8,"komórkowy","stacjonarny"))</f>
        <v>komórkowy</v>
      </c>
      <c r="F985" s="2">
        <f>telefony6[[#This Row],[zakonczenie]]-telefony6[[#This Row],[rozpoczecie]]</f>
        <v>6.3078703703703942E-3</v>
      </c>
      <c r="G985" s="6">
        <f>IF(SECOND(telefony6[[#This Row],[czas]])&gt;0,1,0)</f>
        <v>1</v>
      </c>
      <c r="H985" s="6">
        <f>MINUTE(telefony6[[#This Row],[czas]])+telefony6[[#This Row],[czy kolejna minuta]]</f>
        <v>10</v>
      </c>
      <c r="I985" s="6">
        <f>MINUTE(telefony6[[#This Row],[czas]])*60+SECOND(telefony6[[#This Row],[czas]])</f>
        <v>545</v>
      </c>
      <c r="J985" s="6">
        <f>IF(OR(telefony6[[#This Row],[jaki]]="stacjonarny",telefony6[[#This Row],[jaki]]="komórkowy"),J984-telefony6[[#This Row],[sekundach]],J984)</f>
        <v>-412460</v>
      </c>
      <c r="K985" s="6">
        <f>IF(AND(telefony6[[#This Row],[abonament]]&lt;0,telefony6[[#This Row],[jaki]]="stacjonarny"),telefony6[[#This Row],[sekundach]],0)</f>
        <v>0</v>
      </c>
      <c r="L985" s="6">
        <f>IF(AND(telefony6[[#This Row],[abonament]]&lt;0,telefony6[[#This Row],[jaki]]="komórkowy"),telefony6[[#This Row],[sekundach]],0)</f>
        <v>545</v>
      </c>
      <c r="M985" s="28">
        <f>IF(telefony6[[#This Row],[jaki]]="zagraniczny",telefony6[[#This Row],[czas w minutach]],0)</f>
        <v>0</v>
      </c>
    </row>
    <row r="986" spans="1:13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  <c r="E986" t="str">
        <f>IF(LEN(telefony6[[#This Row],[nr]])&gt;=10,"zagraniczny",IF(LEN(telefony6[[#This Row],[nr]])=8,"komórkowy","stacjonarny"))</f>
        <v>komórkowy</v>
      </c>
      <c r="F986" s="2">
        <f>telefony6[[#This Row],[zakonczenie]]-telefony6[[#This Row],[rozpoczecie]]</f>
        <v>7.7662037037037335E-3</v>
      </c>
      <c r="G986" s="6">
        <f>IF(SECOND(telefony6[[#This Row],[czas]])&gt;0,1,0)</f>
        <v>1</v>
      </c>
      <c r="H986" s="6">
        <f>MINUTE(telefony6[[#This Row],[czas]])+telefony6[[#This Row],[czy kolejna minuta]]</f>
        <v>12</v>
      </c>
      <c r="I986" s="6">
        <f>MINUTE(telefony6[[#This Row],[czas]])*60+SECOND(telefony6[[#This Row],[czas]])</f>
        <v>671</v>
      </c>
      <c r="J986" s="6">
        <f>IF(OR(telefony6[[#This Row],[jaki]]="stacjonarny",telefony6[[#This Row],[jaki]]="komórkowy"),J985-telefony6[[#This Row],[sekundach]],J985)</f>
        <v>-413131</v>
      </c>
      <c r="K986" s="6">
        <f>IF(AND(telefony6[[#This Row],[abonament]]&lt;0,telefony6[[#This Row],[jaki]]="stacjonarny"),telefony6[[#This Row],[sekundach]],0)</f>
        <v>0</v>
      </c>
      <c r="L986" s="6">
        <f>IF(AND(telefony6[[#This Row],[abonament]]&lt;0,telefony6[[#This Row],[jaki]]="komórkowy"),telefony6[[#This Row],[sekundach]],0)</f>
        <v>671</v>
      </c>
      <c r="M986" s="28">
        <f>IF(telefony6[[#This Row],[jaki]]="zagraniczny",telefony6[[#This Row],[czas w minutach]],0)</f>
        <v>0</v>
      </c>
    </row>
    <row r="987" spans="1:13" x14ac:dyDescent="0.25">
      <c r="A987">
        <v>3300626</v>
      </c>
      <c r="B987" s="1">
        <v>42930</v>
      </c>
      <c r="C987" s="2">
        <v>0.54415509259259254</v>
      </c>
      <c r="D987" s="2">
        <v>0.55156249999999996</v>
      </c>
      <c r="E987" t="str">
        <f>IF(LEN(telefony6[[#This Row],[nr]])&gt;=10,"zagraniczny",IF(LEN(telefony6[[#This Row],[nr]])=8,"komórkowy","stacjonarny"))</f>
        <v>stacjonarny</v>
      </c>
      <c r="F987" s="2">
        <f>telefony6[[#This Row],[zakonczenie]]-telefony6[[#This Row],[rozpoczecie]]</f>
        <v>7.4074074074074181E-3</v>
      </c>
      <c r="G987" s="6">
        <f>IF(SECOND(telefony6[[#This Row],[czas]])&gt;0,1,0)</f>
        <v>1</v>
      </c>
      <c r="H987" s="6">
        <f>MINUTE(telefony6[[#This Row],[czas]])+telefony6[[#This Row],[czy kolejna minuta]]</f>
        <v>11</v>
      </c>
      <c r="I987" s="6">
        <f>MINUTE(telefony6[[#This Row],[czas]])*60+SECOND(telefony6[[#This Row],[czas]])</f>
        <v>640</v>
      </c>
      <c r="J987" s="6">
        <f>IF(OR(telefony6[[#This Row],[jaki]]="stacjonarny",telefony6[[#This Row],[jaki]]="komórkowy"),J986-telefony6[[#This Row],[sekundach]],J986)</f>
        <v>-413771</v>
      </c>
      <c r="K987" s="6">
        <f>IF(AND(telefony6[[#This Row],[abonament]]&lt;0,telefony6[[#This Row],[jaki]]="stacjonarny"),telefony6[[#This Row],[sekundach]],0)</f>
        <v>640</v>
      </c>
      <c r="L987" s="6">
        <f>IF(AND(telefony6[[#This Row],[abonament]]&lt;0,telefony6[[#This Row],[jaki]]="komórkowy"),telefony6[[#This Row],[sekundach]],0)</f>
        <v>0</v>
      </c>
      <c r="M987" s="28">
        <f>IF(telefony6[[#This Row],[jaki]]="zagraniczny",telefony6[[#This Row],[czas w minutach]],0)</f>
        <v>0</v>
      </c>
    </row>
    <row r="988" spans="1:13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  <c r="E988" t="str">
        <f>IF(LEN(telefony6[[#This Row],[nr]])&gt;=10,"zagraniczny",IF(LEN(telefony6[[#This Row],[nr]])=8,"komórkowy","stacjonarny"))</f>
        <v>stacjonarny</v>
      </c>
      <c r="F988" s="2">
        <f>telefony6[[#This Row],[zakonczenie]]-telefony6[[#This Row],[rozpoczecie]]</f>
        <v>3.8078703703704475E-3</v>
      </c>
      <c r="G988" s="6">
        <f>IF(SECOND(telefony6[[#This Row],[czas]])&gt;0,1,0)</f>
        <v>1</v>
      </c>
      <c r="H988" s="6">
        <f>MINUTE(telefony6[[#This Row],[czas]])+telefony6[[#This Row],[czy kolejna minuta]]</f>
        <v>6</v>
      </c>
      <c r="I988" s="6">
        <f>MINUTE(telefony6[[#This Row],[czas]])*60+SECOND(telefony6[[#This Row],[czas]])</f>
        <v>329</v>
      </c>
      <c r="J988" s="6">
        <f>IF(OR(telefony6[[#This Row],[jaki]]="stacjonarny",telefony6[[#This Row],[jaki]]="komórkowy"),J987-telefony6[[#This Row],[sekundach]],J987)</f>
        <v>-414100</v>
      </c>
      <c r="K988" s="6">
        <f>IF(AND(telefony6[[#This Row],[abonament]]&lt;0,telefony6[[#This Row],[jaki]]="stacjonarny"),telefony6[[#This Row],[sekundach]],0)</f>
        <v>329</v>
      </c>
      <c r="L988" s="6">
        <f>IF(AND(telefony6[[#This Row],[abonament]]&lt;0,telefony6[[#This Row],[jaki]]="komórkowy"),telefony6[[#This Row],[sekundach]],0)</f>
        <v>0</v>
      </c>
      <c r="M988" s="28">
        <f>IF(telefony6[[#This Row],[jaki]]="zagraniczny",telefony6[[#This Row],[czas w minutach]],0)</f>
        <v>0</v>
      </c>
    </row>
    <row r="989" spans="1:13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  <c r="E989" t="str">
        <f>IF(LEN(telefony6[[#This Row],[nr]])&gt;=10,"zagraniczny",IF(LEN(telefony6[[#This Row],[nr]])=8,"komórkowy","stacjonarny"))</f>
        <v>komórkowy</v>
      </c>
      <c r="F989" s="2">
        <f>telefony6[[#This Row],[zakonczenie]]-telefony6[[#This Row],[rozpoczecie]]</f>
        <v>5.3703703703703587E-3</v>
      </c>
      <c r="G989" s="6">
        <f>IF(SECOND(telefony6[[#This Row],[czas]])&gt;0,1,0)</f>
        <v>1</v>
      </c>
      <c r="H989" s="6">
        <f>MINUTE(telefony6[[#This Row],[czas]])+telefony6[[#This Row],[czy kolejna minuta]]</f>
        <v>8</v>
      </c>
      <c r="I989" s="6">
        <f>MINUTE(telefony6[[#This Row],[czas]])*60+SECOND(telefony6[[#This Row],[czas]])</f>
        <v>464</v>
      </c>
      <c r="J989" s="6">
        <f>IF(OR(telefony6[[#This Row],[jaki]]="stacjonarny",telefony6[[#This Row],[jaki]]="komórkowy"),J988-telefony6[[#This Row],[sekundach]],J988)</f>
        <v>-414564</v>
      </c>
      <c r="K989" s="6">
        <f>IF(AND(telefony6[[#This Row],[abonament]]&lt;0,telefony6[[#This Row],[jaki]]="stacjonarny"),telefony6[[#This Row],[sekundach]],0)</f>
        <v>0</v>
      </c>
      <c r="L989" s="6">
        <f>IF(AND(telefony6[[#This Row],[abonament]]&lt;0,telefony6[[#This Row],[jaki]]="komórkowy"),telefony6[[#This Row],[sekundach]],0)</f>
        <v>464</v>
      </c>
      <c r="M989" s="28">
        <f>IF(telefony6[[#This Row],[jaki]]="zagraniczny",telefony6[[#This Row],[czas w minutach]],0)</f>
        <v>0</v>
      </c>
    </row>
    <row r="990" spans="1:13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  <c r="E990" t="str">
        <f>IF(LEN(telefony6[[#This Row],[nr]])&gt;=10,"zagraniczny",IF(LEN(telefony6[[#This Row],[nr]])=8,"komórkowy","stacjonarny"))</f>
        <v>zagraniczny</v>
      </c>
      <c r="F990" s="2">
        <f>telefony6[[#This Row],[zakonczenie]]-telefony6[[#This Row],[rozpoczecie]]</f>
        <v>5.5439814814814969E-3</v>
      </c>
      <c r="G990" s="6">
        <f>IF(SECOND(telefony6[[#This Row],[czas]])&gt;0,1,0)</f>
        <v>1</v>
      </c>
      <c r="H990" s="6">
        <f>MINUTE(telefony6[[#This Row],[czas]])+telefony6[[#This Row],[czy kolejna minuta]]</f>
        <v>8</v>
      </c>
      <c r="I990" s="6">
        <f>MINUTE(telefony6[[#This Row],[czas]])*60+SECOND(telefony6[[#This Row],[czas]])</f>
        <v>479</v>
      </c>
      <c r="J990" s="6">
        <f>IF(OR(telefony6[[#This Row],[jaki]]="stacjonarny",telefony6[[#This Row],[jaki]]="komórkowy"),J989-telefony6[[#This Row],[sekundach]],J989)</f>
        <v>-414564</v>
      </c>
      <c r="K990" s="6">
        <f>IF(AND(telefony6[[#This Row],[abonament]]&lt;0,telefony6[[#This Row],[jaki]]="stacjonarny"),telefony6[[#This Row],[sekundach]],0)</f>
        <v>0</v>
      </c>
      <c r="L990" s="6">
        <f>IF(AND(telefony6[[#This Row],[abonament]]&lt;0,telefony6[[#This Row],[jaki]]="komórkowy"),telefony6[[#This Row],[sekundach]],0)</f>
        <v>0</v>
      </c>
      <c r="M990" s="28">
        <f>IF(telefony6[[#This Row],[jaki]]="zagraniczny",telefony6[[#This Row],[czas w minutach]],0)</f>
        <v>8</v>
      </c>
    </row>
    <row r="991" spans="1:13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  <c r="E991" t="str">
        <f>IF(LEN(telefony6[[#This Row],[nr]])&gt;=10,"zagraniczny",IF(LEN(telefony6[[#This Row],[nr]])=8,"komórkowy","stacjonarny"))</f>
        <v>stacjonarny</v>
      </c>
      <c r="F991" s="2">
        <f>telefony6[[#This Row],[zakonczenie]]-telefony6[[#This Row],[rozpoczecie]]</f>
        <v>7.8009259259259611E-3</v>
      </c>
      <c r="G991" s="6">
        <f>IF(SECOND(telefony6[[#This Row],[czas]])&gt;0,1,0)</f>
        <v>1</v>
      </c>
      <c r="H991" s="6">
        <f>MINUTE(telefony6[[#This Row],[czas]])+telefony6[[#This Row],[czy kolejna minuta]]</f>
        <v>12</v>
      </c>
      <c r="I991" s="6">
        <f>MINUTE(telefony6[[#This Row],[czas]])*60+SECOND(telefony6[[#This Row],[czas]])</f>
        <v>674</v>
      </c>
      <c r="J991" s="6">
        <f>IF(OR(telefony6[[#This Row],[jaki]]="stacjonarny",telefony6[[#This Row],[jaki]]="komórkowy"),J990-telefony6[[#This Row],[sekundach]],J990)</f>
        <v>-415238</v>
      </c>
      <c r="K991" s="6">
        <f>IF(AND(telefony6[[#This Row],[abonament]]&lt;0,telefony6[[#This Row],[jaki]]="stacjonarny"),telefony6[[#This Row],[sekundach]],0)</f>
        <v>674</v>
      </c>
      <c r="L991" s="6">
        <f>IF(AND(telefony6[[#This Row],[abonament]]&lt;0,telefony6[[#This Row],[jaki]]="komórkowy"),telefony6[[#This Row],[sekundach]],0)</f>
        <v>0</v>
      </c>
      <c r="M991" s="28">
        <f>IF(telefony6[[#This Row],[jaki]]="zagraniczny",telefony6[[#This Row],[czas w minutach]],0)</f>
        <v>0</v>
      </c>
    </row>
    <row r="992" spans="1:13" x14ac:dyDescent="0.25">
      <c r="A992">
        <v>8026912</v>
      </c>
      <c r="B992" s="1">
        <v>42930</v>
      </c>
      <c r="C992" s="2">
        <v>0.5561342592592593</v>
      </c>
      <c r="D992" s="2">
        <v>0.56366898148148148</v>
      </c>
      <c r="E992" t="str">
        <f>IF(LEN(telefony6[[#This Row],[nr]])&gt;=10,"zagraniczny",IF(LEN(telefony6[[#This Row],[nr]])=8,"komórkowy","stacjonarny"))</f>
        <v>stacjonarny</v>
      </c>
      <c r="F992" s="2">
        <f>telefony6[[#This Row],[zakonczenie]]-telefony6[[#This Row],[rozpoczecie]]</f>
        <v>7.5347222222221788E-3</v>
      </c>
      <c r="G992" s="6">
        <f>IF(SECOND(telefony6[[#This Row],[czas]])&gt;0,1,0)</f>
        <v>1</v>
      </c>
      <c r="H992" s="6">
        <f>MINUTE(telefony6[[#This Row],[czas]])+telefony6[[#This Row],[czy kolejna minuta]]</f>
        <v>11</v>
      </c>
      <c r="I992" s="6">
        <f>MINUTE(telefony6[[#This Row],[czas]])*60+SECOND(telefony6[[#This Row],[czas]])</f>
        <v>651</v>
      </c>
      <c r="J992" s="6">
        <f>IF(OR(telefony6[[#This Row],[jaki]]="stacjonarny",telefony6[[#This Row],[jaki]]="komórkowy"),J991-telefony6[[#This Row],[sekundach]],J991)</f>
        <v>-415889</v>
      </c>
      <c r="K992" s="6">
        <f>IF(AND(telefony6[[#This Row],[abonament]]&lt;0,telefony6[[#This Row],[jaki]]="stacjonarny"),telefony6[[#This Row],[sekundach]],0)</f>
        <v>651</v>
      </c>
      <c r="L992" s="6">
        <f>IF(AND(telefony6[[#This Row],[abonament]]&lt;0,telefony6[[#This Row],[jaki]]="komórkowy"),telefony6[[#This Row],[sekundach]],0)</f>
        <v>0</v>
      </c>
      <c r="M992" s="28">
        <f>IF(telefony6[[#This Row],[jaki]]="zagraniczny",telefony6[[#This Row],[czas w minutach]],0)</f>
        <v>0</v>
      </c>
    </row>
    <row r="993" spans="1:13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  <c r="E993" t="str">
        <f>IF(LEN(telefony6[[#This Row],[nr]])&gt;=10,"zagraniczny",IF(LEN(telefony6[[#This Row],[nr]])=8,"komórkowy","stacjonarny"))</f>
        <v>komórkowy</v>
      </c>
      <c r="F993" s="2">
        <f>telefony6[[#This Row],[zakonczenie]]-telefony6[[#This Row],[rozpoczecie]]</f>
        <v>9.1435185185185786E-3</v>
      </c>
      <c r="G993" s="6">
        <f>IF(SECOND(telefony6[[#This Row],[czas]])&gt;0,1,0)</f>
        <v>1</v>
      </c>
      <c r="H993" s="6">
        <f>MINUTE(telefony6[[#This Row],[czas]])+telefony6[[#This Row],[czy kolejna minuta]]</f>
        <v>14</v>
      </c>
      <c r="I993" s="6">
        <f>MINUTE(telefony6[[#This Row],[czas]])*60+SECOND(telefony6[[#This Row],[czas]])</f>
        <v>790</v>
      </c>
      <c r="J993" s="6">
        <f>IF(OR(telefony6[[#This Row],[jaki]]="stacjonarny",telefony6[[#This Row],[jaki]]="komórkowy"),J992-telefony6[[#This Row],[sekundach]],J992)</f>
        <v>-416679</v>
      </c>
      <c r="K993" s="6">
        <f>IF(AND(telefony6[[#This Row],[abonament]]&lt;0,telefony6[[#This Row],[jaki]]="stacjonarny"),telefony6[[#This Row],[sekundach]],0)</f>
        <v>0</v>
      </c>
      <c r="L993" s="6">
        <f>IF(AND(telefony6[[#This Row],[abonament]]&lt;0,telefony6[[#This Row],[jaki]]="komórkowy"),telefony6[[#This Row],[sekundach]],0)</f>
        <v>790</v>
      </c>
      <c r="M993" s="28">
        <f>IF(telefony6[[#This Row],[jaki]]="zagraniczny",telefony6[[#This Row],[czas w minutach]],0)</f>
        <v>0</v>
      </c>
    </row>
    <row r="994" spans="1:13" x14ac:dyDescent="0.25">
      <c r="A994">
        <v>6785899</v>
      </c>
      <c r="B994" s="1">
        <v>42930</v>
      </c>
      <c r="C994" s="2">
        <v>0.56650462962962966</v>
      </c>
      <c r="D994" s="2">
        <v>0.57533564814814819</v>
      </c>
      <c r="E994" t="str">
        <f>IF(LEN(telefony6[[#This Row],[nr]])&gt;=10,"zagraniczny",IF(LEN(telefony6[[#This Row],[nr]])=8,"komórkowy","stacjonarny"))</f>
        <v>stacjonarny</v>
      </c>
      <c r="F994" s="2">
        <f>telefony6[[#This Row],[zakonczenie]]-telefony6[[#This Row],[rozpoczecie]]</f>
        <v>8.8310185185185297E-3</v>
      </c>
      <c r="G994" s="6">
        <f>IF(SECOND(telefony6[[#This Row],[czas]])&gt;0,1,0)</f>
        <v>1</v>
      </c>
      <c r="H994" s="6">
        <f>MINUTE(telefony6[[#This Row],[czas]])+telefony6[[#This Row],[czy kolejna minuta]]</f>
        <v>13</v>
      </c>
      <c r="I994" s="6">
        <f>MINUTE(telefony6[[#This Row],[czas]])*60+SECOND(telefony6[[#This Row],[czas]])</f>
        <v>763</v>
      </c>
      <c r="J994" s="6">
        <f>IF(OR(telefony6[[#This Row],[jaki]]="stacjonarny",telefony6[[#This Row],[jaki]]="komórkowy"),J993-telefony6[[#This Row],[sekundach]],J993)</f>
        <v>-417442</v>
      </c>
      <c r="K994" s="6">
        <f>IF(AND(telefony6[[#This Row],[abonament]]&lt;0,telefony6[[#This Row],[jaki]]="stacjonarny"),telefony6[[#This Row],[sekundach]],0)</f>
        <v>763</v>
      </c>
      <c r="L994" s="6">
        <f>IF(AND(telefony6[[#This Row],[abonament]]&lt;0,telefony6[[#This Row],[jaki]]="komórkowy"),telefony6[[#This Row],[sekundach]],0)</f>
        <v>0</v>
      </c>
      <c r="M994" s="28">
        <f>IF(telefony6[[#This Row],[jaki]]="zagraniczny",telefony6[[#This Row],[czas w minutach]],0)</f>
        <v>0</v>
      </c>
    </row>
    <row r="995" spans="1:13" x14ac:dyDescent="0.25">
      <c r="A995">
        <v>75048005</v>
      </c>
      <c r="B995" s="1">
        <v>42930</v>
      </c>
      <c r="C995" s="2">
        <v>0.57197916666666671</v>
      </c>
      <c r="D995" s="2">
        <v>0.58081018518518523</v>
      </c>
      <c r="E995" t="str">
        <f>IF(LEN(telefony6[[#This Row],[nr]])&gt;=10,"zagraniczny",IF(LEN(telefony6[[#This Row],[nr]])=8,"komórkowy","stacjonarny"))</f>
        <v>komórkowy</v>
      </c>
      <c r="F995" s="2">
        <f>telefony6[[#This Row],[zakonczenie]]-telefony6[[#This Row],[rozpoczecie]]</f>
        <v>8.8310185185185297E-3</v>
      </c>
      <c r="G995" s="6">
        <f>IF(SECOND(telefony6[[#This Row],[czas]])&gt;0,1,0)</f>
        <v>1</v>
      </c>
      <c r="H995" s="6">
        <f>MINUTE(telefony6[[#This Row],[czas]])+telefony6[[#This Row],[czy kolejna minuta]]</f>
        <v>13</v>
      </c>
      <c r="I995" s="6">
        <f>MINUTE(telefony6[[#This Row],[czas]])*60+SECOND(telefony6[[#This Row],[czas]])</f>
        <v>763</v>
      </c>
      <c r="J995" s="6">
        <f>IF(OR(telefony6[[#This Row],[jaki]]="stacjonarny",telefony6[[#This Row],[jaki]]="komórkowy"),J994-telefony6[[#This Row],[sekundach]],J994)</f>
        <v>-418205</v>
      </c>
      <c r="K995" s="6">
        <f>IF(AND(telefony6[[#This Row],[abonament]]&lt;0,telefony6[[#This Row],[jaki]]="stacjonarny"),telefony6[[#This Row],[sekundach]],0)</f>
        <v>0</v>
      </c>
      <c r="L995" s="6">
        <f>IF(AND(telefony6[[#This Row],[abonament]]&lt;0,telefony6[[#This Row],[jaki]]="komórkowy"),telefony6[[#This Row],[sekundach]],0)</f>
        <v>763</v>
      </c>
      <c r="M995" s="28">
        <f>IF(telefony6[[#This Row],[jaki]]="zagraniczny",telefony6[[#This Row],[czas w minutach]],0)</f>
        <v>0</v>
      </c>
    </row>
    <row r="996" spans="1:13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  <c r="E996" t="str">
        <f>IF(LEN(telefony6[[#This Row],[nr]])&gt;=10,"zagraniczny",IF(LEN(telefony6[[#This Row],[nr]])=8,"komórkowy","stacjonarny"))</f>
        <v>komórkowy</v>
      </c>
      <c r="F996" s="2">
        <f>telefony6[[#This Row],[zakonczenie]]-telefony6[[#This Row],[rozpoczecie]]</f>
        <v>7.2916666666666963E-3</v>
      </c>
      <c r="G996" s="6">
        <f>IF(SECOND(telefony6[[#This Row],[czas]])&gt;0,1,0)</f>
        <v>1</v>
      </c>
      <c r="H996" s="6">
        <f>MINUTE(telefony6[[#This Row],[czas]])+telefony6[[#This Row],[czy kolejna minuta]]</f>
        <v>11</v>
      </c>
      <c r="I996" s="6">
        <f>MINUTE(telefony6[[#This Row],[czas]])*60+SECOND(telefony6[[#This Row],[czas]])</f>
        <v>630</v>
      </c>
      <c r="J996" s="6">
        <f>IF(OR(telefony6[[#This Row],[jaki]]="stacjonarny",telefony6[[#This Row],[jaki]]="komórkowy"),J995-telefony6[[#This Row],[sekundach]],J995)</f>
        <v>-418835</v>
      </c>
      <c r="K996" s="6">
        <f>IF(AND(telefony6[[#This Row],[abonament]]&lt;0,telefony6[[#This Row],[jaki]]="stacjonarny"),telefony6[[#This Row],[sekundach]],0)</f>
        <v>0</v>
      </c>
      <c r="L996" s="6">
        <f>IF(AND(telefony6[[#This Row],[abonament]]&lt;0,telefony6[[#This Row],[jaki]]="komórkowy"),telefony6[[#This Row],[sekundach]],0)</f>
        <v>630</v>
      </c>
      <c r="M996" s="28">
        <f>IF(telefony6[[#This Row],[jaki]]="zagraniczny",telefony6[[#This Row],[czas w minutach]],0)</f>
        <v>0</v>
      </c>
    </row>
    <row r="997" spans="1:13" x14ac:dyDescent="0.25">
      <c r="A997">
        <v>9600226</v>
      </c>
      <c r="B997" s="1">
        <v>42930</v>
      </c>
      <c r="C997" s="2">
        <v>0.57451388888888888</v>
      </c>
      <c r="D997" s="2">
        <v>0.57847222222222228</v>
      </c>
      <c r="E997" t="str">
        <f>IF(LEN(telefony6[[#This Row],[nr]])&gt;=10,"zagraniczny",IF(LEN(telefony6[[#This Row],[nr]])=8,"komórkowy","stacjonarny"))</f>
        <v>stacjonarny</v>
      </c>
      <c r="F997" s="2">
        <f>telefony6[[#This Row],[zakonczenie]]-telefony6[[#This Row],[rozpoczecie]]</f>
        <v>3.958333333333397E-3</v>
      </c>
      <c r="G997" s="6">
        <f>IF(SECOND(telefony6[[#This Row],[czas]])&gt;0,1,0)</f>
        <v>1</v>
      </c>
      <c r="H997" s="6">
        <f>MINUTE(telefony6[[#This Row],[czas]])+telefony6[[#This Row],[czy kolejna minuta]]</f>
        <v>6</v>
      </c>
      <c r="I997" s="6">
        <f>MINUTE(telefony6[[#This Row],[czas]])*60+SECOND(telefony6[[#This Row],[czas]])</f>
        <v>342</v>
      </c>
      <c r="J997" s="6">
        <f>IF(OR(telefony6[[#This Row],[jaki]]="stacjonarny",telefony6[[#This Row],[jaki]]="komórkowy"),J996-telefony6[[#This Row],[sekundach]],J996)</f>
        <v>-419177</v>
      </c>
      <c r="K997" s="6">
        <f>IF(AND(telefony6[[#This Row],[abonament]]&lt;0,telefony6[[#This Row],[jaki]]="stacjonarny"),telefony6[[#This Row],[sekundach]],0)</f>
        <v>342</v>
      </c>
      <c r="L997" s="6">
        <f>IF(AND(telefony6[[#This Row],[abonament]]&lt;0,telefony6[[#This Row],[jaki]]="komórkowy"),telefony6[[#This Row],[sekundach]],0)</f>
        <v>0</v>
      </c>
      <c r="M997" s="28">
        <f>IF(telefony6[[#This Row],[jaki]]="zagraniczny",telefony6[[#This Row],[czas w minutach]],0)</f>
        <v>0</v>
      </c>
    </row>
    <row r="998" spans="1:13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  <c r="E998" t="str">
        <f>IF(LEN(telefony6[[#This Row],[nr]])&gt;=10,"zagraniczny",IF(LEN(telefony6[[#This Row],[nr]])=8,"komórkowy","stacjonarny"))</f>
        <v>stacjonarny</v>
      </c>
      <c r="F998" s="2">
        <f>telefony6[[#This Row],[zakonczenie]]-telefony6[[#This Row],[rozpoczecie]]</f>
        <v>1.0000000000000009E-2</v>
      </c>
      <c r="G998" s="6">
        <f>IF(SECOND(telefony6[[#This Row],[czas]])&gt;0,1,0)</f>
        <v>1</v>
      </c>
      <c r="H998" s="6">
        <f>MINUTE(telefony6[[#This Row],[czas]])+telefony6[[#This Row],[czy kolejna minuta]]</f>
        <v>15</v>
      </c>
      <c r="I998" s="6">
        <f>MINUTE(telefony6[[#This Row],[czas]])*60+SECOND(telefony6[[#This Row],[czas]])</f>
        <v>864</v>
      </c>
      <c r="J998" s="6">
        <f>IF(OR(telefony6[[#This Row],[jaki]]="stacjonarny",telefony6[[#This Row],[jaki]]="komórkowy"),J997-telefony6[[#This Row],[sekundach]],J997)</f>
        <v>-420041</v>
      </c>
      <c r="K998" s="6">
        <f>IF(AND(telefony6[[#This Row],[abonament]]&lt;0,telefony6[[#This Row],[jaki]]="stacjonarny"),telefony6[[#This Row],[sekundach]],0)</f>
        <v>864</v>
      </c>
      <c r="L998" s="6">
        <f>IF(AND(telefony6[[#This Row],[abonament]]&lt;0,telefony6[[#This Row],[jaki]]="komórkowy"),telefony6[[#This Row],[sekundach]],0)</f>
        <v>0</v>
      </c>
      <c r="M998" s="28">
        <f>IF(telefony6[[#This Row],[jaki]]="zagraniczny",telefony6[[#This Row],[czas w minutach]],0)</f>
        <v>0</v>
      </c>
    </row>
    <row r="999" spans="1:13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  <c r="E999" t="str">
        <f>IF(LEN(telefony6[[#This Row],[nr]])&gt;=10,"zagraniczny",IF(LEN(telefony6[[#This Row],[nr]])=8,"komórkowy","stacjonarny"))</f>
        <v>stacjonarny</v>
      </c>
      <c r="F999" s="2">
        <f>telefony6[[#This Row],[zakonczenie]]-telefony6[[#This Row],[rozpoczecie]]</f>
        <v>5.0115740740741543E-3</v>
      </c>
      <c r="G999" s="6">
        <f>IF(SECOND(telefony6[[#This Row],[czas]])&gt;0,1,0)</f>
        <v>1</v>
      </c>
      <c r="H999" s="6">
        <f>MINUTE(telefony6[[#This Row],[czas]])+telefony6[[#This Row],[czy kolejna minuta]]</f>
        <v>8</v>
      </c>
      <c r="I999" s="6">
        <f>MINUTE(telefony6[[#This Row],[czas]])*60+SECOND(telefony6[[#This Row],[czas]])</f>
        <v>433</v>
      </c>
      <c r="J999" s="6">
        <f>IF(OR(telefony6[[#This Row],[jaki]]="stacjonarny",telefony6[[#This Row],[jaki]]="komórkowy"),J998-telefony6[[#This Row],[sekundach]],J998)</f>
        <v>-420474</v>
      </c>
      <c r="K999" s="6">
        <f>IF(AND(telefony6[[#This Row],[abonament]]&lt;0,telefony6[[#This Row],[jaki]]="stacjonarny"),telefony6[[#This Row],[sekundach]],0)</f>
        <v>433</v>
      </c>
      <c r="L999" s="6">
        <f>IF(AND(telefony6[[#This Row],[abonament]]&lt;0,telefony6[[#This Row],[jaki]]="komórkowy"),telefony6[[#This Row],[sekundach]],0)</f>
        <v>0</v>
      </c>
      <c r="M999" s="28">
        <f>IF(telefony6[[#This Row],[jaki]]="zagraniczny",telefony6[[#This Row],[czas w minutach]],0)</f>
        <v>0</v>
      </c>
    </row>
    <row r="1000" spans="1:13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  <c r="E1000" t="str">
        <f>IF(LEN(telefony6[[#This Row],[nr]])&gt;=10,"zagraniczny",IF(LEN(telefony6[[#This Row],[nr]])=8,"komórkowy","stacjonarny"))</f>
        <v>stacjonarny</v>
      </c>
      <c r="F1000" s="2">
        <f>telefony6[[#This Row],[zakonczenie]]-telefony6[[#This Row],[rozpoczecie]]</f>
        <v>3.2407407407407662E-3</v>
      </c>
      <c r="G1000" s="6">
        <f>IF(SECOND(telefony6[[#This Row],[czas]])&gt;0,1,0)</f>
        <v>1</v>
      </c>
      <c r="H1000" s="6">
        <f>MINUTE(telefony6[[#This Row],[czas]])+telefony6[[#This Row],[czy kolejna minuta]]</f>
        <v>5</v>
      </c>
      <c r="I1000" s="6">
        <f>MINUTE(telefony6[[#This Row],[czas]])*60+SECOND(telefony6[[#This Row],[czas]])</f>
        <v>280</v>
      </c>
      <c r="J1000" s="6">
        <f>IF(OR(telefony6[[#This Row],[jaki]]="stacjonarny",telefony6[[#This Row],[jaki]]="komórkowy"),J999-telefony6[[#This Row],[sekundach]],J999)</f>
        <v>-420754</v>
      </c>
      <c r="K1000" s="6">
        <f>IF(AND(telefony6[[#This Row],[abonament]]&lt;0,telefony6[[#This Row],[jaki]]="stacjonarny"),telefony6[[#This Row],[sekundach]],0)</f>
        <v>280</v>
      </c>
      <c r="L1000" s="6">
        <f>IF(AND(telefony6[[#This Row],[abonament]]&lt;0,telefony6[[#This Row],[jaki]]="komórkowy"),telefony6[[#This Row],[sekundach]],0)</f>
        <v>0</v>
      </c>
      <c r="M1000" s="28">
        <f>IF(telefony6[[#This Row],[jaki]]="zagraniczny",telefony6[[#This Row],[czas w minutach]],0)</f>
        <v>0</v>
      </c>
    </row>
    <row r="1001" spans="1:13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  <c r="E1001" t="str">
        <f>IF(LEN(telefony6[[#This Row],[nr]])&gt;=10,"zagraniczny",IF(LEN(telefony6[[#This Row],[nr]])=8,"komórkowy","stacjonarny"))</f>
        <v>stacjonarny</v>
      </c>
      <c r="F1001" s="2">
        <f>telefony6[[#This Row],[zakonczenie]]-telefony6[[#This Row],[rozpoczecie]]</f>
        <v>1.4583333333333393E-3</v>
      </c>
      <c r="G1001" s="6">
        <f>IF(SECOND(telefony6[[#This Row],[czas]])&gt;0,1,0)</f>
        <v>1</v>
      </c>
      <c r="H1001" s="6">
        <f>MINUTE(telefony6[[#This Row],[czas]])+telefony6[[#This Row],[czy kolejna minuta]]</f>
        <v>3</v>
      </c>
      <c r="I1001" s="6">
        <f>MINUTE(telefony6[[#This Row],[czas]])*60+SECOND(telefony6[[#This Row],[czas]])</f>
        <v>126</v>
      </c>
      <c r="J1001" s="6">
        <f>IF(OR(telefony6[[#This Row],[jaki]]="stacjonarny",telefony6[[#This Row],[jaki]]="komórkowy"),J1000-telefony6[[#This Row],[sekundach]],J1000)</f>
        <v>-420880</v>
      </c>
      <c r="K1001" s="6">
        <f>IF(AND(telefony6[[#This Row],[abonament]]&lt;0,telefony6[[#This Row],[jaki]]="stacjonarny"),telefony6[[#This Row],[sekundach]],0)</f>
        <v>126</v>
      </c>
      <c r="L1001" s="6">
        <f>IF(AND(telefony6[[#This Row],[abonament]]&lt;0,telefony6[[#This Row],[jaki]]="komórkowy"),telefony6[[#This Row],[sekundach]],0)</f>
        <v>0</v>
      </c>
      <c r="M1001" s="28">
        <f>IF(telefony6[[#This Row],[jaki]]="zagraniczny",telefony6[[#This Row],[czas w minutach]],0)</f>
        <v>0</v>
      </c>
    </row>
    <row r="1002" spans="1:13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  <c r="E1002" t="str">
        <f>IF(LEN(telefony6[[#This Row],[nr]])&gt;=10,"zagraniczny",IF(LEN(telefony6[[#This Row],[nr]])=8,"komórkowy","stacjonarny"))</f>
        <v>stacjonarny</v>
      </c>
      <c r="F1002" s="2">
        <f>telefony6[[#This Row],[zakonczenie]]-telefony6[[#This Row],[rozpoczecie]]</f>
        <v>3.7731481481482199E-3</v>
      </c>
      <c r="G1002" s="6">
        <f>IF(SECOND(telefony6[[#This Row],[czas]])&gt;0,1,0)</f>
        <v>1</v>
      </c>
      <c r="H1002" s="6">
        <f>MINUTE(telefony6[[#This Row],[czas]])+telefony6[[#This Row],[czy kolejna minuta]]</f>
        <v>6</v>
      </c>
      <c r="I1002" s="6">
        <f>MINUTE(telefony6[[#This Row],[czas]])*60+SECOND(telefony6[[#This Row],[czas]])</f>
        <v>326</v>
      </c>
      <c r="J1002" s="6">
        <f>IF(OR(telefony6[[#This Row],[jaki]]="stacjonarny",telefony6[[#This Row],[jaki]]="komórkowy"),J1001-telefony6[[#This Row],[sekundach]],J1001)</f>
        <v>-421206</v>
      </c>
      <c r="K1002" s="6">
        <f>IF(AND(telefony6[[#This Row],[abonament]]&lt;0,telefony6[[#This Row],[jaki]]="stacjonarny"),telefony6[[#This Row],[sekundach]],0)</f>
        <v>326</v>
      </c>
      <c r="L1002" s="6">
        <f>IF(AND(telefony6[[#This Row],[abonament]]&lt;0,telefony6[[#This Row],[jaki]]="komórkowy"),telefony6[[#This Row],[sekundach]],0)</f>
        <v>0</v>
      </c>
      <c r="M1002" s="28">
        <f>IF(telefony6[[#This Row],[jaki]]="zagraniczny",telefony6[[#This Row],[czas w minutach]],0)</f>
        <v>0</v>
      </c>
    </row>
    <row r="1003" spans="1:13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  <c r="E1003" t="str">
        <f>IF(LEN(telefony6[[#This Row],[nr]])&gt;=10,"zagraniczny",IF(LEN(telefony6[[#This Row],[nr]])=8,"komórkowy","stacjonarny"))</f>
        <v>stacjonarny</v>
      </c>
      <c r="F1003" s="2">
        <f>telefony6[[#This Row],[zakonczenie]]-telefony6[[#This Row],[rozpoczecie]]</f>
        <v>9.2476851851852615E-3</v>
      </c>
      <c r="G1003" s="6">
        <f>IF(SECOND(telefony6[[#This Row],[czas]])&gt;0,1,0)</f>
        <v>1</v>
      </c>
      <c r="H1003" s="6">
        <f>MINUTE(telefony6[[#This Row],[czas]])+telefony6[[#This Row],[czy kolejna minuta]]</f>
        <v>14</v>
      </c>
      <c r="I1003" s="6">
        <f>MINUTE(telefony6[[#This Row],[czas]])*60+SECOND(telefony6[[#This Row],[czas]])</f>
        <v>799</v>
      </c>
      <c r="J1003" s="6">
        <f>IF(OR(telefony6[[#This Row],[jaki]]="stacjonarny",telefony6[[#This Row],[jaki]]="komórkowy"),J1002-telefony6[[#This Row],[sekundach]],J1002)</f>
        <v>-422005</v>
      </c>
      <c r="K1003" s="6">
        <f>IF(AND(telefony6[[#This Row],[abonament]]&lt;0,telefony6[[#This Row],[jaki]]="stacjonarny"),telefony6[[#This Row],[sekundach]],0)</f>
        <v>799</v>
      </c>
      <c r="L1003" s="6">
        <f>IF(AND(telefony6[[#This Row],[abonament]]&lt;0,telefony6[[#This Row],[jaki]]="komórkowy"),telefony6[[#This Row],[sekundach]],0)</f>
        <v>0</v>
      </c>
      <c r="M1003" s="28">
        <f>IF(telefony6[[#This Row],[jaki]]="zagraniczny",telefony6[[#This Row],[czas w minutach]],0)</f>
        <v>0</v>
      </c>
    </row>
    <row r="1004" spans="1:13" x14ac:dyDescent="0.25">
      <c r="A1004">
        <v>6128500046</v>
      </c>
      <c r="B1004" s="1">
        <v>42930</v>
      </c>
      <c r="C1004" s="2">
        <v>0.5981481481481481</v>
      </c>
      <c r="D1004" s="2">
        <v>0.60513888888888889</v>
      </c>
      <c r="E1004" t="str">
        <f>IF(LEN(telefony6[[#This Row],[nr]])&gt;=10,"zagraniczny",IF(LEN(telefony6[[#This Row],[nr]])=8,"komórkowy","stacjonarny"))</f>
        <v>zagraniczny</v>
      </c>
      <c r="F1004" s="2">
        <f>telefony6[[#This Row],[zakonczenie]]-telefony6[[#This Row],[rozpoczecie]]</f>
        <v>6.9907407407407973E-3</v>
      </c>
      <c r="G1004" s="6">
        <f>IF(SECOND(telefony6[[#This Row],[czas]])&gt;0,1,0)</f>
        <v>1</v>
      </c>
      <c r="H1004" s="6">
        <f>MINUTE(telefony6[[#This Row],[czas]])+telefony6[[#This Row],[czy kolejna minuta]]</f>
        <v>11</v>
      </c>
      <c r="I1004" s="6">
        <f>MINUTE(telefony6[[#This Row],[czas]])*60+SECOND(telefony6[[#This Row],[czas]])</f>
        <v>604</v>
      </c>
      <c r="J1004" s="6">
        <f>IF(OR(telefony6[[#This Row],[jaki]]="stacjonarny",telefony6[[#This Row],[jaki]]="komórkowy"),J1003-telefony6[[#This Row],[sekundach]],J1003)</f>
        <v>-422005</v>
      </c>
      <c r="K1004" s="6">
        <f>IF(AND(telefony6[[#This Row],[abonament]]&lt;0,telefony6[[#This Row],[jaki]]="stacjonarny"),telefony6[[#This Row],[sekundach]],0)</f>
        <v>0</v>
      </c>
      <c r="L1004" s="6">
        <f>IF(AND(telefony6[[#This Row],[abonament]]&lt;0,telefony6[[#This Row],[jaki]]="komórkowy"),telefony6[[#This Row],[sekundach]],0)</f>
        <v>0</v>
      </c>
      <c r="M1004" s="28">
        <f>IF(telefony6[[#This Row],[jaki]]="zagraniczny",telefony6[[#This Row],[czas w minutach]],0)</f>
        <v>11</v>
      </c>
    </row>
    <row r="1005" spans="1:13" x14ac:dyDescent="0.25">
      <c r="A1005">
        <v>6580951</v>
      </c>
      <c r="B1005" s="1">
        <v>42930</v>
      </c>
      <c r="C1005" s="2">
        <v>0.6001967592592593</v>
      </c>
      <c r="D1005" s="2">
        <v>0.60023148148148153</v>
      </c>
      <c r="E1005" t="str">
        <f>IF(LEN(telefony6[[#This Row],[nr]])&gt;=10,"zagraniczny",IF(LEN(telefony6[[#This Row],[nr]])=8,"komórkowy","stacjonarny"))</f>
        <v>stacjonarny</v>
      </c>
      <c r="F1005" s="2">
        <f>telefony6[[#This Row],[zakonczenie]]-telefony6[[#This Row],[rozpoczecie]]</f>
        <v>3.472222222222765E-5</v>
      </c>
      <c r="G1005" s="6">
        <f>IF(SECOND(telefony6[[#This Row],[czas]])&gt;0,1,0)</f>
        <v>1</v>
      </c>
      <c r="H1005" s="6">
        <f>MINUTE(telefony6[[#This Row],[czas]])+telefony6[[#This Row],[czy kolejna minuta]]</f>
        <v>1</v>
      </c>
      <c r="I1005" s="6">
        <f>MINUTE(telefony6[[#This Row],[czas]])*60+SECOND(telefony6[[#This Row],[czas]])</f>
        <v>3</v>
      </c>
      <c r="J1005" s="6">
        <f>IF(OR(telefony6[[#This Row],[jaki]]="stacjonarny",telefony6[[#This Row],[jaki]]="komórkowy"),J1004-telefony6[[#This Row],[sekundach]],J1004)</f>
        <v>-422008</v>
      </c>
      <c r="K1005" s="6">
        <f>IF(AND(telefony6[[#This Row],[abonament]]&lt;0,telefony6[[#This Row],[jaki]]="stacjonarny"),telefony6[[#This Row],[sekundach]],0)</f>
        <v>3</v>
      </c>
      <c r="L1005" s="6">
        <f>IF(AND(telefony6[[#This Row],[abonament]]&lt;0,telefony6[[#This Row],[jaki]]="komórkowy"),telefony6[[#This Row],[sekundach]],0)</f>
        <v>0</v>
      </c>
      <c r="M1005" s="28">
        <f>IF(telefony6[[#This Row],[jaki]]="zagraniczny",telefony6[[#This Row],[czas w minutach]],0)</f>
        <v>0</v>
      </c>
    </row>
    <row r="1006" spans="1:13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  <c r="E1006" t="str">
        <f>IF(LEN(telefony6[[#This Row],[nr]])&gt;=10,"zagraniczny",IF(LEN(telefony6[[#This Row],[nr]])=8,"komórkowy","stacjonarny"))</f>
        <v>stacjonarny</v>
      </c>
      <c r="F1006" s="2">
        <f>telefony6[[#This Row],[zakonczenie]]-telefony6[[#This Row],[rozpoczecie]]</f>
        <v>1.1458333333334014E-3</v>
      </c>
      <c r="G1006" s="6">
        <f>IF(SECOND(telefony6[[#This Row],[czas]])&gt;0,1,0)</f>
        <v>1</v>
      </c>
      <c r="H1006" s="6">
        <f>MINUTE(telefony6[[#This Row],[czas]])+telefony6[[#This Row],[czy kolejna minuta]]</f>
        <v>2</v>
      </c>
      <c r="I1006" s="6">
        <f>MINUTE(telefony6[[#This Row],[czas]])*60+SECOND(telefony6[[#This Row],[czas]])</f>
        <v>99</v>
      </c>
      <c r="J1006" s="6">
        <f>IF(OR(telefony6[[#This Row],[jaki]]="stacjonarny",telefony6[[#This Row],[jaki]]="komórkowy"),J1005-telefony6[[#This Row],[sekundach]],J1005)</f>
        <v>-422107</v>
      </c>
      <c r="K1006" s="6">
        <f>IF(AND(telefony6[[#This Row],[abonament]]&lt;0,telefony6[[#This Row],[jaki]]="stacjonarny"),telefony6[[#This Row],[sekundach]],0)</f>
        <v>99</v>
      </c>
      <c r="L1006" s="6">
        <f>IF(AND(telefony6[[#This Row],[abonament]]&lt;0,telefony6[[#This Row],[jaki]]="komórkowy"),telefony6[[#This Row],[sekundach]],0)</f>
        <v>0</v>
      </c>
      <c r="M1006" s="28">
        <f>IF(telefony6[[#This Row],[jaki]]="zagraniczny",telefony6[[#This Row],[czas w minutach]],0)</f>
        <v>0</v>
      </c>
    </row>
    <row r="1007" spans="1:13" x14ac:dyDescent="0.25">
      <c r="A1007">
        <v>7396921</v>
      </c>
      <c r="B1007" s="1">
        <v>42930</v>
      </c>
      <c r="C1007" s="2">
        <v>0.60775462962962967</v>
      </c>
      <c r="D1007" s="2">
        <v>0.61614583333333328</v>
      </c>
      <c r="E1007" t="str">
        <f>IF(LEN(telefony6[[#This Row],[nr]])&gt;=10,"zagraniczny",IF(LEN(telefony6[[#This Row],[nr]])=8,"komórkowy","stacjonarny"))</f>
        <v>stacjonarny</v>
      </c>
      <c r="F1007" s="2">
        <f>telefony6[[#This Row],[zakonczenie]]-telefony6[[#This Row],[rozpoczecie]]</f>
        <v>8.3912037037036091E-3</v>
      </c>
      <c r="G1007" s="6">
        <f>IF(SECOND(telefony6[[#This Row],[czas]])&gt;0,1,0)</f>
        <v>1</v>
      </c>
      <c r="H1007" s="6">
        <f>MINUTE(telefony6[[#This Row],[czas]])+telefony6[[#This Row],[czy kolejna minuta]]</f>
        <v>13</v>
      </c>
      <c r="I1007" s="6">
        <f>MINUTE(telefony6[[#This Row],[czas]])*60+SECOND(telefony6[[#This Row],[czas]])</f>
        <v>725</v>
      </c>
      <c r="J1007" s="6">
        <f>IF(OR(telefony6[[#This Row],[jaki]]="stacjonarny",telefony6[[#This Row],[jaki]]="komórkowy"),J1006-telefony6[[#This Row],[sekundach]],J1006)</f>
        <v>-422832</v>
      </c>
      <c r="K1007" s="6">
        <f>IF(AND(telefony6[[#This Row],[abonament]]&lt;0,telefony6[[#This Row],[jaki]]="stacjonarny"),telefony6[[#This Row],[sekundach]],0)</f>
        <v>725</v>
      </c>
      <c r="L1007" s="6">
        <f>IF(AND(telefony6[[#This Row],[abonament]]&lt;0,telefony6[[#This Row],[jaki]]="komórkowy"),telefony6[[#This Row],[sekundach]],0)</f>
        <v>0</v>
      </c>
      <c r="M1007" s="28">
        <f>IF(telefony6[[#This Row],[jaki]]="zagraniczny",telefony6[[#This Row],[czas w minutach]],0)</f>
        <v>0</v>
      </c>
    </row>
    <row r="1008" spans="1:13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  <c r="E1008" t="str">
        <f>IF(LEN(telefony6[[#This Row],[nr]])&gt;=10,"zagraniczny",IF(LEN(telefony6[[#This Row],[nr]])=8,"komórkowy","stacjonarny"))</f>
        <v>stacjonarny</v>
      </c>
      <c r="F1008" s="2">
        <f>telefony6[[#This Row],[zakonczenie]]-telefony6[[#This Row],[rozpoczecie]]</f>
        <v>5.2314814814814481E-3</v>
      </c>
      <c r="G1008" s="6">
        <f>IF(SECOND(telefony6[[#This Row],[czas]])&gt;0,1,0)</f>
        <v>1</v>
      </c>
      <c r="H1008" s="6">
        <f>MINUTE(telefony6[[#This Row],[czas]])+telefony6[[#This Row],[czy kolejna minuta]]</f>
        <v>8</v>
      </c>
      <c r="I1008" s="6">
        <f>MINUTE(telefony6[[#This Row],[czas]])*60+SECOND(telefony6[[#This Row],[czas]])</f>
        <v>452</v>
      </c>
      <c r="J1008" s="6">
        <f>IF(OR(telefony6[[#This Row],[jaki]]="stacjonarny",telefony6[[#This Row],[jaki]]="komórkowy"),J1007-telefony6[[#This Row],[sekundach]],J1007)</f>
        <v>-423284</v>
      </c>
      <c r="K1008" s="6">
        <f>IF(AND(telefony6[[#This Row],[abonament]]&lt;0,telefony6[[#This Row],[jaki]]="stacjonarny"),telefony6[[#This Row],[sekundach]],0)</f>
        <v>452</v>
      </c>
      <c r="L1008" s="6">
        <f>IF(AND(telefony6[[#This Row],[abonament]]&lt;0,telefony6[[#This Row],[jaki]]="komórkowy"),telefony6[[#This Row],[sekundach]],0)</f>
        <v>0</v>
      </c>
      <c r="M1008" s="28">
        <f>IF(telefony6[[#This Row],[jaki]]="zagraniczny",telefony6[[#This Row],[czas w minutach]],0)</f>
        <v>0</v>
      </c>
    </row>
    <row r="1009" spans="1:13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  <c r="E1009" t="str">
        <f>IF(LEN(telefony6[[#This Row],[nr]])&gt;=10,"zagraniczny",IF(LEN(telefony6[[#This Row],[nr]])=8,"komórkowy","stacjonarny"))</f>
        <v>stacjonarny</v>
      </c>
      <c r="F1009" s="2">
        <f>telefony6[[#This Row],[zakonczenie]]-telefony6[[#This Row],[rozpoczecie]]</f>
        <v>6.3888888888888884E-3</v>
      </c>
      <c r="G1009" s="6">
        <f>IF(SECOND(telefony6[[#This Row],[czas]])&gt;0,1,0)</f>
        <v>1</v>
      </c>
      <c r="H1009" s="6">
        <f>MINUTE(telefony6[[#This Row],[czas]])+telefony6[[#This Row],[czy kolejna minuta]]</f>
        <v>10</v>
      </c>
      <c r="I1009" s="6">
        <f>MINUTE(telefony6[[#This Row],[czas]])*60+SECOND(telefony6[[#This Row],[czas]])</f>
        <v>552</v>
      </c>
      <c r="J1009" s="6">
        <f>IF(OR(telefony6[[#This Row],[jaki]]="stacjonarny",telefony6[[#This Row],[jaki]]="komórkowy"),J1008-telefony6[[#This Row],[sekundach]],J1008)</f>
        <v>-423836</v>
      </c>
      <c r="K1009" s="6">
        <f>IF(AND(telefony6[[#This Row],[abonament]]&lt;0,telefony6[[#This Row],[jaki]]="stacjonarny"),telefony6[[#This Row],[sekundach]],0)</f>
        <v>552</v>
      </c>
      <c r="L1009" s="6">
        <f>IF(AND(telefony6[[#This Row],[abonament]]&lt;0,telefony6[[#This Row],[jaki]]="komórkowy"),telefony6[[#This Row],[sekundach]],0)</f>
        <v>0</v>
      </c>
      <c r="M1009" s="28">
        <f>IF(telefony6[[#This Row],[jaki]]="zagraniczny",telefony6[[#This Row],[czas w minutach]],0)</f>
        <v>0</v>
      </c>
    </row>
    <row r="1010" spans="1:13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  <c r="E1010" t="str">
        <f>IF(LEN(telefony6[[#This Row],[nr]])&gt;=10,"zagraniczny",IF(LEN(telefony6[[#This Row],[nr]])=8,"komórkowy","stacjonarny"))</f>
        <v>stacjonarny</v>
      </c>
      <c r="F1010" s="2">
        <f>telefony6[[#This Row],[zakonczenie]]-telefony6[[#This Row],[rozpoczecie]]</f>
        <v>7.0370370370370638E-3</v>
      </c>
      <c r="G1010" s="6">
        <f>IF(SECOND(telefony6[[#This Row],[czas]])&gt;0,1,0)</f>
        <v>1</v>
      </c>
      <c r="H1010" s="6">
        <f>MINUTE(telefony6[[#This Row],[czas]])+telefony6[[#This Row],[czy kolejna minuta]]</f>
        <v>11</v>
      </c>
      <c r="I1010" s="6">
        <f>MINUTE(telefony6[[#This Row],[czas]])*60+SECOND(telefony6[[#This Row],[czas]])</f>
        <v>608</v>
      </c>
      <c r="J1010" s="6">
        <f>IF(OR(telefony6[[#This Row],[jaki]]="stacjonarny",telefony6[[#This Row],[jaki]]="komórkowy"),J1009-telefony6[[#This Row],[sekundach]],J1009)</f>
        <v>-424444</v>
      </c>
      <c r="K1010" s="6">
        <f>IF(AND(telefony6[[#This Row],[abonament]]&lt;0,telefony6[[#This Row],[jaki]]="stacjonarny"),telefony6[[#This Row],[sekundach]],0)</f>
        <v>608</v>
      </c>
      <c r="L1010" s="6">
        <f>IF(AND(telefony6[[#This Row],[abonament]]&lt;0,telefony6[[#This Row],[jaki]]="komórkowy"),telefony6[[#This Row],[sekundach]],0)</f>
        <v>0</v>
      </c>
      <c r="M1010" s="28">
        <f>IF(telefony6[[#This Row],[jaki]]="zagraniczny",telefony6[[#This Row],[czas w minutach]],0)</f>
        <v>0</v>
      </c>
    </row>
    <row r="1011" spans="1:13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  <c r="E1011" t="str">
        <f>IF(LEN(telefony6[[#This Row],[nr]])&gt;=10,"zagraniczny",IF(LEN(telefony6[[#This Row],[nr]])=8,"komórkowy","stacjonarny"))</f>
        <v>stacjonarny</v>
      </c>
      <c r="F1011" s="2">
        <f>telefony6[[#This Row],[zakonczenie]]-telefony6[[#This Row],[rozpoczecie]]</f>
        <v>1.1574074074038876E-5</v>
      </c>
      <c r="G1011" s="6">
        <f>IF(SECOND(telefony6[[#This Row],[czas]])&gt;0,1,0)</f>
        <v>1</v>
      </c>
      <c r="H1011" s="6">
        <f>MINUTE(telefony6[[#This Row],[czas]])+telefony6[[#This Row],[czy kolejna minuta]]</f>
        <v>1</v>
      </c>
      <c r="I1011" s="6">
        <f>MINUTE(telefony6[[#This Row],[czas]])*60+SECOND(telefony6[[#This Row],[czas]])</f>
        <v>1</v>
      </c>
      <c r="J1011" s="6">
        <f>IF(OR(telefony6[[#This Row],[jaki]]="stacjonarny",telefony6[[#This Row],[jaki]]="komórkowy"),J1010-telefony6[[#This Row],[sekundach]],J1010)</f>
        <v>-424445</v>
      </c>
      <c r="K1011" s="6">
        <f>IF(AND(telefony6[[#This Row],[abonament]]&lt;0,telefony6[[#This Row],[jaki]]="stacjonarny"),telefony6[[#This Row],[sekundach]],0)</f>
        <v>1</v>
      </c>
      <c r="L1011" s="6">
        <f>IF(AND(telefony6[[#This Row],[abonament]]&lt;0,telefony6[[#This Row],[jaki]]="komórkowy"),telefony6[[#This Row],[sekundach]],0)</f>
        <v>0</v>
      </c>
      <c r="M1011" s="28">
        <f>IF(telefony6[[#This Row],[jaki]]="zagraniczny",telefony6[[#This Row],[czas w minutach]],0)</f>
        <v>0</v>
      </c>
    </row>
    <row r="1012" spans="1:13" x14ac:dyDescent="0.25">
      <c r="A1012">
        <v>8870498</v>
      </c>
      <c r="B1012" s="1">
        <v>42933</v>
      </c>
      <c r="C1012" s="2">
        <v>0.33702546296296299</v>
      </c>
      <c r="D1012" s="2">
        <v>0.34466435185185185</v>
      </c>
      <c r="E1012" t="str">
        <f>IF(LEN(telefony6[[#This Row],[nr]])&gt;=10,"zagraniczny",IF(LEN(telefony6[[#This Row],[nr]])=8,"komórkowy","stacjonarny"))</f>
        <v>stacjonarny</v>
      </c>
      <c r="F1012" s="2">
        <f>telefony6[[#This Row],[zakonczenie]]-telefony6[[#This Row],[rozpoczecie]]</f>
        <v>7.6388888888888618E-3</v>
      </c>
      <c r="G1012" s="6">
        <f>IF(SECOND(telefony6[[#This Row],[czas]])&gt;0,1,0)</f>
        <v>0</v>
      </c>
      <c r="H1012" s="6">
        <f>MINUTE(telefony6[[#This Row],[czas]])+telefony6[[#This Row],[czy kolejna minuta]]</f>
        <v>11</v>
      </c>
      <c r="I1012" s="6">
        <f>MINUTE(telefony6[[#This Row],[czas]])*60+SECOND(telefony6[[#This Row],[czas]])</f>
        <v>660</v>
      </c>
      <c r="J1012" s="6">
        <f>IF(OR(telefony6[[#This Row],[jaki]]="stacjonarny",telefony6[[#This Row],[jaki]]="komórkowy"),J1011-telefony6[[#This Row],[sekundach]],J1011)</f>
        <v>-425105</v>
      </c>
      <c r="K1012" s="6">
        <f>IF(AND(telefony6[[#This Row],[abonament]]&lt;0,telefony6[[#This Row],[jaki]]="stacjonarny"),telefony6[[#This Row],[sekundach]],0)</f>
        <v>660</v>
      </c>
      <c r="L1012" s="6">
        <f>IF(AND(telefony6[[#This Row],[abonament]]&lt;0,telefony6[[#This Row],[jaki]]="komórkowy"),telefony6[[#This Row],[sekundach]],0)</f>
        <v>0</v>
      </c>
      <c r="M1012" s="28">
        <f>IF(telefony6[[#This Row],[jaki]]="zagraniczny",telefony6[[#This Row],[czas w minutach]],0)</f>
        <v>0</v>
      </c>
    </row>
    <row r="1013" spans="1:13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  <c r="E1013" t="str">
        <f>IF(LEN(telefony6[[#This Row],[nr]])&gt;=10,"zagraniczny",IF(LEN(telefony6[[#This Row],[nr]])=8,"komórkowy","stacjonarny"))</f>
        <v>stacjonarny</v>
      </c>
      <c r="F1013" s="2">
        <f>telefony6[[#This Row],[zakonczenie]]-telefony6[[#This Row],[rozpoczecie]]</f>
        <v>8.9699074074074403E-3</v>
      </c>
      <c r="G1013" s="6">
        <f>IF(SECOND(telefony6[[#This Row],[czas]])&gt;0,1,0)</f>
        <v>1</v>
      </c>
      <c r="H1013" s="6">
        <f>MINUTE(telefony6[[#This Row],[czas]])+telefony6[[#This Row],[czy kolejna minuta]]</f>
        <v>13</v>
      </c>
      <c r="I1013" s="6">
        <f>MINUTE(telefony6[[#This Row],[czas]])*60+SECOND(telefony6[[#This Row],[czas]])</f>
        <v>775</v>
      </c>
      <c r="J1013" s="6">
        <f>IF(OR(telefony6[[#This Row],[jaki]]="stacjonarny",telefony6[[#This Row],[jaki]]="komórkowy"),J1012-telefony6[[#This Row],[sekundach]],J1012)</f>
        <v>-425880</v>
      </c>
      <c r="K1013" s="6">
        <f>IF(AND(telefony6[[#This Row],[abonament]]&lt;0,telefony6[[#This Row],[jaki]]="stacjonarny"),telefony6[[#This Row],[sekundach]],0)</f>
        <v>775</v>
      </c>
      <c r="L1013" s="6">
        <f>IF(AND(telefony6[[#This Row],[abonament]]&lt;0,telefony6[[#This Row],[jaki]]="komórkowy"),telefony6[[#This Row],[sekundach]],0)</f>
        <v>0</v>
      </c>
      <c r="M1013" s="28">
        <f>IF(telefony6[[#This Row],[jaki]]="zagraniczny",telefony6[[#This Row],[czas w minutach]],0)</f>
        <v>0</v>
      </c>
    </row>
    <row r="1014" spans="1:13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  <c r="E1014" t="str">
        <f>IF(LEN(telefony6[[#This Row],[nr]])&gt;=10,"zagraniczny",IF(LEN(telefony6[[#This Row],[nr]])=8,"komórkowy","stacjonarny"))</f>
        <v>stacjonarny</v>
      </c>
      <c r="F1014" s="2">
        <f>telefony6[[#This Row],[zakonczenie]]-telefony6[[#This Row],[rozpoczecie]]</f>
        <v>3.3564814814814881E-3</v>
      </c>
      <c r="G1014" s="6">
        <f>IF(SECOND(telefony6[[#This Row],[czas]])&gt;0,1,0)</f>
        <v>1</v>
      </c>
      <c r="H1014" s="6">
        <f>MINUTE(telefony6[[#This Row],[czas]])+telefony6[[#This Row],[czy kolejna minuta]]</f>
        <v>5</v>
      </c>
      <c r="I1014" s="6">
        <f>MINUTE(telefony6[[#This Row],[czas]])*60+SECOND(telefony6[[#This Row],[czas]])</f>
        <v>290</v>
      </c>
      <c r="J1014" s="6">
        <f>IF(OR(telefony6[[#This Row],[jaki]]="stacjonarny",telefony6[[#This Row],[jaki]]="komórkowy"),J1013-telefony6[[#This Row],[sekundach]],J1013)</f>
        <v>-426170</v>
      </c>
      <c r="K1014" s="6">
        <f>IF(AND(telefony6[[#This Row],[abonament]]&lt;0,telefony6[[#This Row],[jaki]]="stacjonarny"),telefony6[[#This Row],[sekundach]],0)</f>
        <v>290</v>
      </c>
      <c r="L1014" s="6">
        <f>IF(AND(telefony6[[#This Row],[abonament]]&lt;0,telefony6[[#This Row],[jaki]]="komórkowy"),telefony6[[#This Row],[sekundach]],0)</f>
        <v>0</v>
      </c>
      <c r="M1014" s="28">
        <f>IF(telefony6[[#This Row],[jaki]]="zagraniczny",telefony6[[#This Row],[czas w minutach]],0)</f>
        <v>0</v>
      </c>
    </row>
    <row r="1015" spans="1:13" x14ac:dyDescent="0.25">
      <c r="A1015">
        <v>3691457</v>
      </c>
      <c r="B1015" s="1">
        <v>42933</v>
      </c>
      <c r="C1015" s="2">
        <v>0.34688657407407408</v>
      </c>
      <c r="D1015" s="2">
        <v>0.35810185185185184</v>
      </c>
      <c r="E1015" t="str">
        <f>IF(LEN(telefony6[[#This Row],[nr]])&gt;=10,"zagraniczny",IF(LEN(telefony6[[#This Row],[nr]])=8,"komórkowy","stacjonarny"))</f>
        <v>stacjonarny</v>
      </c>
      <c r="F1015" s="2">
        <f>telefony6[[#This Row],[zakonczenie]]-telefony6[[#This Row],[rozpoczecie]]</f>
        <v>1.1215277777777755E-2</v>
      </c>
      <c r="G1015" s="6">
        <f>IF(SECOND(telefony6[[#This Row],[czas]])&gt;0,1,0)</f>
        <v>1</v>
      </c>
      <c r="H1015" s="6">
        <f>MINUTE(telefony6[[#This Row],[czas]])+telefony6[[#This Row],[czy kolejna minuta]]</f>
        <v>17</v>
      </c>
      <c r="I1015" s="6">
        <f>MINUTE(telefony6[[#This Row],[czas]])*60+SECOND(telefony6[[#This Row],[czas]])</f>
        <v>969</v>
      </c>
      <c r="J1015" s="6">
        <f>IF(OR(telefony6[[#This Row],[jaki]]="stacjonarny",telefony6[[#This Row],[jaki]]="komórkowy"),J1014-telefony6[[#This Row],[sekundach]],J1014)</f>
        <v>-427139</v>
      </c>
      <c r="K1015" s="6">
        <f>IF(AND(telefony6[[#This Row],[abonament]]&lt;0,telefony6[[#This Row],[jaki]]="stacjonarny"),telefony6[[#This Row],[sekundach]],0)</f>
        <v>969</v>
      </c>
      <c r="L1015" s="6">
        <f>IF(AND(telefony6[[#This Row],[abonament]]&lt;0,telefony6[[#This Row],[jaki]]="komórkowy"),telefony6[[#This Row],[sekundach]],0)</f>
        <v>0</v>
      </c>
      <c r="M1015" s="28">
        <f>IF(telefony6[[#This Row],[jaki]]="zagraniczny",telefony6[[#This Row],[czas w minutach]],0)</f>
        <v>0</v>
      </c>
    </row>
    <row r="1016" spans="1:13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 t="str">
        <f>IF(LEN(telefony6[[#This Row],[nr]])&gt;=10,"zagraniczny",IF(LEN(telefony6[[#This Row],[nr]])=8,"komórkowy","stacjonarny"))</f>
        <v>zagraniczny</v>
      </c>
      <c r="F1016" s="2">
        <f>telefony6[[#This Row],[zakonczenie]]-telefony6[[#This Row],[rozpoczecie]]</f>
        <v>9.1203703703703898E-3</v>
      </c>
      <c r="G1016" s="6">
        <f>IF(SECOND(telefony6[[#This Row],[czas]])&gt;0,1,0)</f>
        <v>1</v>
      </c>
      <c r="H1016" s="6">
        <f>MINUTE(telefony6[[#This Row],[czas]])+telefony6[[#This Row],[czy kolejna minuta]]</f>
        <v>14</v>
      </c>
      <c r="I1016" s="6">
        <f>MINUTE(telefony6[[#This Row],[czas]])*60+SECOND(telefony6[[#This Row],[czas]])</f>
        <v>788</v>
      </c>
      <c r="J1016" s="6">
        <f>IF(OR(telefony6[[#This Row],[jaki]]="stacjonarny",telefony6[[#This Row],[jaki]]="komórkowy"),J1015-telefony6[[#This Row],[sekundach]],J1015)</f>
        <v>-427139</v>
      </c>
      <c r="K1016" s="6">
        <f>IF(AND(telefony6[[#This Row],[abonament]]&lt;0,telefony6[[#This Row],[jaki]]="stacjonarny"),telefony6[[#This Row],[sekundach]],0)</f>
        <v>0</v>
      </c>
      <c r="L1016" s="6">
        <f>IF(AND(telefony6[[#This Row],[abonament]]&lt;0,telefony6[[#This Row],[jaki]]="komórkowy"),telefony6[[#This Row],[sekundach]],0)</f>
        <v>0</v>
      </c>
      <c r="M1016" s="28">
        <f>IF(telefony6[[#This Row],[jaki]]="zagraniczny",telefony6[[#This Row],[czas w minutach]],0)</f>
        <v>14</v>
      </c>
    </row>
    <row r="1017" spans="1:13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  <c r="E1017" t="str">
        <f>IF(LEN(telefony6[[#This Row],[nr]])&gt;=10,"zagraniczny",IF(LEN(telefony6[[#This Row],[nr]])=8,"komórkowy","stacjonarny"))</f>
        <v>stacjonarny</v>
      </c>
      <c r="F1017" s="2">
        <f>telefony6[[#This Row],[zakonczenie]]-telefony6[[#This Row],[rozpoczecie]]</f>
        <v>1.0902777777777761E-2</v>
      </c>
      <c r="G1017" s="6">
        <f>IF(SECOND(telefony6[[#This Row],[czas]])&gt;0,1,0)</f>
        <v>1</v>
      </c>
      <c r="H1017" s="6">
        <f>MINUTE(telefony6[[#This Row],[czas]])+telefony6[[#This Row],[czy kolejna minuta]]</f>
        <v>16</v>
      </c>
      <c r="I1017" s="6">
        <f>MINUTE(telefony6[[#This Row],[czas]])*60+SECOND(telefony6[[#This Row],[czas]])</f>
        <v>942</v>
      </c>
      <c r="J1017" s="6">
        <f>IF(OR(telefony6[[#This Row],[jaki]]="stacjonarny",telefony6[[#This Row],[jaki]]="komórkowy"),J1016-telefony6[[#This Row],[sekundach]],J1016)</f>
        <v>-428081</v>
      </c>
      <c r="K1017" s="6">
        <f>IF(AND(telefony6[[#This Row],[abonament]]&lt;0,telefony6[[#This Row],[jaki]]="stacjonarny"),telefony6[[#This Row],[sekundach]],0)</f>
        <v>942</v>
      </c>
      <c r="L1017" s="6">
        <f>IF(AND(telefony6[[#This Row],[abonament]]&lt;0,telefony6[[#This Row],[jaki]]="komórkowy"),telefony6[[#This Row],[sekundach]],0)</f>
        <v>0</v>
      </c>
      <c r="M1017" s="28">
        <f>IF(telefony6[[#This Row],[jaki]]="zagraniczny",telefony6[[#This Row],[czas w minutach]],0)</f>
        <v>0</v>
      </c>
    </row>
    <row r="1018" spans="1:13" x14ac:dyDescent="0.25">
      <c r="A1018">
        <v>6922037</v>
      </c>
      <c r="B1018" s="1">
        <v>42933</v>
      </c>
      <c r="C1018" s="2">
        <v>0.35569444444444442</v>
      </c>
      <c r="D1018" s="2">
        <v>0.35796296296296298</v>
      </c>
      <c r="E1018" t="str">
        <f>IF(LEN(telefony6[[#This Row],[nr]])&gt;=10,"zagraniczny",IF(LEN(telefony6[[#This Row],[nr]])=8,"komórkowy","stacjonarny"))</f>
        <v>stacjonarny</v>
      </c>
      <c r="F1018" s="2">
        <f>telefony6[[#This Row],[zakonczenie]]-telefony6[[#This Row],[rozpoczecie]]</f>
        <v>2.2685185185185586E-3</v>
      </c>
      <c r="G1018" s="6">
        <f>IF(SECOND(telefony6[[#This Row],[czas]])&gt;0,1,0)</f>
        <v>1</v>
      </c>
      <c r="H1018" s="6">
        <f>MINUTE(telefony6[[#This Row],[czas]])+telefony6[[#This Row],[czy kolejna minuta]]</f>
        <v>4</v>
      </c>
      <c r="I1018" s="6">
        <f>MINUTE(telefony6[[#This Row],[czas]])*60+SECOND(telefony6[[#This Row],[czas]])</f>
        <v>196</v>
      </c>
      <c r="J1018" s="6">
        <f>IF(OR(telefony6[[#This Row],[jaki]]="stacjonarny",telefony6[[#This Row],[jaki]]="komórkowy"),J1017-telefony6[[#This Row],[sekundach]],J1017)</f>
        <v>-428277</v>
      </c>
      <c r="K1018" s="6">
        <f>IF(AND(telefony6[[#This Row],[abonament]]&lt;0,telefony6[[#This Row],[jaki]]="stacjonarny"),telefony6[[#This Row],[sekundach]],0)</f>
        <v>196</v>
      </c>
      <c r="L1018" s="6">
        <f>IF(AND(telefony6[[#This Row],[abonament]]&lt;0,telefony6[[#This Row],[jaki]]="komórkowy"),telefony6[[#This Row],[sekundach]],0)</f>
        <v>0</v>
      </c>
      <c r="M1018" s="28">
        <f>IF(telefony6[[#This Row],[jaki]]="zagraniczny",telefony6[[#This Row],[czas w minutach]],0)</f>
        <v>0</v>
      </c>
    </row>
    <row r="1019" spans="1:13" x14ac:dyDescent="0.25">
      <c r="A1019">
        <v>7060245</v>
      </c>
      <c r="B1019" s="1">
        <v>42933</v>
      </c>
      <c r="C1019" s="2">
        <v>0.35920138888888886</v>
      </c>
      <c r="D1019" s="2">
        <v>0.36319444444444443</v>
      </c>
      <c r="E1019" t="str">
        <f>IF(LEN(telefony6[[#This Row],[nr]])&gt;=10,"zagraniczny",IF(LEN(telefony6[[#This Row],[nr]])=8,"komórkowy","stacjonarny"))</f>
        <v>stacjonarny</v>
      </c>
      <c r="F1019" s="2">
        <f>telefony6[[#This Row],[zakonczenie]]-telefony6[[#This Row],[rozpoczecie]]</f>
        <v>3.9930555555555691E-3</v>
      </c>
      <c r="G1019" s="6">
        <f>IF(SECOND(telefony6[[#This Row],[czas]])&gt;0,1,0)</f>
        <v>1</v>
      </c>
      <c r="H1019" s="6">
        <f>MINUTE(telefony6[[#This Row],[czas]])+telefony6[[#This Row],[czy kolejna minuta]]</f>
        <v>6</v>
      </c>
      <c r="I1019" s="6">
        <f>MINUTE(telefony6[[#This Row],[czas]])*60+SECOND(telefony6[[#This Row],[czas]])</f>
        <v>345</v>
      </c>
      <c r="J1019" s="6">
        <f>IF(OR(telefony6[[#This Row],[jaki]]="stacjonarny",telefony6[[#This Row],[jaki]]="komórkowy"),J1018-telefony6[[#This Row],[sekundach]],J1018)</f>
        <v>-428622</v>
      </c>
      <c r="K1019" s="6">
        <f>IF(AND(telefony6[[#This Row],[abonament]]&lt;0,telefony6[[#This Row],[jaki]]="stacjonarny"),telefony6[[#This Row],[sekundach]],0)</f>
        <v>345</v>
      </c>
      <c r="L1019" s="6">
        <f>IF(AND(telefony6[[#This Row],[abonament]]&lt;0,telefony6[[#This Row],[jaki]]="komórkowy"),telefony6[[#This Row],[sekundach]],0)</f>
        <v>0</v>
      </c>
      <c r="M1019" s="28">
        <f>IF(telefony6[[#This Row],[jaki]]="zagraniczny",telefony6[[#This Row],[czas w minutach]],0)</f>
        <v>0</v>
      </c>
    </row>
    <row r="1020" spans="1:13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  <c r="E1020" t="str">
        <f>IF(LEN(telefony6[[#This Row],[nr]])&gt;=10,"zagraniczny",IF(LEN(telefony6[[#This Row],[nr]])=8,"komórkowy","stacjonarny"))</f>
        <v>stacjonarny</v>
      </c>
      <c r="F1020" s="2">
        <f>telefony6[[#This Row],[zakonczenie]]-telefony6[[#This Row],[rozpoczecie]]</f>
        <v>5.1504629629629539E-3</v>
      </c>
      <c r="G1020" s="6">
        <f>IF(SECOND(telefony6[[#This Row],[czas]])&gt;0,1,0)</f>
        <v>1</v>
      </c>
      <c r="H1020" s="6">
        <f>MINUTE(telefony6[[#This Row],[czas]])+telefony6[[#This Row],[czy kolejna minuta]]</f>
        <v>8</v>
      </c>
      <c r="I1020" s="6">
        <f>MINUTE(telefony6[[#This Row],[czas]])*60+SECOND(telefony6[[#This Row],[czas]])</f>
        <v>445</v>
      </c>
      <c r="J1020" s="6">
        <f>IF(OR(telefony6[[#This Row],[jaki]]="stacjonarny",telefony6[[#This Row],[jaki]]="komórkowy"),J1019-telefony6[[#This Row],[sekundach]],J1019)</f>
        <v>-429067</v>
      </c>
      <c r="K1020" s="6">
        <f>IF(AND(telefony6[[#This Row],[abonament]]&lt;0,telefony6[[#This Row],[jaki]]="stacjonarny"),telefony6[[#This Row],[sekundach]],0)</f>
        <v>445</v>
      </c>
      <c r="L1020" s="6">
        <f>IF(AND(telefony6[[#This Row],[abonament]]&lt;0,telefony6[[#This Row],[jaki]]="komórkowy"),telefony6[[#This Row],[sekundach]],0)</f>
        <v>0</v>
      </c>
      <c r="M1020" s="28">
        <f>IF(telefony6[[#This Row],[jaki]]="zagraniczny",telefony6[[#This Row],[czas w minutach]],0)</f>
        <v>0</v>
      </c>
    </row>
    <row r="1021" spans="1:13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  <c r="E1021" t="str">
        <f>IF(LEN(telefony6[[#This Row],[nr]])&gt;=10,"zagraniczny",IF(LEN(telefony6[[#This Row],[nr]])=8,"komórkowy","stacjonarny"))</f>
        <v>stacjonarny</v>
      </c>
      <c r="F1021" s="2">
        <f>telefony6[[#This Row],[zakonczenie]]-telefony6[[#This Row],[rozpoczecie]]</f>
        <v>7.4074074074076401E-4</v>
      </c>
      <c r="G1021" s="6">
        <f>IF(SECOND(telefony6[[#This Row],[czas]])&gt;0,1,0)</f>
        <v>1</v>
      </c>
      <c r="H1021" s="6">
        <f>MINUTE(telefony6[[#This Row],[czas]])+telefony6[[#This Row],[czy kolejna minuta]]</f>
        <v>2</v>
      </c>
      <c r="I1021" s="6">
        <f>MINUTE(telefony6[[#This Row],[czas]])*60+SECOND(telefony6[[#This Row],[czas]])</f>
        <v>64</v>
      </c>
      <c r="J1021" s="6">
        <f>IF(OR(telefony6[[#This Row],[jaki]]="stacjonarny",telefony6[[#This Row],[jaki]]="komórkowy"),J1020-telefony6[[#This Row],[sekundach]],J1020)</f>
        <v>-429131</v>
      </c>
      <c r="K1021" s="6">
        <f>IF(AND(telefony6[[#This Row],[abonament]]&lt;0,telefony6[[#This Row],[jaki]]="stacjonarny"),telefony6[[#This Row],[sekundach]],0)</f>
        <v>64</v>
      </c>
      <c r="L1021" s="6">
        <f>IF(AND(telefony6[[#This Row],[abonament]]&lt;0,telefony6[[#This Row],[jaki]]="komórkowy"),telefony6[[#This Row],[sekundach]],0)</f>
        <v>0</v>
      </c>
      <c r="M1021" s="28">
        <f>IF(telefony6[[#This Row],[jaki]]="zagraniczny",telefony6[[#This Row],[czas w minutach]],0)</f>
        <v>0</v>
      </c>
    </row>
    <row r="1022" spans="1:13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  <c r="E1022" t="str">
        <f>IF(LEN(telefony6[[#This Row],[nr]])&gt;=10,"zagraniczny",IF(LEN(telefony6[[#This Row],[nr]])=8,"komórkowy","stacjonarny"))</f>
        <v>komórkowy</v>
      </c>
      <c r="F1022" s="2">
        <f>telefony6[[#This Row],[zakonczenie]]-telefony6[[#This Row],[rozpoczecie]]</f>
        <v>5.2199074074074092E-3</v>
      </c>
      <c r="G1022" s="6">
        <f>IF(SECOND(telefony6[[#This Row],[czas]])&gt;0,1,0)</f>
        <v>1</v>
      </c>
      <c r="H1022" s="6">
        <f>MINUTE(telefony6[[#This Row],[czas]])+telefony6[[#This Row],[czy kolejna minuta]]</f>
        <v>8</v>
      </c>
      <c r="I1022" s="6">
        <f>MINUTE(telefony6[[#This Row],[czas]])*60+SECOND(telefony6[[#This Row],[czas]])</f>
        <v>451</v>
      </c>
      <c r="J1022" s="6">
        <f>IF(OR(telefony6[[#This Row],[jaki]]="stacjonarny",telefony6[[#This Row],[jaki]]="komórkowy"),J1021-telefony6[[#This Row],[sekundach]],J1021)</f>
        <v>-429582</v>
      </c>
      <c r="K1022" s="6">
        <f>IF(AND(telefony6[[#This Row],[abonament]]&lt;0,telefony6[[#This Row],[jaki]]="stacjonarny"),telefony6[[#This Row],[sekundach]],0)</f>
        <v>0</v>
      </c>
      <c r="L1022" s="6">
        <f>IF(AND(telefony6[[#This Row],[abonament]]&lt;0,telefony6[[#This Row],[jaki]]="komórkowy"),telefony6[[#This Row],[sekundach]],0)</f>
        <v>451</v>
      </c>
      <c r="M1022" s="28">
        <f>IF(telefony6[[#This Row],[jaki]]="zagraniczny",telefony6[[#This Row],[czas w minutach]],0)</f>
        <v>0</v>
      </c>
    </row>
    <row r="1023" spans="1:13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  <c r="E1023" t="str">
        <f>IF(LEN(telefony6[[#This Row],[nr]])&gt;=10,"zagraniczny",IF(LEN(telefony6[[#This Row],[nr]])=8,"komórkowy","stacjonarny"))</f>
        <v>stacjonarny</v>
      </c>
      <c r="F1023" s="2">
        <f>telefony6[[#This Row],[zakonczenie]]-telefony6[[#This Row],[rozpoczecie]]</f>
        <v>2.1990740740740478E-3</v>
      </c>
      <c r="G1023" s="6">
        <f>IF(SECOND(telefony6[[#This Row],[czas]])&gt;0,1,0)</f>
        <v>1</v>
      </c>
      <c r="H1023" s="6">
        <f>MINUTE(telefony6[[#This Row],[czas]])+telefony6[[#This Row],[czy kolejna minuta]]</f>
        <v>4</v>
      </c>
      <c r="I1023" s="6">
        <f>MINUTE(telefony6[[#This Row],[czas]])*60+SECOND(telefony6[[#This Row],[czas]])</f>
        <v>190</v>
      </c>
      <c r="J1023" s="6">
        <f>IF(OR(telefony6[[#This Row],[jaki]]="stacjonarny",telefony6[[#This Row],[jaki]]="komórkowy"),J1022-telefony6[[#This Row],[sekundach]],J1022)</f>
        <v>-429772</v>
      </c>
      <c r="K1023" s="6">
        <f>IF(AND(telefony6[[#This Row],[abonament]]&lt;0,telefony6[[#This Row],[jaki]]="stacjonarny"),telefony6[[#This Row],[sekundach]],0)</f>
        <v>190</v>
      </c>
      <c r="L1023" s="6">
        <f>IF(AND(telefony6[[#This Row],[abonament]]&lt;0,telefony6[[#This Row],[jaki]]="komórkowy"),telefony6[[#This Row],[sekundach]],0)</f>
        <v>0</v>
      </c>
      <c r="M1023" s="28">
        <f>IF(telefony6[[#This Row],[jaki]]="zagraniczny",telefony6[[#This Row],[czas w minutach]],0)</f>
        <v>0</v>
      </c>
    </row>
    <row r="1024" spans="1:13" x14ac:dyDescent="0.25">
      <c r="A1024">
        <v>3478111</v>
      </c>
      <c r="B1024" s="1">
        <v>42933</v>
      </c>
      <c r="C1024" s="2">
        <v>0.37144675925925924</v>
      </c>
      <c r="D1024" s="2">
        <v>0.37270833333333331</v>
      </c>
      <c r="E1024" t="str">
        <f>IF(LEN(telefony6[[#This Row],[nr]])&gt;=10,"zagraniczny",IF(LEN(telefony6[[#This Row],[nr]])=8,"komórkowy","stacjonarny"))</f>
        <v>stacjonarny</v>
      </c>
      <c r="F1024" s="2">
        <f>telefony6[[#This Row],[zakonczenie]]-telefony6[[#This Row],[rozpoczecie]]</f>
        <v>1.2615740740740677E-3</v>
      </c>
      <c r="G1024" s="6">
        <f>IF(SECOND(telefony6[[#This Row],[czas]])&gt;0,1,0)</f>
        <v>1</v>
      </c>
      <c r="H1024" s="6">
        <f>MINUTE(telefony6[[#This Row],[czas]])+telefony6[[#This Row],[czy kolejna minuta]]</f>
        <v>2</v>
      </c>
      <c r="I1024" s="6">
        <f>MINUTE(telefony6[[#This Row],[czas]])*60+SECOND(telefony6[[#This Row],[czas]])</f>
        <v>109</v>
      </c>
      <c r="J1024" s="6">
        <f>IF(OR(telefony6[[#This Row],[jaki]]="stacjonarny",telefony6[[#This Row],[jaki]]="komórkowy"),J1023-telefony6[[#This Row],[sekundach]],J1023)</f>
        <v>-429881</v>
      </c>
      <c r="K1024" s="6">
        <f>IF(AND(telefony6[[#This Row],[abonament]]&lt;0,telefony6[[#This Row],[jaki]]="stacjonarny"),telefony6[[#This Row],[sekundach]],0)</f>
        <v>109</v>
      </c>
      <c r="L1024" s="6">
        <f>IF(AND(telefony6[[#This Row],[abonament]]&lt;0,telefony6[[#This Row],[jaki]]="komórkowy"),telefony6[[#This Row],[sekundach]],0)</f>
        <v>0</v>
      </c>
      <c r="M1024" s="28">
        <f>IF(telefony6[[#This Row],[jaki]]="zagraniczny",telefony6[[#This Row],[czas w minutach]],0)</f>
        <v>0</v>
      </c>
    </row>
    <row r="1025" spans="1:13" x14ac:dyDescent="0.25">
      <c r="A1025">
        <v>7937998</v>
      </c>
      <c r="B1025" s="1">
        <v>42933</v>
      </c>
      <c r="C1025" s="2">
        <v>0.37627314814814816</v>
      </c>
      <c r="D1025" s="2">
        <v>0.37802083333333331</v>
      </c>
      <c r="E1025" t="str">
        <f>IF(LEN(telefony6[[#This Row],[nr]])&gt;=10,"zagraniczny",IF(LEN(telefony6[[#This Row],[nr]])=8,"komórkowy","stacjonarny"))</f>
        <v>stacjonarny</v>
      </c>
      <c r="F1025" s="2">
        <f>telefony6[[#This Row],[zakonczenie]]-telefony6[[#This Row],[rozpoczecie]]</f>
        <v>1.7476851851851438E-3</v>
      </c>
      <c r="G1025" s="6">
        <f>IF(SECOND(telefony6[[#This Row],[czas]])&gt;0,1,0)</f>
        <v>1</v>
      </c>
      <c r="H1025" s="6">
        <f>MINUTE(telefony6[[#This Row],[czas]])+telefony6[[#This Row],[czy kolejna minuta]]</f>
        <v>3</v>
      </c>
      <c r="I1025" s="6">
        <f>MINUTE(telefony6[[#This Row],[czas]])*60+SECOND(telefony6[[#This Row],[czas]])</f>
        <v>151</v>
      </c>
      <c r="J1025" s="6">
        <f>IF(OR(telefony6[[#This Row],[jaki]]="stacjonarny",telefony6[[#This Row],[jaki]]="komórkowy"),J1024-telefony6[[#This Row],[sekundach]],J1024)</f>
        <v>-430032</v>
      </c>
      <c r="K1025" s="6">
        <f>IF(AND(telefony6[[#This Row],[abonament]]&lt;0,telefony6[[#This Row],[jaki]]="stacjonarny"),telefony6[[#This Row],[sekundach]],0)</f>
        <v>151</v>
      </c>
      <c r="L1025" s="6">
        <f>IF(AND(telefony6[[#This Row],[abonament]]&lt;0,telefony6[[#This Row],[jaki]]="komórkowy"),telefony6[[#This Row],[sekundach]],0)</f>
        <v>0</v>
      </c>
      <c r="M1025" s="28">
        <f>IF(telefony6[[#This Row],[jaki]]="zagraniczny",telefony6[[#This Row],[czas w minutach]],0)</f>
        <v>0</v>
      </c>
    </row>
    <row r="1026" spans="1:13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  <c r="E1026" t="str">
        <f>IF(LEN(telefony6[[#This Row],[nr]])&gt;=10,"zagraniczny",IF(LEN(telefony6[[#This Row],[nr]])=8,"komórkowy","stacjonarny"))</f>
        <v>komórkowy</v>
      </c>
      <c r="F1026" s="2">
        <f>telefony6[[#This Row],[zakonczenie]]-telefony6[[#This Row],[rozpoczecie]]</f>
        <v>4.69907407407405E-3</v>
      </c>
      <c r="G1026" s="6">
        <f>IF(SECOND(telefony6[[#This Row],[czas]])&gt;0,1,0)</f>
        <v>1</v>
      </c>
      <c r="H1026" s="6">
        <f>MINUTE(telefony6[[#This Row],[czas]])+telefony6[[#This Row],[czy kolejna minuta]]</f>
        <v>7</v>
      </c>
      <c r="I1026" s="6">
        <f>MINUTE(telefony6[[#This Row],[czas]])*60+SECOND(telefony6[[#This Row],[czas]])</f>
        <v>406</v>
      </c>
      <c r="J1026" s="6">
        <f>IF(OR(telefony6[[#This Row],[jaki]]="stacjonarny",telefony6[[#This Row],[jaki]]="komórkowy"),J1025-telefony6[[#This Row],[sekundach]],J1025)</f>
        <v>-430438</v>
      </c>
      <c r="K1026" s="6">
        <f>IF(AND(telefony6[[#This Row],[abonament]]&lt;0,telefony6[[#This Row],[jaki]]="stacjonarny"),telefony6[[#This Row],[sekundach]],0)</f>
        <v>0</v>
      </c>
      <c r="L1026" s="6">
        <f>IF(AND(telefony6[[#This Row],[abonament]]&lt;0,telefony6[[#This Row],[jaki]]="komórkowy"),telefony6[[#This Row],[sekundach]],0)</f>
        <v>406</v>
      </c>
      <c r="M1026" s="28">
        <f>IF(telefony6[[#This Row],[jaki]]="zagraniczny",telefony6[[#This Row],[czas w minutach]],0)</f>
        <v>0</v>
      </c>
    </row>
    <row r="1027" spans="1:13" x14ac:dyDescent="0.25">
      <c r="A1027">
        <v>2557643</v>
      </c>
      <c r="B1027" s="1">
        <v>42933</v>
      </c>
      <c r="C1027" s="2">
        <v>0.38622685185185185</v>
      </c>
      <c r="D1027" s="2">
        <v>0.38957175925925924</v>
      </c>
      <c r="E1027" t="str">
        <f>IF(LEN(telefony6[[#This Row],[nr]])&gt;=10,"zagraniczny",IF(LEN(telefony6[[#This Row],[nr]])=8,"komórkowy","stacjonarny"))</f>
        <v>stacjonarny</v>
      </c>
      <c r="F1027" s="2">
        <f>telefony6[[#This Row],[zakonczenie]]-telefony6[[#This Row],[rozpoczecie]]</f>
        <v>3.3449074074073937E-3</v>
      </c>
      <c r="G1027" s="6">
        <f>IF(SECOND(telefony6[[#This Row],[czas]])&gt;0,1,0)</f>
        <v>1</v>
      </c>
      <c r="H1027" s="6">
        <f>MINUTE(telefony6[[#This Row],[czas]])+telefony6[[#This Row],[czy kolejna minuta]]</f>
        <v>5</v>
      </c>
      <c r="I1027" s="6">
        <f>MINUTE(telefony6[[#This Row],[czas]])*60+SECOND(telefony6[[#This Row],[czas]])</f>
        <v>289</v>
      </c>
      <c r="J1027" s="6">
        <f>IF(OR(telefony6[[#This Row],[jaki]]="stacjonarny",telefony6[[#This Row],[jaki]]="komórkowy"),J1026-telefony6[[#This Row],[sekundach]],J1026)</f>
        <v>-430727</v>
      </c>
      <c r="K1027" s="6">
        <f>IF(AND(telefony6[[#This Row],[abonament]]&lt;0,telefony6[[#This Row],[jaki]]="stacjonarny"),telefony6[[#This Row],[sekundach]],0)</f>
        <v>289</v>
      </c>
      <c r="L1027" s="6">
        <f>IF(AND(telefony6[[#This Row],[abonament]]&lt;0,telefony6[[#This Row],[jaki]]="komórkowy"),telefony6[[#This Row],[sekundach]],0)</f>
        <v>0</v>
      </c>
      <c r="M1027" s="28">
        <f>IF(telefony6[[#This Row],[jaki]]="zagraniczny",telefony6[[#This Row],[czas w minutach]],0)</f>
        <v>0</v>
      </c>
    </row>
    <row r="1028" spans="1:13" x14ac:dyDescent="0.25">
      <c r="A1028">
        <v>4501726</v>
      </c>
      <c r="B1028" s="1">
        <v>42933</v>
      </c>
      <c r="C1028" s="2">
        <v>0.38754629629629628</v>
      </c>
      <c r="D1028" s="2">
        <v>0.39260416666666664</v>
      </c>
      <c r="E1028" t="str">
        <f>IF(LEN(telefony6[[#This Row],[nr]])&gt;=10,"zagraniczny",IF(LEN(telefony6[[#This Row],[nr]])=8,"komórkowy","stacjonarny"))</f>
        <v>stacjonarny</v>
      </c>
      <c r="F1028" s="2">
        <f>telefony6[[#This Row],[zakonczenie]]-telefony6[[#This Row],[rozpoczecie]]</f>
        <v>5.0578703703703654E-3</v>
      </c>
      <c r="G1028" s="6">
        <f>IF(SECOND(telefony6[[#This Row],[czas]])&gt;0,1,0)</f>
        <v>1</v>
      </c>
      <c r="H1028" s="6">
        <f>MINUTE(telefony6[[#This Row],[czas]])+telefony6[[#This Row],[czy kolejna minuta]]</f>
        <v>8</v>
      </c>
      <c r="I1028" s="6">
        <f>MINUTE(telefony6[[#This Row],[czas]])*60+SECOND(telefony6[[#This Row],[czas]])</f>
        <v>437</v>
      </c>
      <c r="J1028" s="6">
        <f>IF(OR(telefony6[[#This Row],[jaki]]="stacjonarny",telefony6[[#This Row],[jaki]]="komórkowy"),J1027-telefony6[[#This Row],[sekundach]],J1027)</f>
        <v>-431164</v>
      </c>
      <c r="K1028" s="6">
        <f>IF(AND(telefony6[[#This Row],[abonament]]&lt;0,telefony6[[#This Row],[jaki]]="stacjonarny"),telefony6[[#This Row],[sekundach]],0)</f>
        <v>437</v>
      </c>
      <c r="L1028" s="6">
        <f>IF(AND(telefony6[[#This Row],[abonament]]&lt;0,telefony6[[#This Row],[jaki]]="komórkowy"),telefony6[[#This Row],[sekundach]],0)</f>
        <v>0</v>
      </c>
      <c r="M1028" s="28">
        <f>IF(telefony6[[#This Row],[jaki]]="zagraniczny",telefony6[[#This Row],[czas w minutach]],0)</f>
        <v>0</v>
      </c>
    </row>
    <row r="1029" spans="1:13" x14ac:dyDescent="0.25">
      <c r="A1029">
        <v>1415198</v>
      </c>
      <c r="B1029" s="1">
        <v>42933</v>
      </c>
      <c r="C1029" s="2">
        <v>0.38991898148148146</v>
      </c>
      <c r="D1029" s="2">
        <v>0.40072916666666669</v>
      </c>
      <c r="E1029" t="str">
        <f>IF(LEN(telefony6[[#This Row],[nr]])&gt;=10,"zagraniczny",IF(LEN(telefony6[[#This Row],[nr]])=8,"komórkowy","stacjonarny"))</f>
        <v>stacjonarny</v>
      </c>
      <c r="F1029" s="2">
        <f>telefony6[[#This Row],[zakonczenie]]-telefony6[[#This Row],[rozpoczecie]]</f>
        <v>1.0810185185185228E-2</v>
      </c>
      <c r="G1029" s="6">
        <f>IF(SECOND(telefony6[[#This Row],[czas]])&gt;0,1,0)</f>
        <v>1</v>
      </c>
      <c r="H1029" s="6">
        <f>MINUTE(telefony6[[#This Row],[czas]])+telefony6[[#This Row],[czy kolejna minuta]]</f>
        <v>16</v>
      </c>
      <c r="I1029" s="6">
        <f>MINUTE(telefony6[[#This Row],[czas]])*60+SECOND(telefony6[[#This Row],[czas]])</f>
        <v>934</v>
      </c>
      <c r="J1029" s="6">
        <f>IF(OR(telefony6[[#This Row],[jaki]]="stacjonarny",telefony6[[#This Row],[jaki]]="komórkowy"),J1028-telefony6[[#This Row],[sekundach]],J1028)</f>
        <v>-432098</v>
      </c>
      <c r="K1029" s="6">
        <f>IF(AND(telefony6[[#This Row],[abonament]]&lt;0,telefony6[[#This Row],[jaki]]="stacjonarny"),telefony6[[#This Row],[sekundach]],0)</f>
        <v>934</v>
      </c>
      <c r="L1029" s="6">
        <f>IF(AND(telefony6[[#This Row],[abonament]]&lt;0,telefony6[[#This Row],[jaki]]="komórkowy"),telefony6[[#This Row],[sekundach]],0)</f>
        <v>0</v>
      </c>
      <c r="M1029" s="28">
        <f>IF(telefony6[[#This Row],[jaki]]="zagraniczny",telefony6[[#This Row],[czas w minutach]],0)</f>
        <v>0</v>
      </c>
    </row>
    <row r="1030" spans="1:13" x14ac:dyDescent="0.25">
      <c r="A1030">
        <v>23368531</v>
      </c>
      <c r="B1030" s="1">
        <v>42933</v>
      </c>
      <c r="C1030" s="2">
        <v>0.39103009259259258</v>
      </c>
      <c r="D1030" s="2">
        <v>0.39221064814814816</v>
      </c>
      <c r="E1030" t="str">
        <f>IF(LEN(telefony6[[#This Row],[nr]])&gt;=10,"zagraniczny",IF(LEN(telefony6[[#This Row],[nr]])=8,"komórkowy","stacjonarny"))</f>
        <v>komórkowy</v>
      </c>
      <c r="F1030" s="2">
        <f>telefony6[[#This Row],[zakonczenie]]-telefony6[[#This Row],[rozpoczecie]]</f>
        <v>1.1805555555555736E-3</v>
      </c>
      <c r="G1030" s="6">
        <f>IF(SECOND(telefony6[[#This Row],[czas]])&gt;0,1,0)</f>
        <v>1</v>
      </c>
      <c r="H1030" s="6">
        <f>MINUTE(telefony6[[#This Row],[czas]])+telefony6[[#This Row],[czy kolejna minuta]]</f>
        <v>2</v>
      </c>
      <c r="I1030" s="6">
        <f>MINUTE(telefony6[[#This Row],[czas]])*60+SECOND(telefony6[[#This Row],[czas]])</f>
        <v>102</v>
      </c>
      <c r="J1030" s="6">
        <f>IF(OR(telefony6[[#This Row],[jaki]]="stacjonarny",telefony6[[#This Row],[jaki]]="komórkowy"),J1029-telefony6[[#This Row],[sekundach]],J1029)</f>
        <v>-432200</v>
      </c>
      <c r="K1030" s="6">
        <f>IF(AND(telefony6[[#This Row],[abonament]]&lt;0,telefony6[[#This Row],[jaki]]="stacjonarny"),telefony6[[#This Row],[sekundach]],0)</f>
        <v>0</v>
      </c>
      <c r="L1030" s="6">
        <f>IF(AND(telefony6[[#This Row],[abonament]]&lt;0,telefony6[[#This Row],[jaki]]="komórkowy"),telefony6[[#This Row],[sekundach]],0)</f>
        <v>102</v>
      </c>
      <c r="M1030" s="28">
        <f>IF(telefony6[[#This Row],[jaki]]="zagraniczny",telefony6[[#This Row],[czas w minutach]],0)</f>
        <v>0</v>
      </c>
    </row>
    <row r="1031" spans="1:13" x14ac:dyDescent="0.25">
      <c r="A1031">
        <v>5750549</v>
      </c>
      <c r="B1031" s="1">
        <v>42933</v>
      </c>
      <c r="C1031" s="2">
        <v>0.3948726851851852</v>
      </c>
      <c r="D1031" s="2">
        <v>0.39504629629629628</v>
      </c>
      <c r="E1031" t="str">
        <f>IF(LEN(telefony6[[#This Row],[nr]])&gt;=10,"zagraniczny",IF(LEN(telefony6[[#This Row],[nr]])=8,"komórkowy","stacjonarny"))</f>
        <v>stacjonarny</v>
      </c>
      <c r="F1031" s="2">
        <f>telefony6[[#This Row],[zakonczenie]]-telefony6[[#This Row],[rozpoczecie]]</f>
        <v>1.7361111111108274E-4</v>
      </c>
      <c r="G1031" s="6">
        <f>IF(SECOND(telefony6[[#This Row],[czas]])&gt;0,1,0)</f>
        <v>1</v>
      </c>
      <c r="H1031" s="6">
        <f>MINUTE(telefony6[[#This Row],[czas]])+telefony6[[#This Row],[czy kolejna minuta]]</f>
        <v>1</v>
      </c>
      <c r="I1031" s="6">
        <f>MINUTE(telefony6[[#This Row],[czas]])*60+SECOND(telefony6[[#This Row],[czas]])</f>
        <v>15</v>
      </c>
      <c r="J1031" s="6">
        <f>IF(OR(telefony6[[#This Row],[jaki]]="stacjonarny",telefony6[[#This Row],[jaki]]="komórkowy"),J1030-telefony6[[#This Row],[sekundach]],J1030)</f>
        <v>-432215</v>
      </c>
      <c r="K1031" s="6">
        <f>IF(AND(telefony6[[#This Row],[abonament]]&lt;0,telefony6[[#This Row],[jaki]]="stacjonarny"),telefony6[[#This Row],[sekundach]],0)</f>
        <v>15</v>
      </c>
      <c r="L1031" s="6">
        <f>IF(AND(telefony6[[#This Row],[abonament]]&lt;0,telefony6[[#This Row],[jaki]]="komórkowy"),telefony6[[#This Row],[sekundach]],0)</f>
        <v>0</v>
      </c>
      <c r="M1031" s="28">
        <f>IF(telefony6[[#This Row],[jaki]]="zagraniczny",telefony6[[#This Row],[czas w minutach]],0)</f>
        <v>0</v>
      </c>
    </row>
    <row r="1032" spans="1:13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  <c r="E1032" t="str">
        <f>IF(LEN(telefony6[[#This Row],[nr]])&gt;=10,"zagraniczny",IF(LEN(telefony6[[#This Row],[nr]])=8,"komórkowy","stacjonarny"))</f>
        <v>zagraniczny</v>
      </c>
      <c r="F1032" s="2">
        <f>telefony6[[#This Row],[zakonczenie]]-telefony6[[#This Row],[rozpoczecie]]</f>
        <v>1.8055555555555602E-3</v>
      </c>
      <c r="G1032" s="6">
        <f>IF(SECOND(telefony6[[#This Row],[czas]])&gt;0,1,0)</f>
        <v>1</v>
      </c>
      <c r="H1032" s="6">
        <f>MINUTE(telefony6[[#This Row],[czas]])+telefony6[[#This Row],[czy kolejna minuta]]</f>
        <v>3</v>
      </c>
      <c r="I1032" s="6">
        <f>MINUTE(telefony6[[#This Row],[czas]])*60+SECOND(telefony6[[#This Row],[czas]])</f>
        <v>156</v>
      </c>
      <c r="J1032" s="6">
        <f>IF(OR(telefony6[[#This Row],[jaki]]="stacjonarny",telefony6[[#This Row],[jaki]]="komórkowy"),J1031-telefony6[[#This Row],[sekundach]],J1031)</f>
        <v>-432215</v>
      </c>
      <c r="K1032" s="6">
        <f>IF(AND(telefony6[[#This Row],[abonament]]&lt;0,telefony6[[#This Row],[jaki]]="stacjonarny"),telefony6[[#This Row],[sekundach]],0)</f>
        <v>0</v>
      </c>
      <c r="L1032" s="6">
        <f>IF(AND(telefony6[[#This Row],[abonament]]&lt;0,telefony6[[#This Row],[jaki]]="komórkowy"),telefony6[[#This Row],[sekundach]],0)</f>
        <v>0</v>
      </c>
      <c r="M1032" s="28">
        <f>IF(telefony6[[#This Row],[jaki]]="zagraniczny",telefony6[[#This Row],[czas w minutach]],0)</f>
        <v>3</v>
      </c>
    </row>
    <row r="1033" spans="1:13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  <c r="E1033" t="str">
        <f>IF(LEN(telefony6[[#This Row],[nr]])&gt;=10,"zagraniczny",IF(LEN(telefony6[[#This Row],[nr]])=8,"komórkowy","stacjonarny"))</f>
        <v>stacjonarny</v>
      </c>
      <c r="F1033" s="2">
        <f>telefony6[[#This Row],[zakonczenie]]-telefony6[[#This Row],[rozpoczecie]]</f>
        <v>9.7453703703703765E-3</v>
      </c>
      <c r="G1033" s="6">
        <f>IF(SECOND(telefony6[[#This Row],[czas]])&gt;0,1,0)</f>
        <v>1</v>
      </c>
      <c r="H1033" s="6">
        <f>MINUTE(telefony6[[#This Row],[czas]])+telefony6[[#This Row],[czy kolejna minuta]]</f>
        <v>15</v>
      </c>
      <c r="I1033" s="6">
        <f>MINUTE(telefony6[[#This Row],[czas]])*60+SECOND(telefony6[[#This Row],[czas]])</f>
        <v>842</v>
      </c>
      <c r="J1033" s="6">
        <f>IF(OR(telefony6[[#This Row],[jaki]]="stacjonarny",telefony6[[#This Row],[jaki]]="komórkowy"),J1032-telefony6[[#This Row],[sekundach]],J1032)</f>
        <v>-433057</v>
      </c>
      <c r="K1033" s="6">
        <f>IF(AND(telefony6[[#This Row],[abonament]]&lt;0,telefony6[[#This Row],[jaki]]="stacjonarny"),telefony6[[#This Row],[sekundach]],0)</f>
        <v>842</v>
      </c>
      <c r="L1033" s="6">
        <f>IF(AND(telefony6[[#This Row],[abonament]]&lt;0,telefony6[[#This Row],[jaki]]="komórkowy"),telefony6[[#This Row],[sekundach]],0)</f>
        <v>0</v>
      </c>
      <c r="M1033" s="28">
        <f>IF(telefony6[[#This Row],[jaki]]="zagraniczny",telefony6[[#This Row],[czas w minutach]],0)</f>
        <v>0</v>
      </c>
    </row>
    <row r="1034" spans="1:13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  <c r="E1034" t="str">
        <f>IF(LEN(telefony6[[#This Row],[nr]])&gt;=10,"zagraniczny",IF(LEN(telefony6[[#This Row],[nr]])=8,"komórkowy","stacjonarny"))</f>
        <v>stacjonarny</v>
      </c>
      <c r="F1034" s="2">
        <f>telefony6[[#This Row],[zakonczenie]]-telefony6[[#This Row],[rozpoczecie]]</f>
        <v>7.3379629629629628E-3</v>
      </c>
      <c r="G1034" s="6">
        <f>IF(SECOND(telefony6[[#This Row],[czas]])&gt;0,1,0)</f>
        <v>1</v>
      </c>
      <c r="H1034" s="6">
        <f>MINUTE(telefony6[[#This Row],[czas]])+telefony6[[#This Row],[czy kolejna minuta]]</f>
        <v>11</v>
      </c>
      <c r="I1034" s="6">
        <f>MINUTE(telefony6[[#This Row],[czas]])*60+SECOND(telefony6[[#This Row],[czas]])</f>
        <v>634</v>
      </c>
      <c r="J1034" s="6">
        <f>IF(OR(telefony6[[#This Row],[jaki]]="stacjonarny",telefony6[[#This Row],[jaki]]="komórkowy"),J1033-telefony6[[#This Row],[sekundach]],J1033)</f>
        <v>-433691</v>
      </c>
      <c r="K1034" s="6">
        <f>IF(AND(telefony6[[#This Row],[abonament]]&lt;0,telefony6[[#This Row],[jaki]]="stacjonarny"),telefony6[[#This Row],[sekundach]],0)</f>
        <v>634</v>
      </c>
      <c r="L1034" s="6">
        <f>IF(AND(telefony6[[#This Row],[abonament]]&lt;0,telefony6[[#This Row],[jaki]]="komórkowy"),telefony6[[#This Row],[sekundach]],0)</f>
        <v>0</v>
      </c>
      <c r="M1034" s="28">
        <f>IF(telefony6[[#This Row],[jaki]]="zagraniczny",telefony6[[#This Row],[czas w minutach]],0)</f>
        <v>0</v>
      </c>
    </row>
    <row r="1035" spans="1:13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  <c r="E1035" t="str">
        <f>IF(LEN(telefony6[[#This Row],[nr]])&gt;=10,"zagraniczny",IF(LEN(telefony6[[#This Row],[nr]])=8,"komórkowy","stacjonarny"))</f>
        <v>stacjonarny</v>
      </c>
      <c r="F1035" s="2">
        <f>telefony6[[#This Row],[zakonczenie]]-telefony6[[#This Row],[rozpoczecie]]</f>
        <v>6.9907407407407418E-3</v>
      </c>
      <c r="G1035" s="6">
        <f>IF(SECOND(telefony6[[#This Row],[czas]])&gt;0,1,0)</f>
        <v>1</v>
      </c>
      <c r="H1035" s="6">
        <f>MINUTE(telefony6[[#This Row],[czas]])+telefony6[[#This Row],[czy kolejna minuta]]</f>
        <v>11</v>
      </c>
      <c r="I1035" s="6">
        <f>MINUTE(telefony6[[#This Row],[czas]])*60+SECOND(telefony6[[#This Row],[czas]])</f>
        <v>604</v>
      </c>
      <c r="J1035" s="6">
        <f>IF(OR(telefony6[[#This Row],[jaki]]="stacjonarny",telefony6[[#This Row],[jaki]]="komórkowy"),J1034-telefony6[[#This Row],[sekundach]],J1034)</f>
        <v>-434295</v>
      </c>
      <c r="K1035" s="6">
        <f>IF(AND(telefony6[[#This Row],[abonament]]&lt;0,telefony6[[#This Row],[jaki]]="stacjonarny"),telefony6[[#This Row],[sekundach]],0)</f>
        <v>604</v>
      </c>
      <c r="L1035" s="6">
        <f>IF(AND(telefony6[[#This Row],[abonament]]&lt;0,telefony6[[#This Row],[jaki]]="komórkowy"),telefony6[[#This Row],[sekundach]],0)</f>
        <v>0</v>
      </c>
      <c r="M1035" s="28">
        <f>IF(telefony6[[#This Row],[jaki]]="zagraniczny",telefony6[[#This Row],[czas w minutach]],0)</f>
        <v>0</v>
      </c>
    </row>
    <row r="1036" spans="1:13" x14ac:dyDescent="0.25">
      <c r="A1036">
        <v>7085993</v>
      </c>
      <c r="B1036" s="1">
        <v>42933</v>
      </c>
      <c r="C1036" s="2">
        <v>0.40719907407407407</v>
      </c>
      <c r="D1036" s="2">
        <v>0.41578703703703701</v>
      </c>
      <c r="E1036" t="str">
        <f>IF(LEN(telefony6[[#This Row],[nr]])&gt;=10,"zagraniczny",IF(LEN(telefony6[[#This Row],[nr]])=8,"komórkowy","stacjonarny"))</f>
        <v>stacjonarny</v>
      </c>
      <c r="F1036" s="2">
        <f>telefony6[[#This Row],[zakonczenie]]-telefony6[[#This Row],[rozpoczecie]]</f>
        <v>8.5879629629629362E-3</v>
      </c>
      <c r="G1036" s="6">
        <f>IF(SECOND(telefony6[[#This Row],[czas]])&gt;0,1,0)</f>
        <v>1</v>
      </c>
      <c r="H1036" s="6">
        <f>MINUTE(telefony6[[#This Row],[czas]])+telefony6[[#This Row],[czy kolejna minuta]]</f>
        <v>13</v>
      </c>
      <c r="I1036" s="6">
        <f>MINUTE(telefony6[[#This Row],[czas]])*60+SECOND(telefony6[[#This Row],[czas]])</f>
        <v>742</v>
      </c>
      <c r="J1036" s="6">
        <f>IF(OR(telefony6[[#This Row],[jaki]]="stacjonarny",telefony6[[#This Row],[jaki]]="komórkowy"),J1035-telefony6[[#This Row],[sekundach]],J1035)</f>
        <v>-435037</v>
      </c>
      <c r="K1036" s="6">
        <f>IF(AND(telefony6[[#This Row],[abonament]]&lt;0,telefony6[[#This Row],[jaki]]="stacjonarny"),telefony6[[#This Row],[sekundach]],0)</f>
        <v>742</v>
      </c>
      <c r="L1036" s="6">
        <f>IF(AND(telefony6[[#This Row],[abonament]]&lt;0,telefony6[[#This Row],[jaki]]="komórkowy"),telefony6[[#This Row],[sekundach]],0)</f>
        <v>0</v>
      </c>
      <c r="M1036" s="28">
        <f>IF(telefony6[[#This Row],[jaki]]="zagraniczny",telefony6[[#This Row],[czas w minutach]],0)</f>
        <v>0</v>
      </c>
    </row>
    <row r="1037" spans="1:13" x14ac:dyDescent="0.25">
      <c r="A1037">
        <v>73460179</v>
      </c>
      <c r="B1037" s="1">
        <v>42933</v>
      </c>
      <c r="C1037" s="2">
        <v>0.41060185185185183</v>
      </c>
      <c r="D1037" s="2">
        <v>0.41334490740740742</v>
      </c>
      <c r="E1037" t="str">
        <f>IF(LEN(telefony6[[#This Row],[nr]])&gt;=10,"zagraniczny",IF(LEN(telefony6[[#This Row],[nr]])=8,"komórkowy","stacjonarny"))</f>
        <v>komórkowy</v>
      </c>
      <c r="F1037" s="2">
        <f>telefony6[[#This Row],[zakonczenie]]-telefony6[[#This Row],[rozpoczecie]]</f>
        <v>2.7430555555555958E-3</v>
      </c>
      <c r="G1037" s="6">
        <f>IF(SECOND(telefony6[[#This Row],[czas]])&gt;0,1,0)</f>
        <v>1</v>
      </c>
      <c r="H1037" s="6">
        <f>MINUTE(telefony6[[#This Row],[czas]])+telefony6[[#This Row],[czy kolejna minuta]]</f>
        <v>4</v>
      </c>
      <c r="I1037" s="6">
        <f>MINUTE(telefony6[[#This Row],[czas]])*60+SECOND(telefony6[[#This Row],[czas]])</f>
        <v>237</v>
      </c>
      <c r="J1037" s="6">
        <f>IF(OR(telefony6[[#This Row],[jaki]]="stacjonarny",telefony6[[#This Row],[jaki]]="komórkowy"),J1036-telefony6[[#This Row],[sekundach]],J1036)</f>
        <v>-435274</v>
      </c>
      <c r="K1037" s="6">
        <f>IF(AND(telefony6[[#This Row],[abonament]]&lt;0,telefony6[[#This Row],[jaki]]="stacjonarny"),telefony6[[#This Row],[sekundach]],0)</f>
        <v>0</v>
      </c>
      <c r="L1037" s="6">
        <f>IF(AND(telefony6[[#This Row],[abonament]]&lt;0,telefony6[[#This Row],[jaki]]="komórkowy"),telefony6[[#This Row],[sekundach]],0)</f>
        <v>237</v>
      </c>
      <c r="M1037" s="28">
        <f>IF(telefony6[[#This Row],[jaki]]="zagraniczny",telefony6[[#This Row],[czas w minutach]],0)</f>
        <v>0</v>
      </c>
    </row>
    <row r="1038" spans="1:13" x14ac:dyDescent="0.25">
      <c r="A1038">
        <v>5983034</v>
      </c>
      <c r="B1038" s="1">
        <v>42933</v>
      </c>
      <c r="C1038" s="2">
        <v>0.41253472222222221</v>
      </c>
      <c r="D1038" s="2">
        <v>0.41753472222222221</v>
      </c>
      <c r="E1038" t="str">
        <f>IF(LEN(telefony6[[#This Row],[nr]])&gt;=10,"zagraniczny",IF(LEN(telefony6[[#This Row],[nr]])=8,"komórkowy","stacjonarny"))</f>
        <v>stacjonarny</v>
      </c>
      <c r="F1038" s="2">
        <f>telefony6[[#This Row],[zakonczenie]]-telefony6[[#This Row],[rozpoczecie]]</f>
        <v>5.0000000000000044E-3</v>
      </c>
      <c r="G1038" s="6">
        <f>IF(SECOND(telefony6[[#This Row],[czas]])&gt;0,1,0)</f>
        <v>1</v>
      </c>
      <c r="H1038" s="6">
        <f>MINUTE(telefony6[[#This Row],[czas]])+telefony6[[#This Row],[czy kolejna minuta]]</f>
        <v>8</v>
      </c>
      <c r="I1038" s="6">
        <f>MINUTE(telefony6[[#This Row],[czas]])*60+SECOND(telefony6[[#This Row],[czas]])</f>
        <v>432</v>
      </c>
      <c r="J1038" s="6">
        <f>IF(OR(telefony6[[#This Row],[jaki]]="stacjonarny",telefony6[[#This Row],[jaki]]="komórkowy"),J1037-telefony6[[#This Row],[sekundach]],J1037)</f>
        <v>-435706</v>
      </c>
      <c r="K1038" s="6">
        <f>IF(AND(telefony6[[#This Row],[abonament]]&lt;0,telefony6[[#This Row],[jaki]]="stacjonarny"),telefony6[[#This Row],[sekundach]],0)</f>
        <v>432</v>
      </c>
      <c r="L1038" s="6">
        <f>IF(AND(telefony6[[#This Row],[abonament]]&lt;0,telefony6[[#This Row],[jaki]]="komórkowy"),telefony6[[#This Row],[sekundach]],0)</f>
        <v>0</v>
      </c>
      <c r="M1038" s="28">
        <f>IF(telefony6[[#This Row],[jaki]]="zagraniczny",telefony6[[#This Row],[czas w minutach]],0)</f>
        <v>0</v>
      </c>
    </row>
    <row r="1039" spans="1:13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  <c r="E1039" t="str">
        <f>IF(LEN(telefony6[[#This Row],[nr]])&gt;=10,"zagraniczny",IF(LEN(telefony6[[#This Row],[nr]])=8,"komórkowy","stacjonarny"))</f>
        <v>komórkowy</v>
      </c>
      <c r="F1039" s="2">
        <f>telefony6[[#This Row],[zakonczenie]]-telefony6[[#This Row],[rozpoczecie]]</f>
        <v>1.4930555555555669E-3</v>
      </c>
      <c r="G1039" s="6">
        <f>IF(SECOND(telefony6[[#This Row],[czas]])&gt;0,1,0)</f>
        <v>1</v>
      </c>
      <c r="H1039" s="6">
        <f>MINUTE(telefony6[[#This Row],[czas]])+telefony6[[#This Row],[czy kolejna minuta]]</f>
        <v>3</v>
      </c>
      <c r="I1039" s="6">
        <f>MINUTE(telefony6[[#This Row],[czas]])*60+SECOND(telefony6[[#This Row],[czas]])</f>
        <v>129</v>
      </c>
      <c r="J1039" s="6">
        <f>IF(OR(telefony6[[#This Row],[jaki]]="stacjonarny",telefony6[[#This Row],[jaki]]="komórkowy"),J1038-telefony6[[#This Row],[sekundach]],J1038)</f>
        <v>-435835</v>
      </c>
      <c r="K1039" s="6">
        <f>IF(AND(telefony6[[#This Row],[abonament]]&lt;0,telefony6[[#This Row],[jaki]]="stacjonarny"),telefony6[[#This Row],[sekundach]],0)</f>
        <v>0</v>
      </c>
      <c r="L1039" s="6">
        <f>IF(AND(telefony6[[#This Row],[abonament]]&lt;0,telefony6[[#This Row],[jaki]]="komórkowy"),telefony6[[#This Row],[sekundach]],0)</f>
        <v>129</v>
      </c>
      <c r="M1039" s="28">
        <f>IF(telefony6[[#This Row],[jaki]]="zagraniczny",telefony6[[#This Row],[czas w minutach]],0)</f>
        <v>0</v>
      </c>
    </row>
    <row r="1040" spans="1:13" x14ac:dyDescent="0.25">
      <c r="A1040">
        <v>19343766</v>
      </c>
      <c r="B1040" s="1">
        <v>42933</v>
      </c>
      <c r="C1040" s="2">
        <v>0.41572916666666665</v>
      </c>
      <c r="D1040" s="2">
        <v>0.41825231481481484</v>
      </c>
      <c r="E1040" t="str">
        <f>IF(LEN(telefony6[[#This Row],[nr]])&gt;=10,"zagraniczny",IF(LEN(telefony6[[#This Row],[nr]])=8,"komórkowy","stacjonarny"))</f>
        <v>komórkowy</v>
      </c>
      <c r="F1040" s="2">
        <f>telefony6[[#This Row],[zakonczenie]]-telefony6[[#This Row],[rozpoczecie]]</f>
        <v>2.523148148148191E-3</v>
      </c>
      <c r="G1040" s="6">
        <f>IF(SECOND(telefony6[[#This Row],[czas]])&gt;0,1,0)</f>
        <v>1</v>
      </c>
      <c r="H1040" s="6">
        <f>MINUTE(telefony6[[#This Row],[czas]])+telefony6[[#This Row],[czy kolejna minuta]]</f>
        <v>4</v>
      </c>
      <c r="I1040" s="6">
        <f>MINUTE(telefony6[[#This Row],[czas]])*60+SECOND(telefony6[[#This Row],[czas]])</f>
        <v>218</v>
      </c>
      <c r="J1040" s="6">
        <f>IF(OR(telefony6[[#This Row],[jaki]]="stacjonarny",telefony6[[#This Row],[jaki]]="komórkowy"),J1039-telefony6[[#This Row],[sekundach]],J1039)</f>
        <v>-436053</v>
      </c>
      <c r="K1040" s="6">
        <f>IF(AND(telefony6[[#This Row],[abonament]]&lt;0,telefony6[[#This Row],[jaki]]="stacjonarny"),telefony6[[#This Row],[sekundach]],0)</f>
        <v>0</v>
      </c>
      <c r="L1040" s="6">
        <f>IF(AND(telefony6[[#This Row],[abonament]]&lt;0,telefony6[[#This Row],[jaki]]="komórkowy"),telefony6[[#This Row],[sekundach]],0)</f>
        <v>218</v>
      </c>
      <c r="M1040" s="28">
        <f>IF(telefony6[[#This Row],[jaki]]="zagraniczny",telefony6[[#This Row],[czas w minutach]],0)</f>
        <v>0</v>
      </c>
    </row>
    <row r="1041" spans="1:13" x14ac:dyDescent="0.25">
      <c r="A1041">
        <v>7439955</v>
      </c>
      <c r="B1041" s="1">
        <v>42933</v>
      </c>
      <c r="C1041" s="2">
        <v>0.41716435185185186</v>
      </c>
      <c r="D1041" s="2">
        <v>0.4284722222222222</v>
      </c>
      <c r="E1041" t="str">
        <f>IF(LEN(telefony6[[#This Row],[nr]])&gt;=10,"zagraniczny",IF(LEN(telefony6[[#This Row],[nr]])=8,"komórkowy","stacjonarny"))</f>
        <v>stacjonarny</v>
      </c>
      <c r="F1041" s="2">
        <f>telefony6[[#This Row],[zakonczenie]]-telefony6[[#This Row],[rozpoczecie]]</f>
        <v>1.1307870370370343E-2</v>
      </c>
      <c r="G1041" s="6">
        <f>IF(SECOND(telefony6[[#This Row],[czas]])&gt;0,1,0)</f>
        <v>1</v>
      </c>
      <c r="H1041" s="6">
        <f>MINUTE(telefony6[[#This Row],[czas]])+telefony6[[#This Row],[czy kolejna minuta]]</f>
        <v>17</v>
      </c>
      <c r="I1041" s="6">
        <f>MINUTE(telefony6[[#This Row],[czas]])*60+SECOND(telefony6[[#This Row],[czas]])</f>
        <v>977</v>
      </c>
      <c r="J1041" s="6">
        <f>IF(OR(telefony6[[#This Row],[jaki]]="stacjonarny",telefony6[[#This Row],[jaki]]="komórkowy"),J1040-telefony6[[#This Row],[sekundach]],J1040)</f>
        <v>-437030</v>
      </c>
      <c r="K1041" s="6">
        <f>IF(AND(telefony6[[#This Row],[abonament]]&lt;0,telefony6[[#This Row],[jaki]]="stacjonarny"),telefony6[[#This Row],[sekundach]],0)</f>
        <v>977</v>
      </c>
      <c r="L1041" s="6">
        <f>IF(AND(telefony6[[#This Row],[abonament]]&lt;0,telefony6[[#This Row],[jaki]]="komórkowy"),telefony6[[#This Row],[sekundach]],0)</f>
        <v>0</v>
      </c>
      <c r="M1041" s="28">
        <f>IF(telefony6[[#This Row],[jaki]]="zagraniczny",telefony6[[#This Row],[czas w minutach]],0)</f>
        <v>0</v>
      </c>
    </row>
    <row r="1042" spans="1:13" x14ac:dyDescent="0.25">
      <c r="A1042">
        <v>7224275</v>
      </c>
      <c r="B1042" s="1">
        <v>42933</v>
      </c>
      <c r="C1042" s="2">
        <v>0.41899305555555555</v>
      </c>
      <c r="D1042" s="2">
        <v>0.41968749999999999</v>
      </c>
      <c r="E1042" t="str">
        <f>IF(LEN(telefony6[[#This Row],[nr]])&gt;=10,"zagraniczny",IF(LEN(telefony6[[#This Row],[nr]])=8,"komórkowy","stacjonarny"))</f>
        <v>stacjonarny</v>
      </c>
      <c r="F1042" s="2">
        <f>telefony6[[#This Row],[zakonczenie]]-telefony6[[#This Row],[rozpoczecie]]</f>
        <v>6.9444444444444198E-4</v>
      </c>
      <c r="G1042" s="6">
        <f>IF(SECOND(telefony6[[#This Row],[czas]])&gt;0,1,0)</f>
        <v>0</v>
      </c>
      <c r="H1042" s="6">
        <f>MINUTE(telefony6[[#This Row],[czas]])+telefony6[[#This Row],[czy kolejna minuta]]</f>
        <v>1</v>
      </c>
      <c r="I1042" s="6">
        <f>MINUTE(telefony6[[#This Row],[czas]])*60+SECOND(telefony6[[#This Row],[czas]])</f>
        <v>60</v>
      </c>
      <c r="J1042" s="6">
        <f>IF(OR(telefony6[[#This Row],[jaki]]="stacjonarny",telefony6[[#This Row],[jaki]]="komórkowy"),J1041-telefony6[[#This Row],[sekundach]],J1041)</f>
        <v>-437090</v>
      </c>
      <c r="K1042" s="6">
        <f>IF(AND(telefony6[[#This Row],[abonament]]&lt;0,telefony6[[#This Row],[jaki]]="stacjonarny"),telefony6[[#This Row],[sekundach]],0)</f>
        <v>60</v>
      </c>
      <c r="L1042" s="6">
        <f>IF(AND(telefony6[[#This Row],[abonament]]&lt;0,telefony6[[#This Row],[jaki]]="komórkowy"),telefony6[[#This Row],[sekundach]],0)</f>
        <v>0</v>
      </c>
      <c r="M1042" s="28">
        <f>IF(telefony6[[#This Row],[jaki]]="zagraniczny",telefony6[[#This Row],[czas w minutach]],0)</f>
        <v>0</v>
      </c>
    </row>
    <row r="1043" spans="1:13" x14ac:dyDescent="0.25">
      <c r="A1043">
        <v>1679471</v>
      </c>
      <c r="B1043" s="1">
        <v>42933</v>
      </c>
      <c r="C1043" s="2">
        <v>0.42386574074074074</v>
      </c>
      <c r="D1043" s="2">
        <v>0.42885416666666665</v>
      </c>
      <c r="E1043" t="str">
        <f>IF(LEN(telefony6[[#This Row],[nr]])&gt;=10,"zagraniczny",IF(LEN(telefony6[[#This Row],[nr]])=8,"komórkowy","stacjonarny"))</f>
        <v>stacjonarny</v>
      </c>
      <c r="F1043" s="2">
        <f>telefony6[[#This Row],[zakonczenie]]-telefony6[[#This Row],[rozpoczecie]]</f>
        <v>4.9884259259259101E-3</v>
      </c>
      <c r="G1043" s="6">
        <f>IF(SECOND(telefony6[[#This Row],[czas]])&gt;0,1,0)</f>
        <v>1</v>
      </c>
      <c r="H1043" s="6">
        <f>MINUTE(telefony6[[#This Row],[czas]])+telefony6[[#This Row],[czy kolejna minuta]]</f>
        <v>8</v>
      </c>
      <c r="I1043" s="6">
        <f>MINUTE(telefony6[[#This Row],[czas]])*60+SECOND(telefony6[[#This Row],[czas]])</f>
        <v>431</v>
      </c>
      <c r="J1043" s="6">
        <f>IF(OR(telefony6[[#This Row],[jaki]]="stacjonarny",telefony6[[#This Row],[jaki]]="komórkowy"),J1042-telefony6[[#This Row],[sekundach]],J1042)</f>
        <v>-437521</v>
      </c>
      <c r="K1043" s="6">
        <f>IF(AND(telefony6[[#This Row],[abonament]]&lt;0,telefony6[[#This Row],[jaki]]="stacjonarny"),telefony6[[#This Row],[sekundach]],0)</f>
        <v>431</v>
      </c>
      <c r="L1043" s="6">
        <f>IF(AND(telefony6[[#This Row],[abonament]]&lt;0,telefony6[[#This Row],[jaki]]="komórkowy"),telefony6[[#This Row],[sekundach]],0)</f>
        <v>0</v>
      </c>
      <c r="M1043" s="28">
        <f>IF(telefony6[[#This Row],[jaki]]="zagraniczny",telefony6[[#This Row],[czas w minutach]],0)</f>
        <v>0</v>
      </c>
    </row>
    <row r="1044" spans="1:13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  <c r="E1044" t="str">
        <f>IF(LEN(telefony6[[#This Row],[nr]])&gt;=10,"zagraniczny",IF(LEN(telefony6[[#This Row],[nr]])=8,"komórkowy","stacjonarny"))</f>
        <v>stacjonarny</v>
      </c>
      <c r="F1044" s="2">
        <f>telefony6[[#This Row],[zakonczenie]]-telefony6[[#This Row],[rozpoczecie]]</f>
        <v>3.3564814814818211E-4</v>
      </c>
      <c r="G1044" s="6">
        <f>IF(SECOND(telefony6[[#This Row],[czas]])&gt;0,1,0)</f>
        <v>1</v>
      </c>
      <c r="H1044" s="6">
        <f>MINUTE(telefony6[[#This Row],[czas]])+telefony6[[#This Row],[czy kolejna minuta]]</f>
        <v>1</v>
      </c>
      <c r="I1044" s="6">
        <f>MINUTE(telefony6[[#This Row],[czas]])*60+SECOND(telefony6[[#This Row],[czas]])</f>
        <v>29</v>
      </c>
      <c r="J1044" s="6">
        <f>IF(OR(telefony6[[#This Row],[jaki]]="stacjonarny",telefony6[[#This Row],[jaki]]="komórkowy"),J1043-telefony6[[#This Row],[sekundach]],J1043)</f>
        <v>-437550</v>
      </c>
      <c r="K1044" s="6">
        <f>IF(AND(telefony6[[#This Row],[abonament]]&lt;0,telefony6[[#This Row],[jaki]]="stacjonarny"),telefony6[[#This Row],[sekundach]],0)</f>
        <v>29</v>
      </c>
      <c r="L1044" s="6">
        <f>IF(AND(telefony6[[#This Row],[abonament]]&lt;0,telefony6[[#This Row],[jaki]]="komórkowy"),telefony6[[#This Row],[sekundach]],0)</f>
        <v>0</v>
      </c>
      <c r="M1044" s="28">
        <f>IF(telefony6[[#This Row],[jaki]]="zagraniczny",telefony6[[#This Row],[czas w minutach]],0)</f>
        <v>0</v>
      </c>
    </row>
    <row r="1045" spans="1:13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  <c r="E1045" t="str">
        <f>IF(LEN(telefony6[[#This Row],[nr]])&gt;=10,"zagraniczny",IF(LEN(telefony6[[#This Row],[nr]])=8,"komórkowy","stacjonarny"))</f>
        <v>stacjonarny</v>
      </c>
      <c r="F1045" s="2">
        <f>telefony6[[#This Row],[zakonczenie]]-telefony6[[#This Row],[rozpoczecie]]</f>
        <v>9.9189814814815147E-3</v>
      </c>
      <c r="G1045" s="6">
        <f>IF(SECOND(telefony6[[#This Row],[czas]])&gt;0,1,0)</f>
        <v>1</v>
      </c>
      <c r="H1045" s="6">
        <f>MINUTE(telefony6[[#This Row],[czas]])+telefony6[[#This Row],[czy kolejna minuta]]</f>
        <v>15</v>
      </c>
      <c r="I1045" s="6">
        <f>MINUTE(telefony6[[#This Row],[czas]])*60+SECOND(telefony6[[#This Row],[czas]])</f>
        <v>857</v>
      </c>
      <c r="J1045" s="6">
        <f>IF(OR(telefony6[[#This Row],[jaki]]="stacjonarny",telefony6[[#This Row],[jaki]]="komórkowy"),J1044-telefony6[[#This Row],[sekundach]],J1044)</f>
        <v>-438407</v>
      </c>
      <c r="K1045" s="6">
        <f>IF(AND(telefony6[[#This Row],[abonament]]&lt;0,telefony6[[#This Row],[jaki]]="stacjonarny"),telefony6[[#This Row],[sekundach]],0)</f>
        <v>857</v>
      </c>
      <c r="L1045" s="6">
        <f>IF(AND(telefony6[[#This Row],[abonament]]&lt;0,telefony6[[#This Row],[jaki]]="komórkowy"),telefony6[[#This Row],[sekundach]],0)</f>
        <v>0</v>
      </c>
      <c r="M1045" s="28">
        <f>IF(telefony6[[#This Row],[jaki]]="zagraniczny",telefony6[[#This Row],[czas w minutach]],0)</f>
        <v>0</v>
      </c>
    </row>
    <row r="1046" spans="1:13" x14ac:dyDescent="0.25">
      <c r="A1046">
        <v>28185580</v>
      </c>
      <c r="B1046" s="1">
        <v>42933</v>
      </c>
      <c r="C1046" s="2">
        <v>0.43086805555555557</v>
      </c>
      <c r="D1046" s="2">
        <v>0.43388888888888888</v>
      </c>
      <c r="E1046" t="str">
        <f>IF(LEN(telefony6[[#This Row],[nr]])&gt;=10,"zagraniczny",IF(LEN(telefony6[[#This Row],[nr]])=8,"komórkowy","stacjonarny"))</f>
        <v>komórkowy</v>
      </c>
      <c r="F1046" s="2">
        <f>telefony6[[#This Row],[zakonczenie]]-telefony6[[#This Row],[rozpoczecie]]</f>
        <v>3.0208333333333059E-3</v>
      </c>
      <c r="G1046" s="6">
        <f>IF(SECOND(telefony6[[#This Row],[czas]])&gt;0,1,0)</f>
        <v>1</v>
      </c>
      <c r="H1046" s="6">
        <f>MINUTE(telefony6[[#This Row],[czas]])+telefony6[[#This Row],[czy kolejna minuta]]</f>
        <v>5</v>
      </c>
      <c r="I1046" s="6">
        <f>MINUTE(telefony6[[#This Row],[czas]])*60+SECOND(telefony6[[#This Row],[czas]])</f>
        <v>261</v>
      </c>
      <c r="J1046" s="6">
        <f>IF(OR(telefony6[[#This Row],[jaki]]="stacjonarny",telefony6[[#This Row],[jaki]]="komórkowy"),J1045-telefony6[[#This Row],[sekundach]],J1045)</f>
        <v>-438668</v>
      </c>
      <c r="K1046" s="6">
        <f>IF(AND(telefony6[[#This Row],[abonament]]&lt;0,telefony6[[#This Row],[jaki]]="stacjonarny"),telefony6[[#This Row],[sekundach]],0)</f>
        <v>0</v>
      </c>
      <c r="L1046" s="6">
        <f>IF(AND(telefony6[[#This Row],[abonament]]&lt;0,telefony6[[#This Row],[jaki]]="komórkowy"),telefony6[[#This Row],[sekundach]],0)</f>
        <v>261</v>
      </c>
      <c r="M1046" s="28">
        <f>IF(telefony6[[#This Row],[jaki]]="zagraniczny",telefony6[[#This Row],[czas w minutach]],0)</f>
        <v>0</v>
      </c>
    </row>
    <row r="1047" spans="1:13" x14ac:dyDescent="0.25">
      <c r="A1047">
        <v>4222605</v>
      </c>
      <c r="B1047" s="1">
        <v>42933</v>
      </c>
      <c r="C1047" s="2">
        <v>0.43375000000000002</v>
      </c>
      <c r="D1047" s="2">
        <v>0.43592592592592594</v>
      </c>
      <c r="E1047" t="str">
        <f>IF(LEN(telefony6[[#This Row],[nr]])&gt;=10,"zagraniczny",IF(LEN(telefony6[[#This Row],[nr]])=8,"komórkowy","stacjonarny"))</f>
        <v>stacjonarny</v>
      </c>
      <c r="F1047" s="2">
        <f>telefony6[[#This Row],[zakonczenie]]-telefony6[[#This Row],[rozpoczecie]]</f>
        <v>2.1759259259259145E-3</v>
      </c>
      <c r="G1047" s="6">
        <f>IF(SECOND(telefony6[[#This Row],[czas]])&gt;0,1,0)</f>
        <v>1</v>
      </c>
      <c r="H1047" s="6">
        <f>MINUTE(telefony6[[#This Row],[czas]])+telefony6[[#This Row],[czy kolejna minuta]]</f>
        <v>4</v>
      </c>
      <c r="I1047" s="6">
        <f>MINUTE(telefony6[[#This Row],[czas]])*60+SECOND(telefony6[[#This Row],[czas]])</f>
        <v>188</v>
      </c>
      <c r="J1047" s="6">
        <f>IF(OR(telefony6[[#This Row],[jaki]]="stacjonarny",telefony6[[#This Row],[jaki]]="komórkowy"),J1046-telefony6[[#This Row],[sekundach]],J1046)</f>
        <v>-438856</v>
      </c>
      <c r="K1047" s="6">
        <f>IF(AND(telefony6[[#This Row],[abonament]]&lt;0,telefony6[[#This Row],[jaki]]="stacjonarny"),telefony6[[#This Row],[sekundach]],0)</f>
        <v>188</v>
      </c>
      <c r="L1047" s="6">
        <f>IF(AND(telefony6[[#This Row],[abonament]]&lt;0,telefony6[[#This Row],[jaki]]="komórkowy"),telefony6[[#This Row],[sekundach]],0)</f>
        <v>0</v>
      </c>
      <c r="M1047" s="28">
        <f>IF(telefony6[[#This Row],[jaki]]="zagraniczny",telefony6[[#This Row],[czas w minutach]],0)</f>
        <v>0</v>
      </c>
    </row>
    <row r="1048" spans="1:13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  <c r="E1048" t="str">
        <f>IF(LEN(telefony6[[#This Row],[nr]])&gt;=10,"zagraniczny",IF(LEN(telefony6[[#This Row],[nr]])=8,"komórkowy","stacjonarny"))</f>
        <v>stacjonarny</v>
      </c>
      <c r="F1048" s="2">
        <f>telefony6[[#This Row],[zakonczenie]]-telefony6[[#This Row],[rozpoczecie]]</f>
        <v>1.1574074074074403E-3</v>
      </c>
      <c r="G1048" s="6">
        <f>IF(SECOND(telefony6[[#This Row],[czas]])&gt;0,1,0)</f>
        <v>1</v>
      </c>
      <c r="H1048" s="6">
        <f>MINUTE(telefony6[[#This Row],[czas]])+telefony6[[#This Row],[czy kolejna minuta]]</f>
        <v>2</v>
      </c>
      <c r="I1048" s="6">
        <f>MINUTE(telefony6[[#This Row],[czas]])*60+SECOND(telefony6[[#This Row],[czas]])</f>
        <v>100</v>
      </c>
      <c r="J1048" s="6">
        <f>IF(OR(telefony6[[#This Row],[jaki]]="stacjonarny",telefony6[[#This Row],[jaki]]="komórkowy"),J1047-telefony6[[#This Row],[sekundach]],J1047)</f>
        <v>-438956</v>
      </c>
      <c r="K1048" s="6">
        <f>IF(AND(telefony6[[#This Row],[abonament]]&lt;0,telefony6[[#This Row],[jaki]]="stacjonarny"),telefony6[[#This Row],[sekundach]],0)</f>
        <v>100</v>
      </c>
      <c r="L1048" s="6">
        <f>IF(AND(telefony6[[#This Row],[abonament]]&lt;0,telefony6[[#This Row],[jaki]]="komórkowy"),telefony6[[#This Row],[sekundach]],0)</f>
        <v>0</v>
      </c>
      <c r="M1048" s="28">
        <f>IF(telefony6[[#This Row],[jaki]]="zagraniczny",telefony6[[#This Row],[czas w minutach]],0)</f>
        <v>0</v>
      </c>
    </row>
    <row r="1049" spans="1:13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  <c r="E1049" t="str">
        <f>IF(LEN(telefony6[[#This Row],[nr]])&gt;=10,"zagraniczny",IF(LEN(telefony6[[#This Row],[nr]])=8,"komórkowy","stacjonarny"))</f>
        <v>stacjonarny</v>
      </c>
      <c r="F1049" s="2">
        <f>telefony6[[#This Row],[zakonczenie]]-telefony6[[#This Row],[rozpoczecie]]</f>
        <v>5.0925925925926485E-4</v>
      </c>
      <c r="G1049" s="6">
        <f>IF(SECOND(telefony6[[#This Row],[czas]])&gt;0,1,0)</f>
        <v>1</v>
      </c>
      <c r="H1049" s="6">
        <f>MINUTE(telefony6[[#This Row],[czas]])+telefony6[[#This Row],[czy kolejna minuta]]</f>
        <v>1</v>
      </c>
      <c r="I1049" s="6">
        <f>MINUTE(telefony6[[#This Row],[czas]])*60+SECOND(telefony6[[#This Row],[czas]])</f>
        <v>44</v>
      </c>
      <c r="J1049" s="6">
        <f>IF(OR(telefony6[[#This Row],[jaki]]="stacjonarny",telefony6[[#This Row],[jaki]]="komórkowy"),J1048-telefony6[[#This Row],[sekundach]],J1048)</f>
        <v>-439000</v>
      </c>
      <c r="K1049" s="6">
        <f>IF(AND(telefony6[[#This Row],[abonament]]&lt;0,telefony6[[#This Row],[jaki]]="stacjonarny"),telefony6[[#This Row],[sekundach]],0)</f>
        <v>44</v>
      </c>
      <c r="L1049" s="6">
        <f>IF(AND(telefony6[[#This Row],[abonament]]&lt;0,telefony6[[#This Row],[jaki]]="komórkowy"),telefony6[[#This Row],[sekundach]],0)</f>
        <v>0</v>
      </c>
      <c r="M1049" s="28">
        <f>IF(telefony6[[#This Row],[jaki]]="zagraniczny",telefony6[[#This Row],[czas w minutach]],0)</f>
        <v>0</v>
      </c>
    </row>
    <row r="1050" spans="1:13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  <c r="E1050" t="str">
        <f>IF(LEN(telefony6[[#This Row],[nr]])&gt;=10,"zagraniczny",IF(LEN(telefony6[[#This Row],[nr]])=8,"komórkowy","stacjonarny"))</f>
        <v>stacjonarny</v>
      </c>
      <c r="F1050" s="2">
        <f>telefony6[[#This Row],[zakonczenie]]-telefony6[[#This Row],[rozpoczecie]]</f>
        <v>7.0486111111111582E-3</v>
      </c>
      <c r="G1050" s="6">
        <f>IF(SECOND(telefony6[[#This Row],[czas]])&gt;0,1,0)</f>
        <v>1</v>
      </c>
      <c r="H1050" s="6">
        <f>MINUTE(telefony6[[#This Row],[czas]])+telefony6[[#This Row],[czy kolejna minuta]]</f>
        <v>11</v>
      </c>
      <c r="I1050" s="6">
        <f>MINUTE(telefony6[[#This Row],[czas]])*60+SECOND(telefony6[[#This Row],[czas]])</f>
        <v>609</v>
      </c>
      <c r="J1050" s="6">
        <f>IF(OR(telefony6[[#This Row],[jaki]]="stacjonarny",telefony6[[#This Row],[jaki]]="komórkowy"),J1049-telefony6[[#This Row],[sekundach]],J1049)</f>
        <v>-439609</v>
      </c>
      <c r="K1050" s="6">
        <f>IF(AND(telefony6[[#This Row],[abonament]]&lt;0,telefony6[[#This Row],[jaki]]="stacjonarny"),telefony6[[#This Row],[sekundach]],0)</f>
        <v>609</v>
      </c>
      <c r="L1050" s="6">
        <f>IF(AND(telefony6[[#This Row],[abonament]]&lt;0,telefony6[[#This Row],[jaki]]="komórkowy"),telefony6[[#This Row],[sekundach]],0)</f>
        <v>0</v>
      </c>
      <c r="M1050" s="28">
        <f>IF(telefony6[[#This Row],[jaki]]="zagraniczny",telefony6[[#This Row],[czas w minutach]],0)</f>
        <v>0</v>
      </c>
    </row>
    <row r="1051" spans="1:13" x14ac:dyDescent="0.25">
      <c r="A1051">
        <v>9926754</v>
      </c>
      <c r="B1051" s="1">
        <v>42933</v>
      </c>
      <c r="C1051" s="2">
        <v>0.44421296296296298</v>
      </c>
      <c r="D1051" s="2">
        <v>0.44739583333333333</v>
      </c>
      <c r="E1051" t="str">
        <f>IF(LEN(telefony6[[#This Row],[nr]])&gt;=10,"zagraniczny",IF(LEN(telefony6[[#This Row],[nr]])=8,"komórkowy","stacjonarny"))</f>
        <v>stacjonarny</v>
      </c>
      <c r="F1051" s="2">
        <f>telefony6[[#This Row],[zakonczenie]]-telefony6[[#This Row],[rozpoczecie]]</f>
        <v>3.1828703703703498E-3</v>
      </c>
      <c r="G1051" s="6">
        <f>IF(SECOND(telefony6[[#This Row],[czas]])&gt;0,1,0)</f>
        <v>1</v>
      </c>
      <c r="H1051" s="6">
        <f>MINUTE(telefony6[[#This Row],[czas]])+telefony6[[#This Row],[czy kolejna minuta]]</f>
        <v>5</v>
      </c>
      <c r="I1051" s="6">
        <f>MINUTE(telefony6[[#This Row],[czas]])*60+SECOND(telefony6[[#This Row],[czas]])</f>
        <v>275</v>
      </c>
      <c r="J1051" s="6">
        <f>IF(OR(telefony6[[#This Row],[jaki]]="stacjonarny",telefony6[[#This Row],[jaki]]="komórkowy"),J1050-telefony6[[#This Row],[sekundach]],J1050)</f>
        <v>-439884</v>
      </c>
      <c r="K1051" s="6">
        <f>IF(AND(telefony6[[#This Row],[abonament]]&lt;0,telefony6[[#This Row],[jaki]]="stacjonarny"),telefony6[[#This Row],[sekundach]],0)</f>
        <v>275</v>
      </c>
      <c r="L1051" s="6">
        <f>IF(AND(telefony6[[#This Row],[abonament]]&lt;0,telefony6[[#This Row],[jaki]]="komórkowy"),telefony6[[#This Row],[sekundach]],0)</f>
        <v>0</v>
      </c>
      <c r="M1051" s="28">
        <f>IF(telefony6[[#This Row],[jaki]]="zagraniczny",telefony6[[#This Row],[czas w minutach]],0)</f>
        <v>0</v>
      </c>
    </row>
    <row r="1052" spans="1:13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  <c r="E1052" t="str">
        <f>IF(LEN(telefony6[[#This Row],[nr]])&gt;=10,"zagraniczny",IF(LEN(telefony6[[#This Row],[nr]])=8,"komórkowy","stacjonarny"))</f>
        <v>komórkowy</v>
      </c>
      <c r="F1052" s="2">
        <f>telefony6[[#This Row],[zakonczenie]]-telefony6[[#This Row],[rozpoczecie]]</f>
        <v>3.6921296296296147E-3</v>
      </c>
      <c r="G1052" s="6">
        <f>IF(SECOND(telefony6[[#This Row],[czas]])&gt;0,1,0)</f>
        <v>1</v>
      </c>
      <c r="H1052" s="6">
        <f>MINUTE(telefony6[[#This Row],[czas]])+telefony6[[#This Row],[czy kolejna minuta]]</f>
        <v>6</v>
      </c>
      <c r="I1052" s="6">
        <f>MINUTE(telefony6[[#This Row],[czas]])*60+SECOND(telefony6[[#This Row],[czas]])</f>
        <v>319</v>
      </c>
      <c r="J1052" s="6">
        <f>IF(OR(telefony6[[#This Row],[jaki]]="stacjonarny",telefony6[[#This Row],[jaki]]="komórkowy"),J1051-telefony6[[#This Row],[sekundach]],J1051)</f>
        <v>-440203</v>
      </c>
      <c r="K1052" s="6">
        <f>IF(AND(telefony6[[#This Row],[abonament]]&lt;0,telefony6[[#This Row],[jaki]]="stacjonarny"),telefony6[[#This Row],[sekundach]],0)</f>
        <v>0</v>
      </c>
      <c r="L1052" s="6">
        <f>IF(AND(telefony6[[#This Row],[abonament]]&lt;0,telefony6[[#This Row],[jaki]]="komórkowy"),telefony6[[#This Row],[sekundach]],0)</f>
        <v>319</v>
      </c>
      <c r="M1052" s="28">
        <f>IF(telefony6[[#This Row],[jaki]]="zagraniczny",telefony6[[#This Row],[czas w minutach]],0)</f>
        <v>0</v>
      </c>
    </row>
    <row r="1053" spans="1:13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  <c r="E1053" t="str">
        <f>IF(LEN(telefony6[[#This Row],[nr]])&gt;=10,"zagraniczny",IF(LEN(telefony6[[#This Row],[nr]])=8,"komórkowy","stacjonarny"))</f>
        <v>stacjonarny</v>
      </c>
      <c r="F1053" s="2">
        <f>telefony6[[#This Row],[zakonczenie]]-telefony6[[#This Row],[rozpoczecie]]</f>
        <v>3.5763888888888928E-3</v>
      </c>
      <c r="G1053" s="6">
        <f>IF(SECOND(telefony6[[#This Row],[czas]])&gt;0,1,0)</f>
        <v>1</v>
      </c>
      <c r="H1053" s="6">
        <f>MINUTE(telefony6[[#This Row],[czas]])+telefony6[[#This Row],[czy kolejna minuta]]</f>
        <v>6</v>
      </c>
      <c r="I1053" s="6">
        <f>MINUTE(telefony6[[#This Row],[czas]])*60+SECOND(telefony6[[#This Row],[czas]])</f>
        <v>309</v>
      </c>
      <c r="J1053" s="6">
        <f>IF(OR(telefony6[[#This Row],[jaki]]="stacjonarny",telefony6[[#This Row],[jaki]]="komórkowy"),J1052-telefony6[[#This Row],[sekundach]],J1052)</f>
        <v>-440512</v>
      </c>
      <c r="K1053" s="6">
        <f>IF(AND(telefony6[[#This Row],[abonament]]&lt;0,telefony6[[#This Row],[jaki]]="stacjonarny"),telefony6[[#This Row],[sekundach]],0)</f>
        <v>309</v>
      </c>
      <c r="L1053" s="6">
        <f>IF(AND(telefony6[[#This Row],[abonament]]&lt;0,telefony6[[#This Row],[jaki]]="komórkowy"),telefony6[[#This Row],[sekundach]],0)</f>
        <v>0</v>
      </c>
      <c r="M1053" s="28">
        <f>IF(telefony6[[#This Row],[jaki]]="zagraniczny",telefony6[[#This Row],[czas w minutach]],0)</f>
        <v>0</v>
      </c>
    </row>
    <row r="1054" spans="1:13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  <c r="E1054" t="str">
        <f>IF(LEN(telefony6[[#This Row],[nr]])&gt;=10,"zagraniczny",IF(LEN(telefony6[[#This Row],[nr]])=8,"komórkowy","stacjonarny"))</f>
        <v>komórkowy</v>
      </c>
      <c r="F1054" s="2">
        <f>telefony6[[#This Row],[zakonczenie]]-telefony6[[#This Row],[rozpoczecie]]</f>
        <v>4.3865740740740566E-3</v>
      </c>
      <c r="G1054" s="6">
        <f>IF(SECOND(telefony6[[#This Row],[czas]])&gt;0,1,0)</f>
        <v>1</v>
      </c>
      <c r="H1054" s="6">
        <f>MINUTE(telefony6[[#This Row],[czas]])+telefony6[[#This Row],[czy kolejna minuta]]</f>
        <v>7</v>
      </c>
      <c r="I1054" s="6">
        <f>MINUTE(telefony6[[#This Row],[czas]])*60+SECOND(telefony6[[#This Row],[czas]])</f>
        <v>379</v>
      </c>
      <c r="J1054" s="6">
        <f>IF(OR(telefony6[[#This Row],[jaki]]="stacjonarny",telefony6[[#This Row],[jaki]]="komórkowy"),J1053-telefony6[[#This Row],[sekundach]],J1053)</f>
        <v>-440891</v>
      </c>
      <c r="K1054" s="6">
        <f>IF(AND(telefony6[[#This Row],[abonament]]&lt;0,telefony6[[#This Row],[jaki]]="stacjonarny"),telefony6[[#This Row],[sekundach]],0)</f>
        <v>0</v>
      </c>
      <c r="L1054" s="6">
        <f>IF(AND(telefony6[[#This Row],[abonament]]&lt;0,telefony6[[#This Row],[jaki]]="komórkowy"),telefony6[[#This Row],[sekundach]],0)</f>
        <v>379</v>
      </c>
      <c r="M1054" s="28">
        <f>IF(telefony6[[#This Row],[jaki]]="zagraniczny",telefony6[[#This Row],[czas w minutach]],0)</f>
        <v>0</v>
      </c>
    </row>
    <row r="1055" spans="1:13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  <c r="E1055" t="str">
        <f>IF(LEN(telefony6[[#This Row],[nr]])&gt;=10,"zagraniczny",IF(LEN(telefony6[[#This Row],[nr]])=8,"komórkowy","stacjonarny"))</f>
        <v>stacjonarny</v>
      </c>
      <c r="F1055" s="2">
        <f>telefony6[[#This Row],[zakonczenie]]-telefony6[[#This Row],[rozpoczecie]]</f>
        <v>2.5694444444444575E-3</v>
      </c>
      <c r="G1055" s="6">
        <f>IF(SECOND(telefony6[[#This Row],[czas]])&gt;0,1,0)</f>
        <v>1</v>
      </c>
      <c r="H1055" s="6">
        <f>MINUTE(telefony6[[#This Row],[czas]])+telefony6[[#This Row],[czy kolejna minuta]]</f>
        <v>4</v>
      </c>
      <c r="I1055" s="6">
        <f>MINUTE(telefony6[[#This Row],[czas]])*60+SECOND(telefony6[[#This Row],[czas]])</f>
        <v>222</v>
      </c>
      <c r="J1055" s="6">
        <f>IF(OR(telefony6[[#This Row],[jaki]]="stacjonarny",telefony6[[#This Row],[jaki]]="komórkowy"),J1054-telefony6[[#This Row],[sekundach]],J1054)</f>
        <v>-441113</v>
      </c>
      <c r="K1055" s="6">
        <f>IF(AND(telefony6[[#This Row],[abonament]]&lt;0,telefony6[[#This Row],[jaki]]="stacjonarny"),telefony6[[#This Row],[sekundach]],0)</f>
        <v>222</v>
      </c>
      <c r="L1055" s="6">
        <f>IF(AND(telefony6[[#This Row],[abonament]]&lt;0,telefony6[[#This Row],[jaki]]="komórkowy"),telefony6[[#This Row],[sekundach]],0)</f>
        <v>0</v>
      </c>
      <c r="M1055" s="28">
        <f>IF(telefony6[[#This Row],[jaki]]="zagraniczny",telefony6[[#This Row],[czas w minutach]],0)</f>
        <v>0</v>
      </c>
    </row>
    <row r="1056" spans="1:13" x14ac:dyDescent="0.25">
      <c r="A1056">
        <v>5809293</v>
      </c>
      <c r="B1056" s="1">
        <v>42933</v>
      </c>
      <c r="C1056" s="2">
        <v>0.46481481481481479</v>
      </c>
      <c r="D1056" s="2">
        <v>0.47425925925925927</v>
      </c>
      <c r="E1056" t="str">
        <f>IF(LEN(telefony6[[#This Row],[nr]])&gt;=10,"zagraniczny",IF(LEN(telefony6[[#This Row],[nr]])=8,"komórkowy","stacjonarny"))</f>
        <v>stacjonarny</v>
      </c>
      <c r="F1056" s="2">
        <f>telefony6[[#This Row],[zakonczenie]]-telefony6[[#This Row],[rozpoczecie]]</f>
        <v>9.4444444444444775E-3</v>
      </c>
      <c r="G1056" s="6">
        <f>IF(SECOND(telefony6[[#This Row],[czas]])&gt;0,1,0)</f>
        <v>1</v>
      </c>
      <c r="H1056" s="6">
        <f>MINUTE(telefony6[[#This Row],[czas]])+telefony6[[#This Row],[czy kolejna minuta]]</f>
        <v>14</v>
      </c>
      <c r="I1056" s="6">
        <f>MINUTE(telefony6[[#This Row],[czas]])*60+SECOND(telefony6[[#This Row],[czas]])</f>
        <v>816</v>
      </c>
      <c r="J1056" s="6">
        <f>IF(OR(telefony6[[#This Row],[jaki]]="stacjonarny",telefony6[[#This Row],[jaki]]="komórkowy"),J1055-telefony6[[#This Row],[sekundach]],J1055)</f>
        <v>-441929</v>
      </c>
      <c r="K1056" s="6">
        <f>IF(AND(telefony6[[#This Row],[abonament]]&lt;0,telefony6[[#This Row],[jaki]]="stacjonarny"),telefony6[[#This Row],[sekundach]],0)</f>
        <v>816</v>
      </c>
      <c r="L1056" s="6">
        <f>IF(AND(telefony6[[#This Row],[abonament]]&lt;0,telefony6[[#This Row],[jaki]]="komórkowy"),telefony6[[#This Row],[sekundach]],0)</f>
        <v>0</v>
      </c>
      <c r="M1056" s="28">
        <f>IF(telefony6[[#This Row],[jaki]]="zagraniczny",telefony6[[#This Row],[czas w minutach]],0)</f>
        <v>0</v>
      </c>
    </row>
    <row r="1057" spans="1:13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  <c r="E1057" t="str">
        <f>IF(LEN(telefony6[[#This Row],[nr]])&gt;=10,"zagraniczny",IF(LEN(telefony6[[#This Row],[nr]])=8,"komórkowy","stacjonarny"))</f>
        <v>stacjonarny</v>
      </c>
      <c r="F1057" s="2">
        <f>telefony6[[#This Row],[zakonczenie]]-telefony6[[#This Row],[rozpoczecie]]</f>
        <v>7.0254629629629139E-3</v>
      </c>
      <c r="G1057" s="6">
        <f>IF(SECOND(telefony6[[#This Row],[czas]])&gt;0,1,0)</f>
        <v>1</v>
      </c>
      <c r="H1057" s="6">
        <f>MINUTE(telefony6[[#This Row],[czas]])+telefony6[[#This Row],[czy kolejna minuta]]</f>
        <v>11</v>
      </c>
      <c r="I1057" s="6">
        <f>MINUTE(telefony6[[#This Row],[czas]])*60+SECOND(telefony6[[#This Row],[czas]])</f>
        <v>607</v>
      </c>
      <c r="J1057" s="6">
        <f>IF(OR(telefony6[[#This Row],[jaki]]="stacjonarny",telefony6[[#This Row],[jaki]]="komórkowy"),J1056-telefony6[[#This Row],[sekundach]],J1056)</f>
        <v>-442536</v>
      </c>
      <c r="K1057" s="6">
        <f>IF(AND(telefony6[[#This Row],[abonament]]&lt;0,telefony6[[#This Row],[jaki]]="stacjonarny"),telefony6[[#This Row],[sekundach]],0)</f>
        <v>607</v>
      </c>
      <c r="L1057" s="6">
        <f>IF(AND(telefony6[[#This Row],[abonament]]&lt;0,telefony6[[#This Row],[jaki]]="komórkowy"),telefony6[[#This Row],[sekundach]],0)</f>
        <v>0</v>
      </c>
      <c r="M1057" s="28">
        <f>IF(telefony6[[#This Row],[jaki]]="zagraniczny",telefony6[[#This Row],[czas w minutach]],0)</f>
        <v>0</v>
      </c>
    </row>
    <row r="1058" spans="1:13" x14ac:dyDescent="0.25">
      <c r="A1058">
        <v>7088840</v>
      </c>
      <c r="B1058" s="1">
        <v>42933</v>
      </c>
      <c r="C1058" s="2">
        <v>0.46711805555555558</v>
      </c>
      <c r="D1058" s="2">
        <v>0.47856481481481483</v>
      </c>
      <c r="E1058" t="str">
        <f>IF(LEN(telefony6[[#This Row],[nr]])&gt;=10,"zagraniczny",IF(LEN(telefony6[[#This Row],[nr]])=8,"komórkowy","stacjonarny"))</f>
        <v>stacjonarny</v>
      </c>
      <c r="F1058" s="2">
        <f>telefony6[[#This Row],[zakonczenie]]-telefony6[[#This Row],[rozpoczecie]]</f>
        <v>1.1446759259259254E-2</v>
      </c>
      <c r="G1058" s="6">
        <f>IF(SECOND(telefony6[[#This Row],[czas]])&gt;0,1,0)</f>
        <v>1</v>
      </c>
      <c r="H1058" s="6">
        <f>MINUTE(telefony6[[#This Row],[czas]])+telefony6[[#This Row],[czy kolejna minuta]]</f>
        <v>17</v>
      </c>
      <c r="I1058" s="6">
        <f>MINUTE(telefony6[[#This Row],[czas]])*60+SECOND(telefony6[[#This Row],[czas]])</f>
        <v>989</v>
      </c>
      <c r="J1058" s="6">
        <f>IF(OR(telefony6[[#This Row],[jaki]]="stacjonarny",telefony6[[#This Row],[jaki]]="komórkowy"),J1057-telefony6[[#This Row],[sekundach]],J1057)</f>
        <v>-443525</v>
      </c>
      <c r="K1058" s="6">
        <f>IF(AND(telefony6[[#This Row],[abonament]]&lt;0,telefony6[[#This Row],[jaki]]="stacjonarny"),telefony6[[#This Row],[sekundach]],0)</f>
        <v>989</v>
      </c>
      <c r="L1058" s="6">
        <f>IF(AND(telefony6[[#This Row],[abonament]]&lt;0,telefony6[[#This Row],[jaki]]="komórkowy"),telefony6[[#This Row],[sekundach]],0)</f>
        <v>0</v>
      </c>
      <c r="M1058" s="28">
        <f>IF(telefony6[[#This Row],[jaki]]="zagraniczny",telefony6[[#This Row],[czas w minutach]],0)</f>
        <v>0</v>
      </c>
    </row>
    <row r="1059" spans="1:13" x14ac:dyDescent="0.25">
      <c r="A1059">
        <v>1302112</v>
      </c>
      <c r="B1059" s="1">
        <v>42933</v>
      </c>
      <c r="C1059" s="2">
        <v>0.46939814814814818</v>
      </c>
      <c r="D1059" s="2">
        <v>0.47047453703703701</v>
      </c>
      <c r="E1059" t="str">
        <f>IF(LEN(telefony6[[#This Row],[nr]])&gt;=10,"zagraniczny",IF(LEN(telefony6[[#This Row],[nr]])=8,"komórkowy","stacjonarny"))</f>
        <v>stacjonarny</v>
      </c>
      <c r="F1059" s="2">
        <f>telefony6[[#This Row],[zakonczenie]]-telefony6[[#This Row],[rozpoczecie]]</f>
        <v>1.0763888888888351E-3</v>
      </c>
      <c r="G1059" s="6">
        <f>IF(SECOND(telefony6[[#This Row],[czas]])&gt;0,1,0)</f>
        <v>1</v>
      </c>
      <c r="H1059" s="6">
        <f>MINUTE(telefony6[[#This Row],[czas]])+telefony6[[#This Row],[czy kolejna minuta]]</f>
        <v>2</v>
      </c>
      <c r="I1059" s="6">
        <f>MINUTE(telefony6[[#This Row],[czas]])*60+SECOND(telefony6[[#This Row],[czas]])</f>
        <v>93</v>
      </c>
      <c r="J1059" s="6">
        <f>IF(OR(telefony6[[#This Row],[jaki]]="stacjonarny",telefony6[[#This Row],[jaki]]="komórkowy"),J1058-telefony6[[#This Row],[sekundach]],J1058)</f>
        <v>-443618</v>
      </c>
      <c r="K1059" s="6">
        <f>IF(AND(telefony6[[#This Row],[abonament]]&lt;0,telefony6[[#This Row],[jaki]]="stacjonarny"),telefony6[[#This Row],[sekundach]],0)</f>
        <v>93</v>
      </c>
      <c r="L1059" s="6">
        <f>IF(AND(telefony6[[#This Row],[abonament]]&lt;0,telefony6[[#This Row],[jaki]]="komórkowy"),telefony6[[#This Row],[sekundach]],0)</f>
        <v>0</v>
      </c>
      <c r="M1059" s="28">
        <f>IF(telefony6[[#This Row],[jaki]]="zagraniczny",telefony6[[#This Row],[czas w minutach]],0)</f>
        <v>0</v>
      </c>
    </row>
    <row r="1060" spans="1:13" x14ac:dyDescent="0.25">
      <c r="A1060">
        <v>8299537</v>
      </c>
      <c r="B1060" s="1">
        <v>42933</v>
      </c>
      <c r="C1060" s="2">
        <v>0.47302083333333333</v>
      </c>
      <c r="D1060" s="2">
        <v>0.47939814814814813</v>
      </c>
      <c r="E1060" t="str">
        <f>IF(LEN(telefony6[[#This Row],[nr]])&gt;=10,"zagraniczny",IF(LEN(telefony6[[#This Row],[nr]])=8,"komórkowy","stacjonarny"))</f>
        <v>stacjonarny</v>
      </c>
      <c r="F1060" s="2">
        <f>telefony6[[#This Row],[zakonczenie]]-telefony6[[#This Row],[rozpoczecie]]</f>
        <v>6.377314814814794E-3</v>
      </c>
      <c r="G1060" s="6">
        <f>IF(SECOND(telefony6[[#This Row],[czas]])&gt;0,1,0)</f>
        <v>1</v>
      </c>
      <c r="H1060" s="6">
        <f>MINUTE(telefony6[[#This Row],[czas]])+telefony6[[#This Row],[czy kolejna minuta]]</f>
        <v>10</v>
      </c>
      <c r="I1060" s="6">
        <f>MINUTE(telefony6[[#This Row],[czas]])*60+SECOND(telefony6[[#This Row],[czas]])</f>
        <v>551</v>
      </c>
      <c r="J1060" s="6">
        <f>IF(OR(telefony6[[#This Row],[jaki]]="stacjonarny",telefony6[[#This Row],[jaki]]="komórkowy"),J1059-telefony6[[#This Row],[sekundach]],J1059)</f>
        <v>-444169</v>
      </c>
      <c r="K1060" s="6">
        <f>IF(AND(telefony6[[#This Row],[abonament]]&lt;0,telefony6[[#This Row],[jaki]]="stacjonarny"),telefony6[[#This Row],[sekundach]],0)</f>
        <v>551</v>
      </c>
      <c r="L1060" s="6">
        <f>IF(AND(telefony6[[#This Row],[abonament]]&lt;0,telefony6[[#This Row],[jaki]]="komórkowy"),telefony6[[#This Row],[sekundach]],0)</f>
        <v>0</v>
      </c>
      <c r="M1060" s="28">
        <f>IF(telefony6[[#This Row],[jaki]]="zagraniczny",telefony6[[#This Row],[czas w minutach]],0)</f>
        <v>0</v>
      </c>
    </row>
    <row r="1061" spans="1:13" x14ac:dyDescent="0.25">
      <c r="A1061">
        <v>1519891</v>
      </c>
      <c r="B1061" s="1">
        <v>42933</v>
      </c>
      <c r="C1061" s="2">
        <v>0.47604166666666664</v>
      </c>
      <c r="D1061" s="2">
        <v>0.48714120370370373</v>
      </c>
      <c r="E1061" t="str">
        <f>IF(LEN(telefony6[[#This Row],[nr]])&gt;=10,"zagraniczny",IF(LEN(telefony6[[#This Row],[nr]])=8,"komórkowy","stacjonarny"))</f>
        <v>stacjonarny</v>
      </c>
      <c r="F1061" s="2">
        <f>telefony6[[#This Row],[zakonczenie]]-telefony6[[#This Row],[rozpoczecie]]</f>
        <v>1.1099537037037088E-2</v>
      </c>
      <c r="G1061" s="6">
        <f>IF(SECOND(telefony6[[#This Row],[czas]])&gt;0,1,0)</f>
        <v>1</v>
      </c>
      <c r="H1061" s="6">
        <f>MINUTE(telefony6[[#This Row],[czas]])+telefony6[[#This Row],[czy kolejna minuta]]</f>
        <v>16</v>
      </c>
      <c r="I1061" s="6">
        <f>MINUTE(telefony6[[#This Row],[czas]])*60+SECOND(telefony6[[#This Row],[czas]])</f>
        <v>959</v>
      </c>
      <c r="J1061" s="6">
        <f>IF(OR(telefony6[[#This Row],[jaki]]="stacjonarny",telefony6[[#This Row],[jaki]]="komórkowy"),J1060-telefony6[[#This Row],[sekundach]],J1060)</f>
        <v>-445128</v>
      </c>
      <c r="K1061" s="6">
        <f>IF(AND(telefony6[[#This Row],[abonament]]&lt;0,telefony6[[#This Row],[jaki]]="stacjonarny"),telefony6[[#This Row],[sekundach]],0)</f>
        <v>959</v>
      </c>
      <c r="L1061" s="6">
        <f>IF(AND(telefony6[[#This Row],[abonament]]&lt;0,telefony6[[#This Row],[jaki]]="komórkowy"),telefony6[[#This Row],[sekundach]],0)</f>
        <v>0</v>
      </c>
      <c r="M1061" s="28">
        <f>IF(telefony6[[#This Row],[jaki]]="zagraniczny",telefony6[[#This Row],[czas w minutach]],0)</f>
        <v>0</v>
      </c>
    </row>
    <row r="1062" spans="1:13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  <c r="E1062" t="str">
        <f>IF(LEN(telefony6[[#This Row],[nr]])&gt;=10,"zagraniczny",IF(LEN(telefony6[[#This Row],[nr]])=8,"komórkowy","stacjonarny"))</f>
        <v>komórkowy</v>
      </c>
      <c r="F1062" s="2">
        <f>telefony6[[#This Row],[zakonczenie]]-telefony6[[#This Row],[rozpoczecie]]</f>
        <v>1.7592592592592937E-3</v>
      </c>
      <c r="G1062" s="6">
        <f>IF(SECOND(telefony6[[#This Row],[czas]])&gt;0,1,0)</f>
        <v>1</v>
      </c>
      <c r="H1062" s="6">
        <f>MINUTE(telefony6[[#This Row],[czas]])+telefony6[[#This Row],[czy kolejna minuta]]</f>
        <v>3</v>
      </c>
      <c r="I1062" s="6">
        <f>MINUTE(telefony6[[#This Row],[czas]])*60+SECOND(telefony6[[#This Row],[czas]])</f>
        <v>152</v>
      </c>
      <c r="J1062" s="6">
        <f>IF(OR(telefony6[[#This Row],[jaki]]="stacjonarny",telefony6[[#This Row],[jaki]]="komórkowy"),J1061-telefony6[[#This Row],[sekundach]],J1061)</f>
        <v>-445280</v>
      </c>
      <c r="K1062" s="6">
        <f>IF(AND(telefony6[[#This Row],[abonament]]&lt;0,telefony6[[#This Row],[jaki]]="stacjonarny"),telefony6[[#This Row],[sekundach]],0)</f>
        <v>0</v>
      </c>
      <c r="L1062" s="6">
        <f>IF(AND(telefony6[[#This Row],[abonament]]&lt;0,telefony6[[#This Row],[jaki]]="komórkowy"),telefony6[[#This Row],[sekundach]],0)</f>
        <v>152</v>
      </c>
      <c r="M1062" s="28">
        <f>IF(telefony6[[#This Row],[jaki]]="zagraniczny",telefony6[[#This Row],[czas w minutach]],0)</f>
        <v>0</v>
      </c>
    </row>
    <row r="1063" spans="1:13" x14ac:dyDescent="0.25">
      <c r="A1063">
        <v>9088045</v>
      </c>
      <c r="B1063" s="1">
        <v>42933</v>
      </c>
      <c r="C1063" s="2">
        <v>0.47714120370370372</v>
      </c>
      <c r="D1063" s="2">
        <v>0.47728009259259258</v>
      </c>
      <c r="E1063" t="str">
        <f>IF(LEN(telefony6[[#This Row],[nr]])&gt;=10,"zagraniczny",IF(LEN(telefony6[[#This Row],[nr]])=8,"komórkowy","stacjonarny"))</f>
        <v>stacjonarny</v>
      </c>
      <c r="F1063" s="2">
        <f>telefony6[[#This Row],[zakonczenie]]-telefony6[[#This Row],[rozpoczecie]]</f>
        <v>1.3888888888885509E-4</v>
      </c>
      <c r="G1063" s="6">
        <f>IF(SECOND(telefony6[[#This Row],[czas]])&gt;0,1,0)</f>
        <v>1</v>
      </c>
      <c r="H1063" s="6">
        <f>MINUTE(telefony6[[#This Row],[czas]])+telefony6[[#This Row],[czy kolejna minuta]]</f>
        <v>1</v>
      </c>
      <c r="I1063" s="6">
        <f>MINUTE(telefony6[[#This Row],[czas]])*60+SECOND(telefony6[[#This Row],[czas]])</f>
        <v>12</v>
      </c>
      <c r="J1063" s="6">
        <f>IF(OR(telefony6[[#This Row],[jaki]]="stacjonarny",telefony6[[#This Row],[jaki]]="komórkowy"),J1062-telefony6[[#This Row],[sekundach]],J1062)</f>
        <v>-445292</v>
      </c>
      <c r="K1063" s="6">
        <f>IF(AND(telefony6[[#This Row],[abonament]]&lt;0,telefony6[[#This Row],[jaki]]="stacjonarny"),telefony6[[#This Row],[sekundach]],0)</f>
        <v>12</v>
      </c>
      <c r="L1063" s="6">
        <f>IF(AND(telefony6[[#This Row],[abonament]]&lt;0,telefony6[[#This Row],[jaki]]="komórkowy"),telefony6[[#This Row],[sekundach]],0)</f>
        <v>0</v>
      </c>
      <c r="M1063" s="28">
        <f>IF(telefony6[[#This Row],[jaki]]="zagraniczny",telefony6[[#This Row],[czas w minutach]],0)</f>
        <v>0</v>
      </c>
    </row>
    <row r="1064" spans="1:13" x14ac:dyDescent="0.25">
      <c r="A1064">
        <v>59864989</v>
      </c>
      <c r="B1064" s="1">
        <v>42933</v>
      </c>
      <c r="C1064" s="2">
        <v>0.48119212962962965</v>
      </c>
      <c r="D1064" s="2">
        <v>0.49038194444444444</v>
      </c>
      <c r="E1064" t="str">
        <f>IF(LEN(telefony6[[#This Row],[nr]])&gt;=10,"zagraniczny",IF(LEN(telefony6[[#This Row],[nr]])=8,"komórkowy","stacjonarny"))</f>
        <v>komórkowy</v>
      </c>
      <c r="F1064" s="2">
        <f>telefony6[[#This Row],[zakonczenie]]-telefony6[[#This Row],[rozpoczecie]]</f>
        <v>9.1898148148147896E-3</v>
      </c>
      <c r="G1064" s="6">
        <f>IF(SECOND(telefony6[[#This Row],[czas]])&gt;0,1,0)</f>
        <v>1</v>
      </c>
      <c r="H1064" s="6">
        <f>MINUTE(telefony6[[#This Row],[czas]])+telefony6[[#This Row],[czy kolejna minuta]]</f>
        <v>14</v>
      </c>
      <c r="I1064" s="6">
        <f>MINUTE(telefony6[[#This Row],[czas]])*60+SECOND(telefony6[[#This Row],[czas]])</f>
        <v>794</v>
      </c>
      <c r="J1064" s="6">
        <f>IF(OR(telefony6[[#This Row],[jaki]]="stacjonarny",telefony6[[#This Row],[jaki]]="komórkowy"),J1063-telefony6[[#This Row],[sekundach]],J1063)</f>
        <v>-446086</v>
      </c>
      <c r="K1064" s="6">
        <f>IF(AND(telefony6[[#This Row],[abonament]]&lt;0,telefony6[[#This Row],[jaki]]="stacjonarny"),telefony6[[#This Row],[sekundach]],0)</f>
        <v>0</v>
      </c>
      <c r="L1064" s="6">
        <f>IF(AND(telefony6[[#This Row],[abonament]]&lt;0,telefony6[[#This Row],[jaki]]="komórkowy"),telefony6[[#This Row],[sekundach]],0)</f>
        <v>794</v>
      </c>
      <c r="M1064" s="28">
        <f>IF(telefony6[[#This Row],[jaki]]="zagraniczny",telefony6[[#This Row],[czas w minutach]],0)</f>
        <v>0</v>
      </c>
    </row>
    <row r="1065" spans="1:13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  <c r="E1065" t="str">
        <f>IF(LEN(telefony6[[#This Row],[nr]])&gt;=10,"zagraniczny",IF(LEN(telefony6[[#This Row],[nr]])=8,"komórkowy","stacjonarny"))</f>
        <v>stacjonarny</v>
      </c>
      <c r="F1065" s="2">
        <f>telefony6[[#This Row],[zakonczenie]]-telefony6[[#This Row],[rozpoczecie]]</f>
        <v>7.2337962962962798E-3</v>
      </c>
      <c r="G1065" s="6">
        <f>IF(SECOND(telefony6[[#This Row],[czas]])&gt;0,1,0)</f>
        <v>1</v>
      </c>
      <c r="H1065" s="6">
        <f>MINUTE(telefony6[[#This Row],[czas]])+telefony6[[#This Row],[czy kolejna minuta]]</f>
        <v>11</v>
      </c>
      <c r="I1065" s="6">
        <f>MINUTE(telefony6[[#This Row],[czas]])*60+SECOND(telefony6[[#This Row],[czas]])</f>
        <v>625</v>
      </c>
      <c r="J1065" s="6">
        <f>IF(OR(telefony6[[#This Row],[jaki]]="stacjonarny",telefony6[[#This Row],[jaki]]="komórkowy"),J1064-telefony6[[#This Row],[sekundach]],J1064)</f>
        <v>-446711</v>
      </c>
      <c r="K1065" s="6">
        <f>IF(AND(telefony6[[#This Row],[abonament]]&lt;0,telefony6[[#This Row],[jaki]]="stacjonarny"),telefony6[[#This Row],[sekundach]],0)</f>
        <v>625</v>
      </c>
      <c r="L1065" s="6">
        <f>IF(AND(telefony6[[#This Row],[abonament]]&lt;0,telefony6[[#This Row],[jaki]]="komórkowy"),telefony6[[#This Row],[sekundach]],0)</f>
        <v>0</v>
      </c>
      <c r="M1065" s="28">
        <f>IF(telefony6[[#This Row],[jaki]]="zagraniczny",telefony6[[#This Row],[czas w minutach]],0)</f>
        <v>0</v>
      </c>
    </row>
    <row r="1066" spans="1:13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  <c r="E1066" t="str">
        <f>IF(LEN(telefony6[[#This Row],[nr]])&gt;=10,"zagraniczny",IF(LEN(telefony6[[#This Row],[nr]])=8,"komórkowy","stacjonarny"))</f>
        <v>stacjonarny</v>
      </c>
      <c r="F1066" s="2">
        <f>telefony6[[#This Row],[zakonczenie]]-telefony6[[#This Row],[rozpoczecie]]</f>
        <v>9.4212962962962887E-3</v>
      </c>
      <c r="G1066" s="6">
        <f>IF(SECOND(telefony6[[#This Row],[czas]])&gt;0,1,0)</f>
        <v>1</v>
      </c>
      <c r="H1066" s="6">
        <f>MINUTE(telefony6[[#This Row],[czas]])+telefony6[[#This Row],[czy kolejna minuta]]</f>
        <v>14</v>
      </c>
      <c r="I1066" s="6">
        <f>MINUTE(telefony6[[#This Row],[czas]])*60+SECOND(telefony6[[#This Row],[czas]])</f>
        <v>814</v>
      </c>
      <c r="J1066" s="6">
        <f>IF(OR(telefony6[[#This Row],[jaki]]="stacjonarny",telefony6[[#This Row],[jaki]]="komórkowy"),J1065-telefony6[[#This Row],[sekundach]],J1065)</f>
        <v>-447525</v>
      </c>
      <c r="K1066" s="6">
        <f>IF(AND(telefony6[[#This Row],[abonament]]&lt;0,telefony6[[#This Row],[jaki]]="stacjonarny"),telefony6[[#This Row],[sekundach]],0)</f>
        <v>814</v>
      </c>
      <c r="L1066" s="6">
        <f>IF(AND(telefony6[[#This Row],[abonament]]&lt;0,telefony6[[#This Row],[jaki]]="komórkowy"),telefony6[[#This Row],[sekundach]],0)</f>
        <v>0</v>
      </c>
      <c r="M1066" s="28">
        <f>IF(telefony6[[#This Row],[jaki]]="zagraniczny",telefony6[[#This Row],[czas w minutach]],0)</f>
        <v>0</v>
      </c>
    </row>
    <row r="1067" spans="1:13" x14ac:dyDescent="0.25">
      <c r="A1067">
        <v>3284714</v>
      </c>
      <c r="B1067" s="1">
        <v>42933</v>
      </c>
      <c r="C1067" s="2">
        <v>0.48533564814814817</v>
      </c>
      <c r="D1067" s="2">
        <v>0.49689814814814814</v>
      </c>
      <c r="E1067" t="str">
        <f>IF(LEN(telefony6[[#This Row],[nr]])&gt;=10,"zagraniczny",IF(LEN(telefony6[[#This Row],[nr]])=8,"komórkowy","stacjonarny"))</f>
        <v>stacjonarny</v>
      </c>
      <c r="F1067" s="2">
        <f>telefony6[[#This Row],[zakonczenie]]-telefony6[[#This Row],[rozpoczecie]]</f>
        <v>1.1562499999999976E-2</v>
      </c>
      <c r="G1067" s="6">
        <f>IF(SECOND(telefony6[[#This Row],[czas]])&gt;0,1,0)</f>
        <v>1</v>
      </c>
      <c r="H1067" s="6">
        <f>MINUTE(telefony6[[#This Row],[czas]])+telefony6[[#This Row],[czy kolejna minuta]]</f>
        <v>17</v>
      </c>
      <c r="I1067" s="6">
        <f>MINUTE(telefony6[[#This Row],[czas]])*60+SECOND(telefony6[[#This Row],[czas]])</f>
        <v>999</v>
      </c>
      <c r="J1067" s="6">
        <f>IF(OR(telefony6[[#This Row],[jaki]]="stacjonarny",telefony6[[#This Row],[jaki]]="komórkowy"),J1066-telefony6[[#This Row],[sekundach]],J1066)</f>
        <v>-448524</v>
      </c>
      <c r="K1067" s="6">
        <f>IF(AND(telefony6[[#This Row],[abonament]]&lt;0,telefony6[[#This Row],[jaki]]="stacjonarny"),telefony6[[#This Row],[sekundach]],0)</f>
        <v>999</v>
      </c>
      <c r="L1067" s="6">
        <f>IF(AND(telefony6[[#This Row],[abonament]]&lt;0,telefony6[[#This Row],[jaki]]="komórkowy"),telefony6[[#This Row],[sekundach]],0)</f>
        <v>0</v>
      </c>
      <c r="M1067" s="28">
        <f>IF(telefony6[[#This Row],[jaki]]="zagraniczny",telefony6[[#This Row],[czas w minutach]],0)</f>
        <v>0</v>
      </c>
    </row>
    <row r="1068" spans="1:13" x14ac:dyDescent="0.25">
      <c r="A1068">
        <v>1822675725</v>
      </c>
      <c r="B1068" s="1">
        <v>42933</v>
      </c>
      <c r="C1068" s="2">
        <v>0.48542824074074076</v>
      </c>
      <c r="D1068" s="2">
        <v>0.49109953703703701</v>
      </c>
      <c r="E1068" t="str">
        <f>IF(LEN(telefony6[[#This Row],[nr]])&gt;=10,"zagraniczny",IF(LEN(telefony6[[#This Row],[nr]])=8,"komórkowy","stacjonarny"))</f>
        <v>zagraniczny</v>
      </c>
      <c r="F1068" s="2">
        <f>telefony6[[#This Row],[zakonczenie]]-telefony6[[#This Row],[rozpoczecie]]</f>
        <v>5.6712962962962576E-3</v>
      </c>
      <c r="G1068" s="6">
        <f>IF(SECOND(telefony6[[#This Row],[czas]])&gt;0,1,0)</f>
        <v>1</v>
      </c>
      <c r="H1068" s="6">
        <f>MINUTE(telefony6[[#This Row],[czas]])+telefony6[[#This Row],[czy kolejna minuta]]</f>
        <v>9</v>
      </c>
      <c r="I1068" s="6">
        <f>MINUTE(telefony6[[#This Row],[czas]])*60+SECOND(telefony6[[#This Row],[czas]])</f>
        <v>490</v>
      </c>
      <c r="J1068" s="6">
        <f>IF(OR(telefony6[[#This Row],[jaki]]="stacjonarny",telefony6[[#This Row],[jaki]]="komórkowy"),J1067-telefony6[[#This Row],[sekundach]],J1067)</f>
        <v>-448524</v>
      </c>
      <c r="K1068" s="6">
        <f>IF(AND(telefony6[[#This Row],[abonament]]&lt;0,telefony6[[#This Row],[jaki]]="stacjonarny"),telefony6[[#This Row],[sekundach]],0)</f>
        <v>0</v>
      </c>
      <c r="L1068" s="6">
        <f>IF(AND(telefony6[[#This Row],[abonament]]&lt;0,telefony6[[#This Row],[jaki]]="komórkowy"),telefony6[[#This Row],[sekundach]],0)</f>
        <v>0</v>
      </c>
      <c r="M1068" s="28">
        <f>IF(telefony6[[#This Row],[jaki]]="zagraniczny",telefony6[[#This Row],[czas w minutach]],0)</f>
        <v>9</v>
      </c>
    </row>
    <row r="1069" spans="1:13" x14ac:dyDescent="0.25">
      <c r="A1069">
        <v>9595194</v>
      </c>
      <c r="B1069" s="1">
        <v>42933</v>
      </c>
      <c r="C1069" s="2">
        <v>0.48833333333333334</v>
      </c>
      <c r="D1069" s="2">
        <v>0.49960648148148146</v>
      </c>
      <c r="E1069" t="str">
        <f>IF(LEN(telefony6[[#This Row],[nr]])&gt;=10,"zagraniczny",IF(LEN(telefony6[[#This Row],[nr]])=8,"komórkowy","stacjonarny"))</f>
        <v>stacjonarny</v>
      </c>
      <c r="F1069" s="2">
        <f>telefony6[[#This Row],[zakonczenie]]-telefony6[[#This Row],[rozpoczecie]]</f>
        <v>1.1273148148148115E-2</v>
      </c>
      <c r="G1069" s="6">
        <f>IF(SECOND(telefony6[[#This Row],[czas]])&gt;0,1,0)</f>
        <v>1</v>
      </c>
      <c r="H1069" s="6">
        <f>MINUTE(telefony6[[#This Row],[czas]])+telefony6[[#This Row],[czy kolejna minuta]]</f>
        <v>17</v>
      </c>
      <c r="I1069" s="6">
        <f>MINUTE(telefony6[[#This Row],[czas]])*60+SECOND(telefony6[[#This Row],[czas]])</f>
        <v>974</v>
      </c>
      <c r="J1069" s="6">
        <f>IF(OR(telefony6[[#This Row],[jaki]]="stacjonarny",telefony6[[#This Row],[jaki]]="komórkowy"),J1068-telefony6[[#This Row],[sekundach]],J1068)</f>
        <v>-449498</v>
      </c>
      <c r="K1069" s="6">
        <f>IF(AND(telefony6[[#This Row],[abonament]]&lt;0,telefony6[[#This Row],[jaki]]="stacjonarny"),telefony6[[#This Row],[sekundach]],0)</f>
        <v>974</v>
      </c>
      <c r="L1069" s="6">
        <f>IF(AND(telefony6[[#This Row],[abonament]]&lt;0,telefony6[[#This Row],[jaki]]="komórkowy"),telefony6[[#This Row],[sekundach]],0)</f>
        <v>0</v>
      </c>
      <c r="M1069" s="28">
        <f>IF(telefony6[[#This Row],[jaki]]="zagraniczny",telefony6[[#This Row],[czas w minutach]],0)</f>
        <v>0</v>
      </c>
    </row>
    <row r="1070" spans="1:13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  <c r="E1070" t="str">
        <f>IF(LEN(telefony6[[#This Row],[nr]])&gt;=10,"zagraniczny",IF(LEN(telefony6[[#This Row],[nr]])=8,"komórkowy","stacjonarny"))</f>
        <v>stacjonarny</v>
      </c>
      <c r="F1070" s="2">
        <f>telefony6[[#This Row],[zakonczenie]]-telefony6[[#This Row],[rozpoczecie]]</f>
        <v>4.9768518518518157E-3</v>
      </c>
      <c r="G1070" s="6">
        <f>IF(SECOND(telefony6[[#This Row],[czas]])&gt;0,1,0)</f>
        <v>1</v>
      </c>
      <c r="H1070" s="6">
        <f>MINUTE(telefony6[[#This Row],[czas]])+telefony6[[#This Row],[czy kolejna minuta]]</f>
        <v>8</v>
      </c>
      <c r="I1070" s="6">
        <f>MINUTE(telefony6[[#This Row],[czas]])*60+SECOND(telefony6[[#This Row],[czas]])</f>
        <v>430</v>
      </c>
      <c r="J1070" s="6">
        <f>IF(OR(telefony6[[#This Row],[jaki]]="stacjonarny",telefony6[[#This Row],[jaki]]="komórkowy"),J1069-telefony6[[#This Row],[sekundach]],J1069)</f>
        <v>-449928</v>
      </c>
      <c r="K1070" s="6">
        <f>IF(AND(telefony6[[#This Row],[abonament]]&lt;0,telefony6[[#This Row],[jaki]]="stacjonarny"),telefony6[[#This Row],[sekundach]],0)</f>
        <v>430</v>
      </c>
      <c r="L1070" s="6">
        <f>IF(AND(telefony6[[#This Row],[abonament]]&lt;0,telefony6[[#This Row],[jaki]]="komórkowy"),telefony6[[#This Row],[sekundach]],0)</f>
        <v>0</v>
      </c>
      <c r="M1070" s="28">
        <f>IF(telefony6[[#This Row],[jaki]]="zagraniczny",telefony6[[#This Row],[czas w minutach]],0)</f>
        <v>0</v>
      </c>
    </row>
    <row r="1071" spans="1:13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  <c r="E1071" t="str">
        <f>IF(LEN(telefony6[[#This Row],[nr]])&gt;=10,"zagraniczny",IF(LEN(telefony6[[#This Row],[nr]])=8,"komórkowy","stacjonarny"))</f>
        <v>stacjonarny</v>
      </c>
      <c r="F1071" s="2">
        <f>telefony6[[#This Row],[zakonczenie]]-telefony6[[#This Row],[rozpoczecie]]</f>
        <v>2.0833333333333259E-3</v>
      </c>
      <c r="G1071" s="6">
        <f>IF(SECOND(telefony6[[#This Row],[czas]])&gt;0,1,0)</f>
        <v>0</v>
      </c>
      <c r="H1071" s="6">
        <f>MINUTE(telefony6[[#This Row],[czas]])+telefony6[[#This Row],[czy kolejna minuta]]</f>
        <v>3</v>
      </c>
      <c r="I1071" s="6">
        <f>MINUTE(telefony6[[#This Row],[czas]])*60+SECOND(telefony6[[#This Row],[czas]])</f>
        <v>180</v>
      </c>
      <c r="J1071" s="6">
        <f>IF(OR(telefony6[[#This Row],[jaki]]="stacjonarny",telefony6[[#This Row],[jaki]]="komórkowy"),J1070-telefony6[[#This Row],[sekundach]],J1070)</f>
        <v>-450108</v>
      </c>
      <c r="K1071" s="6">
        <f>IF(AND(telefony6[[#This Row],[abonament]]&lt;0,telefony6[[#This Row],[jaki]]="stacjonarny"),telefony6[[#This Row],[sekundach]],0)</f>
        <v>180</v>
      </c>
      <c r="L1071" s="6">
        <f>IF(AND(telefony6[[#This Row],[abonament]]&lt;0,telefony6[[#This Row],[jaki]]="komórkowy"),telefony6[[#This Row],[sekundach]],0)</f>
        <v>0</v>
      </c>
      <c r="M1071" s="28">
        <f>IF(telefony6[[#This Row],[jaki]]="zagraniczny",telefony6[[#This Row],[czas w minutach]],0)</f>
        <v>0</v>
      </c>
    </row>
    <row r="1072" spans="1:13" x14ac:dyDescent="0.25">
      <c r="A1072">
        <v>4452201</v>
      </c>
      <c r="B1072" s="1">
        <v>42933</v>
      </c>
      <c r="C1072" s="2">
        <v>0.49760416666666668</v>
      </c>
      <c r="D1072" s="2">
        <v>0.50249999999999995</v>
      </c>
      <c r="E1072" t="str">
        <f>IF(LEN(telefony6[[#This Row],[nr]])&gt;=10,"zagraniczny",IF(LEN(telefony6[[#This Row],[nr]])=8,"komórkowy","stacjonarny"))</f>
        <v>stacjonarny</v>
      </c>
      <c r="F1072" s="2">
        <f>telefony6[[#This Row],[zakonczenie]]-telefony6[[#This Row],[rozpoczecie]]</f>
        <v>4.895833333333266E-3</v>
      </c>
      <c r="G1072" s="6">
        <f>IF(SECOND(telefony6[[#This Row],[czas]])&gt;0,1,0)</f>
        <v>1</v>
      </c>
      <c r="H1072" s="6">
        <f>MINUTE(telefony6[[#This Row],[czas]])+telefony6[[#This Row],[czy kolejna minuta]]</f>
        <v>8</v>
      </c>
      <c r="I1072" s="6">
        <f>MINUTE(telefony6[[#This Row],[czas]])*60+SECOND(telefony6[[#This Row],[czas]])</f>
        <v>423</v>
      </c>
      <c r="J1072" s="6">
        <f>IF(OR(telefony6[[#This Row],[jaki]]="stacjonarny",telefony6[[#This Row],[jaki]]="komórkowy"),J1071-telefony6[[#This Row],[sekundach]],J1071)</f>
        <v>-450531</v>
      </c>
      <c r="K1072" s="6">
        <f>IF(AND(telefony6[[#This Row],[abonament]]&lt;0,telefony6[[#This Row],[jaki]]="stacjonarny"),telefony6[[#This Row],[sekundach]],0)</f>
        <v>423</v>
      </c>
      <c r="L1072" s="6">
        <f>IF(AND(telefony6[[#This Row],[abonament]]&lt;0,telefony6[[#This Row],[jaki]]="komórkowy"),telefony6[[#This Row],[sekundach]],0)</f>
        <v>0</v>
      </c>
      <c r="M1072" s="28">
        <f>IF(telefony6[[#This Row],[jaki]]="zagraniczny",telefony6[[#This Row],[czas w minutach]],0)</f>
        <v>0</v>
      </c>
    </row>
    <row r="1073" spans="1:13" x14ac:dyDescent="0.25">
      <c r="A1073">
        <v>6801890</v>
      </c>
      <c r="B1073" s="1">
        <v>42933</v>
      </c>
      <c r="C1073" s="2">
        <v>0.50284722222222222</v>
      </c>
      <c r="D1073" s="2">
        <v>0.50736111111111115</v>
      </c>
      <c r="E1073" t="str">
        <f>IF(LEN(telefony6[[#This Row],[nr]])&gt;=10,"zagraniczny",IF(LEN(telefony6[[#This Row],[nr]])=8,"komórkowy","stacjonarny"))</f>
        <v>stacjonarny</v>
      </c>
      <c r="F1073" s="2">
        <f>telefony6[[#This Row],[zakonczenie]]-telefony6[[#This Row],[rozpoczecie]]</f>
        <v>4.5138888888889284E-3</v>
      </c>
      <c r="G1073" s="6">
        <f>IF(SECOND(telefony6[[#This Row],[czas]])&gt;0,1,0)</f>
        <v>1</v>
      </c>
      <c r="H1073" s="6">
        <f>MINUTE(telefony6[[#This Row],[czas]])+telefony6[[#This Row],[czy kolejna minuta]]</f>
        <v>7</v>
      </c>
      <c r="I1073" s="6">
        <f>MINUTE(telefony6[[#This Row],[czas]])*60+SECOND(telefony6[[#This Row],[czas]])</f>
        <v>390</v>
      </c>
      <c r="J1073" s="6">
        <f>IF(OR(telefony6[[#This Row],[jaki]]="stacjonarny",telefony6[[#This Row],[jaki]]="komórkowy"),J1072-telefony6[[#This Row],[sekundach]],J1072)</f>
        <v>-450921</v>
      </c>
      <c r="K1073" s="6">
        <f>IF(AND(telefony6[[#This Row],[abonament]]&lt;0,telefony6[[#This Row],[jaki]]="stacjonarny"),telefony6[[#This Row],[sekundach]],0)</f>
        <v>390</v>
      </c>
      <c r="L1073" s="6">
        <f>IF(AND(telefony6[[#This Row],[abonament]]&lt;0,telefony6[[#This Row],[jaki]]="komórkowy"),telefony6[[#This Row],[sekundach]],0)</f>
        <v>0</v>
      </c>
      <c r="M1073" s="28">
        <f>IF(telefony6[[#This Row],[jaki]]="zagraniczny",telefony6[[#This Row],[czas w minutach]],0)</f>
        <v>0</v>
      </c>
    </row>
    <row r="1074" spans="1:13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  <c r="E1074" t="str">
        <f>IF(LEN(telefony6[[#This Row],[nr]])&gt;=10,"zagraniczny",IF(LEN(telefony6[[#This Row],[nr]])=8,"komórkowy","stacjonarny"))</f>
        <v>komórkowy</v>
      </c>
      <c r="F1074" s="2">
        <f>telefony6[[#This Row],[zakonczenie]]-telefony6[[#This Row],[rozpoczecie]]</f>
        <v>1.0486111111111085E-2</v>
      </c>
      <c r="G1074" s="6">
        <f>IF(SECOND(telefony6[[#This Row],[czas]])&gt;0,1,0)</f>
        <v>1</v>
      </c>
      <c r="H1074" s="6">
        <f>MINUTE(telefony6[[#This Row],[czas]])+telefony6[[#This Row],[czy kolejna minuta]]</f>
        <v>16</v>
      </c>
      <c r="I1074" s="6">
        <f>MINUTE(telefony6[[#This Row],[czas]])*60+SECOND(telefony6[[#This Row],[czas]])</f>
        <v>906</v>
      </c>
      <c r="J1074" s="6">
        <f>IF(OR(telefony6[[#This Row],[jaki]]="stacjonarny",telefony6[[#This Row],[jaki]]="komórkowy"),J1073-telefony6[[#This Row],[sekundach]],J1073)</f>
        <v>-451827</v>
      </c>
      <c r="K1074" s="6">
        <f>IF(AND(telefony6[[#This Row],[abonament]]&lt;0,telefony6[[#This Row],[jaki]]="stacjonarny"),telefony6[[#This Row],[sekundach]],0)</f>
        <v>0</v>
      </c>
      <c r="L1074" s="6">
        <f>IF(AND(telefony6[[#This Row],[abonament]]&lt;0,telefony6[[#This Row],[jaki]]="komórkowy"),telefony6[[#This Row],[sekundach]],0)</f>
        <v>906</v>
      </c>
      <c r="M1074" s="28">
        <f>IF(telefony6[[#This Row],[jaki]]="zagraniczny",telefony6[[#This Row],[czas w minutach]],0)</f>
        <v>0</v>
      </c>
    </row>
    <row r="1075" spans="1:13" x14ac:dyDescent="0.25">
      <c r="A1075">
        <v>43897696</v>
      </c>
      <c r="B1075" s="1">
        <v>42933</v>
      </c>
      <c r="C1075" s="2">
        <v>0.51271990740740736</v>
      </c>
      <c r="D1075" s="2">
        <v>0.51616898148148149</v>
      </c>
      <c r="E1075" t="str">
        <f>IF(LEN(telefony6[[#This Row],[nr]])&gt;=10,"zagraniczny",IF(LEN(telefony6[[#This Row],[nr]])=8,"komórkowy","stacjonarny"))</f>
        <v>komórkowy</v>
      </c>
      <c r="F1075" s="2">
        <f>telefony6[[#This Row],[zakonczenie]]-telefony6[[#This Row],[rozpoczecie]]</f>
        <v>3.4490740740741321E-3</v>
      </c>
      <c r="G1075" s="6">
        <f>IF(SECOND(telefony6[[#This Row],[czas]])&gt;0,1,0)</f>
        <v>1</v>
      </c>
      <c r="H1075" s="6">
        <f>MINUTE(telefony6[[#This Row],[czas]])+telefony6[[#This Row],[czy kolejna minuta]]</f>
        <v>5</v>
      </c>
      <c r="I1075" s="6">
        <f>MINUTE(telefony6[[#This Row],[czas]])*60+SECOND(telefony6[[#This Row],[czas]])</f>
        <v>298</v>
      </c>
      <c r="J1075" s="6">
        <f>IF(OR(telefony6[[#This Row],[jaki]]="stacjonarny",telefony6[[#This Row],[jaki]]="komórkowy"),J1074-telefony6[[#This Row],[sekundach]],J1074)</f>
        <v>-452125</v>
      </c>
      <c r="K1075" s="6">
        <f>IF(AND(telefony6[[#This Row],[abonament]]&lt;0,telefony6[[#This Row],[jaki]]="stacjonarny"),telefony6[[#This Row],[sekundach]],0)</f>
        <v>0</v>
      </c>
      <c r="L1075" s="6">
        <f>IF(AND(telefony6[[#This Row],[abonament]]&lt;0,telefony6[[#This Row],[jaki]]="komórkowy"),telefony6[[#This Row],[sekundach]],0)</f>
        <v>298</v>
      </c>
      <c r="M1075" s="28">
        <f>IF(telefony6[[#This Row],[jaki]]="zagraniczny",telefony6[[#This Row],[czas w minutach]],0)</f>
        <v>0</v>
      </c>
    </row>
    <row r="1076" spans="1:13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  <c r="E1076" t="str">
        <f>IF(LEN(telefony6[[#This Row],[nr]])&gt;=10,"zagraniczny",IF(LEN(telefony6[[#This Row],[nr]])=8,"komórkowy","stacjonarny"))</f>
        <v>stacjonarny</v>
      </c>
      <c r="F1076" s="2">
        <f>telefony6[[#This Row],[zakonczenie]]-telefony6[[#This Row],[rozpoczecie]]</f>
        <v>5.7175925925926352E-3</v>
      </c>
      <c r="G1076" s="6">
        <f>IF(SECOND(telefony6[[#This Row],[czas]])&gt;0,1,0)</f>
        <v>1</v>
      </c>
      <c r="H1076" s="6">
        <f>MINUTE(telefony6[[#This Row],[czas]])+telefony6[[#This Row],[czy kolejna minuta]]</f>
        <v>9</v>
      </c>
      <c r="I1076" s="6">
        <f>MINUTE(telefony6[[#This Row],[czas]])*60+SECOND(telefony6[[#This Row],[czas]])</f>
        <v>494</v>
      </c>
      <c r="J1076" s="6">
        <f>IF(OR(telefony6[[#This Row],[jaki]]="stacjonarny",telefony6[[#This Row],[jaki]]="komórkowy"),J1075-telefony6[[#This Row],[sekundach]],J1075)</f>
        <v>-452619</v>
      </c>
      <c r="K1076" s="6">
        <f>IF(AND(telefony6[[#This Row],[abonament]]&lt;0,telefony6[[#This Row],[jaki]]="stacjonarny"),telefony6[[#This Row],[sekundach]],0)</f>
        <v>494</v>
      </c>
      <c r="L1076" s="6">
        <f>IF(AND(telefony6[[#This Row],[abonament]]&lt;0,telefony6[[#This Row],[jaki]]="komórkowy"),telefony6[[#This Row],[sekundach]],0)</f>
        <v>0</v>
      </c>
      <c r="M1076" s="28">
        <f>IF(telefony6[[#This Row],[jaki]]="zagraniczny",telefony6[[#This Row],[czas w minutach]],0)</f>
        <v>0</v>
      </c>
    </row>
    <row r="1077" spans="1:13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  <c r="E1077" t="str">
        <f>IF(LEN(telefony6[[#This Row],[nr]])&gt;=10,"zagraniczny",IF(LEN(telefony6[[#This Row],[nr]])=8,"komórkowy","stacjonarny"))</f>
        <v>komórkowy</v>
      </c>
      <c r="F1077" s="2">
        <f>telefony6[[#This Row],[zakonczenie]]-telefony6[[#This Row],[rozpoczecie]]</f>
        <v>4.4212962962962843E-3</v>
      </c>
      <c r="G1077" s="6">
        <f>IF(SECOND(telefony6[[#This Row],[czas]])&gt;0,1,0)</f>
        <v>1</v>
      </c>
      <c r="H1077" s="6">
        <f>MINUTE(telefony6[[#This Row],[czas]])+telefony6[[#This Row],[czy kolejna minuta]]</f>
        <v>7</v>
      </c>
      <c r="I1077" s="6">
        <f>MINUTE(telefony6[[#This Row],[czas]])*60+SECOND(telefony6[[#This Row],[czas]])</f>
        <v>382</v>
      </c>
      <c r="J1077" s="6">
        <f>IF(OR(telefony6[[#This Row],[jaki]]="stacjonarny",telefony6[[#This Row],[jaki]]="komórkowy"),J1076-telefony6[[#This Row],[sekundach]],J1076)</f>
        <v>-453001</v>
      </c>
      <c r="K1077" s="6">
        <f>IF(AND(telefony6[[#This Row],[abonament]]&lt;0,telefony6[[#This Row],[jaki]]="stacjonarny"),telefony6[[#This Row],[sekundach]],0)</f>
        <v>0</v>
      </c>
      <c r="L1077" s="6">
        <f>IF(AND(telefony6[[#This Row],[abonament]]&lt;0,telefony6[[#This Row],[jaki]]="komórkowy"),telefony6[[#This Row],[sekundach]],0)</f>
        <v>382</v>
      </c>
      <c r="M1077" s="28">
        <f>IF(telefony6[[#This Row],[jaki]]="zagraniczny",telefony6[[#This Row],[czas w minutach]],0)</f>
        <v>0</v>
      </c>
    </row>
    <row r="1078" spans="1:13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  <c r="E1078" t="str">
        <f>IF(LEN(telefony6[[#This Row],[nr]])&gt;=10,"zagraniczny",IF(LEN(telefony6[[#This Row],[nr]])=8,"komórkowy","stacjonarny"))</f>
        <v>stacjonarny</v>
      </c>
      <c r="F1078" s="2">
        <f>telefony6[[#This Row],[zakonczenie]]-telefony6[[#This Row],[rozpoczecie]]</f>
        <v>8.3217592592592649E-3</v>
      </c>
      <c r="G1078" s="6">
        <f>IF(SECOND(telefony6[[#This Row],[czas]])&gt;0,1,0)</f>
        <v>1</v>
      </c>
      <c r="H1078" s="6">
        <f>MINUTE(telefony6[[#This Row],[czas]])+telefony6[[#This Row],[czy kolejna minuta]]</f>
        <v>12</v>
      </c>
      <c r="I1078" s="6">
        <f>MINUTE(telefony6[[#This Row],[czas]])*60+SECOND(telefony6[[#This Row],[czas]])</f>
        <v>719</v>
      </c>
      <c r="J1078" s="6">
        <f>IF(OR(telefony6[[#This Row],[jaki]]="stacjonarny",telefony6[[#This Row],[jaki]]="komórkowy"),J1077-telefony6[[#This Row],[sekundach]],J1077)</f>
        <v>-453720</v>
      </c>
      <c r="K1078" s="6">
        <f>IF(AND(telefony6[[#This Row],[abonament]]&lt;0,telefony6[[#This Row],[jaki]]="stacjonarny"),telefony6[[#This Row],[sekundach]],0)</f>
        <v>719</v>
      </c>
      <c r="L1078" s="6">
        <f>IF(AND(telefony6[[#This Row],[abonament]]&lt;0,telefony6[[#This Row],[jaki]]="komórkowy"),telefony6[[#This Row],[sekundach]],0)</f>
        <v>0</v>
      </c>
      <c r="M1078" s="28">
        <f>IF(telefony6[[#This Row],[jaki]]="zagraniczny",telefony6[[#This Row],[czas w minutach]],0)</f>
        <v>0</v>
      </c>
    </row>
    <row r="1079" spans="1:13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  <c r="E1079" t="str">
        <f>IF(LEN(telefony6[[#This Row],[nr]])&gt;=10,"zagraniczny",IF(LEN(telefony6[[#This Row],[nr]])=8,"komórkowy","stacjonarny"))</f>
        <v>komórkowy</v>
      </c>
      <c r="F1079" s="2">
        <f>telefony6[[#This Row],[zakonczenie]]-telefony6[[#This Row],[rozpoczecie]]</f>
        <v>5.7175925925925242E-3</v>
      </c>
      <c r="G1079" s="6">
        <f>IF(SECOND(telefony6[[#This Row],[czas]])&gt;0,1,0)</f>
        <v>1</v>
      </c>
      <c r="H1079" s="6">
        <f>MINUTE(telefony6[[#This Row],[czas]])+telefony6[[#This Row],[czy kolejna minuta]]</f>
        <v>9</v>
      </c>
      <c r="I1079" s="6">
        <f>MINUTE(telefony6[[#This Row],[czas]])*60+SECOND(telefony6[[#This Row],[czas]])</f>
        <v>494</v>
      </c>
      <c r="J1079" s="6">
        <f>IF(OR(telefony6[[#This Row],[jaki]]="stacjonarny",telefony6[[#This Row],[jaki]]="komórkowy"),J1078-telefony6[[#This Row],[sekundach]],J1078)</f>
        <v>-454214</v>
      </c>
      <c r="K1079" s="6">
        <f>IF(AND(telefony6[[#This Row],[abonament]]&lt;0,telefony6[[#This Row],[jaki]]="stacjonarny"),telefony6[[#This Row],[sekundach]],0)</f>
        <v>0</v>
      </c>
      <c r="L1079" s="6">
        <f>IF(AND(telefony6[[#This Row],[abonament]]&lt;0,telefony6[[#This Row],[jaki]]="komórkowy"),telefony6[[#This Row],[sekundach]],0)</f>
        <v>494</v>
      </c>
      <c r="M1079" s="28">
        <f>IF(telefony6[[#This Row],[jaki]]="zagraniczny",telefony6[[#This Row],[czas w minutach]],0)</f>
        <v>0</v>
      </c>
    </row>
    <row r="1080" spans="1:13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  <c r="E1080" t="str">
        <f>IF(LEN(telefony6[[#This Row],[nr]])&gt;=10,"zagraniczny",IF(LEN(telefony6[[#This Row],[nr]])=8,"komórkowy","stacjonarny"))</f>
        <v>stacjonarny</v>
      </c>
      <c r="F1080" s="2">
        <f>telefony6[[#This Row],[zakonczenie]]-telefony6[[#This Row],[rozpoczecie]]</f>
        <v>7.3032407407407351E-3</v>
      </c>
      <c r="G1080" s="6">
        <f>IF(SECOND(telefony6[[#This Row],[czas]])&gt;0,1,0)</f>
        <v>1</v>
      </c>
      <c r="H1080" s="6">
        <f>MINUTE(telefony6[[#This Row],[czas]])+telefony6[[#This Row],[czy kolejna minuta]]</f>
        <v>11</v>
      </c>
      <c r="I1080" s="6">
        <f>MINUTE(telefony6[[#This Row],[czas]])*60+SECOND(telefony6[[#This Row],[czas]])</f>
        <v>631</v>
      </c>
      <c r="J1080" s="6">
        <f>IF(OR(telefony6[[#This Row],[jaki]]="stacjonarny",telefony6[[#This Row],[jaki]]="komórkowy"),J1079-telefony6[[#This Row],[sekundach]],J1079)</f>
        <v>-454845</v>
      </c>
      <c r="K1080" s="6">
        <f>IF(AND(telefony6[[#This Row],[abonament]]&lt;0,telefony6[[#This Row],[jaki]]="stacjonarny"),telefony6[[#This Row],[sekundach]],0)</f>
        <v>631</v>
      </c>
      <c r="L1080" s="6">
        <f>IF(AND(telefony6[[#This Row],[abonament]]&lt;0,telefony6[[#This Row],[jaki]]="komórkowy"),telefony6[[#This Row],[sekundach]],0)</f>
        <v>0</v>
      </c>
      <c r="M1080" s="28">
        <f>IF(telefony6[[#This Row],[jaki]]="zagraniczny",telefony6[[#This Row],[czas w minutach]],0)</f>
        <v>0</v>
      </c>
    </row>
    <row r="1081" spans="1:13" x14ac:dyDescent="0.25">
      <c r="A1081">
        <v>6735390</v>
      </c>
      <c r="B1081" s="1">
        <v>42933</v>
      </c>
      <c r="C1081" s="2">
        <v>0.52612268518518523</v>
      </c>
      <c r="D1081" s="2">
        <v>0.52849537037037042</v>
      </c>
      <c r="E1081" t="str">
        <f>IF(LEN(telefony6[[#This Row],[nr]])&gt;=10,"zagraniczny",IF(LEN(telefony6[[#This Row],[nr]])=8,"komórkowy","stacjonarny"))</f>
        <v>stacjonarny</v>
      </c>
      <c r="F1081" s="2">
        <f>telefony6[[#This Row],[zakonczenie]]-telefony6[[#This Row],[rozpoczecie]]</f>
        <v>2.372685185185186E-3</v>
      </c>
      <c r="G1081" s="6">
        <f>IF(SECOND(telefony6[[#This Row],[czas]])&gt;0,1,0)</f>
        <v>1</v>
      </c>
      <c r="H1081" s="6">
        <f>MINUTE(telefony6[[#This Row],[czas]])+telefony6[[#This Row],[czy kolejna minuta]]</f>
        <v>4</v>
      </c>
      <c r="I1081" s="6">
        <f>MINUTE(telefony6[[#This Row],[czas]])*60+SECOND(telefony6[[#This Row],[czas]])</f>
        <v>205</v>
      </c>
      <c r="J1081" s="6">
        <f>IF(OR(telefony6[[#This Row],[jaki]]="stacjonarny",telefony6[[#This Row],[jaki]]="komórkowy"),J1080-telefony6[[#This Row],[sekundach]],J1080)</f>
        <v>-455050</v>
      </c>
      <c r="K1081" s="6">
        <f>IF(AND(telefony6[[#This Row],[abonament]]&lt;0,telefony6[[#This Row],[jaki]]="stacjonarny"),telefony6[[#This Row],[sekundach]],0)</f>
        <v>205</v>
      </c>
      <c r="L1081" s="6">
        <f>IF(AND(telefony6[[#This Row],[abonament]]&lt;0,telefony6[[#This Row],[jaki]]="komórkowy"),telefony6[[#This Row],[sekundach]],0)</f>
        <v>0</v>
      </c>
      <c r="M1081" s="28">
        <f>IF(telefony6[[#This Row],[jaki]]="zagraniczny",telefony6[[#This Row],[czas w minutach]],0)</f>
        <v>0</v>
      </c>
    </row>
    <row r="1082" spans="1:13" x14ac:dyDescent="0.25">
      <c r="A1082">
        <v>93811207</v>
      </c>
      <c r="B1082" s="1">
        <v>42933</v>
      </c>
      <c r="C1082" s="2">
        <v>0.52707175925925931</v>
      </c>
      <c r="D1082" s="2">
        <v>0.53460648148148149</v>
      </c>
      <c r="E1082" t="str">
        <f>IF(LEN(telefony6[[#This Row],[nr]])&gt;=10,"zagraniczny",IF(LEN(telefony6[[#This Row],[nr]])=8,"komórkowy","stacjonarny"))</f>
        <v>komórkowy</v>
      </c>
      <c r="F1082" s="2">
        <f>telefony6[[#This Row],[zakonczenie]]-telefony6[[#This Row],[rozpoczecie]]</f>
        <v>7.5347222222221788E-3</v>
      </c>
      <c r="G1082" s="6">
        <f>IF(SECOND(telefony6[[#This Row],[czas]])&gt;0,1,0)</f>
        <v>1</v>
      </c>
      <c r="H1082" s="6">
        <f>MINUTE(telefony6[[#This Row],[czas]])+telefony6[[#This Row],[czy kolejna minuta]]</f>
        <v>11</v>
      </c>
      <c r="I1082" s="6">
        <f>MINUTE(telefony6[[#This Row],[czas]])*60+SECOND(telefony6[[#This Row],[czas]])</f>
        <v>651</v>
      </c>
      <c r="J1082" s="6">
        <f>IF(OR(telefony6[[#This Row],[jaki]]="stacjonarny",telefony6[[#This Row],[jaki]]="komórkowy"),J1081-telefony6[[#This Row],[sekundach]],J1081)</f>
        <v>-455701</v>
      </c>
      <c r="K1082" s="6">
        <f>IF(AND(telefony6[[#This Row],[abonament]]&lt;0,telefony6[[#This Row],[jaki]]="stacjonarny"),telefony6[[#This Row],[sekundach]],0)</f>
        <v>0</v>
      </c>
      <c r="L1082" s="6">
        <f>IF(AND(telefony6[[#This Row],[abonament]]&lt;0,telefony6[[#This Row],[jaki]]="komórkowy"),telefony6[[#This Row],[sekundach]],0)</f>
        <v>651</v>
      </c>
      <c r="M1082" s="28">
        <f>IF(telefony6[[#This Row],[jaki]]="zagraniczny",telefony6[[#This Row],[czas w minutach]],0)</f>
        <v>0</v>
      </c>
    </row>
    <row r="1083" spans="1:13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  <c r="E1083" t="str">
        <f>IF(LEN(telefony6[[#This Row],[nr]])&gt;=10,"zagraniczny",IF(LEN(telefony6[[#This Row],[nr]])=8,"komórkowy","stacjonarny"))</f>
        <v>stacjonarny</v>
      </c>
      <c r="F1083" s="2">
        <f>telefony6[[#This Row],[zakonczenie]]-telefony6[[#This Row],[rozpoczecie]]</f>
        <v>1.2037037037037068E-3</v>
      </c>
      <c r="G1083" s="6">
        <f>IF(SECOND(telefony6[[#This Row],[czas]])&gt;0,1,0)</f>
        <v>1</v>
      </c>
      <c r="H1083" s="6">
        <f>MINUTE(telefony6[[#This Row],[czas]])+telefony6[[#This Row],[czy kolejna minuta]]</f>
        <v>2</v>
      </c>
      <c r="I1083" s="6">
        <f>MINUTE(telefony6[[#This Row],[czas]])*60+SECOND(telefony6[[#This Row],[czas]])</f>
        <v>104</v>
      </c>
      <c r="J1083" s="6">
        <f>IF(OR(telefony6[[#This Row],[jaki]]="stacjonarny",telefony6[[#This Row],[jaki]]="komórkowy"),J1082-telefony6[[#This Row],[sekundach]],J1082)</f>
        <v>-455805</v>
      </c>
      <c r="K1083" s="6">
        <f>IF(AND(telefony6[[#This Row],[abonament]]&lt;0,telefony6[[#This Row],[jaki]]="stacjonarny"),telefony6[[#This Row],[sekundach]],0)</f>
        <v>104</v>
      </c>
      <c r="L1083" s="6">
        <f>IF(AND(telefony6[[#This Row],[abonament]]&lt;0,telefony6[[#This Row],[jaki]]="komórkowy"),telefony6[[#This Row],[sekundach]],0)</f>
        <v>0</v>
      </c>
      <c r="M1083" s="28">
        <f>IF(telefony6[[#This Row],[jaki]]="zagraniczny",telefony6[[#This Row],[czas w minutach]],0)</f>
        <v>0</v>
      </c>
    </row>
    <row r="1084" spans="1:13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  <c r="E1084" t="str">
        <f>IF(LEN(telefony6[[#This Row],[nr]])&gt;=10,"zagraniczny",IF(LEN(telefony6[[#This Row],[nr]])=8,"komórkowy","stacjonarny"))</f>
        <v>stacjonarny</v>
      </c>
      <c r="F1084" s="2">
        <f>telefony6[[#This Row],[zakonczenie]]-telefony6[[#This Row],[rozpoczecie]]</f>
        <v>1.0578703703703729E-2</v>
      </c>
      <c r="G1084" s="6">
        <f>IF(SECOND(telefony6[[#This Row],[czas]])&gt;0,1,0)</f>
        <v>1</v>
      </c>
      <c r="H1084" s="6">
        <f>MINUTE(telefony6[[#This Row],[czas]])+telefony6[[#This Row],[czy kolejna minuta]]</f>
        <v>16</v>
      </c>
      <c r="I1084" s="6">
        <f>MINUTE(telefony6[[#This Row],[czas]])*60+SECOND(telefony6[[#This Row],[czas]])</f>
        <v>914</v>
      </c>
      <c r="J1084" s="6">
        <f>IF(OR(telefony6[[#This Row],[jaki]]="stacjonarny",telefony6[[#This Row],[jaki]]="komórkowy"),J1083-telefony6[[#This Row],[sekundach]],J1083)</f>
        <v>-456719</v>
      </c>
      <c r="K1084" s="6">
        <f>IF(AND(telefony6[[#This Row],[abonament]]&lt;0,telefony6[[#This Row],[jaki]]="stacjonarny"),telefony6[[#This Row],[sekundach]],0)</f>
        <v>914</v>
      </c>
      <c r="L1084" s="6">
        <f>IF(AND(telefony6[[#This Row],[abonament]]&lt;0,telefony6[[#This Row],[jaki]]="komórkowy"),telefony6[[#This Row],[sekundach]],0)</f>
        <v>0</v>
      </c>
      <c r="M1084" s="28">
        <f>IF(telefony6[[#This Row],[jaki]]="zagraniczny",telefony6[[#This Row],[czas w minutach]],0)</f>
        <v>0</v>
      </c>
    </row>
    <row r="1085" spans="1:13" x14ac:dyDescent="0.25">
      <c r="A1085">
        <v>13484133</v>
      </c>
      <c r="B1085" s="1">
        <v>42933</v>
      </c>
      <c r="C1085" s="2">
        <v>0.53174768518518523</v>
      </c>
      <c r="D1085" s="2">
        <v>0.53931712962962963</v>
      </c>
      <c r="E1085" t="str">
        <f>IF(LEN(telefony6[[#This Row],[nr]])&gt;=10,"zagraniczny",IF(LEN(telefony6[[#This Row],[nr]])=8,"komórkowy","stacjonarny"))</f>
        <v>komórkowy</v>
      </c>
      <c r="F1085" s="2">
        <f>telefony6[[#This Row],[zakonczenie]]-telefony6[[#This Row],[rozpoczecie]]</f>
        <v>7.5694444444444065E-3</v>
      </c>
      <c r="G1085" s="6">
        <f>IF(SECOND(telefony6[[#This Row],[czas]])&gt;0,1,0)</f>
        <v>1</v>
      </c>
      <c r="H1085" s="6">
        <f>MINUTE(telefony6[[#This Row],[czas]])+telefony6[[#This Row],[czy kolejna minuta]]</f>
        <v>11</v>
      </c>
      <c r="I1085" s="6">
        <f>MINUTE(telefony6[[#This Row],[czas]])*60+SECOND(telefony6[[#This Row],[czas]])</f>
        <v>654</v>
      </c>
      <c r="J1085" s="6">
        <f>IF(OR(telefony6[[#This Row],[jaki]]="stacjonarny",telefony6[[#This Row],[jaki]]="komórkowy"),J1084-telefony6[[#This Row],[sekundach]],J1084)</f>
        <v>-457373</v>
      </c>
      <c r="K1085" s="6">
        <f>IF(AND(telefony6[[#This Row],[abonament]]&lt;0,telefony6[[#This Row],[jaki]]="stacjonarny"),telefony6[[#This Row],[sekundach]],0)</f>
        <v>0</v>
      </c>
      <c r="L1085" s="6">
        <f>IF(AND(telefony6[[#This Row],[abonament]]&lt;0,telefony6[[#This Row],[jaki]]="komórkowy"),telefony6[[#This Row],[sekundach]],0)</f>
        <v>654</v>
      </c>
      <c r="M1085" s="28">
        <f>IF(telefony6[[#This Row],[jaki]]="zagraniczny",telefony6[[#This Row],[czas w minutach]],0)</f>
        <v>0</v>
      </c>
    </row>
    <row r="1086" spans="1:13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  <c r="E1086" t="str">
        <f>IF(LEN(telefony6[[#This Row],[nr]])&gt;=10,"zagraniczny",IF(LEN(telefony6[[#This Row],[nr]])=8,"komórkowy","stacjonarny"))</f>
        <v>stacjonarny</v>
      </c>
      <c r="F1086" s="2">
        <f>telefony6[[#This Row],[zakonczenie]]-telefony6[[#This Row],[rozpoczecie]]</f>
        <v>7.6967592592592782E-3</v>
      </c>
      <c r="G1086" s="6">
        <f>IF(SECOND(telefony6[[#This Row],[czas]])&gt;0,1,0)</f>
        <v>1</v>
      </c>
      <c r="H1086" s="6">
        <f>MINUTE(telefony6[[#This Row],[czas]])+telefony6[[#This Row],[czy kolejna minuta]]</f>
        <v>12</v>
      </c>
      <c r="I1086" s="6">
        <f>MINUTE(telefony6[[#This Row],[czas]])*60+SECOND(telefony6[[#This Row],[czas]])</f>
        <v>665</v>
      </c>
      <c r="J1086" s="6">
        <f>IF(OR(telefony6[[#This Row],[jaki]]="stacjonarny",telefony6[[#This Row],[jaki]]="komórkowy"),J1085-telefony6[[#This Row],[sekundach]],J1085)</f>
        <v>-458038</v>
      </c>
      <c r="K1086" s="6">
        <f>IF(AND(telefony6[[#This Row],[abonament]]&lt;0,telefony6[[#This Row],[jaki]]="stacjonarny"),telefony6[[#This Row],[sekundach]],0)</f>
        <v>665</v>
      </c>
      <c r="L1086" s="6">
        <f>IF(AND(telefony6[[#This Row],[abonament]]&lt;0,telefony6[[#This Row],[jaki]]="komórkowy"),telefony6[[#This Row],[sekundach]],0)</f>
        <v>0</v>
      </c>
      <c r="M1086" s="28">
        <f>IF(telefony6[[#This Row],[jaki]]="zagraniczny",telefony6[[#This Row],[czas w minutach]],0)</f>
        <v>0</v>
      </c>
    </row>
    <row r="1087" spans="1:13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  <c r="E1087" t="str">
        <f>IF(LEN(telefony6[[#This Row],[nr]])&gt;=10,"zagraniczny",IF(LEN(telefony6[[#This Row],[nr]])=8,"komórkowy","stacjonarny"))</f>
        <v>stacjonarny</v>
      </c>
      <c r="F1087" s="2">
        <f>telefony6[[#This Row],[zakonczenie]]-telefony6[[#This Row],[rozpoczecie]]</f>
        <v>4.8611111111107608E-4</v>
      </c>
      <c r="G1087" s="6">
        <f>IF(SECOND(telefony6[[#This Row],[czas]])&gt;0,1,0)</f>
        <v>1</v>
      </c>
      <c r="H1087" s="6">
        <f>MINUTE(telefony6[[#This Row],[czas]])+telefony6[[#This Row],[czy kolejna minuta]]</f>
        <v>1</v>
      </c>
      <c r="I1087" s="6">
        <f>MINUTE(telefony6[[#This Row],[czas]])*60+SECOND(telefony6[[#This Row],[czas]])</f>
        <v>42</v>
      </c>
      <c r="J1087" s="6">
        <f>IF(OR(telefony6[[#This Row],[jaki]]="stacjonarny",telefony6[[#This Row],[jaki]]="komórkowy"),J1086-telefony6[[#This Row],[sekundach]],J1086)</f>
        <v>-458080</v>
      </c>
      <c r="K1087" s="6">
        <f>IF(AND(telefony6[[#This Row],[abonament]]&lt;0,telefony6[[#This Row],[jaki]]="stacjonarny"),telefony6[[#This Row],[sekundach]],0)</f>
        <v>42</v>
      </c>
      <c r="L1087" s="6">
        <f>IF(AND(telefony6[[#This Row],[abonament]]&lt;0,telefony6[[#This Row],[jaki]]="komórkowy"),telefony6[[#This Row],[sekundach]],0)</f>
        <v>0</v>
      </c>
      <c r="M1087" s="28">
        <f>IF(telefony6[[#This Row],[jaki]]="zagraniczny",telefony6[[#This Row],[czas w minutach]],0)</f>
        <v>0</v>
      </c>
    </row>
    <row r="1088" spans="1:13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  <c r="E1088" t="str">
        <f>IF(LEN(telefony6[[#This Row],[nr]])&gt;=10,"zagraniczny",IF(LEN(telefony6[[#This Row],[nr]])=8,"komórkowy","stacjonarny"))</f>
        <v>stacjonarny</v>
      </c>
      <c r="F1088" s="2">
        <f>telefony6[[#This Row],[zakonczenie]]-telefony6[[#This Row],[rozpoczecie]]</f>
        <v>9.0624999999999734E-3</v>
      </c>
      <c r="G1088" s="6">
        <f>IF(SECOND(telefony6[[#This Row],[czas]])&gt;0,1,0)</f>
        <v>1</v>
      </c>
      <c r="H1088" s="6">
        <f>MINUTE(telefony6[[#This Row],[czas]])+telefony6[[#This Row],[czy kolejna minuta]]</f>
        <v>14</v>
      </c>
      <c r="I1088" s="6">
        <f>MINUTE(telefony6[[#This Row],[czas]])*60+SECOND(telefony6[[#This Row],[czas]])</f>
        <v>783</v>
      </c>
      <c r="J1088" s="6">
        <f>IF(OR(telefony6[[#This Row],[jaki]]="stacjonarny",telefony6[[#This Row],[jaki]]="komórkowy"),J1087-telefony6[[#This Row],[sekundach]],J1087)</f>
        <v>-458863</v>
      </c>
      <c r="K1088" s="6">
        <f>IF(AND(telefony6[[#This Row],[abonament]]&lt;0,telefony6[[#This Row],[jaki]]="stacjonarny"),telefony6[[#This Row],[sekundach]],0)</f>
        <v>783</v>
      </c>
      <c r="L1088" s="6">
        <f>IF(AND(telefony6[[#This Row],[abonament]]&lt;0,telefony6[[#This Row],[jaki]]="komórkowy"),telefony6[[#This Row],[sekundach]],0)</f>
        <v>0</v>
      </c>
      <c r="M1088" s="28">
        <f>IF(telefony6[[#This Row],[jaki]]="zagraniczny",telefony6[[#This Row],[czas w minutach]],0)</f>
        <v>0</v>
      </c>
    </row>
    <row r="1089" spans="1:13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  <c r="E1089" t="str">
        <f>IF(LEN(telefony6[[#This Row],[nr]])&gt;=10,"zagraniczny",IF(LEN(telefony6[[#This Row],[nr]])=8,"komórkowy","stacjonarny"))</f>
        <v>zagraniczny</v>
      </c>
      <c r="F1089" s="2">
        <f>telefony6[[#This Row],[zakonczenie]]-telefony6[[#This Row],[rozpoczecie]]</f>
        <v>2.2222222222222365E-3</v>
      </c>
      <c r="G1089" s="6">
        <f>IF(SECOND(telefony6[[#This Row],[czas]])&gt;0,1,0)</f>
        <v>1</v>
      </c>
      <c r="H1089" s="6">
        <f>MINUTE(telefony6[[#This Row],[czas]])+telefony6[[#This Row],[czy kolejna minuta]]</f>
        <v>4</v>
      </c>
      <c r="I1089" s="6">
        <f>MINUTE(telefony6[[#This Row],[czas]])*60+SECOND(telefony6[[#This Row],[czas]])</f>
        <v>192</v>
      </c>
      <c r="J1089" s="6">
        <f>IF(OR(telefony6[[#This Row],[jaki]]="stacjonarny",telefony6[[#This Row],[jaki]]="komórkowy"),J1088-telefony6[[#This Row],[sekundach]],J1088)</f>
        <v>-458863</v>
      </c>
      <c r="K1089" s="6">
        <f>IF(AND(telefony6[[#This Row],[abonament]]&lt;0,telefony6[[#This Row],[jaki]]="stacjonarny"),telefony6[[#This Row],[sekundach]],0)</f>
        <v>0</v>
      </c>
      <c r="L1089" s="6">
        <f>IF(AND(telefony6[[#This Row],[abonament]]&lt;0,telefony6[[#This Row],[jaki]]="komórkowy"),telefony6[[#This Row],[sekundach]],0)</f>
        <v>0</v>
      </c>
      <c r="M1089" s="28">
        <f>IF(telefony6[[#This Row],[jaki]]="zagraniczny",telefony6[[#This Row],[czas w minutach]],0)</f>
        <v>4</v>
      </c>
    </row>
    <row r="1090" spans="1:13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  <c r="E1090" t="str">
        <f>IF(LEN(telefony6[[#This Row],[nr]])&gt;=10,"zagraniczny",IF(LEN(telefony6[[#This Row],[nr]])=8,"komórkowy","stacjonarny"))</f>
        <v>stacjonarny</v>
      </c>
      <c r="F1090" s="2">
        <f>telefony6[[#This Row],[zakonczenie]]-telefony6[[#This Row],[rozpoczecie]]</f>
        <v>1.8865740740741099E-3</v>
      </c>
      <c r="G1090" s="6">
        <f>IF(SECOND(telefony6[[#This Row],[czas]])&gt;0,1,0)</f>
        <v>1</v>
      </c>
      <c r="H1090" s="6">
        <f>MINUTE(telefony6[[#This Row],[czas]])+telefony6[[#This Row],[czy kolejna minuta]]</f>
        <v>3</v>
      </c>
      <c r="I1090" s="6">
        <f>MINUTE(telefony6[[#This Row],[czas]])*60+SECOND(telefony6[[#This Row],[czas]])</f>
        <v>163</v>
      </c>
      <c r="J1090" s="6">
        <f>IF(OR(telefony6[[#This Row],[jaki]]="stacjonarny",telefony6[[#This Row],[jaki]]="komórkowy"),J1089-telefony6[[#This Row],[sekundach]],J1089)</f>
        <v>-459026</v>
      </c>
      <c r="K1090" s="6">
        <f>IF(AND(telefony6[[#This Row],[abonament]]&lt;0,telefony6[[#This Row],[jaki]]="stacjonarny"),telefony6[[#This Row],[sekundach]],0)</f>
        <v>163</v>
      </c>
      <c r="L1090" s="6">
        <f>IF(AND(telefony6[[#This Row],[abonament]]&lt;0,telefony6[[#This Row],[jaki]]="komórkowy"),telefony6[[#This Row],[sekundach]],0)</f>
        <v>0</v>
      </c>
      <c r="M1090" s="28">
        <f>IF(telefony6[[#This Row],[jaki]]="zagraniczny",telefony6[[#This Row],[czas w minutach]],0)</f>
        <v>0</v>
      </c>
    </row>
    <row r="1091" spans="1:13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  <c r="E1091" t="str">
        <f>IF(LEN(telefony6[[#This Row],[nr]])&gt;=10,"zagraniczny",IF(LEN(telefony6[[#This Row],[nr]])=8,"komórkowy","stacjonarny"))</f>
        <v>komórkowy</v>
      </c>
      <c r="F1091" s="2">
        <f>telefony6[[#This Row],[zakonczenie]]-telefony6[[#This Row],[rozpoczecie]]</f>
        <v>1.0624999999999996E-2</v>
      </c>
      <c r="G1091" s="6">
        <f>IF(SECOND(telefony6[[#This Row],[czas]])&gt;0,1,0)</f>
        <v>1</v>
      </c>
      <c r="H1091" s="6">
        <f>MINUTE(telefony6[[#This Row],[czas]])+telefony6[[#This Row],[czy kolejna minuta]]</f>
        <v>16</v>
      </c>
      <c r="I1091" s="6">
        <f>MINUTE(telefony6[[#This Row],[czas]])*60+SECOND(telefony6[[#This Row],[czas]])</f>
        <v>918</v>
      </c>
      <c r="J1091" s="6">
        <f>IF(OR(telefony6[[#This Row],[jaki]]="stacjonarny",telefony6[[#This Row],[jaki]]="komórkowy"),J1090-telefony6[[#This Row],[sekundach]],J1090)</f>
        <v>-459944</v>
      </c>
      <c r="K1091" s="6">
        <f>IF(AND(telefony6[[#This Row],[abonament]]&lt;0,telefony6[[#This Row],[jaki]]="stacjonarny"),telefony6[[#This Row],[sekundach]],0)</f>
        <v>0</v>
      </c>
      <c r="L1091" s="6">
        <f>IF(AND(telefony6[[#This Row],[abonament]]&lt;0,telefony6[[#This Row],[jaki]]="komórkowy"),telefony6[[#This Row],[sekundach]],0)</f>
        <v>918</v>
      </c>
      <c r="M1091" s="28">
        <f>IF(telefony6[[#This Row],[jaki]]="zagraniczny",telefony6[[#This Row],[czas w minutach]],0)</f>
        <v>0</v>
      </c>
    </row>
    <row r="1092" spans="1:13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  <c r="E1092" t="str">
        <f>IF(LEN(telefony6[[#This Row],[nr]])&gt;=10,"zagraniczny",IF(LEN(telefony6[[#This Row],[nr]])=8,"komórkowy","stacjonarny"))</f>
        <v>stacjonarny</v>
      </c>
      <c r="F1092" s="2">
        <f>telefony6[[#This Row],[zakonczenie]]-telefony6[[#This Row],[rozpoczecie]]</f>
        <v>9.68749999999996E-3</v>
      </c>
      <c r="G1092" s="6">
        <f>IF(SECOND(telefony6[[#This Row],[czas]])&gt;0,1,0)</f>
        <v>1</v>
      </c>
      <c r="H1092" s="6">
        <f>MINUTE(telefony6[[#This Row],[czas]])+telefony6[[#This Row],[czy kolejna minuta]]</f>
        <v>14</v>
      </c>
      <c r="I1092" s="6">
        <f>MINUTE(telefony6[[#This Row],[czas]])*60+SECOND(telefony6[[#This Row],[czas]])</f>
        <v>837</v>
      </c>
      <c r="J1092" s="6">
        <f>IF(OR(telefony6[[#This Row],[jaki]]="stacjonarny",telefony6[[#This Row],[jaki]]="komórkowy"),J1091-telefony6[[#This Row],[sekundach]],J1091)</f>
        <v>-460781</v>
      </c>
      <c r="K1092" s="6">
        <f>IF(AND(telefony6[[#This Row],[abonament]]&lt;0,telefony6[[#This Row],[jaki]]="stacjonarny"),telefony6[[#This Row],[sekundach]],0)</f>
        <v>837</v>
      </c>
      <c r="L1092" s="6">
        <f>IF(AND(telefony6[[#This Row],[abonament]]&lt;0,telefony6[[#This Row],[jaki]]="komórkowy"),telefony6[[#This Row],[sekundach]],0)</f>
        <v>0</v>
      </c>
      <c r="M1092" s="28">
        <f>IF(telefony6[[#This Row],[jaki]]="zagraniczny",telefony6[[#This Row],[czas w minutach]],0)</f>
        <v>0</v>
      </c>
    </row>
    <row r="1093" spans="1:13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  <c r="E1093" t="str">
        <f>IF(LEN(telefony6[[#This Row],[nr]])&gt;=10,"zagraniczny",IF(LEN(telefony6[[#This Row],[nr]])=8,"komórkowy","stacjonarny"))</f>
        <v>komórkowy</v>
      </c>
      <c r="F1093" s="2">
        <f>telefony6[[#This Row],[zakonczenie]]-telefony6[[#This Row],[rozpoczecie]]</f>
        <v>2.8935185185184897E-3</v>
      </c>
      <c r="G1093" s="6">
        <f>IF(SECOND(telefony6[[#This Row],[czas]])&gt;0,1,0)</f>
        <v>1</v>
      </c>
      <c r="H1093" s="6">
        <f>MINUTE(telefony6[[#This Row],[czas]])+telefony6[[#This Row],[czy kolejna minuta]]</f>
        <v>5</v>
      </c>
      <c r="I1093" s="6">
        <f>MINUTE(telefony6[[#This Row],[czas]])*60+SECOND(telefony6[[#This Row],[czas]])</f>
        <v>250</v>
      </c>
      <c r="J1093" s="6">
        <f>IF(OR(telefony6[[#This Row],[jaki]]="stacjonarny",telefony6[[#This Row],[jaki]]="komórkowy"),J1092-telefony6[[#This Row],[sekundach]],J1092)</f>
        <v>-461031</v>
      </c>
      <c r="K1093" s="6">
        <f>IF(AND(telefony6[[#This Row],[abonament]]&lt;0,telefony6[[#This Row],[jaki]]="stacjonarny"),telefony6[[#This Row],[sekundach]],0)</f>
        <v>0</v>
      </c>
      <c r="L1093" s="6">
        <f>IF(AND(telefony6[[#This Row],[abonament]]&lt;0,telefony6[[#This Row],[jaki]]="komórkowy"),telefony6[[#This Row],[sekundach]],0)</f>
        <v>250</v>
      </c>
      <c r="M1093" s="28">
        <f>IF(telefony6[[#This Row],[jaki]]="zagraniczny",telefony6[[#This Row],[czas w minutach]],0)</f>
        <v>0</v>
      </c>
    </row>
    <row r="1094" spans="1:13" x14ac:dyDescent="0.25">
      <c r="A1094">
        <v>8749135</v>
      </c>
      <c r="B1094" s="1">
        <v>42933</v>
      </c>
      <c r="C1094" s="2">
        <v>0.56083333333333329</v>
      </c>
      <c r="D1094" s="2">
        <v>0.56415509259259256</v>
      </c>
      <c r="E1094" t="str">
        <f>IF(LEN(telefony6[[#This Row],[nr]])&gt;=10,"zagraniczny",IF(LEN(telefony6[[#This Row],[nr]])=8,"komórkowy","stacjonarny"))</f>
        <v>stacjonarny</v>
      </c>
      <c r="F1094" s="2">
        <f>telefony6[[#This Row],[zakonczenie]]-telefony6[[#This Row],[rozpoczecie]]</f>
        <v>3.3217592592592604E-3</v>
      </c>
      <c r="G1094" s="6">
        <f>IF(SECOND(telefony6[[#This Row],[czas]])&gt;0,1,0)</f>
        <v>1</v>
      </c>
      <c r="H1094" s="6">
        <f>MINUTE(telefony6[[#This Row],[czas]])+telefony6[[#This Row],[czy kolejna minuta]]</f>
        <v>5</v>
      </c>
      <c r="I1094" s="6">
        <f>MINUTE(telefony6[[#This Row],[czas]])*60+SECOND(telefony6[[#This Row],[czas]])</f>
        <v>287</v>
      </c>
      <c r="J1094" s="6">
        <f>IF(OR(telefony6[[#This Row],[jaki]]="stacjonarny",telefony6[[#This Row],[jaki]]="komórkowy"),J1093-telefony6[[#This Row],[sekundach]],J1093)</f>
        <v>-461318</v>
      </c>
      <c r="K1094" s="6">
        <f>IF(AND(telefony6[[#This Row],[abonament]]&lt;0,telefony6[[#This Row],[jaki]]="stacjonarny"),telefony6[[#This Row],[sekundach]],0)</f>
        <v>287</v>
      </c>
      <c r="L1094" s="6">
        <f>IF(AND(telefony6[[#This Row],[abonament]]&lt;0,telefony6[[#This Row],[jaki]]="komórkowy"),telefony6[[#This Row],[sekundach]],0)</f>
        <v>0</v>
      </c>
      <c r="M1094" s="28">
        <f>IF(telefony6[[#This Row],[jaki]]="zagraniczny",telefony6[[#This Row],[czas w minutach]],0)</f>
        <v>0</v>
      </c>
    </row>
    <row r="1095" spans="1:13" x14ac:dyDescent="0.25">
      <c r="A1095">
        <v>16977213</v>
      </c>
      <c r="B1095" s="1">
        <v>42933</v>
      </c>
      <c r="C1095" s="2">
        <v>0.56462962962962959</v>
      </c>
      <c r="D1095" s="2">
        <v>0.56841435185185185</v>
      </c>
      <c r="E1095" t="str">
        <f>IF(LEN(telefony6[[#This Row],[nr]])&gt;=10,"zagraniczny",IF(LEN(telefony6[[#This Row],[nr]])=8,"komórkowy","stacjonarny"))</f>
        <v>komórkowy</v>
      </c>
      <c r="F1095" s="2">
        <f>telefony6[[#This Row],[zakonczenie]]-telefony6[[#This Row],[rozpoczecie]]</f>
        <v>3.7847222222222587E-3</v>
      </c>
      <c r="G1095" s="6">
        <f>IF(SECOND(telefony6[[#This Row],[czas]])&gt;0,1,0)</f>
        <v>1</v>
      </c>
      <c r="H1095" s="6">
        <f>MINUTE(telefony6[[#This Row],[czas]])+telefony6[[#This Row],[czy kolejna minuta]]</f>
        <v>6</v>
      </c>
      <c r="I1095" s="6">
        <f>MINUTE(telefony6[[#This Row],[czas]])*60+SECOND(telefony6[[#This Row],[czas]])</f>
        <v>327</v>
      </c>
      <c r="J1095" s="6">
        <f>IF(OR(telefony6[[#This Row],[jaki]]="stacjonarny",telefony6[[#This Row],[jaki]]="komórkowy"),J1094-telefony6[[#This Row],[sekundach]],J1094)</f>
        <v>-461645</v>
      </c>
      <c r="K1095" s="6">
        <f>IF(AND(telefony6[[#This Row],[abonament]]&lt;0,telefony6[[#This Row],[jaki]]="stacjonarny"),telefony6[[#This Row],[sekundach]],0)</f>
        <v>0</v>
      </c>
      <c r="L1095" s="6">
        <f>IF(AND(telefony6[[#This Row],[abonament]]&lt;0,telefony6[[#This Row],[jaki]]="komórkowy"),telefony6[[#This Row],[sekundach]],0)</f>
        <v>327</v>
      </c>
      <c r="M1095" s="28">
        <f>IF(telefony6[[#This Row],[jaki]]="zagraniczny",telefony6[[#This Row],[czas w minutach]],0)</f>
        <v>0</v>
      </c>
    </row>
    <row r="1096" spans="1:13" x14ac:dyDescent="0.25">
      <c r="A1096">
        <v>13221411</v>
      </c>
      <c r="B1096" s="1">
        <v>42933</v>
      </c>
      <c r="C1096" s="2">
        <v>0.56511574074074078</v>
      </c>
      <c r="D1096" s="2">
        <v>0.57498842592592592</v>
      </c>
      <c r="E1096" t="str">
        <f>IF(LEN(telefony6[[#This Row],[nr]])&gt;=10,"zagraniczny",IF(LEN(telefony6[[#This Row],[nr]])=8,"komórkowy","stacjonarny"))</f>
        <v>komórkowy</v>
      </c>
      <c r="F1096" s="2">
        <f>telefony6[[#This Row],[zakonczenie]]-telefony6[[#This Row],[rozpoczecie]]</f>
        <v>9.8726851851851372E-3</v>
      </c>
      <c r="G1096" s="6">
        <f>IF(SECOND(telefony6[[#This Row],[czas]])&gt;0,1,0)</f>
        <v>1</v>
      </c>
      <c r="H1096" s="6">
        <f>MINUTE(telefony6[[#This Row],[czas]])+telefony6[[#This Row],[czy kolejna minuta]]</f>
        <v>15</v>
      </c>
      <c r="I1096" s="6">
        <f>MINUTE(telefony6[[#This Row],[czas]])*60+SECOND(telefony6[[#This Row],[czas]])</f>
        <v>853</v>
      </c>
      <c r="J1096" s="6">
        <f>IF(OR(telefony6[[#This Row],[jaki]]="stacjonarny",telefony6[[#This Row],[jaki]]="komórkowy"),J1095-telefony6[[#This Row],[sekundach]],J1095)</f>
        <v>-462498</v>
      </c>
      <c r="K1096" s="6">
        <f>IF(AND(telefony6[[#This Row],[abonament]]&lt;0,telefony6[[#This Row],[jaki]]="stacjonarny"),telefony6[[#This Row],[sekundach]],0)</f>
        <v>0</v>
      </c>
      <c r="L1096" s="6">
        <f>IF(AND(telefony6[[#This Row],[abonament]]&lt;0,telefony6[[#This Row],[jaki]]="komórkowy"),telefony6[[#This Row],[sekundach]],0)</f>
        <v>853</v>
      </c>
      <c r="M1096" s="28">
        <f>IF(telefony6[[#This Row],[jaki]]="zagraniczny",telefony6[[#This Row],[czas w minutach]],0)</f>
        <v>0</v>
      </c>
    </row>
    <row r="1097" spans="1:13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  <c r="E1097" t="str">
        <f>IF(LEN(telefony6[[#This Row],[nr]])&gt;=10,"zagraniczny",IF(LEN(telefony6[[#This Row],[nr]])=8,"komórkowy","stacjonarny"))</f>
        <v>stacjonarny</v>
      </c>
      <c r="F1097" s="2">
        <f>telefony6[[#This Row],[zakonczenie]]-telefony6[[#This Row],[rozpoczecie]]</f>
        <v>3.958333333333397E-3</v>
      </c>
      <c r="G1097" s="6">
        <f>IF(SECOND(telefony6[[#This Row],[czas]])&gt;0,1,0)</f>
        <v>1</v>
      </c>
      <c r="H1097" s="6">
        <f>MINUTE(telefony6[[#This Row],[czas]])+telefony6[[#This Row],[czy kolejna minuta]]</f>
        <v>6</v>
      </c>
      <c r="I1097" s="6">
        <f>MINUTE(telefony6[[#This Row],[czas]])*60+SECOND(telefony6[[#This Row],[czas]])</f>
        <v>342</v>
      </c>
      <c r="J1097" s="6">
        <f>IF(OR(telefony6[[#This Row],[jaki]]="stacjonarny",telefony6[[#This Row],[jaki]]="komórkowy"),J1096-telefony6[[#This Row],[sekundach]],J1096)</f>
        <v>-462840</v>
      </c>
      <c r="K1097" s="6">
        <f>IF(AND(telefony6[[#This Row],[abonament]]&lt;0,telefony6[[#This Row],[jaki]]="stacjonarny"),telefony6[[#This Row],[sekundach]],0)</f>
        <v>342</v>
      </c>
      <c r="L1097" s="6">
        <f>IF(AND(telefony6[[#This Row],[abonament]]&lt;0,telefony6[[#This Row],[jaki]]="komórkowy"),telefony6[[#This Row],[sekundach]],0)</f>
        <v>0</v>
      </c>
      <c r="M1097" s="28">
        <f>IF(telefony6[[#This Row],[jaki]]="zagraniczny",telefony6[[#This Row],[czas w minutach]],0)</f>
        <v>0</v>
      </c>
    </row>
    <row r="1098" spans="1:13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  <c r="E1098" t="str">
        <f>IF(LEN(telefony6[[#This Row],[nr]])&gt;=10,"zagraniczny",IF(LEN(telefony6[[#This Row],[nr]])=8,"komórkowy","stacjonarny"))</f>
        <v>stacjonarny</v>
      </c>
      <c r="F1098" s="2">
        <f>telefony6[[#This Row],[zakonczenie]]-telefony6[[#This Row],[rozpoczecie]]</f>
        <v>3.0324074074074003E-3</v>
      </c>
      <c r="G1098" s="6">
        <f>IF(SECOND(telefony6[[#This Row],[czas]])&gt;0,1,0)</f>
        <v>1</v>
      </c>
      <c r="H1098" s="6">
        <f>MINUTE(telefony6[[#This Row],[czas]])+telefony6[[#This Row],[czy kolejna minuta]]</f>
        <v>5</v>
      </c>
      <c r="I1098" s="6">
        <f>MINUTE(telefony6[[#This Row],[czas]])*60+SECOND(telefony6[[#This Row],[czas]])</f>
        <v>262</v>
      </c>
      <c r="J1098" s="6">
        <f>IF(OR(telefony6[[#This Row],[jaki]]="stacjonarny",telefony6[[#This Row],[jaki]]="komórkowy"),J1097-telefony6[[#This Row],[sekundach]],J1097)</f>
        <v>-463102</v>
      </c>
      <c r="K1098" s="6">
        <f>IF(AND(telefony6[[#This Row],[abonament]]&lt;0,telefony6[[#This Row],[jaki]]="stacjonarny"),telefony6[[#This Row],[sekundach]],0)</f>
        <v>262</v>
      </c>
      <c r="L1098" s="6">
        <f>IF(AND(telefony6[[#This Row],[abonament]]&lt;0,telefony6[[#This Row],[jaki]]="komórkowy"),telefony6[[#This Row],[sekundach]],0)</f>
        <v>0</v>
      </c>
      <c r="M1098" s="28">
        <f>IF(telefony6[[#This Row],[jaki]]="zagraniczny",telefony6[[#This Row],[czas w minutach]],0)</f>
        <v>0</v>
      </c>
    </row>
    <row r="1099" spans="1:13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  <c r="E1099" t="str">
        <f>IF(LEN(telefony6[[#This Row],[nr]])&gt;=10,"zagraniczny",IF(LEN(telefony6[[#This Row],[nr]])=8,"komórkowy","stacjonarny"))</f>
        <v>stacjonarny</v>
      </c>
      <c r="F1099" s="2">
        <f>telefony6[[#This Row],[zakonczenie]]-telefony6[[#This Row],[rozpoczecie]]</f>
        <v>1.042824074074078E-2</v>
      </c>
      <c r="G1099" s="6">
        <f>IF(SECOND(telefony6[[#This Row],[czas]])&gt;0,1,0)</f>
        <v>1</v>
      </c>
      <c r="H1099" s="6">
        <f>MINUTE(telefony6[[#This Row],[czas]])+telefony6[[#This Row],[czy kolejna minuta]]</f>
        <v>16</v>
      </c>
      <c r="I1099" s="6">
        <f>MINUTE(telefony6[[#This Row],[czas]])*60+SECOND(telefony6[[#This Row],[czas]])</f>
        <v>901</v>
      </c>
      <c r="J1099" s="6">
        <f>IF(OR(telefony6[[#This Row],[jaki]]="stacjonarny",telefony6[[#This Row],[jaki]]="komórkowy"),J1098-telefony6[[#This Row],[sekundach]],J1098)</f>
        <v>-464003</v>
      </c>
      <c r="K1099" s="6">
        <f>IF(AND(telefony6[[#This Row],[abonament]]&lt;0,telefony6[[#This Row],[jaki]]="stacjonarny"),telefony6[[#This Row],[sekundach]],0)</f>
        <v>901</v>
      </c>
      <c r="L1099" s="6">
        <f>IF(AND(telefony6[[#This Row],[abonament]]&lt;0,telefony6[[#This Row],[jaki]]="komórkowy"),telefony6[[#This Row],[sekundach]],0)</f>
        <v>0</v>
      </c>
      <c r="M1099" s="28">
        <f>IF(telefony6[[#This Row],[jaki]]="zagraniczny",telefony6[[#This Row],[czas w minutach]],0)</f>
        <v>0</v>
      </c>
    </row>
    <row r="1100" spans="1:13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  <c r="E1100" t="str">
        <f>IF(LEN(telefony6[[#This Row],[nr]])&gt;=10,"zagraniczny",IF(LEN(telefony6[[#This Row],[nr]])=8,"komórkowy","stacjonarny"))</f>
        <v>stacjonarny</v>
      </c>
      <c r="F1100" s="2">
        <f>telefony6[[#This Row],[zakonczenie]]-telefony6[[#This Row],[rozpoczecie]]</f>
        <v>1.071759259259264E-2</v>
      </c>
      <c r="G1100" s="6">
        <f>IF(SECOND(telefony6[[#This Row],[czas]])&gt;0,1,0)</f>
        <v>1</v>
      </c>
      <c r="H1100" s="6">
        <f>MINUTE(telefony6[[#This Row],[czas]])+telefony6[[#This Row],[czy kolejna minuta]]</f>
        <v>16</v>
      </c>
      <c r="I1100" s="6">
        <f>MINUTE(telefony6[[#This Row],[czas]])*60+SECOND(telefony6[[#This Row],[czas]])</f>
        <v>926</v>
      </c>
      <c r="J1100" s="6">
        <f>IF(OR(telefony6[[#This Row],[jaki]]="stacjonarny",telefony6[[#This Row],[jaki]]="komórkowy"),J1099-telefony6[[#This Row],[sekundach]],J1099)</f>
        <v>-464929</v>
      </c>
      <c r="K1100" s="6">
        <f>IF(AND(telefony6[[#This Row],[abonament]]&lt;0,telefony6[[#This Row],[jaki]]="stacjonarny"),telefony6[[#This Row],[sekundach]],0)</f>
        <v>926</v>
      </c>
      <c r="L1100" s="6">
        <f>IF(AND(telefony6[[#This Row],[abonament]]&lt;0,telefony6[[#This Row],[jaki]]="komórkowy"),telefony6[[#This Row],[sekundach]],0)</f>
        <v>0</v>
      </c>
      <c r="M1100" s="28">
        <f>IF(telefony6[[#This Row],[jaki]]="zagraniczny",telefony6[[#This Row],[czas w minutach]],0)</f>
        <v>0</v>
      </c>
    </row>
    <row r="1101" spans="1:13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  <c r="E1101" t="str">
        <f>IF(LEN(telefony6[[#This Row],[nr]])&gt;=10,"zagraniczny",IF(LEN(telefony6[[#This Row],[nr]])=8,"komórkowy","stacjonarny"))</f>
        <v>stacjonarny</v>
      </c>
      <c r="F1101" s="2">
        <f>telefony6[[#This Row],[zakonczenie]]-telefony6[[#This Row],[rozpoczecie]]</f>
        <v>1.5625000000000222E-3</v>
      </c>
      <c r="G1101" s="6">
        <f>IF(SECOND(telefony6[[#This Row],[czas]])&gt;0,1,0)</f>
        <v>1</v>
      </c>
      <c r="H1101" s="6">
        <f>MINUTE(telefony6[[#This Row],[czas]])+telefony6[[#This Row],[czy kolejna minuta]]</f>
        <v>3</v>
      </c>
      <c r="I1101" s="6">
        <f>MINUTE(telefony6[[#This Row],[czas]])*60+SECOND(telefony6[[#This Row],[czas]])</f>
        <v>135</v>
      </c>
      <c r="J1101" s="6">
        <f>IF(OR(telefony6[[#This Row],[jaki]]="stacjonarny",telefony6[[#This Row],[jaki]]="komórkowy"),J1100-telefony6[[#This Row],[sekundach]],J1100)</f>
        <v>-465064</v>
      </c>
      <c r="K1101" s="6">
        <f>IF(AND(telefony6[[#This Row],[abonament]]&lt;0,telefony6[[#This Row],[jaki]]="stacjonarny"),telefony6[[#This Row],[sekundach]],0)</f>
        <v>135</v>
      </c>
      <c r="L1101" s="6">
        <f>IF(AND(telefony6[[#This Row],[abonament]]&lt;0,telefony6[[#This Row],[jaki]]="komórkowy"),telefony6[[#This Row],[sekundach]],0)</f>
        <v>0</v>
      </c>
      <c r="M1101" s="28">
        <f>IF(telefony6[[#This Row],[jaki]]="zagraniczny",telefony6[[#This Row],[czas w minutach]],0)</f>
        <v>0</v>
      </c>
    </row>
    <row r="1102" spans="1:13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  <c r="E1102" t="str">
        <f>IF(LEN(telefony6[[#This Row],[nr]])&gt;=10,"zagraniczny",IF(LEN(telefony6[[#This Row],[nr]])=8,"komórkowy","stacjonarny"))</f>
        <v>stacjonarny</v>
      </c>
      <c r="F1102" s="2">
        <f>telefony6[[#This Row],[zakonczenie]]-telefony6[[#This Row],[rozpoczecie]]</f>
        <v>6.6898148148147873E-3</v>
      </c>
      <c r="G1102" s="6">
        <f>IF(SECOND(telefony6[[#This Row],[czas]])&gt;0,1,0)</f>
        <v>1</v>
      </c>
      <c r="H1102" s="6">
        <f>MINUTE(telefony6[[#This Row],[czas]])+telefony6[[#This Row],[czy kolejna minuta]]</f>
        <v>10</v>
      </c>
      <c r="I1102" s="6">
        <f>MINUTE(telefony6[[#This Row],[czas]])*60+SECOND(telefony6[[#This Row],[czas]])</f>
        <v>578</v>
      </c>
      <c r="J1102" s="6">
        <f>IF(OR(telefony6[[#This Row],[jaki]]="stacjonarny",telefony6[[#This Row],[jaki]]="komórkowy"),J1101-telefony6[[#This Row],[sekundach]],J1101)</f>
        <v>-465642</v>
      </c>
      <c r="K1102" s="6">
        <f>IF(AND(telefony6[[#This Row],[abonament]]&lt;0,telefony6[[#This Row],[jaki]]="stacjonarny"),telefony6[[#This Row],[sekundach]],0)</f>
        <v>578</v>
      </c>
      <c r="L1102" s="6">
        <f>IF(AND(telefony6[[#This Row],[abonament]]&lt;0,telefony6[[#This Row],[jaki]]="komórkowy"),telefony6[[#This Row],[sekundach]],0)</f>
        <v>0</v>
      </c>
      <c r="M1102" s="28">
        <f>IF(telefony6[[#This Row],[jaki]]="zagraniczny",telefony6[[#This Row],[czas w minutach]],0)</f>
        <v>0</v>
      </c>
    </row>
    <row r="1103" spans="1:13" x14ac:dyDescent="0.25">
      <c r="A1103">
        <v>1198407</v>
      </c>
      <c r="B1103" s="1">
        <v>42933</v>
      </c>
      <c r="C1103" s="2">
        <v>0.59004629629629635</v>
      </c>
      <c r="D1103" s="2">
        <v>0.59799768518518515</v>
      </c>
      <c r="E1103" t="str">
        <f>IF(LEN(telefony6[[#This Row],[nr]])&gt;=10,"zagraniczny",IF(LEN(telefony6[[#This Row],[nr]])=8,"komórkowy","stacjonarny"))</f>
        <v>stacjonarny</v>
      </c>
      <c r="F1103" s="2">
        <f>telefony6[[#This Row],[zakonczenie]]-telefony6[[#This Row],[rozpoczecie]]</f>
        <v>7.9513888888887996E-3</v>
      </c>
      <c r="G1103" s="6">
        <f>IF(SECOND(telefony6[[#This Row],[czas]])&gt;0,1,0)</f>
        <v>1</v>
      </c>
      <c r="H1103" s="6">
        <f>MINUTE(telefony6[[#This Row],[czas]])+telefony6[[#This Row],[czy kolejna minuta]]</f>
        <v>12</v>
      </c>
      <c r="I1103" s="6">
        <f>MINUTE(telefony6[[#This Row],[czas]])*60+SECOND(telefony6[[#This Row],[czas]])</f>
        <v>687</v>
      </c>
      <c r="J1103" s="6">
        <f>IF(OR(telefony6[[#This Row],[jaki]]="stacjonarny",telefony6[[#This Row],[jaki]]="komórkowy"),J1102-telefony6[[#This Row],[sekundach]],J1102)</f>
        <v>-466329</v>
      </c>
      <c r="K1103" s="6">
        <f>IF(AND(telefony6[[#This Row],[abonament]]&lt;0,telefony6[[#This Row],[jaki]]="stacjonarny"),telefony6[[#This Row],[sekundach]],0)</f>
        <v>687</v>
      </c>
      <c r="L1103" s="6">
        <f>IF(AND(telefony6[[#This Row],[abonament]]&lt;0,telefony6[[#This Row],[jaki]]="komórkowy"),telefony6[[#This Row],[sekundach]],0)</f>
        <v>0</v>
      </c>
      <c r="M1103" s="28">
        <f>IF(telefony6[[#This Row],[jaki]]="zagraniczny",telefony6[[#This Row],[czas w minutach]],0)</f>
        <v>0</v>
      </c>
    </row>
    <row r="1104" spans="1:13" x14ac:dyDescent="0.25">
      <c r="A1104">
        <v>4055319</v>
      </c>
      <c r="B1104" s="1">
        <v>42933</v>
      </c>
      <c r="C1104" s="2">
        <v>0.59471064814814811</v>
      </c>
      <c r="D1104" s="2">
        <v>0.60624999999999996</v>
      </c>
      <c r="E1104" t="str">
        <f>IF(LEN(telefony6[[#This Row],[nr]])&gt;=10,"zagraniczny",IF(LEN(telefony6[[#This Row],[nr]])=8,"komórkowy","stacjonarny"))</f>
        <v>stacjonarny</v>
      </c>
      <c r="F1104" s="2">
        <f>telefony6[[#This Row],[zakonczenie]]-telefony6[[#This Row],[rozpoczecie]]</f>
        <v>1.1539351851851842E-2</v>
      </c>
      <c r="G1104" s="6">
        <f>IF(SECOND(telefony6[[#This Row],[czas]])&gt;0,1,0)</f>
        <v>1</v>
      </c>
      <c r="H1104" s="6">
        <f>MINUTE(telefony6[[#This Row],[czas]])+telefony6[[#This Row],[czy kolejna minuta]]</f>
        <v>17</v>
      </c>
      <c r="I1104" s="6">
        <f>MINUTE(telefony6[[#This Row],[czas]])*60+SECOND(telefony6[[#This Row],[czas]])</f>
        <v>997</v>
      </c>
      <c r="J1104" s="6">
        <f>IF(OR(telefony6[[#This Row],[jaki]]="stacjonarny",telefony6[[#This Row],[jaki]]="komórkowy"),J1103-telefony6[[#This Row],[sekundach]],J1103)</f>
        <v>-467326</v>
      </c>
      <c r="K1104" s="6">
        <f>IF(AND(telefony6[[#This Row],[abonament]]&lt;0,telefony6[[#This Row],[jaki]]="stacjonarny"),telefony6[[#This Row],[sekundach]],0)</f>
        <v>997</v>
      </c>
      <c r="L1104" s="6">
        <f>IF(AND(telefony6[[#This Row],[abonament]]&lt;0,telefony6[[#This Row],[jaki]]="komórkowy"),telefony6[[#This Row],[sekundach]],0)</f>
        <v>0</v>
      </c>
      <c r="M1104" s="28">
        <f>IF(telefony6[[#This Row],[jaki]]="zagraniczny",telefony6[[#This Row],[czas w minutach]],0)</f>
        <v>0</v>
      </c>
    </row>
    <row r="1105" spans="1:13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  <c r="E1105" t="str">
        <f>IF(LEN(telefony6[[#This Row],[nr]])&gt;=10,"zagraniczny",IF(LEN(telefony6[[#This Row],[nr]])=8,"komórkowy","stacjonarny"))</f>
        <v>komórkowy</v>
      </c>
      <c r="F1105" s="2">
        <f>telefony6[[#This Row],[zakonczenie]]-telefony6[[#This Row],[rozpoczecie]]</f>
        <v>9.2592592592588563E-4</v>
      </c>
      <c r="G1105" s="6">
        <f>IF(SECOND(telefony6[[#This Row],[czas]])&gt;0,1,0)</f>
        <v>1</v>
      </c>
      <c r="H1105" s="6">
        <f>MINUTE(telefony6[[#This Row],[czas]])+telefony6[[#This Row],[czy kolejna minuta]]</f>
        <v>2</v>
      </c>
      <c r="I1105" s="6">
        <f>MINUTE(telefony6[[#This Row],[czas]])*60+SECOND(telefony6[[#This Row],[czas]])</f>
        <v>80</v>
      </c>
      <c r="J1105" s="6">
        <f>IF(OR(telefony6[[#This Row],[jaki]]="stacjonarny",telefony6[[#This Row],[jaki]]="komórkowy"),J1104-telefony6[[#This Row],[sekundach]],J1104)</f>
        <v>-467406</v>
      </c>
      <c r="K1105" s="6">
        <f>IF(AND(telefony6[[#This Row],[abonament]]&lt;0,telefony6[[#This Row],[jaki]]="stacjonarny"),telefony6[[#This Row],[sekundach]],0)</f>
        <v>0</v>
      </c>
      <c r="L1105" s="6">
        <f>IF(AND(telefony6[[#This Row],[abonament]]&lt;0,telefony6[[#This Row],[jaki]]="komórkowy"),telefony6[[#This Row],[sekundach]],0)</f>
        <v>80</v>
      </c>
      <c r="M1105" s="28">
        <f>IF(telefony6[[#This Row],[jaki]]="zagraniczny",telefony6[[#This Row],[czas w minutach]],0)</f>
        <v>0</v>
      </c>
    </row>
    <row r="1106" spans="1:13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  <c r="E1106" t="str">
        <f>IF(LEN(telefony6[[#This Row],[nr]])&gt;=10,"zagraniczny",IF(LEN(telefony6[[#This Row],[nr]])=8,"komórkowy","stacjonarny"))</f>
        <v>komórkowy</v>
      </c>
      <c r="F1106" s="2">
        <f>telefony6[[#This Row],[zakonczenie]]-telefony6[[#This Row],[rozpoczecie]]</f>
        <v>1.5393518518518334E-3</v>
      </c>
      <c r="G1106" s="6">
        <f>IF(SECOND(telefony6[[#This Row],[czas]])&gt;0,1,0)</f>
        <v>1</v>
      </c>
      <c r="H1106" s="6">
        <f>MINUTE(telefony6[[#This Row],[czas]])+telefony6[[#This Row],[czy kolejna minuta]]</f>
        <v>3</v>
      </c>
      <c r="I1106" s="6">
        <f>MINUTE(telefony6[[#This Row],[czas]])*60+SECOND(telefony6[[#This Row],[czas]])</f>
        <v>133</v>
      </c>
      <c r="J1106" s="6">
        <f>IF(OR(telefony6[[#This Row],[jaki]]="stacjonarny",telefony6[[#This Row],[jaki]]="komórkowy"),J1105-telefony6[[#This Row],[sekundach]],J1105)</f>
        <v>-467539</v>
      </c>
      <c r="K1106" s="6">
        <f>IF(AND(telefony6[[#This Row],[abonament]]&lt;0,telefony6[[#This Row],[jaki]]="stacjonarny"),telefony6[[#This Row],[sekundach]],0)</f>
        <v>0</v>
      </c>
      <c r="L1106" s="6">
        <f>IF(AND(telefony6[[#This Row],[abonament]]&lt;0,telefony6[[#This Row],[jaki]]="komórkowy"),telefony6[[#This Row],[sekundach]],0)</f>
        <v>133</v>
      </c>
      <c r="M1106" s="28">
        <f>IF(telefony6[[#This Row],[jaki]]="zagraniczny",telefony6[[#This Row],[czas w minutach]],0)</f>
        <v>0</v>
      </c>
    </row>
    <row r="1107" spans="1:13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  <c r="E1107" t="str">
        <f>IF(LEN(telefony6[[#This Row],[nr]])&gt;=10,"zagraniczny",IF(LEN(telefony6[[#This Row],[nr]])=8,"komórkowy","stacjonarny"))</f>
        <v>stacjonarny</v>
      </c>
      <c r="F1107" s="2">
        <f>telefony6[[#This Row],[zakonczenie]]-telefony6[[#This Row],[rozpoczecie]]</f>
        <v>4.942129629629699E-3</v>
      </c>
      <c r="G1107" s="6">
        <f>IF(SECOND(telefony6[[#This Row],[czas]])&gt;0,1,0)</f>
        <v>1</v>
      </c>
      <c r="H1107" s="6">
        <f>MINUTE(telefony6[[#This Row],[czas]])+telefony6[[#This Row],[czy kolejna minuta]]</f>
        <v>8</v>
      </c>
      <c r="I1107" s="6">
        <f>MINUTE(telefony6[[#This Row],[czas]])*60+SECOND(telefony6[[#This Row],[czas]])</f>
        <v>427</v>
      </c>
      <c r="J1107" s="6">
        <f>IF(OR(telefony6[[#This Row],[jaki]]="stacjonarny",telefony6[[#This Row],[jaki]]="komórkowy"),J1106-telefony6[[#This Row],[sekundach]],J1106)</f>
        <v>-467966</v>
      </c>
      <c r="K1107" s="6">
        <f>IF(AND(telefony6[[#This Row],[abonament]]&lt;0,telefony6[[#This Row],[jaki]]="stacjonarny"),telefony6[[#This Row],[sekundach]],0)</f>
        <v>427</v>
      </c>
      <c r="L1107" s="6">
        <f>IF(AND(telefony6[[#This Row],[abonament]]&lt;0,telefony6[[#This Row],[jaki]]="komórkowy"),telefony6[[#This Row],[sekundach]],0)</f>
        <v>0</v>
      </c>
      <c r="M1107" s="28">
        <f>IF(telefony6[[#This Row],[jaki]]="zagraniczny",telefony6[[#This Row],[czas w minutach]],0)</f>
        <v>0</v>
      </c>
    </row>
    <row r="1108" spans="1:13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  <c r="E1108" t="str">
        <f>IF(LEN(telefony6[[#This Row],[nr]])&gt;=10,"zagraniczny",IF(LEN(telefony6[[#This Row],[nr]])=8,"komórkowy","stacjonarny"))</f>
        <v>stacjonarny</v>
      </c>
      <c r="F1108" s="2">
        <f>telefony6[[#This Row],[zakonczenie]]-telefony6[[#This Row],[rozpoczecie]]</f>
        <v>6.7361111111111649E-3</v>
      </c>
      <c r="G1108" s="6">
        <f>IF(SECOND(telefony6[[#This Row],[czas]])&gt;0,1,0)</f>
        <v>1</v>
      </c>
      <c r="H1108" s="6">
        <f>MINUTE(telefony6[[#This Row],[czas]])+telefony6[[#This Row],[czy kolejna minuta]]</f>
        <v>10</v>
      </c>
      <c r="I1108" s="6">
        <f>MINUTE(telefony6[[#This Row],[czas]])*60+SECOND(telefony6[[#This Row],[czas]])</f>
        <v>582</v>
      </c>
      <c r="J1108" s="6">
        <f>IF(OR(telefony6[[#This Row],[jaki]]="stacjonarny",telefony6[[#This Row],[jaki]]="komórkowy"),J1107-telefony6[[#This Row],[sekundach]],J1107)</f>
        <v>-468548</v>
      </c>
      <c r="K1108" s="6">
        <f>IF(AND(telefony6[[#This Row],[abonament]]&lt;0,telefony6[[#This Row],[jaki]]="stacjonarny"),telefony6[[#This Row],[sekundach]],0)</f>
        <v>582</v>
      </c>
      <c r="L1108" s="6">
        <f>IF(AND(telefony6[[#This Row],[abonament]]&lt;0,telefony6[[#This Row],[jaki]]="komórkowy"),telefony6[[#This Row],[sekundach]],0)</f>
        <v>0</v>
      </c>
      <c r="M1108" s="28">
        <f>IF(telefony6[[#This Row],[jaki]]="zagraniczny",telefony6[[#This Row],[czas w minutach]],0)</f>
        <v>0</v>
      </c>
    </row>
    <row r="1109" spans="1:13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  <c r="E1109" t="str">
        <f>IF(LEN(telefony6[[#This Row],[nr]])&gt;=10,"zagraniczny",IF(LEN(telefony6[[#This Row],[nr]])=8,"komórkowy","stacjonarny"))</f>
        <v>stacjonarny</v>
      </c>
      <c r="F1109" s="2">
        <f>telefony6[[#This Row],[zakonczenie]]-telefony6[[#This Row],[rozpoczecie]]</f>
        <v>8.8773148148147962E-3</v>
      </c>
      <c r="G1109" s="6">
        <f>IF(SECOND(telefony6[[#This Row],[czas]])&gt;0,1,0)</f>
        <v>1</v>
      </c>
      <c r="H1109" s="6">
        <f>MINUTE(telefony6[[#This Row],[czas]])+telefony6[[#This Row],[czy kolejna minuta]]</f>
        <v>13</v>
      </c>
      <c r="I1109" s="6">
        <f>MINUTE(telefony6[[#This Row],[czas]])*60+SECOND(telefony6[[#This Row],[czas]])</f>
        <v>767</v>
      </c>
      <c r="J1109" s="6">
        <f>IF(OR(telefony6[[#This Row],[jaki]]="stacjonarny",telefony6[[#This Row],[jaki]]="komórkowy"),J1108-telefony6[[#This Row],[sekundach]],J1108)</f>
        <v>-469315</v>
      </c>
      <c r="K1109" s="6">
        <f>IF(AND(telefony6[[#This Row],[abonament]]&lt;0,telefony6[[#This Row],[jaki]]="stacjonarny"),telefony6[[#This Row],[sekundach]],0)</f>
        <v>767</v>
      </c>
      <c r="L1109" s="6">
        <f>IF(AND(telefony6[[#This Row],[abonament]]&lt;0,telefony6[[#This Row],[jaki]]="komórkowy"),telefony6[[#This Row],[sekundach]],0)</f>
        <v>0</v>
      </c>
      <c r="M1109" s="28">
        <f>IF(telefony6[[#This Row],[jaki]]="zagraniczny",telefony6[[#This Row],[czas w minutach]],0)</f>
        <v>0</v>
      </c>
    </row>
    <row r="1110" spans="1:13" x14ac:dyDescent="0.25">
      <c r="A1110">
        <v>4039284</v>
      </c>
      <c r="B1110" s="1">
        <v>42933</v>
      </c>
      <c r="C1110" s="2">
        <v>0.6021643518518518</v>
      </c>
      <c r="D1110" s="2">
        <v>0.60636574074074079</v>
      </c>
      <c r="E1110" t="str">
        <f>IF(LEN(telefony6[[#This Row],[nr]])&gt;=10,"zagraniczny",IF(LEN(telefony6[[#This Row],[nr]])=8,"komórkowy","stacjonarny"))</f>
        <v>stacjonarny</v>
      </c>
      <c r="F1110" s="2">
        <f>telefony6[[#This Row],[zakonczenie]]-telefony6[[#This Row],[rozpoczecie]]</f>
        <v>4.2013888888889905E-3</v>
      </c>
      <c r="G1110" s="6">
        <f>IF(SECOND(telefony6[[#This Row],[czas]])&gt;0,1,0)</f>
        <v>1</v>
      </c>
      <c r="H1110" s="6">
        <f>MINUTE(telefony6[[#This Row],[czas]])+telefony6[[#This Row],[czy kolejna minuta]]</f>
        <v>7</v>
      </c>
      <c r="I1110" s="6">
        <f>MINUTE(telefony6[[#This Row],[czas]])*60+SECOND(telefony6[[#This Row],[czas]])</f>
        <v>363</v>
      </c>
      <c r="J1110" s="6">
        <f>IF(OR(telefony6[[#This Row],[jaki]]="stacjonarny",telefony6[[#This Row],[jaki]]="komórkowy"),J1109-telefony6[[#This Row],[sekundach]],J1109)</f>
        <v>-469678</v>
      </c>
      <c r="K1110" s="6">
        <f>IF(AND(telefony6[[#This Row],[abonament]]&lt;0,telefony6[[#This Row],[jaki]]="stacjonarny"),telefony6[[#This Row],[sekundach]],0)</f>
        <v>363</v>
      </c>
      <c r="L1110" s="6">
        <f>IF(AND(telefony6[[#This Row],[abonament]]&lt;0,telefony6[[#This Row],[jaki]]="komórkowy"),telefony6[[#This Row],[sekundach]],0)</f>
        <v>0</v>
      </c>
      <c r="M1110" s="28">
        <f>IF(telefony6[[#This Row],[jaki]]="zagraniczny",telefony6[[#This Row],[czas w minutach]],0)</f>
        <v>0</v>
      </c>
    </row>
    <row r="1111" spans="1:13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  <c r="E1111" t="str">
        <f>IF(LEN(telefony6[[#This Row],[nr]])&gt;=10,"zagraniczny",IF(LEN(telefony6[[#This Row],[nr]])=8,"komórkowy","stacjonarny"))</f>
        <v>stacjonarny</v>
      </c>
      <c r="F1111" s="2">
        <f>telefony6[[#This Row],[zakonczenie]]-telefony6[[#This Row],[rozpoczecie]]</f>
        <v>6.5856481481481044E-3</v>
      </c>
      <c r="G1111" s="6">
        <f>IF(SECOND(telefony6[[#This Row],[czas]])&gt;0,1,0)</f>
        <v>1</v>
      </c>
      <c r="H1111" s="6">
        <f>MINUTE(telefony6[[#This Row],[czas]])+telefony6[[#This Row],[czy kolejna minuta]]</f>
        <v>10</v>
      </c>
      <c r="I1111" s="6">
        <f>MINUTE(telefony6[[#This Row],[czas]])*60+SECOND(telefony6[[#This Row],[czas]])</f>
        <v>569</v>
      </c>
      <c r="J1111" s="6">
        <f>IF(OR(telefony6[[#This Row],[jaki]]="stacjonarny",telefony6[[#This Row],[jaki]]="komórkowy"),J1110-telefony6[[#This Row],[sekundach]],J1110)</f>
        <v>-470247</v>
      </c>
      <c r="K1111" s="6">
        <f>IF(AND(telefony6[[#This Row],[abonament]]&lt;0,telefony6[[#This Row],[jaki]]="stacjonarny"),telefony6[[#This Row],[sekundach]],0)</f>
        <v>569</v>
      </c>
      <c r="L1111" s="6">
        <f>IF(AND(telefony6[[#This Row],[abonament]]&lt;0,telefony6[[#This Row],[jaki]]="komórkowy"),telefony6[[#This Row],[sekundach]],0)</f>
        <v>0</v>
      </c>
      <c r="M1111" s="28">
        <f>IF(telefony6[[#This Row],[jaki]]="zagraniczny",telefony6[[#This Row],[czas w minutach]],0)</f>
        <v>0</v>
      </c>
    </row>
    <row r="1112" spans="1:13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  <c r="E1112" t="str">
        <f>IF(LEN(telefony6[[#This Row],[nr]])&gt;=10,"zagraniczny",IF(LEN(telefony6[[#This Row],[nr]])=8,"komórkowy","stacjonarny"))</f>
        <v>komórkowy</v>
      </c>
      <c r="F1112" s="2">
        <f>telefony6[[#This Row],[zakonczenie]]-telefony6[[#This Row],[rozpoczecie]]</f>
        <v>6.2499999999998668E-4</v>
      </c>
      <c r="G1112" s="6">
        <f>IF(SECOND(telefony6[[#This Row],[czas]])&gt;0,1,0)</f>
        <v>1</v>
      </c>
      <c r="H1112" s="6">
        <f>MINUTE(telefony6[[#This Row],[czas]])+telefony6[[#This Row],[czy kolejna minuta]]</f>
        <v>1</v>
      </c>
      <c r="I1112" s="6">
        <f>MINUTE(telefony6[[#This Row],[czas]])*60+SECOND(telefony6[[#This Row],[czas]])</f>
        <v>54</v>
      </c>
      <c r="J1112" s="6">
        <f>IF(OR(telefony6[[#This Row],[jaki]]="stacjonarny",telefony6[[#This Row],[jaki]]="komórkowy"),J1111-telefony6[[#This Row],[sekundach]],J1111)</f>
        <v>-470301</v>
      </c>
      <c r="K1112" s="6">
        <f>IF(AND(telefony6[[#This Row],[abonament]]&lt;0,telefony6[[#This Row],[jaki]]="stacjonarny"),telefony6[[#This Row],[sekundach]],0)</f>
        <v>0</v>
      </c>
      <c r="L1112" s="6">
        <f>IF(AND(telefony6[[#This Row],[abonament]]&lt;0,telefony6[[#This Row],[jaki]]="komórkowy"),telefony6[[#This Row],[sekundach]],0)</f>
        <v>54</v>
      </c>
      <c r="M1112" s="28">
        <f>IF(telefony6[[#This Row],[jaki]]="zagraniczny",telefony6[[#This Row],[czas w minutach]],0)</f>
        <v>0</v>
      </c>
    </row>
    <row r="1113" spans="1:13" x14ac:dyDescent="0.25">
      <c r="A1113">
        <v>9225807</v>
      </c>
      <c r="B1113" s="1">
        <v>42933</v>
      </c>
      <c r="C1113" s="2">
        <v>0.61261574074074077</v>
      </c>
      <c r="D1113" s="2">
        <v>0.62048611111111107</v>
      </c>
      <c r="E1113" t="str">
        <f>IF(LEN(telefony6[[#This Row],[nr]])&gt;=10,"zagraniczny",IF(LEN(telefony6[[#This Row],[nr]])=8,"komórkowy","stacjonarny"))</f>
        <v>stacjonarny</v>
      </c>
      <c r="F1113" s="2">
        <f>telefony6[[#This Row],[zakonczenie]]-telefony6[[#This Row],[rozpoczecie]]</f>
        <v>7.8703703703703054E-3</v>
      </c>
      <c r="G1113" s="6">
        <f>IF(SECOND(telefony6[[#This Row],[czas]])&gt;0,1,0)</f>
        <v>1</v>
      </c>
      <c r="H1113" s="6">
        <f>MINUTE(telefony6[[#This Row],[czas]])+telefony6[[#This Row],[czy kolejna minuta]]</f>
        <v>12</v>
      </c>
      <c r="I1113" s="6">
        <f>MINUTE(telefony6[[#This Row],[czas]])*60+SECOND(telefony6[[#This Row],[czas]])</f>
        <v>680</v>
      </c>
      <c r="J1113" s="6">
        <f>IF(OR(telefony6[[#This Row],[jaki]]="stacjonarny",telefony6[[#This Row],[jaki]]="komórkowy"),J1112-telefony6[[#This Row],[sekundach]],J1112)</f>
        <v>-470981</v>
      </c>
      <c r="K1113" s="6">
        <f>IF(AND(telefony6[[#This Row],[abonament]]&lt;0,telefony6[[#This Row],[jaki]]="stacjonarny"),telefony6[[#This Row],[sekundach]],0)</f>
        <v>680</v>
      </c>
      <c r="L1113" s="6">
        <f>IF(AND(telefony6[[#This Row],[abonament]]&lt;0,telefony6[[#This Row],[jaki]]="komórkowy"),telefony6[[#This Row],[sekundach]],0)</f>
        <v>0</v>
      </c>
      <c r="M1113" s="28">
        <f>IF(telefony6[[#This Row],[jaki]]="zagraniczny",telefony6[[#This Row],[czas w minutach]],0)</f>
        <v>0</v>
      </c>
    </row>
    <row r="1114" spans="1:13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  <c r="E1114" t="str">
        <f>IF(LEN(telefony6[[#This Row],[nr]])&gt;=10,"zagraniczny",IF(LEN(telefony6[[#This Row],[nr]])=8,"komórkowy","stacjonarny"))</f>
        <v>stacjonarny</v>
      </c>
      <c r="F1114" s="2">
        <f>telefony6[[#This Row],[zakonczenie]]-telefony6[[#This Row],[rozpoczecie]]</f>
        <v>1.87499999999996E-3</v>
      </c>
      <c r="G1114" s="6">
        <f>IF(SECOND(telefony6[[#This Row],[czas]])&gt;0,1,0)</f>
        <v>1</v>
      </c>
      <c r="H1114" s="6">
        <f>MINUTE(telefony6[[#This Row],[czas]])+telefony6[[#This Row],[czy kolejna minuta]]</f>
        <v>3</v>
      </c>
      <c r="I1114" s="6">
        <f>MINUTE(telefony6[[#This Row],[czas]])*60+SECOND(telefony6[[#This Row],[czas]])</f>
        <v>162</v>
      </c>
      <c r="J1114" s="6">
        <f>IF(OR(telefony6[[#This Row],[jaki]]="stacjonarny",telefony6[[#This Row],[jaki]]="komórkowy"),J1113-telefony6[[#This Row],[sekundach]],J1113)</f>
        <v>-471143</v>
      </c>
      <c r="K1114" s="6">
        <f>IF(AND(telefony6[[#This Row],[abonament]]&lt;0,telefony6[[#This Row],[jaki]]="stacjonarny"),telefony6[[#This Row],[sekundach]],0)</f>
        <v>162</v>
      </c>
      <c r="L1114" s="6">
        <f>IF(AND(telefony6[[#This Row],[abonament]]&lt;0,telefony6[[#This Row],[jaki]]="komórkowy"),telefony6[[#This Row],[sekundach]],0)</f>
        <v>0</v>
      </c>
      <c r="M1114" s="28">
        <f>IF(telefony6[[#This Row],[jaki]]="zagraniczny",telefony6[[#This Row],[czas w minutach]],0)</f>
        <v>0</v>
      </c>
    </row>
    <row r="1115" spans="1:13" x14ac:dyDescent="0.25">
      <c r="A1115">
        <v>54554135</v>
      </c>
      <c r="B1115" s="1">
        <v>42933</v>
      </c>
      <c r="C1115" s="2">
        <v>0.61943287037037043</v>
      </c>
      <c r="D1115" s="2">
        <v>0.62100694444444449</v>
      </c>
      <c r="E1115" t="str">
        <f>IF(LEN(telefony6[[#This Row],[nr]])&gt;=10,"zagraniczny",IF(LEN(telefony6[[#This Row],[nr]])=8,"komórkowy","stacjonarny"))</f>
        <v>komórkowy</v>
      </c>
      <c r="F1115" s="2">
        <f>telefony6[[#This Row],[zakonczenie]]-telefony6[[#This Row],[rozpoczecie]]</f>
        <v>1.5740740740740611E-3</v>
      </c>
      <c r="G1115" s="6">
        <f>IF(SECOND(telefony6[[#This Row],[czas]])&gt;0,1,0)</f>
        <v>1</v>
      </c>
      <c r="H1115" s="6">
        <f>MINUTE(telefony6[[#This Row],[czas]])+telefony6[[#This Row],[czy kolejna minuta]]</f>
        <v>3</v>
      </c>
      <c r="I1115" s="6">
        <f>MINUTE(telefony6[[#This Row],[czas]])*60+SECOND(telefony6[[#This Row],[czas]])</f>
        <v>136</v>
      </c>
      <c r="J1115" s="6">
        <f>IF(OR(telefony6[[#This Row],[jaki]]="stacjonarny",telefony6[[#This Row],[jaki]]="komórkowy"),J1114-telefony6[[#This Row],[sekundach]],J1114)</f>
        <v>-471279</v>
      </c>
      <c r="K1115" s="6">
        <f>IF(AND(telefony6[[#This Row],[abonament]]&lt;0,telefony6[[#This Row],[jaki]]="stacjonarny"),telefony6[[#This Row],[sekundach]],0)</f>
        <v>0</v>
      </c>
      <c r="L1115" s="6">
        <f>IF(AND(telefony6[[#This Row],[abonament]]&lt;0,telefony6[[#This Row],[jaki]]="komórkowy"),telefony6[[#This Row],[sekundach]],0)</f>
        <v>136</v>
      </c>
      <c r="M1115" s="28">
        <f>IF(telefony6[[#This Row],[jaki]]="zagraniczny",telefony6[[#This Row],[czas w minutach]],0)</f>
        <v>0</v>
      </c>
    </row>
    <row r="1116" spans="1:13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  <c r="E1116" t="str">
        <f>IF(LEN(telefony6[[#This Row],[nr]])&gt;=10,"zagraniczny",IF(LEN(telefony6[[#This Row],[nr]])=8,"komórkowy","stacjonarny"))</f>
        <v>stacjonarny</v>
      </c>
      <c r="F1116" s="2">
        <f>telefony6[[#This Row],[zakonczenie]]-telefony6[[#This Row],[rozpoczecie]]</f>
        <v>1.0659722222222223E-2</v>
      </c>
      <c r="G1116" s="6">
        <f>IF(SECOND(telefony6[[#This Row],[czas]])&gt;0,1,0)</f>
        <v>1</v>
      </c>
      <c r="H1116" s="6">
        <f>MINUTE(telefony6[[#This Row],[czas]])+telefony6[[#This Row],[czy kolejna minuta]]</f>
        <v>16</v>
      </c>
      <c r="I1116" s="6">
        <f>MINUTE(telefony6[[#This Row],[czas]])*60+SECOND(telefony6[[#This Row],[czas]])</f>
        <v>921</v>
      </c>
      <c r="J1116" s="6">
        <f>IF(OR(telefony6[[#This Row],[jaki]]="stacjonarny",telefony6[[#This Row],[jaki]]="komórkowy"),J1115-telefony6[[#This Row],[sekundach]],J1115)</f>
        <v>-472200</v>
      </c>
      <c r="K1116" s="6">
        <f>IF(AND(telefony6[[#This Row],[abonament]]&lt;0,telefony6[[#This Row],[jaki]]="stacjonarny"),telefony6[[#This Row],[sekundach]],0)</f>
        <v>921</v>
      </c>
      <c r="L1116" s="6">
        <f>IF(AND(telefony6[[#This Row],[abonament]]&lt;0,telefony6[[#This Row],[jaki]]="komórkowy"),telefony6[[#This Row],[sekundach]],0)</f>
        <v>0</v>
      </c>
      <c r="M1116" s="28">
        <f>IF(telefony6[[#This Row],[jaki]]="zagraniczny",telefony6[[#This Row],[czas w minutach]],0)</f>
        <v>0</v>
      </c>
    </row>
    <row r="1117" spans="1:13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  <c r="E1117" t="str">
        <f>IF(LEN(telefony6[[#This Row],[nr]])&gt;=10,"zagraniczny",IF(LEN(telefony6[[#This Row],[nr]])=8,"komórkowy","stacjonarny"))</f>
        <v>komórkowy</v>
      </c>
      <c r="F1117" s="2">
        <f>telefony6[[#This Row],[zakonczenie]]-telefony6[[#This Row],[rozpoczecie]]</f>
        <v>1.6087962962962887E-3</v>
      </c>
      <c r="G1117" s="6">
        <f>IF(SECOND(telefony6[[#This Row],[czas]])&gt;0,1,0)</f>
        <v>1</v>
      </c>
      <c r="H1117" s="6">
        <f>MINUTE(telefony6[[#This Row],[czas]])+telefony6[[#This Row],[czy kolejna minuta]]</f>
        <v>3</v>
      </c>
      <c r="I1117" s="6">
        <f>MINUTE(telefony6[[#This Row],[czas]])*60+SECOND(telefony6[[#This Row],[czas]])</f>
        <v>139</v>
      </c>
      <c r="J1117" s="6">
        <f>IF(OR(telefony6[[#This Row],[jaki]]="stacjonarny",telefony6[[#This Row],[jaki]]="komórkowy"),J1116-telefony6[[#This Row],[sekundach]],J1116)</f>
        <v>-472339</v>
      </c>
      <c r="K1117" s="6">
        <f>IF(AND(telefony6[[#This Row],[abonament]]&lt;0,telefony6[[#This Row],[jaki]]="stacjonarny"),telefony6[[#This Row],[sekundach]],0)</f>
        <v>0</v>
      </c>
      <c r="L1117" s="6">
        <f>IF(AND(telefony6[[#This Row],[abonament]]&lt;0,telefony6[[#This Row],[jaki]]="komórkowy"),telefony6[[#This Row],[sekundach]],0)</f>
        <v>139</v>
      </c>
      <c r="M1117" s="28">
        <f>IF(telefony6[[#This Row],[jaki]]="zagraniczny",telefony6[[#This Row],[czas w minutach]],0)</f>
        <v>0</v>
      </c>
    </row>
    <row r="1118" spans="1:13" x14ac:dyDescent="0.25">
      <c r="A1118">
        <v>9772824</v>
      </c>
      <c r="B1118" s="1">
        <v>42934</v>
      </c>
      <c r="C1118" s="2">
        <v>0.33355324074074072</v>
      </c>
      <c r="D1118" s="2">
        <v>0.33859953703703705</v>
      </c>
      <c r="E1118" t="str">
        <f>IF(LEN(telefony6[[#This Row],[nr]])&gt;=10,"zagraniczny",IF(LEN(telefony6[[#This Row],[nr]])=8,"komórkowy","stacjonarny"))</f>
        <v>stacjonarny</v>
      </c>
      <c r="F1118" s="2">
        <f>telefony6[[#This Row],[zakonczenie]]-telefony6[[#This Row],[rozpoczecie]]</f>
        <v>5.0462962962963265E-3</v>
      </c>
      <c r="G1118" s="6">
        <f>IF(SECOND(telefony6[[#This Row],[czas]])&gt;0,1,0)</f>
        <v>1</v>
      </c>
      <c r="H1118" s="6">
        <f>MINUTE(telefony6[[#This Row],[czas]])+telefony6[[#This Row],[czy kolejna minuta]]</f>
        <v>8</v>
      </c>
      <c r="I1118" s="6">
        <f>MINUTE(telefony6[[#This Row],[czas]])*60+SECOND(telefony6[[#This Row],[czas]])</f>
        <v>436</v>
      </c>
      <c r="J1118" s="6">
        <f>IF(OR(telefony6[[#This Row],[jaki]]="stacjonarny",telefony6[[#This Row],[jaki]]="komórkowy"),J1117-telefony6[[#This Row],[sekundach]],J1117)</f>
        <v>-472775</v>
      </c>
      <c r="K1118" s="6">
        <f>IF(AND(telefony6[[#This Row],[abonament]]&lt;0,telefony6[[#This Row],[jaki]]="stacjonarny"),telefony6[[#This Row],[sekundach]],0)</f>
        <v>436</v>
      </c>
      <c r="L1118" s="6">
        <f>IF(AND(telefony6[[#This Row],[abonament]]&lt;0,telefony6[[#This Row],[jaki]]="komórkowy"),telefony6[[#This Row],[sekundach]],0)</f>
        <v>0</v>
      </c>
      <c r="M1118" s="28">
        <f>IF(telefony6[[#This Row],[jaki]]="zagraniczny",telefony6[[#This Row],[czas w minutach]],0)</f>
        <v>0</v>
      </c>
    </row>
    <row r="1119" spans="1:13" x14ac:dyDescent="0.25">
      <c r="A1119">
        <v>1157434</v>
      </c>
      <c r="B1119" s="1">
        <v>42934</v>
      </c>
      <c r="C1119" s="2">
        <v>0.33582175925925928</v>
      </c>
      <c r="D1119" s="2">
        <v>0.34681712962962963</v>
      </c>
      <c r="E1119" t="str">
        <f>IF(LEN(telefony6[[#This Row],[nr]])&gt;=10,"zagraniczny",IF(LEN(telefony6[[#This Row],[nr]])=8,"komórkowy","stacjonarny"))</f>
        <v>stacjonarny</v>
      </c>
      <c r="F1119" s="2">
        <f>telefony6[[#This Row],[zakonczenie]]-telefony6[[#This Row],[rozpoczecie]]</f>
        <v>1.099537037037035E-2</v>
      </c>
      <c r="G1119" s="6">
        <f>IF(SECOND(telefony6[[#This Row],[czas]])&gt;0,1,0)</f>
        <v>1</v>
      </c>
      <c r="H1119" s="6">
        <f>MINUTE(telefony6[[#This Row],[czas]])+telefony6[[#This Row],[czy kolejna minuta]]</f>
        <v>16</v>
      </c>
      <c r="I1119" s="6">
        <f>MINUTE(telefony6[[#This Row],[czas]])*60+SECOND(telefony6[[#This Row],[czas]])</f>
        <v>950</v>
      </c>
      <c r="J1119" s="6">
        <f>IF(OR(telefony6[[#This Row],[jaki]]="stacjonarny",telefony6[[#This Row],[jaki]]="komórkowy"),J1118-telefony6[[#This Row],[sekundach]],J1118)</f>
        <v>-473725</v>
      </c>
      <c r="K1119" s="6">
        <f>IF(AND(telefony6[[#This Row],[abonament]]&lt;0,telefony6[[#This Row],[jaki]]="stacjonarny"),telefony6[[#This Row],[sekundach]],0)</f>
        <v>950</v>
      </c>
      <c r="L1119" s="6">
        <f>IF(AND(telefony6[[#This Row],[abonament]]&lt;0,telefony6[[#This Row],[jaki]]="komórkowy"),telefony6[[#This Row],[sekundach]],0)</f>
        <v>0</v>
      </c>
      <c r="M1119" s="28">
        <f>IF(telefony6[[#This Row],[jaki]]="zagraniczny",telefony6[[#This Row],[czas w minutach]],0)</f>
        <v>0</v>
      </c>
    </row>
    <row r="1120" spans="1:13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 t="str">
        <f>IF(LEN(telefony6[[#This Row],[nr]])&gt;=10,"zagraniczny",IF(LEN(telefony6[[#This Row],[nr]])=8,"komórkowy","stacjonarny"))</f>
        <v>zagraniczny</v>
      </c>
      <c r="F1120" s="2">
        <f>telefony6[[#This Row],[zakonczenie]]-telefony6[[#This Row],[rozpoczecie]]</f>
        <v>7.9745370370370439E-3</v>
      </c>
      <c r="G1120" s="6">
        <f>IF(SECOND(telefony6[[#This Row],[czas]])&gt;0,1,0)</f>
        <v>1</v>
      </c>
      <c r="H1120" s="6">
        <f>MINUTE(telefony6[[#This Row],[czas]])+telefony6[[#This Row],[czy kolejna minuta]]</f>
        <v>12</v>
      </c>
      <c r="I1120" s="6">
        <f>MINUTE(telefony6[[#This Row],[czas]])*60+SECOND(telefony6[[#This Row],[czas]])</f>
        <v>689</v>
      </c>
      <c r="J1120" s="6">
        <f>IF(OR(telefony6[[#This Row],[jaki]]="stacjonarny",telefony6[[#This Row],[jaki]]="komórkowy"),J1119-telefony6[[#This Row],[sekundach]],J1119)</f>
        <v>-473725</v>
      </c>
      <c r="K1120" s="6">
        <f>IF(AND(telefony6[[#This Row],[abonament]]&lt;0,telefony6[[#This Row],[jaki]]="stacjonarny"),telefony6[[#This Row],[sekundach]],0)</f>
        <v>0</v>
      </c>
      <c r="L1120" s="6">
        <f>IF(AND(telefony6[[#This Row],[abonament]]&lt;0,telefony6[[#This Row],[jaki]]="komórkowy"),telefony6[[#This Row],[sekundach]],0)</f>
        <v>0</v>
      </c>
      <c r="M1120" s="28">
        <f>IF(telefony6[[#This Row],[jaki]]="zagraniczny",telefony6[[#This Row],[czas w minutach]],0)</f>
        <v>12</v>
      </c>
    </row>
    <row r="1121" spans="1:13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  <c r="E1121" t="str">
        <f>IF(LEN(telefony6[[#This Row],[nr]])&gt;=10,"zagraniczny",IF(LEN(telefony6[[#This Row],[nr]])=8,"komórkowy","stacjonarny"))</f>
        <v>stacjonarny</v>
      </c>
      <c r="F1121" s="2">
        <f>telefony6[[#This Row],[zakonczenie]]-telefony6[[#This Row],[rozpoczecie]]</f>
        <v>9.7222222222220767E-4</v>
      </c>
      <c r="G1121" s="6">
        <f>IF(SECOND(telefony6[[#This Row],[czas]])&gt;0,1,0)</f>
        <v>1</v>
      </c>
      <c r="H1121" s="6">
        <f>MINUTE(telefony6[[#This Row],[czas]])+telefony6[[#This Row],[czy kolejna minuta]]</f>
        <v>2</v>
      </c>
      <c r="I1121" s="6">
        <f>MINUTE(telefony6[[#This Row],[czas]])*60+SECOND(telefony6[[#This Row],[czas]])</f>
        <v>84</v>
      </c>
      <c r="J1121" s="6">
        <f>IF(OR(telefony6[[#This Row],[jaki]]="stacjonarny",telefony6[[#This Row],[jaki]]="komórkowy"),J1120-telefony6[[#This Row],[sekundach]],J1120)</f>
        <v>-473809</v>
      </c>
      <c r="K1121" s="6">
        <f>IF(AND(telefony6[[#This Row],[abonament]]&lt;0,telefony6[[#This Row],[jaki]]="stacjonarny"),telefony6[[#This Row],[sekundach]],0)</f>
        <v>84</v>
      </c>
      <c r="L1121" s="6">
        <f>IF(AND(telefony6[[#This Row],[abonament]]&lt;0,telefony6[[#This Row],[jaki]]="komórkowy"),telefony6[[#This Row],[sekundach]],0)</f>
        <v>0</v>
      </c>
      <c r="M1121" s="28">
        <f>IF(telefony6[[#This Row],[jaki]]="zagraniczny",telefony6[[#This Row],[czas w minutach]],0)</f>
        <v>0</v>
      </c>
    </row>
    <row r="1122" spans="1:13" x14ac:dyDescent="0.25">
      <c r="A1122">
        <v>2663800</v>
      </c>
      <c r="B1122" s="1">
        <v>42934</v>
      </c>
      <c r="C1122" s="2">
        <v>0.35076388888888888</v>
      </c>
      <c r="D1122" s="2">
        <v>0.35863425925925924</v>
      </c>
      <c r="E1122" t="str">
        <f>IF(LEN(telefony6[[#This Row],[nr]])&gt;=10,"zagraniczny",IF(LEN(telefony6[[#This Row],[nr]])=8,"komórkowy","stacjonarny"))</f>
        <v>stacjonarny</v>
      </c>
      <c r="F1122" s="2">
        <f>telefony6[[#This Row],[zakonczenie]]-telefony6[[#This Row],[rozpoczecie]]</f>
        <v>7.8703703703703609E-3</v>
      </c>
      <c r="G1122" s="6">
        <f>IF(SECOND(telefony6[[#This Row],[czas]])&gt;0,1,0)</f>
        <v>1</v>
      </c>
      <c r="H1122" s="6">
        <f>MINUTE(telefony6[[#This Row],[czas]])+telefony6[[#This Row],[czy kolejna minuta]]</f>
        <v>12</v>
      </c>
      <c r="I1122" s="6">
        <f>MINUTE(telefony6[[#This Row],[czas]])*60+SECOND(telefony6[[#This Row],[czas]])</f>
        <v>680</v>
      </c>
      <c r="J1122" s="6">
        <f>IF(OR(telefony6[[#This Row],[jaki]]="stacjonarny",telefony6[[#This Row],[jaki]]="komórkowy"),J1121-telefony6[[#This Row],[sekundach]],J1121)</f>
        <v>-474489</v>
      </c>
      <c r="K1122" s="6">
        <f>IF(AND(telefony6[[#This Row],[abonament]]&lt;0,telefony6[[#This Row],[jaki]]="stacjonarny"),telefony6[[#This Row],[sekundach]],0)</f>
        <v>680</v>
      </c>
      <c r="L1122" s="6">
        <f>IF(AND(telefony6[[#This Row],[abonament]]&lt;0,telefony6[[#This Row],[jaki]]="komórkowy"),telefony6[[#This Row],[sekundach]],0)</f>
        <v>0</v>
      </c>
      <c r="M1122" s="28">
        <f>IF(telefony6[[#This Row],[jaki]]="zagraniczny",telefony6[[#This Row],[czas w minutach]],0)</f>
        <v>0</v>
      </c>
    </row>
    <row r="1123" spans="1:13" x14ac:dyDescent="0.25">
      <c r="A1123">
        <v>32779069</v>
      </c>
      <c r="B1123" s="1">
        <v>42934</v>
      </c>
      <c r="C1123" s="2">
        <v>0.35430555555555554</v>
      </c>
      <c r="D1123" s="2">
        <v>0.36318287037037039</v>
      </c>
      <c r="E1123" t="str">
        <f>IF(LEN(telefony6[[#This Row],[nr]])&gt;=10,"zagraniczny",IF(LEN(telefony6[[#This Row],[nr]])=8,"komórkowy","stacjonarny"))</f>
        <v>komórkowy</v>
      </c>
      <c r="F1123" s="2">
        <f>telefony6[[#This Row],[zakonczenie]]-telefony6[[#This Row],[rozpoczecie]]</f>
        <v>8.8773148148148517E-3</v>
      </c>
      <c r="G1123" s="6">
        <f>IF(SECOND(telefony6[[#This Row],[czas]])&gt;0,1,0)</f>
        <v>1</v>
      </c>
      <c r="H1123" s="6">
        <f>MINUTE(telefony6[[#This Row],[czas]])+telefony6[[#This Row],[czy kolejna minuta]]</f>
        <v>13</v>
      </c>
      <c r="I1123" s="6">
        <f>MINUTE(telefony6[[#This Row],[czas]])*60+SECOND(telefony6[[#This Row],[czas]])</f>
        <v>767</v>
      </c>
      <c r="J1123" s="6">
        <f>IF(OR(telefony6[[#This Row],[jaki]]="stacjonarny",telefony6[[#This Row],[jaki]]="komórkowy"),J1122-telefony6[[#This Row],[sekundach]],J1122)</f>
        <v>-475256</v>
      </c>
      <c r="K1123" s="6">
        <f>IF(AND(telefony6[[#This Row],[abonament]]&lt;0,telefony6[[#This Row],[jaki]]="stacjonarny"),telefony6[[#This Row],[sekundach]],0)</f>
        <v>0</v>
      </c>
      <c r="L1123" s="6">
        <f>IF(AND(telefony6[[#This Row],[abonament]]&lt;0,telefony6[[#This Row],[jaki]]="komórkowy"),telefony6[[#This Row],[sekundach]],0)</f>
        <v>767</v>
      </c>
      <c r="M1123" s="28">
        <f>IF(telefony6[[#This Row],[jaki]]="zagraniczny",telefony6[[#This Row],[czas w minutach]],0)</f>
        <v>0</v>
      </c>
    </row>
    <row r="1124" spans="1:13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  <c r="E1124" t="str">
        <f>IF(LEN(telefony6[[#This Row],[nr]])&gt;=10,"zagraniczny",IF(LEN(telefony6[[#This Row],[nr]])=8,"komórkowy","stacjonarny"))</f>
        <v>stacjonarny</v>
      </c>
      <c r="F1124" s="2">
        <f>telefony6[[#This Row],[zakonczenie]]-telefony6[[#This Row],[rozpoczecie]]</f>
        <v>9.6527777777777879E-3</v>
      </c>
      <c r="G1124" s="6">
        <f>IF(SECOND(telefony6[[#This Row],[czas]])&gt;0,1,0)</f>
        <v>1</v>
      </c>
      <c r="H1124" s="6">
        <f>MINUTE(telefony6[[#This Row],[czas]])+telefony6[[#This Row],[czy kolejna minuta]]</f>
        <v>14</v>
      </c>
      <c r="I1124" s="6">
        <f>MINUTE(telefony6[[#This Row],[czas]])*60+SECOND(telefony6[[#This Row],[czas]])</f>
        <v>834</v>
      </c>
      <c r="J1124" s="6">
        <f>IF(OR(telefony6[[#This Row],[jaki]]="stacjonarny",telefony6[[#This Row],[jaki]]="komórkowy"),J1123-telefony6[[#This Row],[sekundach]],J1123)</f>
        <v>-476090</v>
      </c>
      <c r="K1124" s="6">
        <f>IF(AND(telefony6[[#This Row],[abonament]]&lt;0,telefony6[[#This Row],[jaki]]="stacjonarny"),telefony6[[#This Row],[sekundach]],0)</f>
        <v>834</v>
      </c>
      <c r="L1124" s="6">
        <f>IF(AND(telefony6[[#This Row],[abonament]]&lt;0,telefony6[[#This Row],[jaki]]="komórkowy"),telefony6[[#This Row],[sekundach]],0)</f>
        <v>0</v>
      </c>
      <c r="M1124" s="28">
        <f>IF(telefony6[[#This Row],[jaki]]="zagraniczny",telefony6[[#This Row],[czas w minutach]],0)</f>
        <v>0</v>
      </c>
    </row>
    <row r="1125" spans="1:13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  <c r="E1125" t="str">
        <f>IF(LEN(telefony6[[#This Row],[nr]])&gt;=10,"zagraniczny",IF(LEN(telefony6[[#This Row],[nr]])=8,"komórkowy","stacjonarny"))</f>
        <v>stacjonarny</v>
      </c>
      <c r="F1125" s="2">
        <f>telefony6[[#This Row],[zakonczenie]]-telefony6[[#This Row],[rozpoczecie]]</f>
        <v>9.6875000000000155E-3</v>
      </c>
      <c r="G1125" s="6">
        <f>IF(SECOND(telefony6[[#This Row],[czas]])&gt;0,1,0)</f>
        <v>1</v>
      </c>
      <c r="H1125" s="6">
        <f>MINUTE(telefony6[[#This Row],[czas]])+telefony6[[#This Row],[czy kolejna minuta]]</f>
        <v>14</v>
      </c>
      <c r="I1125" s="6">
        <f>MINUTE(telefony6[[#This Row],[czas]])*60+SECOND(telefony6[[#This Row],[czas]])</f>
        <v>837</v>
      </c>
      <c r="J1125" s="6">
        <f>IF(OR(telefony6[[#This Row],[jaki]]="stacjonarny",telefony6[[#This Row],[jaki]]="komórkowy"),J1124-telefony6[[#This Row],[sekundach]],J1124)</f>
        <v>-476927</v>
      </c>
      <c r="K1125" s="6">
        <f>IF(AND(telefony6[[#This Row],[abonament]]&lt;0,telefony6[[#This Row],[jaki]]="stacjonarny"),telefony6[[#This Row],[sekundach]],0)</f>
        <v>837</v>
      </c>
      <c r="L1125" s="6">
        <f>IF(AND(telefony6[[#This Row],[abonament]]&lt;0,telefony6[[#This Row],[jaki]]="komórkowy"),telefony6[[#This Row],[sekundach]],0)</f>
        <v>0</v>
      </c>
      <c r="M1125" s="28">
        <f>IF(telefony6[[#This Row],[jaki]]="zagraniczny",telefony6[[#This Row],[czas w minutach]],0)</f>
        <v>0</v>
      </c>
    </row>
    <row r="1126" spans="1:13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  <c r="E1126" t="str">
        <f>IF(LEN(telefony6[[#This Row],[nr]])&gt;=10,"zagraniczny",IF(LEN(telefony6[[#This Row],[nr]])=8,"komórkowy","stacjonarny"))</f>
        <v>stacjonarny</v>
      </c>
      <c r="F1126" s="2">
        <f>telefony6[[#This Row],[zakonczenie]]-telefony6[[#This Row],[rozpoczecie]]</f>
        <v>2.1875000000000089E-3</v>
      </c>
      <c r="G1126" s="6">
        <f>IF(SECOND(telefony6[[#This Row],[czas]])&gt;0,1,0)</f>
        <v>1</v>
      </c>
      <c r="H1126" s="6">
        <f>MINUTE(telefony6[[#This Row],[czas]])+telefony6[[#This Row],[czy kolejna minuta]]</f>
        <v>4</v>
      </c>
      <c r="I1126" s="6">
        <f>MINUTE(telefony6[[#This Row],[czas]])*60+SECOND(telefony6[[#This Row],[czas]])</f>
        <v>189</v>
      </c>
      <c r="J1126" s="6">
        <f>IF(OR(telefony6[[#This Row],[jaki]]="stacjonarny",telefony6[[#This Row],[jaki]]="komórkowy"),J1125-telefony6[[#This Row],[sekundach]],J1125)</f>
        <v>-477116</v>
      </c>
      <c r="K1126" s="6">
        <f>IF(AND(telefony6[[#This Row],[abonament]]&lt;0,telefony6[[#This Row],[jaki]]="stacjonarny"),telefony6[[#This Row],[sekundach]],0)</f>
        <v>189</v>
      </c>
      <c r="L1126" s="6">
        <f>IF(AND(telefony6[[#This Row],[abonament]]&lt;0,telefony6[[#This Row],[jaki]]="komórkowy"),telefony6[[#This Row],[sekundach]],0)</f>
        <v>0</v>
      </c>
      <c r="M1126" s="28">
        <f>IF(telefony6[[#This Row],[jaki]]="zagraniczny",telefony6[[#This Row],[czas w minutach]],0)</f>
        <v>0</v>
      </c>
    </row>
    <row r="1127" spans="1:13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  <c r="E1127" t="str">
        <f>IF(LEN(telefony6[[#This Row],[nr]])&gt;=10,"zagraniczny",IF(LEN(telefony6[[#This Row],[nr]])=8,"komórkowy","stacjonarny"))</f>
        <v>komórkowy</v>
      </c>
      <c r="F1127" s="2">
        <f>telefony6[[#This Row],[zakonczenie]]-telefony6[[#This Row],[rozpoczecie]]</f>
        <v>6.481481481481477E-3</v>
      </c>
      <c r="G1127" s="6">
        <f>IF(SECOND(telefony6[[#This Row],[czas]])&gt;0,1,0)</f>
        <v>1</v>
      </c>
      <c r="H1127" s="6">
        <f>MINUTE(telefony6[[#This Row],[czas]])+telefony6[[#This Row],[czy kolejna minuta]]</f>
        <v>10</v>
      </c>
      <c r="I1127" s="6">
        <f>MINUTE(telefony6[[#This Row],[czas]])*60+SECOND(telefony6[[#This Row],[czas]])</f>
        <v>560</v>
      </c>
      <c r="J1127" s="6">
        <f>IF(OR(telefony6[[#This Row],[jaki]]="stacjonarny",telefony6[[#This Row],[jaki]]="komórkowy"),J1126-telefony6[[#This Row],[sekundach]],J1126)</f>
        <v>-477676</v>
      </c>
      <c r="K1127" s="6">
        <f>IF(AND(telefony6[[#This Row],[abonament]]&lt;0,telefony6[[#This Row],[jaki]]="stacjonarny"),telefony6[[#This Row],[sekundach]],0)</f>
        <v>0</v>
      </c>
      <c r="L1127" s="6">
        <f>IF(AND(telefony6[[#This Row],[abonament]]&lt;0,telefony6[[#This Row],[jaki]]="komórkowy"),telefony6[[#This Row],[sekundach]],0)</f>
        <v>560</v>
      </c>
      <c r="M1127" s="28">
        <f>IF(telefony6[[#This Row],[jaki]]="zagraniczny",telefony6[[#This Row],[czas w minutach]],0)</f>
        <v>0</v>
      </c>
    </row>
    <row r="1128" spans="1:13" x14ac:dyDescent="0.25">
      <c r="A1128">
        <v>1700508</v>
      </c>
      <c r="B1128" s="1">
        <v>42934</v>
      </c>
      <c r="C1128" s="2">
        <v>0.37179398148148146</v>
      </c>
      <c r="D1128" s="2">
        <v>0.3828125</v>
      </c>
      <c r="E1128" t="str">
        <f>IF(LEN(telefony6[[#This Row],[nr]])&gt;=10,"zagraniczny",IF(LEN(telefony6[[#This Row],[nr]])=8,"komórkowy","stacjonarny"))</f>
        <v>stacjonarny</v>
      </c>
      <c r="F1128" s="2">
        <f>telefony6[[#This Row],[zakonczenie]]-telefony6[[#This Row],[rozpoczecie]]</f>
        <v>1.1018518518518539E-2</v>
      </c>
      <c r="G1128" s="6">
        <f>IF(SECOND(telefony6[[#This Row],[czas]])&gt;0,1,0)</f>
        <v>1</v>
      </c>
      <c r="H1128" s="6">
        <f>MINUTE(telefony6[[#This Row],[czas]])+telefony6[[#This Row],[czy kolejna minuta]]</f>
        <v>16</v>
      </c>
      <c r="I1128" s="6">
        <f>MINUTE(telefony6[[#This Row],[czas]])*60+SECOND(telefony6[[#This Row],[czas]])</f>
        <v>952</v>
      </c>
      <c r="J1128" s="6">
        <f>IF(OR(telefony6[[#This Row],[jaki]]="stacjonarny",telefony6[[#This Row],[jaki]]="komórkowy"),J1127-telefony6[[#This Row],[sekundach]],J1127)</f>
        <v>-478628</v>
      </c>
      <c r="K1128" s="6">
        <f>IF(AND(telefony6[[#This Row],[abonament]]&lt;0,telefony6[[#This Row],[jaki]]="stacjonarny"),telefony6[[#This Row],[sekundach]],0)</f>
        <v>952</v>
      </c>
      <c r="L1128" s="6">
        <f>IF(AND(telefony6[[#This Row],[abonament]]&lt;0,telefony6[[#This Row],[jaki]]="komórkowy"),telefony6[[#This Row],[sekundach]],0)</f>
        <v>0</v>
      </c>
      <c r="M1128" s="28">
        <f>IF(telefony6[[#This Row],[jaki]]="zagraniczny",telefony6[[#This Row],[czas w minutach]],0)</f>
        <v>0</v>
      </c>
    </row>
    <row r="1129" spans="1:13" x14ac:dyDescent="0.25">
      <c r="A1129">
        <v>7872182</v>
      </c>
      <c r="B1129" s="1">
        <v>42934</v>
      </c>
      <c r="C1129" s="2">
        <v>0.3772800925925926</v>
      </c>
      <c r="D1129" s="2">
        <v>0.3837962962962963</v>
      </c>
      <c r="E1129" t="str">
        <f>IF(LEN(telefony6[[#This Row],[nr]])&gt;=10,"zagraniczny",IF(LEN(telefony6[[#This Row],[nr]])=8,"komórkowy","stacjonarny"))</f>
        <v>stacjonarny</v>
      </c>
      <c r="F1129" s="2">
        <f>telefony6[[#This Row],[zakonczenie]]-telefony6[[#This Row],[rozpoczecie]]</f>
        <v>6.5162037037037046E-3</v>
      </c>
      <c r="G1129" s="6">
        <f>IF(SECOND(telefony6[[#This Row],[czas]])&gt;0,1,0)</f>
        <v>1</v>
      </c>
      <c r="H1129" s="6">
        <f>MINUTE(telefony6[[#This Row],[czas]])+telefony6[[#This Row],[czy kolejna minuta]]</f>
        <v>10</v>
      </c>
      <c r="I1129" s="6">
        <f>MINUTE(telefony6[[#This Row],[czas]])*60+SECOND(telefony6[[#This Row],[czas]])</f>
        <v>563</v>
      </c>
      <c r="J1129" s="6">
        <f>IF(OR(telefony6[[#This Row],[jaki]]="stacjonarny",telefony6[[#This Row],[jaki]]="komórkowy"),J1128-telefony6[[#This Row],[sekundach]],J1128)</f>
        <v>-479191</v>
      </c>
      <c r="K1129" s="6">
        <f>IF(AND(telefony6[[#This Row],[abonament]]&lt;0,telefony6[[#This Row],[jaki]]="stacjonarny"),telefony6[[#This Row],[sekundach]],0)</f>
        <v>563</v>
      </c>
      <c r="L1129" s="6">
        <f>IF(AND(telefony6[[#This Row],[abonament]]&lt;0,telefony6[[#This Row],[jaki]]="komórkowy"),telefony6[[#This Row],[sekundach]],0)</f>
        <v>0</v>
      </c>
      <c r="M1129" s="28">
        <f>IF(telefony6[[#This Row],[jaki]]="zagraniczny",telefony6[[#This Row],[czas w minutach]],0)</f>
        <v>0</v>
      </c>
    </row>
    <row r="1130" spans="1:13" x14ac:dyDescent="0.25">
      <c r="A1130">
        <v>84513035</v>
      </c>
      <c r="B1130" s="1">
        <v>42934</v>
      </c>
      <c r="C1130" s="2">
        <v>0.38017361111111109</v>
      </c>
      <c r="D1130" s="2">
        <v>0.38291666666666668</v>
      </c>
      <c r="E1130" t="str">
        <f>IF(LEN(telefony6[[#This Row],[nr]])&gt;=10,"zagraniczny",IF(LEN(telefony6[[#This Row],[nr]])=8,"komórkowy","stacjonarny"))</f>
        <v>komórkowy</v>
      </c>
      <c r="F1130" s="2">
        <f>telefony6[[#This Row],[zakonczenie]]-telefony6[[#This Row],[rozpoczecie]]</f>
        <v>2.7430555555555958E-3</v>
      </c>
      <c r="G1130" s="6">
        <f>IF(SECOND(telefony6[[#This Row],[czas]])&gt;0,1,0)</f>
        <v>1</v>
      </c>
      <c r="H1130" s="6">
        <f>MINUTE(telefony6[[#This Row],[czas]])+telefony6[[#This Row],[czy kolejna minuta]]</f>
        <v>4</v>
      </c>
      <c r="I1130" s="6">
        <f>MINUTE(telefony6[[#This Row],[czas]])*60+SECOND(telefony6[[#This Row],[czas]])</f>
        <v>237</v>
      </c>
      <c r="J1130" s="6">
        <f>IF(OR(telefony6[[#This Row],[jaki]]="stacjonarny",telefony6[[#This Row],[jaki]]="komórkowy"),J1129-telefony6[[#This Row],[sekundach]],J1129)</f>
        <v>-479428</v>
      </c>
      <c r="K1130" s="6">
        <f>IF(AND(telefony6[[#This Row],[abonament]]&lt;0,telefony6[[#This Row],[jaki]]="stacjonarny"),telefony6[[#This Row],[sekundach]],0)</f>
        <v>0</v>
      </c>
      <c r="L1130" s="6">
        <f>IF(AND(telefony6[[#This Row],[abonament]]&lt;0,telefony6[[#This Row],[jaki]]="komórkowy"),telefony6[[#This Row],[sekundach]],0)</f>
        <v>237</v>
      </c>
      <c r="M1130" s="28">
        <f>IF(telefony6[[#This Row],[jaki]]="zagraniczny",telefony6[[#This Row],[czas w minutach]],0)</f>
        <v>0</v>
      </c>
    </row>
    <row r="1131" spans="1:13" x14ac:dyDescent="0.25">
      <c r="A1131">
        <v>1775586</v>
      </c>
      <c r="B1131" s="1">
        <v>42934</v>
      </c>
      <c r="C1131" s="2">
        <v>0.38452546296296297</v>
      </c>
      <c r="D1131" s="2">
        <v>0.38978009259259261</v>
      </c>
      <c r="E1131" t="str">
        <f>IF(LEN(telefony6[[#This Row],[nr]])&gt;=10,"zagraniczny",IF(LEN(telefony6[[#This Row],[nr]])=8,"komórkowy","stacjonarny"))</f>
        <v>stacjonarny</v>
      </c>
      <c r="F1131" s="2">
        <f>telefony6[[#This Row],[zakonczenie]]-telefony6[[#This Row],[rozpoczecie]]</f>
        <v>5.2546296296296369E-3</v>
      </c>
      <c r="G1131" s="6">
        <f>IF(SECOND(telefony6[[#This Row],[czas]])&gt;0,1,0)</f>
        <v>1</v>
      </c>
      <c r="H1131" s="6">
        <f>MINUTE(telefony6[[#This Row],[czas]])+telefony6[[#This Row],[czy kolejna minuta]]</f>
        <v>8</v>
      </c>
      <c r="I1131" s="6">
        <f>MINUTE(telefony6[[#This Row],[czas]])*60+SECOND(telefony6[[#This Row],[czas]])</f>
        <v>454</v>
      </c>
      <c r="J1131" s="6">
        <f>IF(OR(telefony6[[#This Row],[jaki]]="stacjonarny",telefony6[[#This Row],[jaki]]="komórkowy"),J1130-telefony6[[#This Row],[sekundach]],J1130)</f>
        <v>-479882</v>
      </c>
      <c r="K1131" s="6">
        <f>IF(AND(telefony6[[#This Row],[abonament]]&lt;0,telefony6[[#This Row],[jaki]]="stacjonarny"),telefony6[[#This Row],[sekundach]],0)</f>
        <v>454</v>
      </c>
      <c r="L1131" s="6">
        <f>IF(AND(telefony6[[#This Row],[abonament]]&lt;0,telefony6[[#This Row],[jaki]]="komórkowy"),telefony6[[#This Row],[sekundach]],0)</f>
        <v>0</v>
      </c>
      <c r="M1131" s="28">
        <f>IF(telefony6[[#This Row],[jaki]]="zagraniczny",telefony6[[#This Row],[czas w minutach]],0)</f>
        <v>0</v>
      </c>
    </row>
    <row r="1132" spans="1:13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  <c r="E1132" t="str">
        <f>IF(LEN(telefony6[[#This Row],[nr]])&gt;=10,"zagraniczny",IF(LEN(telefony6[[#This Row],[nr]])=8,"komórkowy","stacjonarny"))</f>
        <v>stacjonarny</v>
      </c>
      <c r="F1132" s="2">
        <f>telefony6[[#This Row],[zakonczenie]]-telefony6[[#This Row],[rozpoczecie]]</f>
        <v>1.3773148148147896E-3</v>
      </c>
      <c r="G1132" s="6">
        <f>IF(SECOND(telefony6[[#This Row],[czas]])&gt;0,1,0)</f>
        <v>1</v>
      </c>
      <c r="H1132" s="6">
        <f>MINUTE(telefony6[[#This Row],[czas]])+telefony6[[#This Row],[czy kolejna minuta]]</f>
        <v>2</v>
      </c>
      <c r="I1132" s="6">
        <f>MINUTE(telefony6[[#This Row],[czas]])*60+SECOND(telefony6[[#This Row],[czas]])</f>
        <v>119</v>
      </c>
      <c r="J1132" s="6">
        <f>IF(OR(telefony6[[#This Row],[jaki]]="stacjonarny",telefony6[[#This Row],[jaki]]="komórkowy"),J1131-telefony6[[#This Row],[sekundach]],J1131)</f>
        <v>-480001</v>
      </c>
      <c r="K1132" s="6">
        <f>IF(AND(telefony6[[#This Row],[abonament]]&lt;0,telefony6[[#This Row],[jaki]]="stacjonarny"),telefony6[[#This Row],[sekundach]],0)</f>
        <v>119</v>
      </c>
      <c r="L1132" s="6">
        <f>IF(AND(telefony6[[#This Row],[abonament]]&lt;0,telefony6[[#This Row],[jaki]]="komórkowy"),telefony6[[#This Row],[sekundach]],0)</f>
        <v>0</v>
      </c>
      <c r="M1132" s="28">
        <f>IF(telefony6[[#This Row],[jaki]]="zagraniczny",telefony6[[#This Row],[czas w minutach]],0)</f>
        <v>0</v>
      </c>
    </row>
    <row r="1133" spans="1:13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  <c r="E1133" t="str">
        <f>IF(LEN(telefony6[[#This Row],[nr]])&gt;=10,"zagraniczny",IF(LEN(telefony6[[#This Row],[nr]])=8,"komórkowy","stacjonarny"))</f>
        <v>stacjonarny</v>
      </c>
      <c r="F1133" s="2">
        <f>telefony6[[#This Row],[zakonczenie]]-telefony6[[#This Row],[rozpoczecie]]</f>
        <v>6.9328703703703809E-3</v>
      </c>
      <c r="G1133" s="6">
        <f>IF(SECOND(telefony6[[#This Row],[czas]])&gt;0,1,0)</f>
        <v>1</v>
      </c>
      <c r="H1133" s="6">
        <f>MINUTE(telefony6[[#This Row],[czas]])+telefony6[[#This Row],[czy kolejna minuta]]</f>
        <v>10</v>
      </c>
      <c r="I1133" s="6">
        <f>MINUTE(telefony6[[#This Row],[czas]])*60+SECOND(telefony6[[#This Row],[czas]])</f>
        <v>599</v>
      </c>
      <c r="J1133" s="6">
        <f>IF(OR(telefony6[[#This Row],[jaki]]="stacjonarny",telefony6[[#This Row],[jaki]]="komórkowy"),J1132-telefony6[[#This Row],[sekundach]],J1132)</f>
        <v>-480600</v>
      </c>
      <c r="K1133" s="6">
        <f>IF(AND(telefony6[[#This Row],[abonament]]&lt;0,telefony6[[#This Row],[jaki]]="stacjonarny"),telefony6[[#This Row],[sekundach]],0)</f>
        <v>599</v>
      </c>
      <c r="L1133" s="6">
        <f>IF(AND(telefony6[[#This Row],[abonament]]&lt;0,telefony6[[#This Row],[jaki]]="komórkowy"),telefony6[[#This Row],[sekundach]],0)</f>
        <v>0</v>
      </c>
      <c r="M1133" s="28">
        <f>IF(telefony6[[#This Row],[jaki]]="zagraniczny",telefony6[[#This Row],[czas w minutach]],0)</f>
        <v>0</v>
      </c>
    </row>
    <row r="1134" spans="1:13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  <c r="E1134" t="str">
        <f>IF(LEN(telefony6[[#This Row],[nr]])&gt;=10,"zagraniczny",IF(LEN(telefony6[[#This Row],[nr]])=8,"komórkowy","stacjonarny"))</f>
        <v>stacjonarny</v>
      </c>
      <c r="F1134" s="2">
        <f>telefony6[[#This Row],[zakonczenie]]-telefony6[[#This Row],[rozpoczecie]]</f>
        <v>5.196759259259276E-3</v>
      </c>
      <c r="G1134" s="6">
        <f>IF(SECOND(telefony6[[#This Row],[czas]])&gt;0,1,0)</f>
        <v>1</v>
      </c>
      <c r="H1134" s="6">
        <f>MINUTE(telefony6[[#This Row],[czas]])+telefony6[[#This Row],[czy kolejna minuta]]</f>
        <v>8</v>
      </c>
      <c r="I1134" s="6">
        <f>MINUTE(telefony6[[#This Row],[czas]])*60+SECOND(telefony6[[#This Row],[czas]])</f>
        <v>449</v>
      </c>
      <c r="J1134" s="6">
        <f>IF(OR(telefony6[[#This Row],[jaki]]="stacjonarny",telefony6[[#This Row],[jaki]]="komórkowy"),J1133-telefony6[[#This Row],[sekundach]],J1133)</f>
        <v>-481049</v>
      </c>
      <c r="K1134" s="6">
        <f>IF(AND(telefony6[[#This Row],[abonament]]&lt;0,telefony6[[#This Row],[jaki]]="stacjonarny"),telefony6[[#This Row],[sekundach]],0)</f>
        <v>449</v>
      </c>
      <c r="L1134" s="6">
        <f>IF(AND(telefony6[[#This Row],[abonament]]&lt;0,telefony6[[#This Row],[jaki]]="komórkowy"),telefony6[[#This Row],[sekundach]],0)</f>
        <v>0</v>
      </c>
      <c r="M1134" s="28">
        <f>IF(telefony6[[#This Row],[jaki]]="zagraniczny",telefony6[[#This Row],[czas w minutach]],0)</f>
        <v>0</v>
      </c>
    </row>
    <row r="1135" spans="1:13" x14ac:dyDescent="0.25">
      <c r="A1135">
        <v>2443869</v>
      </c>
      <c r="B1135" s="1">
        <v>42934</v>
      </c>
      <c r="C1135" s="2">
        <v>0.39964120370370371</v>
      </c>
      <c r="D1135" s="2">
        <v>0.4074652777777778</v>
      </c>
      <c r="E1135" t="str">
        <f>IF(LEN(telefony6[[#This Row],[nr]])&gt;=10,"zagraniczny",IF(LEN(telefony6[[#This Row],[nr]])=8,"komórkowy","stacjonarny"))</f>
        <v>stacjonarny</v>
      </c>
      <c r="F1135" s="2">
        <f>telefony6[[#This Row],[zakonczenie]]-telefony6[[#This Row],[rozpoczecie]]</f>
        <v>7.8240740740740944E-3</v>
      </c>
      <c r="G1135" s="6">
        <f>IF(SECOND(telefony6[[#This Row],[czas]])&gt;0,1,0)</f>
        <v>1</v>
      </c>
      <c r="H1135" s="6">
        <f>MINUTE(telefony6[[#This Row],[czas]])+telefony6[[#This Row],[czy kolejna minuta]]</f>
        <v>12</v>
      </c>
      <c r="I1135" s="6">
        <f>MINUTE(telefony6[[#This Row],[czas]])*60+SECOND(telefony6[[#This Row],[czas]])</f>
        <v>676</v>
      </c>
      <c r="J1135" s="6">
        <f>IF(OR(telefony6[[#This Row],[jaki]]="stacjonarny",telefony6[[#This Row],[jaki]]="komórkowy"),J1134-telefony6[[#This Row],[sekundach]],J1134)</f>
        <v>-481725</v>
      </c>
      <c r="K1135" s="6">
        <f>IF(AND(telefony6[[#This Row],[abonament]]&lt;0,telefony6[[#This Row],[jaki]]="stacjonarny"),telefony6[[#This Row],[sekundach]],0)</f>
        <v>676</v>
      </c>
      <c r="L1135" s="6">
        <f>IF(AND(telefony6[[#This Row],[abonament]]&lt;0,telefony6[[#This Row],[jaki]]="komórkowy"),telefony6[[#This Row],[sekundach]],0)</f>
        <v>0</v>
      </c>
      <c r="M1135" s="28">
        <f>IF(telefony6[[#This Row],[jaki]]="zagraniczny",telefony6[[#This Row],[czas w minutach]],0)</f>
        <v>0</v>
      </c>
    </row>
    <row r="1136" spans="1:13" x14ac:dyDescent="0.25">
      <c r="A1136">
        <v>7166411</v>
      </c>
      <c r="B1136" s="1">
        <v>42934</v>
      </c>
      <c r="C1136" s="2">
        <v>0.40263888888888888</v>
      </c>
      <c r="D1136" s="2">
        <v>0.40846064814814814</v>
      </c>
      <c r="E1136" t="str">
        <f>IF(LEN(telefony6[[#This Row],[nr]])&gt;=10,"zagraniczny",IF(LEN(telefony6[[#This Row],[nr]])=8,"komórkowy","stacjonarny"))</f>
        <v>stacjonarny</v>
      </c>
      <c r="F1136" s="2">
        <f>telefony6[[#This Row],[zakonczenie]]-telefony6[[#This Row],[rozpoczecie]]</f>
        <v>5.8217592592592626E-3</v>
      </c>
      <c r="G1136" s="6">
        <f>IF(SECOND(telefony6[[#This Row],[czas]])&gt;0,1,0)</f>
        <v>1</v>
      </c>
      <c r="H1136" s="6">
        <f>MINUTE(telefony6[[#This Row],[czas]])+telefony6[[#This Row],[czy kolejna minuta]]</f>
        <v>9</v>
      </c>
      <c r="I1136" s="6">
        <f>MINUTE(telefony6[[#This Row],[czas]])*60+SECOND(telefony6[[#This Row],[czas]])</f>
        <v>503</v>
      </c>
      <c r="J1136" s="6">
        <f>IF(OR(telefony6[[#This Row],[jaki]]="stacjonarny",telefony6[[#This Row],[jaki]]="komórkowy"),J1135-telefony6[[#This Row],[sekundach]],J1135)</f>
        <v>-482228</v>
      </c>
      <c r="K1136" s="6">
        <f>IF(AND(telefony6[[#This Row],[abonament]]&lt;0,telefony6[[#This Row],[jaki]]="stacjonarny"),telefony6[[#This Row],[sekundach]],0)</f>
        <v>503</v>
      </c>
      <c r="L1136" s="6">
        <f>IF(AND(telefony6[[#This Row],[abonament]]&lt;0,telefony6[[#This Row],[jaki]]="komórkowy"),telefony6[[#This Row],[sekundach]],0)</f>
        <v>0</v>
      </c>
      <c r="M1136" s="28">
        <f>IF(telefony6[[#This Row],[jaki]]="zagraniczny",telefony6[[#This Row],[czas w minutach]],0)</f>
        <v>0</v>
      </c>
    </row>
    <row r="1137" spans="1:13" x14ac:dyDescent="0.25">
      <c r="A1137">
        <v>4657345</v>
      </c>
      <c r="B1137" s="1">
        <v>42934</v>
      </c>
      <c r="C1137" s="2">
        <v>0.40328703703703705</v>
      </c>
      <c r="D1137" s="2">
        <v>0.4140625</v>
      </c>
      <c r="E1137" t="str">
        <f>IF(LEN(telefony6[[#This Row],[nr]])&gt;=10,"zagraniczny",IF(LEN(telefony6[[#This Row],[nr]])=8,"komórkowy","stacjonarny"))</f>
        <v>stacjonarny</v>
      </c>
      <c r="F1137" s="2">
        <f>telefony6[[#This Row],[zakonczenie]]-telefony6[[#This Row],[rozpoczecie]]</f>
        <v>1.0775462962962945E-2</v>
      </c>
      <c r="G1137" s="6">
        <f>IF(SECOND(telefony6[[#This Row],[czas]])&gt;0,1,0)</f>
        <v>1</v>
      </c>
      <c r="H1137" s="6">
        <f>MINUTE(telefony6[[#This Row],[czas]])+telefony6[[#This Row],[czy kolejna minuta]]</f>
        <v>16</v>
      </c>
      <c r="I1137" s="6">
        <f>MINUTE(telefony6[[#This Row],[czas]])*60+SECOND(telefony6[[#This Row],[czas]])</f>
        <v>931</v>
      </c>
      <c r="J1137" s="6">
        <f>IF(OR(telefony6[[#This Row],[jaki]]="stacjonarny",telefony6[[#This Row],[jaki]]="komórkowy"),J1136-telefony6[[#This Row],[sekundach]],J1136)</f>
        <v>-483159</v>
      </c>
      <c r="K1137" s="6">
        <f>IF(AND(telefony6[[#This Row],[abonament]]&lt;0,telefony6[[#This Row],[jaki]]="stacjonarny"),telefony6[[#This Row],[sekundach]],0)</f>
        <v>931</v>
      </c>
      <c r="L1137" s="6">
        <f>IF(AND(telefony6[[#This Row],[abonament]]&lt;0,telefony6[[#This Row],[jaki]]="komórkowy"),telefony6[[#This Row],[sekundach]],0)</f>
        <v>0</v>
      </c>
      <c r="M1137" s="28">
        <f>IF(telefony6[[#This Row],[jaki]]="zagraniczny",telefony6[[#This Row],[czas w minutach]],0)</f>
        <v>0</v>
      </c>
    </row>
    <row r="1138" spans="1:13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  <c r="E1138" t="str">
        <f>IF(LEN(telefony6[[#This Row],[nr]])&gt;=10,"zagraniczny",IF(LEN(telefony6[[#This Row],[nr]])=8,"komórkowy","stacjonarny"))</f>
        <v>stacjonarny</v>
      </c>
      <c r="F1138" s="2">
        <f>telefony6[[#This Row],[zakonczenie]]-telefony6[[#This Row],[rozpoczecie]]</f>
        <v>1.0949074074074083E-2</v>
      </c>
      <c r="G1138" s="6">
        <f>IF(SECOND(telefony6[[#This Row],[czas]])&gt;0,1,0)</f>
        <v>1</v>
      </c>
      <c r="H1138" s="6">
        <f>MINUTE(telefony6[[#This Row],[czas]])+telefony6[[#This Row],[czy kolejna minuta]]</f>
        <v>16</v>
      </c>
      <c r="I1138" s="6">
        <f>MINUTE(telefony6[[#This Row],[czas]])*60+SECOND(telefony6[[#This Row],[czas]])</f>
        <v>946</v>
      </c>
      <c r="J1138" s="6">
        <f>IF(OR(telefony6[[#This Row],[jaki]]="stacjonarny",telefony6[[#This Row],[jaki]]="komórkowy"),J1137-telefony6[[#This Row],[sekundach]],J1137)</f>
        <v>-484105</v>
      </c>
      <c r="K1138" s="6">
        <f>IF(AND(telefony6[[#This Row],[abonament]]&lt;0,telefony6[[#This Row],[jaki]]="stacjonarny"),telefony6[[#This Row],[sekundach]],0)</f>
        <v>946</v>
      </c>
      <c r="L1138" s="6">
        <f>IF(AND(telefony6[[#This Row],[abonament]]&lt;0,telefony6[[#This Row],[jaki]]="komórkowy"),telefony6[[#This Row],[sekundach]],0)</f>
        <v>0</v>
      </c>
      <c r="M1138" s="28">
        <f>IF(telefony6[[#This Row],[jaki]]="zagraniczny",telefony6[[#This Row],[czas w minutach]],0)</f>
        <v>0</v>
      </c>
    </row>
    <row r="1139" spans="1:13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  <c r="E1139" t="str">
        <f>IF(LEN(telefony6[[#This Row],[nr]])&gt;=10,"zagraniczny",IF(LEN(telefony6[[#This Row],[nr]])=8,"komórkowy","stacjonarny"))</f>
        <v>stacjonarny</v>
      </c>
      <c r="F1139" s="2">
        <f>telefony6[[#This Row],[zakonczenie]]-telefony6[[#This Row],[rozpoczecie]]</f>
        <v>2.662037037036713E-4</v>
      </c>
      <c r="G1139" s="6">
        <f>IF(SECOND(telefony6[[#This Row],[czas]])&gt;0,1,0)</f>
        <v>1</v>
      </c>
      <c r="H1139" s="6">
        <f>MINUTE(telefony6[[#This Row],[czas]])+telefony6[[#This Row],[czy kolejna minuta]]</f>
        <v>1</v>
      </c>
      <c r="I1139" s="6">
        <f>MINUTE(telefony6[[#This Row],[czas]])*60+SECOND(telefony6[[#This Row],[czas]])</f>
        <v>23</v>
      </c>
      <c r="J1139" s="6">
        <f>IF(OR(telefony6[[#This Row],[jaki]]="stacjonarny",telefony6[[#This Row],[jaki]]="komórkowy"),J1138-telefony6[[#This Row],[sekundach]],J1138)</f>
        <v>-484128</v>
      </c>
      <c r="K1139" s="6">
        <f>IF(AND(telefony6[[#This Row],[abonament]]&lt;0,telefony6[[#This Row],[jaki]]="stacjonarny"),telefony6[[#This Row],[sekundach]],0)</f>
        <v>23</v>
      </c>
      <c r="L1139" s="6">
        <f>IF(AND(telefony6[[#This Row],[abonament]]&lt;0,telefony6[[#This Row],[jaki]]="komórkowy"),telefony6[[#This Row],[sekundach]],0)</f>
        <v>0</v>
      </c>
      <c r="M1139" s="28">
        <f>IF(telefony6[[#This Row],[jaki]]="zagraniczny",telefony6[[#This Row],[czas w minutach]],0)</f>
        <v>0</v>
      </c>
    </row>
    <row r="1140" spans="1:13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  <c r="E1140" t="str">
        <f>IF(LEN(telefony6[[#This Row],[nr]])&gt;=10,"zagraniczny",IF(LEN(telefony6[[#This Row],[nr]])=8,"komórkowy","stacjonarny"))</f>
        <v>stacjonarny</v>
      </c>
      <c r="F1140" s="2">
        <f>telefony6[[#This Row],[zakonczenie]]-telefony6[[#This Row],[rozpoczecie]]</f>
        <v>3.4374999999999822E-3</v>
      </c>
      <c r="G1140" s="6">
        <f>IF(SECOND(telefony6[[#This Row],[czas]])&gt;0,1,0)</f>
        <v>1</v>
      </c>
      <c r="H1140" s="6">
        <f>MINUTE(telefony6[[#This Row],[czas]])+telefony6[[#This Row],[czy kolejna minuta]]</f>
        <v>5</v>
      </c>
      <c r="I1140" s="6">
        <f>MINUTE(telefony6[[#This Row],[czas]])*60+SECOND(telefony6[[#This Row],[czas]])</f>
        <v>297</v>
      </c>
      <c r="J1140" s="6">
        <f>IF(OR(telefony6[[#This Row],[jaki]]="stacjonarny",telefony6[[#This Row],[jaki]]="komórkowy"),J1139-telefony6[[#This Row],[sekundach]],J1139)</f>
        <v>-484425</v>
      </c>
      <c r="K1140" s="6">
        <f>IF(AND(telefony6[[#This Row],[abonament]]&lt;0,telefony6[[#This Row],[jaki]]="stacjonarny"),telefony6[[#This Row],[sekundach]],0)</f>
        <v>297</v>
      </c>
      <c r="L1140" s="6">
        <f>IF(AND(telefony6[[#This Row],[abonament]]&lt;0,telefony6[[#This Row],[jaki]]="komórkowy"),telefony6[[#This Row],[sekundach]],0)</f>
        <v>0</v>
      </c>
      <c r="M1140" s="28">
        <f>IF(telefony6[[#This Row],[jaki]]="zagraniczny",telefony6[[#This Row],[czas w minutach]],0)</f>
        <v>0</v>
      </c>
    </row>
    <row r="1141" spans="1:13" x14ac:dyDescent="0.25">
      <c r="A1141">
        <v>5060909</v>
      </c>
      <c r="B1141" s="1">
        <v>42934</v>
      </c>
      <c r="C1141" s="2">
        <v>0.40699074074074076</v>
      </c>
      <c r="D1141" s="2">
        <v>0.41368055555555555</v>
      </c>
      <c r="E1141" t="str">
        <f>IF(LEN(telefony6[[#This Row],[nr]])&gt;=10,"zagraniczny",IF(LEN(telefony6[[#This Row],[nr]])=8,"komórkowy","stacjonarny"))</f>
        <v>stacjonarny</v>
      </c>
      <c r="F1141" s="2">
        <f>telefony6[[#This Row],[zakonczenie]]-telefony6[[#This Row],[rozpoczecie]]</f>
        <v>6.6898148148147873E-3</v>
      </c>
      <c r="G1141" s="6">
        <f>IF(SECOND(telefony6[[#This Row],[czas]])&gt;0,1,0)</f>
        <v>1</v>
      </c>
      <c r="H1141" s="6">
        <f>MINUTE(telefony6[[#This Row],[czas]])+telefony6[[#This Row],[czy kolejna minuta]]</f>
        <v>10</v>
      </c>
      <c r="I1141" s="6">
        <f>MINUTE(telefony6[[#This Row],[czas]])*60+SECOND(telefony6[[#This Row],[czas]])</f>
        <v>578</v>
      </c>
      <c r="J1141" s="6">
        <f>IF(OR(telefony6[[#This Row],[jaki]]="stacjonarny",telefony6[[#This Row],[jaki]]="komórkowy"),J1140-telefony6[[#This Row],[sekundach]],J1140)</f>
        <v>-485003</v>
      </c>
      <c r="K1141" s="6">
        <f>IF(AND(telefony6[[#This Row],[abonament]]&lt;0,telefony6[[#This Row],[jaki]]="stacjonarny"),telefony6[[#This Row],[sekundach]],0)</f>
        <v>578</v>
      </c>
      <c r="L1141" s="6">
        <f>IF(AND(telefony6[[#This Row],[abonament]]&lt;0,telefony6[[#This Row],[jaki]]="komórkowy"),telefony6[[#This Row],[sekundach]],0)</f>
        <v>0</v>
      </c>
      <c r="M1141" s="28">
        <f>IF(telefony6[[#This Row],[jaki]]="zagraniczny",telefony6[[#This Row],[czas w minutach]],0)</f>
        <v>0</v>
      </c>
    </row>
    <row r="1142" spans="1:13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 t="str">
        <f>IF(LEN(telefony6[[#This Row],[nr]])&gt;=10,"zagraniczny",IF(LEN(telefony6[[#This Row],[nr]])=8,"komórkowy","stacjonarny"))</f>
        <v>zagraniczny</v>
      </c>
      <c r="F1142" s="2">
        <f>telefony6[[#This Row],[zakonczenie]]-telefony6[[#This Row],[rozpoczecie]]</f>
        <v>2.6736111111111405E-3</v>
      </c>
      <c r="G1142" s="6">
        <f>IF(SECOND(telefony6[[#This Row],[czas]])&gt;0,1,0)</f>
        <v>1</v>
      </c>
      <c r="H1142" s="6">
        <f>MINUTE(telefony6[[#This Row],[czas]])+telefony6[[#This Row],[czy kolejna minuta]]</f>
        <v>4</v>
      </c>
      <c r="I1142" s="6">
        <f>MINUTE(telefony6[[#This Row],[czas]])*60+SECOND(telefony6[[#This Row],[czas]])</f>
        <v>231</v>
      </c>
      <c r="J1142" s="6">
        <f>IF(OR(telefony6[[#This Row],[jaki]]="stacjonarny",telefony6[[#This Row],[jaki]]="komórkowy"),J1141-telefony6[[#This Row],[sekundach]],J1141)</f>
        <v>-485003</v>
      </c>
      <c r="K1142" s="6">
        <f>IF(AND(telefony6[[#This Row],[abonament]]&lt;0,telefony6[[#This Row],[jaki]]="stacjonarny"),telefony6[[#This Row],[sekundach]],0)</f>
        <v>0</v>
      </c>
      <c r="L1142" s="6">
        <f>IF(AND(telefony6[[#This Row],[abonament]]&lt;0,telefony6[[#This Row],[jaki]]="komórkowy"),telefony6[[#This Row],[sekundach]],0)</f>
        <v>0</v>
      </c>
      <c r="M1142" s="28">
        <f>IF(telefony6[[#This Row],[jaki]]="zagraniczny",telefony6[[#This Row],[czas w minutach]],0)</f>
        <v>4</v>
      </c>
    </row>
    <row r="1143" spans="1:13" x14ac:dyDescent="0.25">
      <c r="A1143">
        <v>3178616</v>
      </c>
      <c r="B1143" s="1">
        <v>42934</v>
      </c>
      <c r="C1143" s="2">
        <v>0.40974537037037034</v>
      </c>
      <c r="D1143" s="2">
        <v>0.41177083333333331</v>
      </c>
      <c r="E1143" t="str">
        <f>IF(LEN(telefony6[[#This Row],[nr]])&gt;=10,"zagraniczny",IF(LEN(telefony6[[#This Row],[nr]])=8,"komórkowy","stacjonarny"))</f>
        <v>stacjonarny</v>
      </c>
      <c r="F1143" s="2">
        <f>telefony6[[#This Row],[zakonczenie]]-telefony6[[#This Row],[rozpoczecie]]</f>
        <v>2.025462962962965E-3</v>
      </c>
      <c r="G1143" s="6">
        <f>IF(SECOND(telefony6[[#This Row],[czas]])&gt;0,1,0)</f>
        <v>1</v>
      </c>
      <c r="H1143" s="6">
        <f>MINUTE(telefony6[[#This Row],[czas]])+telefony6[[#This Row],[czy kolejna minuta]]</f>
        <v>3</v>
      </c>
      <c r="I1143" s="6">
        <f>MINUTE(telefony6[[#This Row],[czas]])*60+SECOND(telefony6[[#This Row],[czas]])</f>
        <v>175</v>
      </c>
      <c r="J1143" s="6">
        <f>IF(OR(telefony6[[#This Row],[jaki]]="stacjonarny",telefony6[[#This Row],[jaki]]="komórkowy"),J1142-telefony6[[#This Row],[sekundach]],J1142)</f>
        <v>-485178</v>
      </c>
      <c r="K1143" s="6">
        <f>IF(AND(telefony6[[#This Row],[abonament]]&lt;0,telefony6[[#This Row],[jaki]]="stacjonarny"),telefony6[[#This Row],[sekundach]],0)</f>
        <v>175</v>
      </c>
      <c r="L1143" s="6">
        <f>IF(AND(telefony6[[#This Row],[abonament]]&lt;0,telefony6[[#This Row],[jaki]]="komórkowy"),telefony6[[#This Row],[sekundach]],0)</f>
        <v>0</v>
      </c>
      <c r="M1143" s="28">
        <f>IF(telefony6[[#This Row],[jaki]]="zagraniczny",telefony6[[#This Row],[czas w minutach]],0)</f>
        <v>0</v>
      </c>
    </row>
    <row r="1144" spans="1:13" x14ac:dyDescent="0.25">
      <c r="A1144">
        <v>2079170589</v>
      </c>
      <c r="B1144" s="1">
        <v>42934</v>
      </c>
      <c r="C1144" s="2">
        <v>0.41120370370370368</v>
      </c>
      <c r="D1144" s="2">
        <v>0.41769675925925925</v>
      </c>
      <c r="E1144" t="str">
        <f>IF(LEN(telefony6[[#This Row],[nr]])&gt;=10,"zagraniczny",IF(LEN(telefony6[[#This Row],[nr]])=8,"komórkowy","stacjonarny"))</f>
        <v>zagraniczny</v>
      </c>
      <c r="F1144" s="2">
        <f>telefony6[[#This Row],[zakonczenie]]-telefony6[[#This Row],[rozpoczecie]]</f>
        <v>6.4930555555555713E-3</v>
      </c>
      <c r="G1144" s="6">
        <f>IF(SECOND(telefony6[[#This Row],[czas]])&gt;0,1,0)</f>
        <v>1</v>
      </c>
      <c r="H1144" s="6">
        <f>MINUTE(telefony6[[#This Row],[czas]])+telefony6[[#This Row],[czy kolejna minuta]]</f>
        <v>10</v>
      </c>
      <c r="I1144" s="6">
        <f>MINUTE(telefony6[[#This Row],[czas]])*60+SECOND(telefony6[[#This Row],[czas]])</f>
        <v>561</v>
      </c>
      <c r="J1144" s="6">
        <f>IF(OR(telefony6[[#This Row],[jaki]]="stacjonarny",telefony6[[#This Row],[jaki]]="komórkowy"),J1143-telefony6[[#This Row],[sekundach]],J1143)</f>
        <v>-485178</v>
      </c>
      <c r="K1144" s="6">
        <f>IF(AND(telefony6[[#This Row],[abonament]]&lt;0,telefony6[[#This Row],[jaki]]="stacjonarny"),telefony6[[#This Row],[sekundach]],0)</f>
        <v>0</v>
      </c>
      <c r="L1144" s="6">
        <f>IF(AND(telefony6[[#This Row],[abonament]]&lt;0,telefony6[[#This Row],[jaki]]="komórkowy"),telefony6[[#This Row],[sekundach]],0)</f>
        <v>0</v>
      </c>
      <c r="M1144" s="28">
        <f>IF(telefony6[[#This Row],[jaki]]="zagraniczny",telefony6[[#This Row],[czas w minutach]],0)</f>
        <v>10</v>
      </c>
    </row>
    <row r="1145" spans="1:13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  <c r="E1145" t="str">
        <f>IF(LEN(telefony6[[#This Row],[nr]])&gt;=10,"zagraniczny",IF(LEN(telefony6[[#This Row],[nr]])=8,"komórkowy","stacjonarny"))</f>
        <v>stacjonarny</v>
      </c>
      <c r="F1145" s="2">
        <f>telefony6[[#This Row],[zakonczenie]]-telefony6[[#This Row],[rozpoczecie]]</f>
        <v>4.2824074074074292E-3</v>
      </c>
      <c r="G1145" s="6">
        <f>IF(SECOND(telefony6[[#This Row],[czas]])&gt;0,1,0)</f>
        <v>1</v>
      </c>
      <c r="H1145" s="6">
        <f>MINUTE(telefony6[[#This Row],[czas]])+telefony6[[#This Row],[czy kolejna minuta]]</f>
        <v>7</v>
      </c>
      <c r="I1145" s="6">
        <f>MINUTE(telefony6[[#This Row],[czas]])*60+SECOND(telefony6[[#This Row],[czas]])</f>
        <v>370</v>
      </c>
      <c r="J1145" s="6">
        <f>IF(OR(telefony6[[#This Row],[jaki]]="stacjonarny",telefony6[[#This Row],[jaki]]="komórkowy"),J1144-telefony6[[#This Row],[sekundach]],J1144)</f>
        <v>-485548</v>
      </c>
      <c r="K1145" s="6">
        <f>IF(AND(telefony6[[#This Row],[abonament]]&lt;0,telefony6[[#This Row],[jaki]]="stacjonarny"),telefony6[[#This Row],[sekundach]],0)</f>
        <v>370</v>
      </c>
      <c r="L1145" s="6">
        <f>IF(AND(telefony6[[#This Row],[abonament]]&lt;0,telefony6[[#This Row],[jaki]]="komórkowy"),telefony6[[#This Row],[sekundach]],0)</f>
        <v>0</v>
      </c>
      <c r="M1145" s="28">
        <f>IF(telefony6[[#This Row],[jaki]]="zagraniczny",telefony6[[#This Row],[czas w minutach]],0)</f>
        <v>0</v>
      </c>
    </row>
    <row r="1146" spans="1:13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  <c r="E1146" t="str">
        <f>IF(LEN(telefony6[[#This Row],[nr]])&gt;=10,"zagraniczny",IF(LEN(telefony6[[#This Row],[nr]])=8,"komórkowy","stacjonarny"))</f>
        <v>stacjonarny</v>
      </c>
      <c r="F1146" s="2">
        <f>telefony6[[#This Row],[zakonczenie]]-telefony6[[#This Row],[rozpoczecie]]</f>
        <v>1.2384259259259345E-3</v>
      </c>
      <c r="G1146" s="6">
        <f>IF(SECOND(telefony6[[#This Row],[czas]])&gt;0,1,0)</f>
        <v>1</v>
      </c>
      <c r="H1146" s="6">
        <f>MINUTE(telefony6[[#This Row],[czas]])+telefony6[[#This Row],[czy kolejna minuta]]</f>
        <v>2</v>
      </c>
      <c r="I1146" s="6">
        <f>MINUTE(telefony6[[#This Row],[czas]])*60+SECOND(telefony6[[#This Row],[czas]])</f>
        <v>107</v>
      </c>
      <c r="J1146" s="6">
        <f>IF(OR(telefony6[[#This Row],[jaki]]="stacjonarny",telefony6[[#This Row],[jaki]]="komórkowy"),J1145-telefony6[[#This Row],[sekundach]],J1145)</f>
        <v>-485655</v>
      </c>
      <c r="K1146" s="6">
        <f>IF(AND(telefony6[[#This Row],[abonament]]&lt;0,telefony6[[#This Row],[jaki]]="stacjonarny"),telefony6[[#This Row],[sekundach]],0)</f>
        <v>107</v>
      </c>
      <c r="L1146" s="6">
        <f>IF(AND(telefony6[[#This Row],[abonament]]&lt;0,telefony6[[#This Row],[jaki]]="komórkowy"),telefony6[[#This Row],[sekundach]],0)</f>
        <v>0</v>
      </c>
      <c r="M1146" s="28">
        <f>IF(telefony6[[#This Row],[jaki]]="zagraniczny",telefony6[[#This Row],[czas w minutach]],0)</f>
        <v>0</v>
      </c>
    </row>
    <row r="1147" spans="1:13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  <c r="E1147" t="str">
        <f>IF(LEN(telefony6[[#This Row],[nr]])&gt;=10,"zagraniczny",IF(LEN(telefony6[[#This Row],[nr]])=8,"komórkowy","stacjonarny"))</f>
        <v>stacjonarny</v>
      </c>
      <c r="F1147" s="2">
        <f>telefony6[[#This Row],[zakonczenie]]-telefony6[[#This Row],[rozpoczecie]]</f>
        <v>7.9050925925925886E-3</v>
      </c>
      <c r="G1147" s="6">
        <f>IF(SECOND(telefony6[[#This Row],[czas]])&gt;0,1,0)</f>
        <v>1</v>
      </c>
      <c r="H1147" s="6">
        <f>MINUTE(telefony6[[#This Row],[czas]])+telefony6[[#This Row],[czy kolejna minuta]]</f>
        <v>12</v>
      </c>
      <c r="I1147" s="6">
        <f>MINUTE(telefony6[[#This Row],[czas]])*60+SECOND(telefony6[[#This Row],[czas]])</f>
        <v>683</v>
      </c>
      <c r="J1147" s="6">
        <f>IF(OR(telefony6[[#This Row],[jaki]]="stacjonarny",telefony6[[#This Row],[jaki]]="komórkowy"),J1146-telefony6[[#This Row],[sekundach]],J1146)</f>
        <v>-486338</v>
      </c>
      <c r="K1147" s="6">
        <f>IF(AND(telefony6[[#This Row],[abonament]]&lt;0,telefony6[[#This Row],[jaki]]="stacjonarny"),telefony6[[#This Row],[sekundach]],0)</f>
        <v>683</v>
      </c>
      <c r="L1147" s="6">
        <f>IF(AND(telefony6[[#This Row],[abonament]]&lt;0,telefony6[[#This Row],[jaki]]="komórkowy"),telefony6[[#This Row],[sekundach]],0)</f>
        <v>0</v>
      </c>
      <c r="M1147" s="28">
        <f>IF(telefony6[[#This Row],[jaki]]="zagraniczny",telefony6[[#This Row],[czas w minutach]],0)</f>
        <v>0</v>
      </c>
    </row>
    <row r="1148" spans="1:13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  <c r="E1148" t="str">
        <f>IF(LEN(telefony6[[#This Row],[nr]])&gt;=10,"zagraniczny",IF(LEN(telefony6[[#This Row],[nr]])=8,"komórkowy","stacjonarny"))</f>
        <v>stacjonarny</v>
      </c>
      <c r="F1148" s="2">
        <f>telefony6[[#This Row],[zakonczenie]]-telefony6[[#This Row],[rozpoczecie]]</f>
        <v>1.9444444444444708E-3</v>
      </c>
      <c r="G1148" s="6">
        <f>IF(SECOND(telefony6[[#This Row],[czas]])&gt;0,1,0)</f>
        <v>1</v>
      </c>
      <c r="H1148" s="6">
        <f>MINUTE(telefony6[[#This Row],[czas]])+telefony6[[#This Row],[czy kolejna minuta]]</f>
        <v>3</v>
      </c>
      <c r="I1148" s="6">
        <f>MINUTE(telefony6[[#This Row],[czas]])*60+SECOND(telefony6[[#This Row],[czas]])</f>
        <v>168</v>
      </c>
      <c r="J1148" s="6">
        <f>IF(OR(telefony6[[#This Row],[jaki]]="stacjonarny",telefony6[[#This Row],[jaki]]="komórkowy"),J1147-telefony6[[#This Row],[sekundach]],J1147)</f>
        <v>-486506</v>
      </c>
      <c r="K1148" s="6">
        <f>IF(AND(telefony6[[#This Row],[abonament]]&lt;0,telefony6[[#This Row],[jaki]]="stacjonarny"),telefony6[[#This Row],[sekundach]],0)</f>
        <v>168</v>
      </c>
      <c r="L1148" s="6">
        <f>IF(AND(telefony6[[#This Row],[abonament]]&lt;0,telefony6[[#This Row],[jaki]]="komórkowy"),telefony6[[#This Row],[sekundach]],0)</f>
        <v>0</v>
      </c>
      <c r="M1148" s="28">
        <f>IF(telefony6[[#This Row],[jaki]]="zagraniczny",telefony6[[#This Row],[czas w minutach]],0)</f>
        <v>0</v>
      </c>
    </row>
    <row r="1149" spans="1:13" x14ac:dyDescent="0.25">
      <c r="A1149">
        <v>1472682</v>
      </c>
      <c r="B1149" s="1">
        <v>42934</v>
      </c>
      <c r="C1149" s="2">
        <v>0.42533564814814817</v>
      </c>
      <c r="D1149" s="2">
        <v>0.43167824074074074</v>
      </c>
      <c r="E1149" t="str">
        <f>IF(LEN(telefony6[[#This Row],[nr]])&gt;=10,"zagraniczny",IF(LEN(telefony6[[#This Row],[nr]])=8,"komórkowy","stacjonarny"))</f>
        <v>stacjonarny</v>
      </c>
      <c r="F1149" s="2">
        <f>telefony6[[#This Row],[zakonczenie]]-telefony6[[#This Row],[rozpoczecie]]</f>
        <v>6.3425925925925664E-3</v>
      </c>
      <c r="G1149" s="6">
        <f>IF(SECOND(telefony6[[#This Row],[czas]])&gt;0,1,0)</f>
        <v>1</v>
      </c>
      <c r="H1149" s="6">
        <f>MINUTE(telefony6[[#This Row],[czas]])+telefony6[[#This Row],[czy kolejna minuta]]</f>
        <v>10</v>
      </c>
      <c r="I1149" s="6">
        <f>MINUTE(telefony6[[#This Row],[czas]])*60+SECOND(telefony6[[#This Row],[czas]])</f>
        <v>548</v>
      </c>
      <c r="J1149" s="6">
        <f>IF(OR(telefony6[[#This Row],[jaki]]="stacjonarny",telefony6[[#This Row],[jaki]]="komórkowy"),J1148-telefony6[[#This Row],[sekundach]],J1148)</f>
        <v>-487054</v>
      </c>
      <c r="K1149" s="6">
        <f>IF(AND(telefony6[[#This Row],[abonament]]&lt;0,telefony6[[#This Row],[jaki]]="stacjonarny"),telefony6[[#This Row],[sekundach]],0)</f>
        <v>548</v>
      </c>
      <c r="L1149" s="6">
        <f>IF(AND(telefony6[[#This Row],[abonament]]&lt;0,telefony6[[#This Row],[jaki]]="komórkowy"),telefony6[[#This Row],[sekundach]],0)</f>
        <v>0</v>
      </c>
      <c r="M1149" s="28">
        <f>IF(telefony6[[#This Row],[jaki]]="zagraniczny",telefony6[[#This Row],[czas w minutach]],0)</f>
        <v>0</v>
      </c>
    </row>
    <row r="1150" spans="1:13" x14ac:dyDescent="0.25">
      <c r="A1150">
        <v>43885630</v>
      </c>
      <c r="B1150" s="1">
        <v>42934</v>
      </c>
      <c r="C1150" s="2">
        <v>0.42988425925925927</v>
      </c>
      <c r="D1150" s="2">
        <v>0.43424768518518519</v>
      </c>
      <c r="E1150" t="str">
        <f>IF(LEN(telefony6[[#This Row],[nr]])&gt;=10,"zagraniczny",IF(LEN(telefony6[[#This Row],[nr]])=8,"komórkowy","stacjonarny"))</f>
        <v>komórkowy</v>
      </c>
      <c r="F1150" s="2">
        <f>telefony6[[#This Row],[zakonczenie]]-telefony6[[#This Row],[rozpoczecie]]</f>
        <v>4.3634259259259234E-3</v>
      </c>
      <c r="G1150" s="6">
        <f>IF(SECOND(telefony6[[#This Row],[czas]])&gt;0,1,0)</f>
        <v>1</v>
      </c>
      <c r="H1150" s="6">
        <f>MINUTE(telefony6[[#This Row],[czas]])+telefony6[[#This Row],[czy kolejna minuta]]</f>
        <v>7</v>
      </c>
      <c r="I1150" s="6">
        <f>MINUTE(telefony6[[#This Row],[czas]])*60+SECOND(telefony6[[#This Row],[czas]])</f>
        <v>377</v>
      </c>
      <c r="J1150" s="6">
        <f>IF(OR(telefony6[[#This Row],[jaki]]="stacjonarny",telefony6[[#This Row],[jaki]]="komórkowy"),J1149-telefony6[[#This Row],[sekundach]],J1149)</f>
        <v>-487431</v>
      </c>
      <c r="K1150" s="6">
        <f>IF(AND(telefony6[[#This Row],[abonament]]&lt;0,telefony6[[#This Row],[jaki]]="stacjonarny"),telefony6[[#This Row],[sekundach]],0)</f>
        <v>0</v>
      </c>
      <c r="L1150" s="6">
        <f>IF(AND(telefony6[[#This Row],[abonament]]&lt;0,telefony6[[#This Row],[jaki]]="komórkowy"),telefony6[[#This Row],[sekundach]],0)</f>
        <v>377</v>
      </c>
      <c r="M1150" s="28">
        <f>IF(telefony6[[#This Row],[jaki]]="zagraniczny",telefony6[[#This Row],[czas w minutach]],0)</f>
        <v>0</v>
      </c>
    </row>
    <row r="1151" spans="1:13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  <c r="E1151" t="str">
        <f>IF(LEN(telefony6[[#This Row],[nr]])&gt;=10,"zagraniczny",IF(LEN(telefony6[[#This Row],[nr]])=8,"komórkowy","stacjonarny"))</f>
        <v>stacjonarny</v>
      </c>
      <c r="F1151" s="2">
        <f>telefony6[[#This Row],[zakonczenie]]-telefony6[[#This Row],[rozpoczecie]]</f>
        <v>5.9259259259258901E-3</v>
      </c>
      <c r="G1151" s="6">
        <f>IF(SECOND(telefony6[[#This Row],[czas]])&gt;0,1,0)</f>
        <v>1</v>
      </c>
      <c r="H1151" s="6">
        <f>MINUTE(telefony6[[#This Row],[czas]])+telefony6[[#This Row],[czy kolejna minuta]]</f>
        <v>9</v>
      </c>
      <c r="I1151" s="6">
        <f>MINUTE(telefony6[[#This Row],[czas]])*60+SECOND(telefony6[[#This Row],[czas]])</f>
        <v>512</v>
      </c>
      <c r="J1151" s="6">
        <f>IF(OR(telefony6[[#This Row],[jaki]]="stacjonarny",telefony6[[#This Row],[jaki]]="komórkowy"),J1150-telefony6[[#This Row],[sekundach]],J1150)</f>
        <v>-487943</v>
      </c>
      <c r="K1151" s="6">
        <f>IF(AND(telefony6[[#This Row],[abonament]]&lt;0,telefony6[[#This Row],[jaki]]="stacjonarny"),telefony6[[#This Row],[sekundach]],0)</f>
        <v>512</v>
      </c>
      <c r="L1151" s="6">
        <f>IF(AND(telefony6[[#This Row],[abonament]]&lt;0,telefony6[[#This Row],[jaki]]="komórkowy"),telefony6[[#This Row],[sekundach]],0)</f>
        <v>0</v>
      </c>
      <c r="M1151" s="28">
        <f>IF(telefony6[[#This Row],[jaki]]="zagraniczny",telefony6[[#This Row],[czas w minutach]],0)</f>
        <v>0</v>
      </c>
    </row>
    <row r="1152" spans="1:13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  <c r="E1152" t="str">
        <f>IF(LEN(telefony6[[#This Row],[nr]])&gt;=10,"zagraniczny",IF(LEN(telefony6[[#This Row],[nr]])=8,"komórkowy","stacjonarny"))</f>
        <v>stacjonarny</v>
      </c>
      <c r="F1152" s="2">
        <f>telefony6[[#This Row],[zakonczenie]]-telefony6[[#This Row],[rozpoczecie]]</f>
        <v>6.5162037037037046E-3</v>
      </c>
      <c r="G1152" s="6">
        <f>IF(SECOND(telefony6[[#This Row],[czas]])&gt;0,1,0)</f>
        <v>1</v>
      </c>
      <c r="H1152" s="6">
        <f>MINUTE(telefony6[[#This Row],[czas]])+telefony6[[#This Row],[czy kolejna minuta]]</f>
        <v>10</v>
      </c>
      <c r="I1152" s="6">
        <f>MINUTE(telefony6[[#This Row],[czas]])*60+SECOND(telefony6[[#This Row],[czas]])</f>
        <v>563</v>
      </c>
      <c r="J1152" s="6">
        <f>IF(OR(telefony6[[#This Row],[jaki]]="stacjonarny",telefony6[[#This Row],[jaki]]="komórkowy"),J1151-telefony6[[#This Row],[sekundach]],J1151)</f>
        <v>-488506</v>
      </c>
      <c r="K1152" s="6">
        <f>IF(AND(telefony6[[#This Row],[abonament]]&lt;0,telefony6[[#This Row],[jaki]]="stacjonarny"),telefony6[[#This Row],[sekundach]],0)</f>
        <v>563</v>
      </c>
      <c r="L1152" s="6">
        <f>IF(AND(telefony6[[#This Row],[abonament]]&lt;0,telefony6[[#This Row],[jaki]]="komórkowy"),telefony6[[#This Row],[sekundach]],0)</f>
        <v>0</v>
      </c>
      <c r="M1152" s="28">
        <f>IF(telefony6[[#This Row],[jaki]]="zagraniczny",telefony6[[#This Row],[czas w minutach]],0)</f>
        <v>0</v>
      </c>
    </row>
    <row r="1153" spans="1:13" x14ac:dyDescent="0.25">
      <c r="A1153">
        <v>4212838</v>
      </c>
      <c r="B1153" s="1">
        <v>42934</v>
      </c>
      <c r="C1153" s="2">
        <v>0.43420138888888887</v>
      </c>
      <c r="D1153" s="2">
        <v>0.43973379629629628</v>
      </c>
      <c r="E1153" t="str">
        <f>IF(LEN(telefony6[[#This Row],[nr]])&gt;=10,"zagraniczny",IF(LEN(telefony6[[#This Row],[nr]])=8,"komórkowy","stacjonarny"))</f>
        <v>stacjonarny</v>
      </c>
      <c r="F1153" s="2">
        <f>telefony6[[#This Row],[zakonczenie]]-telefony6[[#This Row],[rozpoczecie]]</f>
        <v>5.5324074074074026E-3</v>
      </c>
      <c r="G1153" s="6">
        <f>IF(SECOND(telefony6[[#This Row],[czas]])&gt;0,1,0)</f>
        <v>1</v>
      </c>
      <c r="H1153" s="6">
        <f>MINUTE(telefony6[[#This Row],[czas]])+telefony6[[#This Row],[czy kolejna minuta]]</f>
        <v>8</v>
      </c>
      <c r="I1153" s="6">
        <f>MINUTE(telefony6[[#This Row],[czas]])*60+SECOND(telefony6[[#This Row],[czas]])</f>
        <v>478</v>
      </c>
      <c r="J1153" s="6">
        <f>IF(OR(telefony6[[#This Row],[jaki]]="stacjonarny",telefony6[[#This Row],[jaki]]="komórkowy"),J1152-telefony6[[#This Row],[sekundach]],J1152)</f>
        <v>-488984</v>
      </c>
      <c r="K1153" s="6">
        <f>IF(AND(telefony6[[#This Row],[abonament]]&lt;0,telefony6[[#This Row],[jaki]]="stacjonarny"),telefony6[[#This Row],[sekundach]],0)</f>
        <v>478</v>
      </c>
      <c r="L1153" s="6">
        <f>IF(AND(telefony6[[#This Row],[abonament]]&lt;0,telefony6[[#This Row],[jaki]]="komórkowy"),telefony6[[#This Row],[sekundach]],0)</f>
        <v>0</v>
      </c>
      <c r="M1153" s="28">
        <f>IF(telefony6[[#This Row],[jaki]]="zagraniczny",telefony6[[#This Row],[czas w minutach]],0)</f>
        <v>0</v>
      </c>
    </row>
    <row r="1154" spans="1:13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  <c r="E1154" t="str">
        <f>IF(LEN(telefony6[[#This Row],[nr]])&gt;=10,"zagraniczny",IF(LEN(telefony6[[#This Row],[nr]])=8,"komórkowy","stacjonarny"))</f>
        <v>stacjonarny</v>
      </c>
      <c r="F1154" s="2">
        <f>telefony6[[#This Row],[zakonczenie]]-telefony6[[#This Row],[rozpoczecie]]</f>
        <v>2.0023148148147762E-3</v>
      </c>
      <c r="G1154" s="6">
        <f>IF(SECOND(telefony6[[#This Row],[czas]])&gt;0,1,0)</f>
        <v>1</v>
      </c>
      <c r="H1154" s="6">
        <f>MINUTE(telefony6[[#This Row],[czas]])+telefony6[[#This Row],[czy kolejna minuta]]</f>
        <v>3</v>
      </c>
      <c r="I1154" s="6">
        <f>MINUTE(telefony6[[#This Row],[czas]])*60+SECOND(telefony6[[#This Row],[czas]])</f>
        <v>173</v>
      </c>
      <c r="J1154" s="6">
        <f>IF(OR(telefony6[[#This Row],[jaki]]="stacjonarny",telefony6[[#This Row],[jaki]]="komórkowy"),J1153-telefony6[[#This Row],[sekundach]],J1153)</f>
        <v>-489157</v>
      </c>
      <c r="K1154" s="6">
        <f>IF(AND(telefony6[[#This Row],[abonament]]&lt;0,telefony6[[#This Row],[jaki]]="stacjonarny"),telefony6[[#This Row],[sekundach]],0)</f>
        <v>173</v>
      </c>
      <c r="L1154" s="6">
        <f>IF(AND(telefony6[[#This Row],[abonament]]&lt;0,telefony6[[#This Row],[jaki]]="komórkowy"),telefony6[[#This Row],[sekundach]],0)</f>
        <v>0</v>
      </c>
      <c r="M1154" s="28">
        <f>IF(telefony6[[#This Row],[jaki]]="zagraniczny",telefony6[[#This Row],[czas w minutach]],0)</f>
        <v>0</v>
      </c>
    </row>
    <row r="1155" spans="1:13" x14ac:dyDescent="0.25">
      <c r="A1155">
        <v>2844911</v>
      </c>
      <c r="B1155" s="1">
        <v>42934</v>
      </c>
      <c r="C1155" s="2">
        <v>0.43821759259259258</v>
      </c>
      <c r="D1155" s="2">
        <v>0.44969907407407406</v>
      </c>
      <c r="E1155" t="str">
        <f>IF(LEN(telefony6[[#This Row],[nr]])&gt;=10,"zagraniczny",IF(LEN(telefony6[[#This Row],[nr]])=8,"komórkowy","stacjonarny"))</f>
        <v>stacjonarny</v>
      </c>
      <c r="F1155" s="2">
        <f>telefony6[[#This Row],[zakonczenie]]-telefony6[[#This Row],[rozpoczecie]]</f>
        <v>1.1481481481481481E-2</v>
      </c>
      <c r="G1155" s="6">
        <f>IF(SECOND(telefony6[[#This Row],[czas]])&gt;0,1,0)</f>
        <v>1</v>
      </c>
      <c r="H1155" s="6">
        <f>MINUTE(telefony6[[#This Row],[czas]])+telefony6[[#This Row],[czy kolejna minuta]]</f>
        <v>17</v>
      </c>
      <c r="I1155" s="6">
        <f>MINUTE(telefony6[[#This Row],[czas]])*60+SECOND(telefony6[[#This Row],[czas]])</f>
        <v>992</v>
      </c>
      <c r="J1155" s="6">
        <f>IF(OR(telefony6[[#This Row],[jaki]]="stacjonarny",telefony6[[#This Row],[jaki]]="komórkowy"),J1154-telefony6[[#This Row],[sekundach]],J1154)</f>
        <v>-490149</v>
      </c>
      <c r="K1155" s="6">
        <f>IF(AND(telefony6[[#This Row],[abonament]]&lt;0,telefony6[[#This Row],[jaki]]="stacjonarny"),telefony6[[#This Row],[sekundach]],0)</f>
        <v>992</v>
      </c>
      <c r="L1155" s="6">
        <f>IF(AND(telefony6[[#This Row],[abonament]]&lt;0,telefony6[[#This Row],[jaki]]="komórkowy"),telefony6[[#This Row],[sekundach]],0)</f>
        <v>0</v>
      </c>
      <c r="M1155" s="28">
        <f>IF(telefony6[[#This Row],[jaki]]="zagraniczny",telefony6[[#This Row],[czas w minutach]],0)</f>
        <v>0</v>
      </c>
    </row>
    <row r="1156" spans="1:13" x14ac:dyDescent="0.25">
      <c r="A1156">
        <v>2861766</v>
      </c>
      <c r="B1156" s="1">
        <v>42934</v>
      </c>
      <c r="C1156" s="2">
        <v>0.4403125</v>
      </c>
      <c r="D1156" s="2">
        <v>0.4490972222222222</v>
      </c>
      <c r="E1156" t="str">
        <f>IF(LEN(telefony6[[#This Row],[nr]])&gt;=10,"zagraniczny",IF(LEN(telefony6[[#This Row],[nr]])=8,"komórkowy","stacjonarny"))</f>
        <v>stacjonarny</v>
      </c>
      <c r="F1156" s="2">
        <f>telefony6[[#This Row],[zakonczenie]]-telefony6[[#This Row],[rozpoczecie]]</f>
        <v>8.7847222222222077E-3</v>
      </c>
      <c r="G1156" s="6">
        <f>IF(SECOND(telefony6[[#This Row],[czas]])&gt;0,1,0)</f>
        <v>1</v>
      </c>
      <c r="H1156" s="6">
        <f>MINUTE(telefony6[[#This Row],[czas]])+telefony6[[#This Row],[czy kolejna minuta]]</f>
        <v>13</v>
      </c>
      <c r="I1156" s="6">
        <f>MINUTE(telefony6[[#This Row],[czas]])*60+SECOND(telefony6[[#This Row],[czas]])</f>
        <v>759</v>
      </c>
      <c r="J1156" s="6">
        <f>IF(OR(telefony6[[#This Row],[jaki]]="stacjonarny",telefony6[[#This Row],[jaki]]="komórkowy"),J1155-telefony6[[#This Row],[sekundach]],J1155)</f>
        <v>-490908</v>
      </c>
      <c r="K1156" s="6">
        <f>IF(AND(telefony6[[#This Row],[abonament]]&lt;0,telefony6[[#This Row],[jaki]]="stacjonarny"),telefony6[[#This Row],[sekundach]],0)</f>
        <v>759</v>
      </c>
      <c r="L1156" s="6">
        <f>IF(AND(telefony6[[#This Row],[abonament]]&lt;0,telefony6[[#This Row],[jaki]]="komórkowy"),telefony6[[#This Row],[sekundach]],0)</f>
        <v>0</v>
      </c>
      <c r="M1156" s="28">
        <f>IF(telefony6[[#This Row],[jaki]]="zagraniczny",telefony6[[#This Row],[czas w minutach]],0)</f>
        <v>0</v>
      </c>
    </row>
    <row r="1157" spans="1:13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  <c r="E1157" t="str">
        <f>IF(LEN(telefony6[[#This Row],[nr]])&gt;=10,"zagraniczny",IF(LEN(telefony6[[#This Row],[nr]])=8,"komórkowy","stacjonarny"))</f>
        <v>stacjonarny</v>
      </c>
      <c r="F1157" s="2">
        <f>telefony6[[#This Row],[zakonczenie]]-telefony6[[#This Row],[rozpoczecie]]</f>
        <v>8.0787037037037268E-3</v>
      </c>
      <c r="G1157" s="6">
        <f>IF(SECOND(telefony6[[#This Row],[czas]])&gt;0,1,0)</f>
        <v>1</v>
      </c>
      <c r="H1157" s="6">
        <f>MINUTE(telefony6[[#This Row],[czas]])+telefony6[[#This Row],[czy kolejna minuta]]</f>
        <v>12</v>
      </c>
      <c r="I1157" s="6">
        <f>MINUTE(telefony6[[#This Row],[czas]])*60+SECOND(telefony6[[#This Row],[czas]])</f>
        <v>698</v>
      </c>
      <c r="J1157" s="6">
        <f>IF(OR(telefony6[[#This Row],[jaki]]="stacjonarny",telefony6[[#This Row],[jaki]]="komórkowy"),J1156-telefony6[[#This Row],[sekundach]],J1156)</f>
        <v>-491606</v>
      </c>
      <c r="K1157" s="6">
        <f>IF(AND(telefony6[[#This Row],[abonament]]&lt;0,telefony6[[#This Row],[jaki]]="stacjonarny"),telefony6[[#This Row],[sekundach]],0)</f>
        <v>698</v>
      </c>
      <c r="L1157" s="6">
        <f>IF(AND(telefony6[[#This Row],[abonament]]&lt;0,telefony6[[#This Row],[jaki]]="komórkowy"),telefony6[[#This Row],[sekundach]],0)</f>
        <v>0</v>
      </c>
      <c r="M1157" s="28">
        <f>IF(telefony6[[#This Row],[jaki]]="zagraniczny",telefony6[[#This Row],[czas w minutach]],0)</f>
        <v>0</v>
      </c>
    </row>
    <row r="1158" spans="1:13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  <c r="E1158" t="str">
        <f>IF(LEN(telefony6[[#This Row],[nr]])&gt;=10,"zagraniczny",IF(LEN(telefony6[[#This Row],[nr]])=8,"komórkowy","stacjonarny"))</f>
        <v>stacjonarny</v>
      </c>
      <c r="F1158" s="2">
        <f>telefony6[[#This Row],[zakonczenie]]-telefony6[[#This Row],[rozpoczecie]]</f>
        <v>1.0069444444444409E-2</v>
      </c>
      <c r="G1158" s="6">
        <f>IF(SECOND(telefony6[[#This Row],[czas]])&gt;0,1,0)</f>
        <v>1</v>
      </c>
      <c r="H1158" s="6">
        <f>MINUTE(telefony6[[#This Row],[czas]])+telefony6[[#This Row],[czy kolejna minuta]]</f>
        <v>15</v>
      </c>
      <c r="I1158" s="6">
        <f>MINUTE(telefony6[[#This Row],[czas]])*60+SECOND(telefony6[[#This Row],[czas]])</f>
        <v>870</v>
      </c>
      <c r="J1158" s="6">
        <f>IF(OR(telefony6[[#This Row],[jaki]]="stacjonarny",telefony6[[#This Row],[jaki]]="komórkowy"),J1157-telefony6[[#This Row],[sekundach]],J1157)</f>
        <v>-492476</v>
      </c>
      <c r="K1158" s="6">
        <f>IF(AND(telefony6[[#This Row],[abonament]]&lt;0,telefony6[[#This Row],[jaki]]="stacjonarny"),telefony6[[#This Row],[sekundach]],0)</f>
        <v>870</v>
      </c>
      <c r="L1158" s="6">
        <f>IF(AND(telefony6[[#This Row],[abonament]]&lt;0,telefony6[[#This Row],[jaki]]="komórkowy"),telefony6[[#This Row],[sekundach]],0)</f>
        <v>0</v>
      </c>
      <c r="M1158" s="28">
        <f>IF(telefony6[[#This Row],[jaki]]="zagraniczny",telefony6[[#This Row],[czas w minutach]],0)</f>
        <v>0</v>
      </c>
    </row>
    <row r="1159" spans="1:13" x14ac:dyDescent="0.25">
      <c r="A1159">
        <v>1607422</v>
      </c>
      <c r="B1159" s="1">
        <v>42934</v>
      </c>
      <c r="C1159" s="2">
        <v>0.45238425925925924</v>
      </c>
      <c r="D1159" s="2">
        <v>0.45937499999999998</v>
      </c>
      <c r="E1159" t="str">
        <f>IF(LEN(telefony6[[#This Row],[nr]])&gt;=10,"zagraniczny",IF(LEN(telefony6[[#This Row],[nr]])=8,"komórkowy","stacjonarny"))</f>
        <v>stacjonarny</v>
      </c>
      <c r="F1159" s="2">
        <f>telefony6[[#This Row],[zakonczenie]]-telefony6[[#This Row],[rozpoczecie]]</f>
        <v>6.9907407407407418E-3</v>
      </c>
      <c r="G1159" s="6">
        <f>IF(SECOND(telefony6[[#This Row],[czas]])&gt;0,1,0)</f>
        <v>1</v>
      </c>
      <c r="H1159" s="6">
        <f>MINUTE(telefony6[[#This Row],[czas]])+telefony6[[#This Row],[czy kolejna minuta]]</f>
        <v>11</v>
      </c>
      <c r="I1159" s="6">
        <f>MINUTE(telefony6[[#This Row],[czas]])*60+SECOND(telefony6[[#This Row],[czas]])</f>
        <v>604</v>
      </c>
      <c r="J1159" s="6">
        <f>IF(OR(telefony6[[#This Row],[jaki]]="stacjonarny",telefony6[[#This Row],[jaki]]="komórkowy"),J1158-telefony6[[#This Row],[sekundach]],J1158)</f>
        <v>-493080</v>
      </c>
      <c r="K1159" s="6">
        <f>IF(AND(telefony6[[#This Row],[abonament]]&lt;0,telefony6[[#This Row],[jaki]]="stacjonarny"),telefony6[[#This Row],[sekundach]],0)</f>
        <v>604</v>
      </c>
      <c r="L1159" s="6">
        <f>IF(AND(telefony6[[#This Row],[abonament]]&lt;0,telefony6[[#This Row],[jaki]]="komórkowy"),telefony6[[#This Row],[sekundach]],0)</f>
        <v>0</v>
      </c>
      <c r="M1159" s="28">
        <f>IF(telefony6[[#This Row],[jaki]]="zagraniczny",telefony6[[#This Row],[czas w minutach]],0)</f>
        <v>0</v>
      </c>
    </row>
    <row r="1160" spans="1:13" x14ac:dyDescent="0.25">
      <c r="A1160">
        <v>1192412</v>
      </c>
      <c r="B1160" s="1">
        <v>42934</v>
      </c>
      <c r="C1160" s="2">
        <v>0.45417824074074076</v>
      </c>
      <c r="D1160" s="2">
        <v>0.46438657407407408</v>
      </c>
      <c r="E1160" t="str">
        <f>IF(LEN(telefony6[[#This Row],[nr]])&gt;=10,"zagraniczny",IF(LEN(telefony6[[#This Row],[nr]])=8,"komórkowy","stacjonarny"))</f>
        <v>stacjonarny</v>
      </c>
      <c r="F1160" s="2">
        <f>telefony6[[#This Row],[zakonczenie]]-telefony6[[#This Row],[rozpoczecie]]</f>
        <v>1.0208333333333319E-2</v>
      </c>
      <c r="G1160" s="6">
        <f>IF(SECOND(telefony6[[#This Row],[czas]])&gt;0,1,0)</f>
        <v>1</v>
      </c>
      <c r="H1160" s="6">
        <f>MINUTE(telefony6[[#This Row],[czas]])+telefony6[[#This Row],[czy kolejna minuta]]</f>
        <v>15</v>
      </c>
      <c r="I1160" s="6">
        <f>MINUTE(telefony6[[#This Row],[czas]])*60+SECOND(telefony6[[#This Row],[czas]])</f>
        <v>882</v>
      </c>
      <c r="J1160" s="6">
        <f>IF(OR(telefony6[[#This Row],[jaki]]="stacjonarny",telefony6[[#This Row],[jaki]]="komórkowy"),J1159-telefony6[[#This Row],[sekundach]],J1159)</f>
        <v>-493962</v>
      </c>
      <c r="K1160" s="6">
        <f>IF(AND(telefony6[[#This Row],[abonament]]&lt;0,telefony6[[#This Row],[jaki]]="stacjonarny"),telefony6[[#This Row],[sekundach]],0)</f>
        <v>882</v>
      </c>
      <c r="L1160" s="6">
        <f>IF(AND(telefony6[[#This Row],[abonament]]&lt;0,telefony6[[#This Row],[jaki]]="komórkowy"),telefony6[[#This Row],[sekundach]],0)</f>
        <v>0</v>
      </c>
      <c r="M1160" s="28">
        <f>IF(telefony6[[#This Row],[jaki]]="zagraniczny",telefony6[[#This Row],[czas w minutach]],0)</f>
        <v>0</v>
      </c>
    </row>
    <row r="1161" spans="1:13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 t="str">
        <f>IF(LEN(telefony6[[#This Row],[nr]])&gt;=10,"zagraniczny",IF(LEN(telefony6[[#This Row],[nr]])=8,"komórkowy","stacjonarny"))</f>
        <v>zagraniczny</v>
      </c>
      <c r="F1161" s="2">
        <f>telefony6[[#This Row],[zakonczenie]]-telefony6[[#This Row],[rozpoczecie]]</f>
        <v>3.3333333333333548E-3</v>
      </c>
      <c r="G1161" s="6">
        <f>IF(SECOND(telefony6[[#This Row],[czas]])&gt;0,1,0)</f>
        <v>1</v>
      </c>
      <c r="H1161" s="6">
        <f>MINUTE(telefony6[[#This Row],[czas]])+telefony6[[#This Row],[czy kolejna minuta]]</f>
        <v>5</v>
      </c>
      <c r="I1161" s="6">
        <f>MINUTE(telefony6[[#This Row],[czas]])*60+SECOND(telefony6[[#This Row],[czas]])</f>
        <v>288</v>
      </c>
      <c r="J1161" s="6">
        <f>IF(OR(telefony6[[#This Row],[jaki]]="stacjonarny",telefony6[[#This Row],[jaki]]="komórkowy"),J1160-telefony6[[#This Row],[sekundach]],J1160)</f>
        <v>-493962</v>
      </c>
      <c r="K1161" s="6">
        <f>IF(AND(telefony6[[#This Row],[abonament]]&lt;0,telefony6[[#This Row],[jaki]]="stacjonarny"),telefony6[[#This Row],[sekundach]],0)</f>
        <v>0</v>
      </c>
      <c r="L1161" s="6">
        <f>IF(AND(telefony6[[#This Row],[abonament]]&lt;0,telefony6[[#This Row],[jaki]]="komórkowy"),telefony6[[#This Row],[sekundach]],0)</f>
        <v>0</v>
      </c>
      <c r="M1161" s="28">
        <f>IF(telefony6[[#This Row],[jaki]]="zagraniczny",telefony6[[#This Row],[czas w minutach]],0)</f>
        <v>5</v>
      </c>
    </row>
    <row r="1162" spans="1:13" x14ac:dyDescent="0.25">
      <c r="A1162">
        <v>9808221</v>
      </c>
      <c r="B1162" s="1">
        <v>42934</v>
      </c>
      <c r="C1162" s="2">
        <v>0.45680555555555558</v>
      </c>
      <c r="D1162" s="2">
        <v>0.4636689814814815</v>
      </c>
      <c r="E1162" t="str">
        <f>IF(LEN(telefony6[[#This Row],[nr]])&gt;=10,"zagraniczny",IF(LEN(telefony6[[#This Row],[nr]])=8,"komórkowy","stacjonarny"))</f>
        <v>stacjonarny</v>
      </c>
      <c r="F1162" s="2">
        <f>telefony6[[#This Row],[zakonczenie]]-telefony6[[#This Row],[rozpoczecie]]</f>
        <v>6.8634259259259256E-3</v>
      </c>
      <c r="G1162" s="6">
        <f>IF(SECOND(telefony6[[#This Row],[czas]])&gt;0,1,0)</f>
        <v>1</v>
      </c>
      <c r="H1162" s="6">
        <f>MINUTE(telefony6[[#This Row],[czas]])+telefony6[[#This Row],[czy kolejna minuta]]</f>
        <v>10</v>
      </c>
      <c r="I1162" s="6">
        <f>MINUTE(telefony6[[#This Row],[czas]])*60+SECOND(telefony6[[#This Row],[czas]])</f>
        <v>593</v>
      </c>
      <c r="J1162" s="6">
        <f>IF(OR(telefony6[[#This Row],[jaki]]="stacjonarny",telefony6[[#This Row],[jaki]]="komórkowy"),J1161-telefony6[[#This Row],[sekundach]],J1161)</f>
        <v>-494555</v>
      </c>
      <c r="K1162" s="6">
        <f>IF(AND(telefony6[[#This Row],[abonament]]&lt;0,telefony6[[#This Row],[jaki]]="stacjonarny"),telefony6[[#This Row],[sekundach]],0)</f>
        <v>593</v>
      </c>
      <c r="L1162" s="6">
        <f>IF(AND(telefony6[[#This Row],[abonament]]&lt;0,telefony6[[#This Row],[jaki]]="komórkowy"),telefony6[[#This Row],[sekundach]],0)</f>
        <v>0</v>
      </c>
      <c r="M1162" s="28">
        <f>IF(telefony6[[#This Row],[jaki]]="zagraniczny",telefony6[[#This Row],[czas w minutach]],0)</f>
        <v>0</v>
      </c>
    </row>
    <row r="1163" spans="1:13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  <c r="E1163" t="str">
        <f>IF(LEN(telefony6[[#This Row],[nr]])&gt;=10,"zagraniczny",IF(LEN(telefony6[[#This Row],[nr]])=8,"komórkowy","stacjonarny"))</f>
        <v>stacjonarny</v>
      </c>
      <c r="F1163" s="2">
        <f>telefony6[[#This Row],[zakonczenie]]-telefony6[[#This Row],[rozpoczecie]]</f>
        <v>5.1273148148148207E-3</v>
      </c>
      <c r="G1163" s="6">
        <f>IF(SECOND(telefony6[[#This Row],[czas]])&gt;0,1,0)</f>
        <v>1</v>
      </c>
      <c r="H1163" s="6">
        <f>MINUTE(telefony6[[#This Row],[czas]])+telefony6[[#This Row],[czy kolejna minuta]]</f>
        <v>8</v>
      </c>
      <c r="I1163" s="6">
        <f>MINUTE(telefony6[[#This Row],[czas]])*60+SECOND(telefony6[[#This Row],[czas]])</f>
        <v>443</v>
      </c>
      <c r="J1163" s="6">
        <f>IF(OR(telefony6[[#This Row],[jaki]]="stacjonarny",telefony6[[#This Row],[jaki]]="komórkowy"),J1162-telefony6[[#This Row],[sekundach]],J1162)</f>
        <v>-494998</v>
      </c>
      <c r="K1163" s="6">
        <f>IF(AND(telefony6[[#This Row],[abonament]]&lt;0,telefony6[[#This Row],[jaki]]="stacjonarny"),telefony6[[#This Row],[sekundach]],0)</f>
        <v>443</v>
      </c>
      <c r="L1163" s="6">
        <f>IF(AND(telefony6[[#This Row],[abonament]]&lt;0,telefony6[[#This Row],[jaki]]="komórkowy"),telefony6[[#This Row],[sekundach]],0)</f>
        <v>0</v>
      </c>
      <c r="M1163" s="28">
        <f>IF(telefony6[[#This Row],[jaki]]="zagraniczny",telefony6[[#This Row],[czas w minutach]],0)</f>
        <v>0</v>
      </c>
    </row>
    <row r="1164" spans="1:13" x14ac:dyDescent="0.25">
      <c r="A1164">
        <v>3862016</v>
      </c>
      <c r="B1164" s="1">
        <v>42934</v>
      </c>
      <c r="C1164" s="2">
        <v>0.46127314814814813</v>
      </c>
      <c r="D1164" s="2">
        <v>0.46726851851851853</v>
      </c>
      <c r="E1164" t="str">
        <f>IF(LEN(telefony6[[#This Row],[nr]])&gt;=10,"zagraniczny",IF(LEN(telefony6[[#This Row],[nr]])=8,"komórkowy","stacjonarny"))</f>
        <v>stacjonarny</v>
      </c>
      <c r="F1164" s="2">
        <f>telefony6[[#This Row],[zakonczenie]]-telefony6[[#This Row],[rozpoczecie]]</f>
        <v>5.9953703703704009E-3</v>
      </c>
      <c r="G1164" s="6">
        <f>IF(SECOND(telefony6[[#This Row],[czas]])&gt;0,1,0)</f>
        <v>1</v>
      </c>
      <c r="H1164" s="6">
        <f>MINUTE(telefony6[[#This Row],[czas]])+telefony6[[#This Row],[czy kolejna minuta]]</f>
        <v>9</v>
      </c>
      <c r="I1164" s="6">
        <f>MINUTE(telefony6[[#This Row],[czas]])*60+SECOND(telefony6[[#This Row],[czas]])</f>
        <v>518</v>
      </c>
      <c r="J1164" s="6">
        <f>IF(OR(telefony6[[#This Row],[jaki]]="stacjonarny",telefony6[[#This Row],[jaki]]="komórkowy"),J1163-telefony6[[#This Row],[sekundach]],J1163)</f>
        <v>-495516</v>
      </c>
      <c r="K1164" s="6">
        <f>IF(AND(telefony6[[#This Row],[abonament]]&lt;0,telefony6[[#This Row],[jaki]]="stacjonarny"),telefony6[[#This Row],[sekundach]],0)</f>
        <v>518</v>
      </c>
      <c r="L1164" s="6">
        <f>IF(AND(telefony6[[#This Row],[abonament]]&lt;0,telefony6[[#This Row],[jaki]]="komórkowy"),telefony6[[#This Row],[sekundach]],0)</f>
        <v>0</v>
      </c>
      <c r="M1164" s="28">
        <f>IF(telefony6[[#This Row],[jaki]]="zagraniczny",telefony6[[#This Row],[czas w minutach]],0)</f>
        <v>0</v>
      </c>
    </row>
    <row r="1165" spans="1:13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  <c r="E1165" t="str">
        <f>IF(LEN(telefony6[[#This Row],[nr]])&gt;=10,"zagraniczny",IF(LEN(telefony6[[#This Row],[nr]])=8,"komórkowy","stacjonarny"))</f>
        <v>komórkowy</v>
      </c>
      <c r="F1165" s="2">
        <f>telefony6[[#This Row],[zakonczenie]]-telefony6[[#This Row],[rozpoczecie]]</f>
        <v>1.0960648148148178E-2</v>
      </c>
      <c r="G1165" s="6">
        <f>IF(SECOND(telefony6[[#This Row],[czas]])&gt;0,1,0)</f>
        <v>1</v>
      </c>
      <c r="H1165" s="6">
        <f>MINUTE(telefony6[[#This Row],[czas]])+telefony6[[#This Row],[czy kolejna minuta]]</f>
        <v>16</v>
      </c>
      <c r="I1165" s="6">
        <f>MINUTE(telefony6[[#This Row],[czas]])*60+SECOND(telefony6[[#This Row],[czas]])</f>
        <v>947</v>
      </c>
      <c r="J1165" s="6">
        <f>IF(OR(telefony6[[#This Row],[jaki]]="stacjonarny",telefony6[[#This Row],[jaki]]="komórkowy"),J1164-telefony6[[#This Row],[sekundach]],J1164)</f>
        <v>-496463</v>
      </c>
      <c r="K1165" s="6">
        <f>IF(AND(telefony6[[#This Row],[abonament]]&lt;0,telefony6[[#This Row],[jaki]]="stacjonarny"),telefony6[[#This Row],[sekundach]],0)</f>
        <v>0</v>
      </c>
      <c r="L1165" s="6">
        <f>IF(AND(telefony6[[#This Row],[abonament]]&lt;0,telefony6[[#This Row],[jaki]]="komórkowy"),telefony6[[#This Row],[sekundach]],0)</f>
        <v>947</v>
      </c>
      <c r="M1165" s="28">
        <f>IF(telefony6[[#This Row],[jaki]]="zagraniczny",telefony6[[#This Row],[czas w minutach]],0)</f>
        <v>0</v>
      </c>
    </row>
    <row r="1166" spans="1:13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  <c r="E1166" t="str">
        <f>IF(LEN(telefony6[[#This Row],[nr]])&gt;=10,"zagraniczny",IF(LEN(telefony6[[#This Row],[nr]])=8,"komórkowy","stacjonarny"))</f>
        <v>komórkowy</v>
      </c>
      <c r="F1166" s="2">
        <f>telefony6[[#This Row],[zakonczenie]]-telefony6[[#This Row],[rozpoczecie]]</f>
        <v>9.2129629629629783E-3</v>
      </c>
      <c r="G1166" s="6">
        <f>IF(SECOND(telefony6[[#This Row],[czas]])&gt;0,1,0)</f>
        <v>1</v>
      </c>
      <c r="H1166" s="6">
        <f>MINUTE(telefony6[[#This Row],[czas]])+telefony6[[#This Row],[czy kolejna minuta]]</f>
        <v>14</v>
      </c>
      <c r="I1166" s="6">
        <f>MINUTE(telefony6[[#This Row],[czas]])*60+SECOND(telefony6[[#This Row],[czas]])</f>
        <v>796</v>
      </c>
      <c r="J1166" s="6">
        <f>IF(OR(telefony6[[#This Row],[jaki]]="stacjonarny",telefony6[[#This Row],[jaki]]="komórkowy"),J1165-telefony6[[#This Row],[sekundach]],J1165)</f>
        <v>-497259</v>
      </c>
      <c r="K1166" s="6">
        <f>IF(AND(telefony6[[#This Row],[abonament]]&lt;0,telefony6[[#This Row],[jaki]]="stacjonarny"),telefony6[[#This Row],[sekundach]],0)</f>
        <v>0</v>
      </c>
      <c r="L1166" s="6">
        <f>IF(AND(telefony6[[#This Row],[abonament]]&lt;0,telefony6[[#This Row],[jaki]]="komórkowy"),telefony6[[#This Row],[sekundach]],0)</f>
        <v>796</v>
      </c>
      <c r="M1166" s="28">
        <f>IF(telefony6[[#This Row],[jaki]]="zagraniczny",telefony6[[#This Row],[czas w minutach]],0)</f>
        <v>0</v>
      </c>
    </row>
    <row r="1167" spans="1:13" x14ac:dyDescent="0.25">
      <c r="A1167">
        <v>2078150</v>
      </c>
      <c r="B1167" s="1">
        <v>42934</v>
      </c>
      <c r="C1167" s="2">
        <v>0.46872685185185187</v>
      </c>
      <c r="D1167" s="2">
        <v>0.47244212962962961</v>
      </c>
      <c r="E1167" t="str">
        <f>IF(LEN(telefony6[[#This Row],[nr]])&gt;=10,"zagraniczny",IF(LEN(telefony6[[#This Row],[nr]])=8,"komórkowy","stacjonarny"))</f>
        <v>stacjonarny</v>
      </c>
      <c r="F1167" s="2">
        <f>telefony6[[#This Row],[zakonczenie]]-telefony6[[#This Row],[rozpoczecie]]</f>
        <v>3.7152777777777479E-3</v>
      </c>
      <c r="G1167" s="6">
        <f>IF(SECOND(telefony6[[#This Row],[czas]])&gt;0,1,0)</f>
        <v>1</v>
      </c>
      <c r="H1167" s="6">
        <f>MINUTE(telefony6[[#This Row],[czas]])+telefony6[[#This Row],[czy kolejna minuta]]</f>
        <v>6</v>
      </c>
      <c r="I1167" s="6">
        <f>MINUTE(telefony6[[#This Row],[czas]])*60+SECOND(telefony6[[#This Row],[czas]])</f>
        <v>321</v>
      </c>
      <c r="J1167" s="6">
        <f>IF(OR(telefony6[[#This Row],[jaki]]="stacjonarny",telefony6[[#This Row],[jaki]]="komórkowy"),J1166-telefony6[[#This Row],[sekundach]],J1166)</f>
        <v>-497580</v>
      </c>
      <c r="K1167" s="6">
        <f>IF(AND(telefony6[[#This Row],[abonament]]&lt;0,telefony6[[#This Row],[jaki]]="stacjonarny"),telefony6[[#This Row],[sekundach]],0)</f>
        <v>321</v>
      </c>
      <c r="L1167" s="6">
        <f>IF(AND(telefony6[[#This Row],[abonament]]&lt;0,telefony6[[#This Row],[jaki]]="komórkowy"),telefony6[[#This Row],[sekundach]],0)</f>
        <v>0</v>
      </c>
      <c r="M1167" s="28">
        <f>IF(telefony6[[#This Row],[jaki]]="zagraniczny",telefony6[[#This Row],[czas w minutach]],0)</f>
        <v>0</v>
      </c>
    </row>
    <row r="1168" spans="1:13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  <c r="E1168" t="str">
        <f>IF(LEN(telefony6[[#This Row],[nr]])&gt;=10,"zagraniczny",IF(LEN(telefony6[[#This Row],[nr]])=8,"komórkowy","stacjonarny"))</f>
        <v>stacjonarny</v>
      </c>
      <c r="F1168" s="2">
        <f>telefony6[[#This Row],[zakonczenie]]-telefony6[[#This Row],[rozpoczecie]]</f>
        <v>3.3564814814814881E-3</v>
      </c>
      <c r="G1168" s="6">
        <f>IF(SECOND(telefony6[[#This Row],[czas]])&gt;0,1,0)</f>
        <v>1</v>
      </c>
      <c r="H1168" s="6">
        <f>MINUTE(telefony6[[#This Row],[czas]])+telefony6[[#This Row],[czy kolejna minuta]]</f>
        <v>5</v>
      </c>
      <c r="I1168" s="6">
        <f>MINUTE(telefony6[[#This Row],[czas]])*60+SECOND(telefony6[[#This Row],[czas]])</f>
        <v>290</v>
      </c>
      <c r="J1168" s="6">
        <f>IF(OR(telefony6[[#This Row],[jaki]]="stacjonarny",telefony6[[#This Row],[jaki]]="komórkowy"),J1167-telefony6[[#This Row],[sekundach]],J1167)</f>
        <v>-497870</v>
      </c>
      <c r="K1168" s="6">
        <f>IF(AND(telefony6[[#This Row],[abonament]]&lt;0,telefony6[[#This Row],[jaki]]="stacjonarny"),telefony6[[#This Row],[sekundach]],0)</f>
        <v>290</v>
      </c>
      <c r="L1168" s="6">
        <f>IF(AND(telefony6[[#This Row],[abonament]]&lt;0,telefony6[[#This Row],[jaki]]="komórkowy"),telefony6[[#This Row],[sekundach]],0)</f>
        <v>0</v>
      </c>
      <c r="M1168" s="28">
        <f>IF(telefony6[[#This Row],[jaki]]="zagraniczny",telefony6[[#This Row],[czas w minutach]],0)</f>
        <v>0</v>
      </c>
    </row>
    <row r="1169" spans="1:13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  <c r="E1169" t="str">
        <f>IF(LEN(telefony6[[#This Row],[nr]])&gt;=10,"zagraniczny",IF(LEN(telefony6[[#This Row],[nr]])=8,"komórkowy","stacjonarny"))</f>
        <v>stacjonarny</v>
      </c>
      <c r="F1169" s="2">
        <f>telefony6[[#This Row],[zakonczenie]]-telefony6[[#This Row],[rozpoczecie]]</f>
        <v>1.0763888888888851E-2</v>
      </c>
      <c r="G1169" s="6">
        <f>IF(SECOND(telefony6[[#This Row],[czas]])&gt;0,1,0)</f>
        <v>1</v>
      </c>
      <c r="H1169" s="6">
        <f>MINUTE(telefony6[[#This Row],[czas]])+telefony6[[#This Row],[czy kolejna minuta]]</f>
        <v>16</v>
      </c>
      <c r="I1169" s="6">
        <f>MINUTE(telefony6[[#This Row],[czas]])*60+SECOND(telefony6[[#This Row],[czas]])</f>
        <v>930</v>
      </c>
      <c r="J1169" s="6">
        <f>IF(OR(telefony6[[#This Row],[jaki]]="stacjonarny",telefony6[[#This Row],[jaki]]="komórkowy"),J1168-telefony6[[#This Row],[sekundach]],J1168)</f>
        <v>-498800</v>
      </c>
      <c r="K1169" s="6">
        <f>IF(AND(telefony6[[#This Row],[abonament]]&lt;0,telefony6[[#This Row],[jaki]]="stacjonarny"),telefony6[[#This Row],[sekundach]],0)</f>
        <v>930</v>
      </c>
      <c r="L1169" s="6">
        <f>IF(AND(telefony6[[#This Row],[abonament]]&lt;0,telefony6[[#This Row],[jaki]]="komórkowy"),telefony6[[#This Row],[sekundach]],0)</f>
        <v>0</v>
      </c>
      <c r="M1169" s="28">
        <f>IF(telefony6[[#This Row],[jaki]]="zagraniczny",telefony6[[#This Row],[czas w minutach]],0)</f>
        <v>0</v>
      </c>
    </row>
    <row r="1170" spans="1:13" x14ac:dyDescent="0.25">
      <c r="A1170">
        <v>3346801494</v>
      </c>
      <c r="B1170" s="1">
        <v>42934</v>
      </c>
      <c r="C1170" s="2">
        <v>0.47394675925925928</v>
      </c>
      <c r="D1170" s="2">
        <v>0.48170138888888892</v>
      </c>
      <c r="E1170" t="str">
        <f>IF(LEN(telefony6[[#This Row],[nr]])&gt;=10,"zagraniczny",IF(LEN(telefony6[[#This Row],[nr]])=8,"komórkowy","stacjonarny"))</f>
        <v>zagraniczny</v>
      </c>
      <c r="F1170" s="2">
        <f>telefony6[[#This Row],[zakonczenie]]-telefony6[[#This Row],[rozpoczecie]]</f>
        <v>7.7546296296296391E-3</v>
      </c>
      <c r="G1170" s="6">
        <f>IF(SECOND(telefony6[[#This Row],[czas]])&gt;0,1,0)</f>
        <v>1</v>
      </c>
      <c r="H1170" s="6">
        <f>MINUTE(telefony6[[#This Row],[czas]])+telefony6[[#This Row],[czy kolejna minuta]]</f>
        <v>12</v>
      </c>
      <c r="I1170" s="6">
        <f>MINUTE(telefony6[[#This Row],[czas]])*60+SECOND(telefony6[[#This Row],[czas]])</f>
        <v>670</v>
      </c>
      <c r="J1170" s="6">
        <f>IF(OR(telefony6[[#This Row],[jaki]]="stacjonarny",telefony6[[#This Row],[jaki]]="komórkowy"),J1169-telefony6[[#This Row],[sekundach]],J1169)</f>
        <v>-498800</v>
      </c>
      <c r="K1170" s="6">
        <f>IF(AND(telefony6[[#This Row],[abonament]]&lt;0,telefony6[[#This Row],[jaki]]="stacjonarny"),telefony6[[#This Row],[sekundach]],0)</f>
        <v>0</v>
      </c>
      <c r="L1170" s="6">
        <f>IF(AND(telefony6[[#This Row],[abonament]]&lt;0,telefony6[[#This Row],[jaki]]="komórkowy"),telefony6[[#This Row],[sekundach]],0)</f>
        <v>0</v>
      </c>
      <c r="M1170" s="28">
        <f>IF(telefony6[[#This Row],[jaki]]="zagraniczny",telefony6[[#This Row],[czas w minutach]],0)</f>
        <v>12</v>
      </c>
    </row>
    <row r="1171" spans="1:13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  <c r="E1171" t="str">
        <f>IF(LEN(telefony6[[#This Row],[nr]])&gt;=10,"zagraniczny",IF(LEN(telefony6[[#This Row],[nr]])=8,"komórkowy","stacjonarny"))</f>
        <v>stacjonarny</v>
      </c>
      <c r="F1171" s="2">
        <f>telefony6[[#This Row],[zakonczenie]]-telefony6[[#This Row],[rozpoczecie]]</f>
        <v>8.796296296296191E-4</v>
      </c>
      <c r="G1171" s="6">
        <f>IF(SECOND(telefony6[[#This Row],[czas]])&gt;0,1,0)</f>
        <v>1</v>
      </c>
      <c r="H1171" s="6">
        <f>MINUTE(telefony6[[#This Row],[czas]])+telefony6[[#This Row],[czy kolejna minuta]]</f>
        <v>2</v>
      </c>
      <c r="I1171" s="6">
        <f>MINUTE(telefony6[[#This Row],[czas]])*60+SECOND(telefony6[[#This Row],[czas]])</f>
        <v>76</v>
      </c>
      <c r="J1171" s="6">
        <f>IF(OR(telefony6[[#This Row],[jaki]]="stacjonarny",telefony6[[#This Row],[jaki]]="komórkowy"),J1170-telefony6[[#This Row],[sekundach]],J1170)</f>
        <v>-498876</v>
      </c>
      <c r="K1171" s="6">
        <f>IF(AND(telefony6[[#This Row],[abonament]]&lt;0,telefony6[[#This Row],[jaki]]="stacjonarny"),telefony6[[#This Row],[sekundach]],0)</f>
        <v>76</v>
      </c>
      <c r="L1171" s="6">
        <f>IF(AND(telefony6[[#This Row],[abonament]]&lt;0,telefony6[[#This Row],[jaki]]="komórkowy"),telefony6[[#This Row],[sekundach]],0)</f>
        <v>0</v>
      </c>
      <c r="M1171" s="28">
        <f>IF(telefony6[[#This Row],[jaki]]="zagraniczny",telefony6[[#This Row],[czas w minutach]],0)</f>
        <v>0</v>
      </c>
    </row>
    <row r="1172" spans="1:13" x14ac:dyDescent="0.25">
      <c r="A1172">
        <v>8723323</v>
      </c>
      <c r="B1172" s="1">
        <v>42934</v>
      </c>
      <c r="C1172" s="2">
        <v>0.47505787037037039</v>
      </c>
      <c r="D1172" s="2">
        <v>0.48318287037037039</v>
      </c>
      <c r="E1172" t="str">
        <f>IF(LEN(telefony6[[#This Row],[nr]])&gt;=10,"zagraniczny",IF(LEN(telefony6[[#This Row],[nr]])=8,"komórkowy","stacjonarny"))</f>
        <v>stacjonarny</v>
      </c>
      <c r="F1172" s="2">
        <f>telefony6[[#This Row],[zakonczenie]]-telefony6[[#This Row],[rozpoczecie]]</f>
        <v>8.1249999999999933E-3</v>
      </c>
      <c r="G1172" s="6">
        <f>IF(SECOND(telefony6[[#This Row],[czas]])&gt;0,1,0)</f>
        <v>1</v>
      </c>
      <c r="H1172" s="6">
        <f>MINUTE(telefony6[[#This Row],[czas]])+telefony6[[#This Row],[czy kolejna minuta]]</f>
        <v>12</v>
      </c>
      <c r="I1172" s="6">
        <f>MINUTE(telefony6[[#This Row],[czas]])*60+SECOND(telefony6[[#This Row],[czas]])</f>
        <v>702</v>
      </c>
      <c r="J1172" s="6">
        <f>IF(OR(telefony6[[#This Row],[jaki]]="stacjonarny",telefony6[[#This Row],[jaki]]="komórkowy"),J1171-telefony6[[#This Row],[sekundach]],J1171)</f>
        <v>-499578</v>
      </c>
      <c r="K1172" s="6">
        <f>IF(AND(telefony6[[#This Row],[abonament]]&lt;0,telefony6[[#This Row],[jaki]]="stacjonarny"),telefony6[[#This Row],[sekundach]],0)</f>
        <v>702</v>
      </c>
      <c r="L1172" s="6">
        <f>IF(AND(telefony6[[#This Row],[abonament]]&lt;0,telefony6[[#This Row],[jaki]]="komórkowy"),telefony6[[#This Row],[sekundach]],0)</f>
        <v>0</v>
      </c>
      <c r="M1172" s="28">
        <f>IF(telefony6[[#This Row],[jaki]]="zagraniczny",telefony6[[#This Row],[czas w minutach]],0)</f>
        <v>0</v>
      </c>
    </row>
    <row r="1173" spans="1:13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  <c r="E1173" t="str">
        <f>IF(LEN(telefony6[[#This Row],[nr]])&gt;=10,"zagraniczny",IF(LEN(telefony6[[#This Row],[nr]])=8,"komórkowy","stacjonarny"))</f>
        <v>komórkowy</v>
      </c>
      <c r="F1173" s="2">
        <f>telefony6[[#This Row],[zakonczenie]]-telefony6[[#This Row],[rozpoczecie]]</f>
        <v>3.8657407407407529E-3</v>
      </c>
      <c r="G1173" s="6">
        <f>IF(SECOND(telefony6[[#This Row],[czas]])&gt;0,1,0)</f>
        <v>1</v>
      </c>
      <c r="H1173" s="6">
        <f>MINUTE(telefony6[[#This Row],[czas]])+telefony6[[#This Row],[czy kolejna minuta]]</f>
        <v>6</v>
      </c>
      <c r="I1173" s="6">
        <f>MINUTE(telefony6[[#This Row],[czas]])*60+SECOND(telefony6[[#This Row],[czas]])</f>
        <v>334</v>
      </c>
      <c r="J1173" s="6">
        <f>IF(OR(telefony6[[#This Row],[jaki]]="stacjonarny",telefony6[[#This Row],[jaki]]="komórkowy"),J1172-telefony6[[#This Row],[sekundach]],J1172)</f>
        <v>-499912</v>
      </c>
      <c r="K1173" s="6">
        <f>IF(AND(telefony6[[#This Row],[abonament]]&lt;0,telefony6[[#This Row],[jaki]]="stacjonarny"),telefony6[[#This Row],[sekundach]],0)</f>
        <v>0</v>
      </c>
      <c r="L1173" s="6">
        <f>IF(AND(telefony6[[#This Row],[abonament]]&lt;0,telefony6[[#This Row],[jaki]]="komórkowy"),telefony6[[#This Row],[sekundach]],0)</f>
        <v>334</v>
      </c>
      <c r="M1173" s="28">
        <f>IF(telefony6[[#This Row],[jaki]]="zagraniczny",telefony6[[#This Row],[czas w minutach]],0)</f>
        <v>0</v>
      </c>
    </row>
    <row r="1174" spans="1:13" x14ac:dyDescent="0.25">
      <c r="A1174">
        <v>12063341</v>
      </c>
      <c r="B1174" s="1">
        <v>42934</v>
      </c>
      <c r="C1174" s="2">
        <v>0.48378472222222224</v>
      </c>
      <c r="D1174" s="2">
        <v>0.48681712962962964</v>
      </c>
      <c r="E1174" t="str">
        <f>IF(LEN(telefony6[[#This Row],[nr]])&gt;=10,"zagraniczny",IF(LEN(telefony6[[#This Row],[nr]])=8,"komórkowy","stacjonarny"))</f>
        <v>komórkowy</v>
      </c>
      <c r="F1174" s="2">
        <f>telefony6[[#This Row],[zakonczenie]]-telefony6[[#This Row],[rozpoczecie]]</f>
        <v>3.0324074074074003E-3</v>
      </c>
      <c r="G1174" s="6">
        <f>IF(SECOND(telefony6[[#This Row],[czas]])&gt;0,1,0)</f>
        <v>1</v>
      </c>
      <c r="H1174" s="6">
        <f>MINUTE(telefony6[[#This Row],[czas]])+telefony6[[#This Row],[czy kolejna minuta]]</f>
        <v>5</v>
      </c>
      <c r="I1174" s="6">
        <f>MINUTE(telefony6[[#This Row],[czas]])*60+SECOND(telefony6[[#This Row],[czas]])</f>
        <v>262</v>
      </c>
      <c r="J1174" s="6">
        <f>IF(OR(telefony6[[#This Row],[jaki]]="stacjonarny",telefony6[[#This Row],[jaki]]="komórkowy"),J1173-telefony6[[#This Row],[sekundach]],J1173)</f>
        <v>-500174</v>
      </c>
      <c r="K1174" s="6">
        <f>IF(AND(telefony6[[#This Row],[abonament]]&lt;0,telefony6[[#This Row],[jaki]]="stacjonarny"),telefony6[[#This Row],[sekundach]],0)</f>
        <v>0</v>
      </c>
      <c r="L1174" s="6">
        <f>IF(AND(telefony6[[#This Row],[abonament]]&lt;0,telefony6[[#This Row],[jaki]]="komórkowy"),telefony6[[#This Row],[sekundach]],0)</f>
        <v>262</v>
      </c>
      <c r="M1174" s="28">
        <f>IF(telefony6[[#This Row],[jaki]]="zagraniczny",telefony6[[#This Row],[czas w minutach]],0)</f>
        <v>0</v>
      </c>
    </row>
    <row r="1175" spans="1:13" x14ac:dyDescent="0.25">
      <c r="A1175">
        <v>9866204</v>
      </c>
      <c r="B1175" s="1">
        <v>42934</v>
      </c>
      <c r="C1175" s="2">
        <v>0.48379629629629628</v>
      </c>
      <c r="D1175" s="2">
        <v>0.49018518518518517</v>
      </c>
      <c r="E1175" t="str">
        <f>IF(LEN(telefony6[[#This Row],[nr]])&gt;=10,"zagraniczny",IF(LEN(telefony6[[#This Row],[nr]])=8,"komórkowy","stacjonarny"))</f>
        <v>stacjonarny</v>
      </c>
      <c r="F1175" s="2">
        <f>telefony6[[#This Row],[zakonczenie]]-telefony6[[#This Row],[rozpoczecie]]</f>
        <v>6.3888888888888884E-3</v>
      </c>
      <c r="G1175" s="6">
        <f>IF(SECOND(telefony6[[#This Row],[czas]])&gt;0,1,0)</f>
        <v>1</v>
      </c>
      <c r="H1175" s="6">
        <f>MINUTE(telefony6[[#This Row],[czas]])+telefony6[[#This Row],[czy kolejna minuta]]</f>
        <v>10</v>
      </c>
      <c r="I1175" s="6">
        <f>MINUTE(telefony6[[#This Row],[czas]])*60+SECOND(telefony6[[#This Row],[czas]])</f>
        <v>552</v>
      </c>
      <c r="J1175" s="6">
        <f>IF(OR(telefony6[[#This Row],[jaki]]="stacjonarny",telefony6[[#This Row],[jaki]]="komórkowy"),J1174-telefony6[[#This Row],[sekundach]],J1174)</f>
        <v>-500726</v>
      </c>
      <c r="K1175" s="6">
        <f>IF(AND(telefony6[[#This Row],[abonament]]&lt;0,telefony6[[#This Row],[jaki]]="stacjonarny"),telefony6[[#This Row],[sekundach]],0)</f>
        <v>552</v>
      </c>
      <c r="L1175" s="6">
        <f>IF(AND(telefony6[[#This Row],[abonament]]&lt;0,telefony6[[#This Row],[jaki]]="komórkowy"),telefony6[[#This Row],[sekundach]],0)</f>
        <v>0</v>
      </c>
      <c r="M1175" s="28">
        <f>IF(telefony6[[#This Row],[jaki]]="zagraniczny",telefony6[[#This Row],[czas w minutach]],0)</f>
        <v>0</v>
      </c>
    </row>
    <row r="1176" spans="1:13" x14ac:dyDescent="0.25">
      <c r="A1176">
        <v>9364912</v>
      </c>
      <c r="B1176" s="1">
        <v>42934</v>
      </c>
      <c r="C1176" s="2">
        <v>0.48715277777777777</v>
      </c>
      <c r="D1176" s="2">
        <v>0.49586805555555558</v>
      </c>
      <c r="E1176" t="str">
        <f>IF(LEN(telefony6[[#This Row],[nr]])&gt;=10,"zagraniczny",IF(LEN(telefony6[[#This Row],[nr]])=8,"komórkowy","stacjonarny"))</f>
        <v>stacjonarny</v>
      </c>
      <c r="F1176" s="2">
        <f>telefony6[[#This Row],[zakonczenie]]-telefony6[[#This Row],[rozpoczecie]]</f>
        <v>8.7152777777778079E-3</v>
      </c>
      <c r="G1176" s="6">
        <f>IF(SECOND(telefony6[[#This Row],[czas]])&gt;0,1,0)</f>
        <v>1</v>
      </c>
      <c r="H1176" s="6">
        <f>MINUTE(telefony6[[#This Row],[czas]])+telefony6[[#This Row],[czy kolejna minuta]]</f>
        <v>13</v>
      </c>
      <c r="I1176" s="6">
        <f>MINUTE(telefony6[[#This Row],[czas]])*60+SECOND(telefony6[[#This Row],[czas]])</f>
        <v>753</v>
      </c>
      <c r="J1176" s="6">
        <f>IF(OR(telefony6[[#This Row],[jaki]]="stacjonarny",telefony6[[#This Row],[jaki]]="komórkowy"),J1175-telefony6[[#This Row],[sekundach]],J1175)</f>
        <v>-501479</v>
      </c>
      <c r="K1176" s="6">
        <f>IF(AND(telefony6[[#This Row],[abonament]]&lt;0,telefony6[[#This Row],[jaki]]="stacjonarny"),telefony6[[#This Row],[sekundach]],0)</f>
        <v>753</v>
      </c>
      <c r="L1176" s="6">
        <f>IF(AND(telefony6[[#This Row],[abonament]]&lt;0,telefony6[[#This Row],[jaki]]="komórkowy"),telefony6[[#This Row],[sekundach]],0)</f>
        <v>0</v>
      </c>
      <c r="M1176" s="28">
        <f>IF(telefony6[[#This Row],[jaki]]="zagraniczny",telefony6[[#This Row],[czas w minutach]],0)</f>
        <v>0</v>
      </c>
    </row>
    <row r="1177" spans="1:13" x14ac:dyDescent="0.25">
      <c r="A1177">
        <v>9975977</v>
      </c>
      <c r="B1177" s="1">
        <v>42934</v>
      </c>
      <c r="C1177" s="2">
        <v>0.48723379629629632</v>
      </c>
      <c r="D1177" s="2">
        <v>0.4914351851851852</v>
      </c>
      <c r="E1177" t="str">
        <f>IF(LEN(telefony6[[#This Row],[nr]])&gt;=10,"zagraniczny",IF(LEN(telefony6[[#This Row],[nr]])=8,"komórkowy","stacjonarny"))</f>
        <v>stacjonarny</v>
      </c>
      <c r="F1177" s="2">
        <f>telefony6[[#This Row],[zakonczenie]]-telefony6[[#This Row],[rozpoczecie]]</f>
        <v>4.2013888888888795E-3</v>
      </c>
      <c r="G1177" s="6">
        <f>IF(SECOND(telefony6[[#This Row],[czas]])&gt;0,1,0)</f>
        <v>1</v>
      </c>
      <c r="H1177" s="6">
        <f>MINUTE(telefony6[[#This Row],[czas]])+telefony6[[#This Row],[czy kolejna minuta]]</f>
        <v>7</v>
      </c>
      <c r="I1177" s="6">
        <f>MINUTE(telefony6[[#This Row],[czas]])*60+SECOND(telefony6[[#This Row],[czas]])</f>
        <v>363</v>
      </c>
      <c r="J1177" s="6">
        <f>IF(OR(telefony6[[#This Row],[jaki]]="stacjonarny",telefony6[[#This Row],[jaki]]="komórkowy"),J1176-telefony6[[#This Row],[sekundach]],J1176)</f>
        <v>-501842</v>
      </c>
      <c r="K1177" s="6">
        <f>IF(AND(telefony6[[#This Row],[abonament]]&lt;0,telefony6[[#This Row],[jaki]]="stacjonarny"),telefony6[[#This Row],[sekundach]],0)</f>
        <v>363</v>
      </c>
      <c r="L1177" s="6">
        <f>IF(AND(telefony6[[#This Row],[abonament]]&lt;0,telefony6[[#This Row],[jaki]]="komórkowy"),telefony6[[#This Row],[sekundach]],0)</f>
        <v>0</v>
      </c>
      <c r="M1177" s="28">
        <f>IF(telefony6[[#This Row],[jaki]]="zagraniczny",telefony6[[#This Row],[czas w minutach]],0)</f>
        <v>0</v>
      </c>
    </row>
    <row r="1178" spans="1:13" x14ac:dyDescent="0.25">
      <c r="A1178">
        <v>8802222</v>
      </c>
      <c r="B1178" s="1">
        <v>42934</v>
      </c>
      <c r="C1178" s="2">
        <v>0.48899305555555556</v>
      </c>
      <c r="D1178" s="2">
        <v>0.49456018518518519</v>
      </c>
      <c r="E1178" t="str">
        <f>IF(LEN(telefony6[[#This Row],[nr]])&gt;=10,"zagraniczny",IF(LEN(telefony6[[#This Row],[nr]])=8,"komórkowy","stacjonarny"))</f>
        <v>stacjonarny</v>
      </c>
      <c r="F1178" s="2">
        <f>telefony6[[#This Row],[zakonczenie]]-telefony6[[#This Row],[rozpoczecie]]</f>
        <v>5.5671296296296302E-3</v>
      </c>
      <c r="G1178" s="6">
        <f>IF(SECOND(telefony6[[#This Row],[czas]])&gt;0,1,0)</f>
        <v>1</v>
      </c>
      <c r="H1178" s="6">
        <f>MINUTE(telefony6[[#This Row],[czas]])+telefony6[[#This Row],[czy kolejna minuta]]</f>
        <v>9</v>
      </c>
      <c r="I1178" s="6">
        <f>MINUTE(telefony6[[#This Row],[czas]])*60+SECOND(telefony6[[#This Row],[czas]])</f>
        <v>481</v>
      </c>
      <c r="J1178" s="6">
        <f>IF(OR(telefony6[[#This Row],[jaki]]="stacjonarny",telefony6[[#This Row],[jaki]]="komórkowy"),J1177-telefony6[[#This Row],[sekundach]],J1177)</f>
        <v>-502323</v>
      </c>
      <c r="K1178" s="6">
        <f>IF(AND(telefony6[[#This Row],[abonament]]&lt;0,telefony6[[#This Row],[jaki]]="stacjonarny"),telefony6[[#This Row],[sekundach]],0)</f>
        <v>481</v>
      </c>
      <c r="L1178" s="6">
        <f>IF(AND(telefony6[[#This Row],[abonament]]&lt;0,telefony6[[#This Row],[jaki]]="komórkowy"),telefony6[[#This Row],[sekundach]],0)</f>
        <v>0</v>
      </c>
      <c r="M1178" s="28">
        <f>IF(telefony6[[#This Row],[jaki]]="zagraniczny",telefony6[[#This Row],[czas w minutach]],0)</f>
        <v>0</v>
      </c>
    </row>
    <row r="1179" spans="1:13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  <c r="E1179" t="str">
        <f>IF(LEN(telefony6[[#This Row],[nr]])&gt;=10,"zagraniczny",IF(LEN(telefony6[[#This Row],[nr]])=8,"komórkowy","stacjonarny"))</f>
        <v>stacjonarny</v>
      </c>
      <c r="F1179" s="2">
        <f>telefony6[[#This Row],[zakonczenie]]-telefony6[[#This Row],[rozpoczecie]]</f>
        <v>3.2291666666666718E-3</v>
      </c>
      <c r="G1179" s="6">
        <f>IF(SECOND(telefony6[[#This Row],[czas]])&gt;0,1,0)</f>
        <v>1</v>
      </c>
      <c r="H1179" s="6">
        <f>MINUTE(telefony6[[#This Row],[czas]])+telefony6[[#This Row],[czy kolejna minuta]]</f>
        <v>5</v>
      </c>
      <c r="I1179" s="6">
        <f>MINUTE(telefony6[[#This Row],[czas]])*60+SECOND(telefony6[[#This Row],[czas]])</f>
        <v>279</v>
      </c>
      <c r="J1179" s="6">
        <f>IF(OR(telefony6[[#This Row],[jaki]]="stacjonarny",telefony6[[#This Row],[jaki]]="komórkowy"),J1178-telefony6[[#This Row],[sekundach]],J1178)</f>
        <v>-502602</v>
      </c>
      <c r="K1179" s="6">
        <f>IF(AND(telefony6[[#This Row],[abonament]]&lt;0,telefony6[[#This Row],[jaki]]="stacjonarny"),telefony6[[#This Row],[sekundach]],0)</f>
        <v>279</v>
      </c>
      <c r="L1179" s="6">
        <f>IF(AND(telefony6[[#This Row],[abonament]]&lt;0,telefony6[[#This Row],[jaki]]="komórkowy"),telefony6[[#This Row],[sekundach]],0)</f>
        <v>0</v>
      </c>
      <c r="M1179" s="28">
        <f>IF(telefony6[[#This Row],[jaki]]="zagraniczny",telefony6[[#This Row],[czas w minutach]],0)</f>
        <v>0</v>
      </c>
    </row>
    <row r="1180" spans="1:13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 t="str">
        <f>IF(LEN(telefony6[[#This Row],[nr]])&gt;=10,"zagraniczny",IF(LEN(telefony6[[#This Row],[nr]])=8,"komórkowy","stacjonarny"))</f>
        <v>zagraniczny</v>
      </c>
      <c r="F1180" s="2">
        <f>telefony6[[#This Row],[zakonczenie]]-telefony6[[#This Row],[rozpoczecie]]</f>
        <v>4.3402777777777901E-3</v>
      </c>
      <c r="G1180" s="6">
        <f>IF(SECOND(telefony6[[#This Row],[czas]])&gt;0,1,0)</f>
        <v>1</v>
      </c>
      <c r="H1180" s="6">
        <f>MINUTE(telefony6[[#This Row],[czas]])+telefony6[[#This Row],[czy kolejna minuta]]</f>
        <v>7</v>
      </c>
      <c r="I1180" s="6">
        <f>MINUTE(telefony6[[#This Row],[czas]])*60+SECOND(telefony6[[#This Row],[czas]])</f>
        <v>375</v>
      </c>
      <c r="J1180" s="6">
        <f>IF(OR(telefony6[[#This Row],[jaki]]="stacjonarny",telefony6[[#This Row],[jaki]]="komórkowy"),J1179-telefony6[[#This Row],[sekundach]],J1179)</f>
        <v>-502602</v>
      </c>
      <c r="K1180" s="6">
        <f>IF(AND(telefony6[[#This Row],[abonament]]&lt;0,telefony6[[#This Row],[jaki]]="stacjonarny"),telefony6[[#This Row],[sekundach]],0)</f>
        <v>0</v>
      </c>
      <c r="L1180" s="6">
        <f>IF(AND(telefony6[[#This Row],[abonament]]&lt;0,telefony6[[#This Row],[jaki]]="komórkowy"),telefony6[[#This Row],[sekundach]],0)</f>
        <v>0</v>
      </c>
      <c r="M1180" s="28">
        <f>IF(telefony6[[#This Row],[jaki]]="zagraniczny",telefony6[[#This Row],[czas w minutach]],0)</f>
        <v>7</v>
      </c>
    </row>
    <row r="1181" spans="1:13" x14ac:dyDescent="0.25">
      <c r="A1181">
        <v>68647777</v>
      </c>
      <c r="B1181" s="1">
        <v>42934</v>
      </c>
      <c r="C1181" s="2">
        <v>0.49968750000000001</v>
      </c>
      <c r="D1181" s="2">
        <v>0.50692129629629634</v>
      </c>
      <c r="E1181" t="str">
        <f>IF(LEN(telefony6[[#This Row],[nr]])&gt;=10,"zagraniczny",IF(LEN(telefony6[[#This Row],[nr]])=8,"komórkowy","stacjonarny"))</f>
        <v>komórkowy</v>
      </c>
      <c r="F1181" s="2">
        <f>telefony6[[#This Row],[zakonczenie]]-telefony6[[#This Row],[rozpoczecie]]</f>
        <v>7.2337962962963354E-3</v>
      </c>
      <c r="G1181" s="6">
        <f>IF(SECOND(telefony6[[#This Row],[czas]])&gt;0,1,0)</f>
        <v>1</v>
      </c>
      <c r="H1181" s="6">
        <f>MINUTE(telefony6[[#This Row],[czas]])+telefony6[[#This Row],[czy kolejna minuta]]</f>
        <v>11</v>
      </c>
      <c r="I1181" s="6">
        <f>MINUTE(telefony6[[#This Row],[czas]])*60+SECOND(telefony6[[#This Row],[czas]])</f>
        <v>625</v>
      </c>
      <c r="J1181" s="6">
        <f>IF(OR(telefony6[[#This Row],[jaki]]="stacjonarny",telefony6[[#This Row],[jaki]]="komórkowy"),J1180-telefony6[[#This Row],[sekundach]],J1180)</f>
        <v>-503227</v>
      </c>
      <c r="K1181" s="6">
        <f>IF(AND(telefony6[[#This Row],[abonament]]&lt;0,telefony6[[#This Row],[jaki]]="stacjonarny"),telefony6[[#This Row],[sekundach]],0)</f>
        <v>0</v>
      </c>
      <c r="L1181" s="6">
        <f>IF(AND(telefony6[[#This Row],[abonament]]&lt;0,telefony6[[#This Row],[jaki]]="komórkowy"),telefony6[[#This Row],[sekundach]],0)</f>
        <v>625</v>
      </c>
      <c r="M1181" s="28">
        <f>IF(telefony6[[#This Row],[jaki]]="zagraniczny",telefony6[[#This Row],[czas w minutach]],0)</f>
        <v>0</v>
      </c>
    </row>
    <row r="1182" spans="1:13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  <c r="E1182" t="str">
        <f>IF(LEN(telefony6[[#This Row],[nr]])&gt;=10,"zagraniczny",IF(LEN(telefony6[[#This Row],[nr]])=8,"komórkowy","stacjonarny"))</f>
        <v>stacjonarny</v>
      </c>
      <c r="F1182" s="2">
        <f>telefony6[[#This Row],[zakonczenie]]-telefony6[[#This Row],[rozpoczecie]]</f>
        <v>4.8379629629630161E-3</v>
      </c>
      <c r="G1182" s="6">
        <f>IF(SECOND(telefony6[[#This Row],[czas]])&gt;0,1,0)</f>
        <v>1</v>
      </c>
      <c r="H1182" s="6">
        <f>MINUTE(telefony6[[#This Row],[czas]])+telefony6[[#This Row],[czy kolejna minuta]]</f>
        <v>7</v>
      </c>
      <c r="I1182" s="6">
        <f>MINUTE(telefony6[[#This Row],[czas]])*60+SECOND(telefony6[[#This Row],[czas]])</f>
        <v>418</v>
      </c>
      <c r="J1182" s="6">
        <f>IF(OR(telefony6[[#This Row],[jaki]]="stacjonarny",telefony6[[#This Row],[jaki]]="komórkowy"),J1181-telefony6[[#This Row],[sekundach]],J1181)</f>
        <v>-503645</v>
      </c>
      <c r="K1182" s="6">
        <f>IF(AND(telefony6[[#This Row],[abonament]]&lt;0,telefony6[[#This Row],[jaki]]="stacjonarny"),telefony6[[#This Row],[sekundach]],0)</f>
        <v>418</v>
      </c>
      <c r="L1182" s="6">
        <f>IF(AND(telefony6[[#This Row],[abonament]]&lt;0,telefony6[[#This Row],[jaki]]="komórkowy"),telefony6[[#This Row],[sekundach]],0)</f>
        <v>0</v>
      </c>
      <c r="M1182" s="28">
        <f>IF(telefony6[[#This Row],[jaki]]="zagraniczny",telefony6[[#This Row],[czas w minutach]],0)</f>
        <v>0</v>
      </c>
    </row>
    <row r="1183" spans="1:13" x14ac:dyDescent="0.25">
      <c r="A1183">
        <v>9127211929</v>
      </c>
      <c r="B1183" s="1">
        <v>42934</v>
      </c>
      <c r="C1183" s="2">
        <v>0.50648148148148153</v>
      </c>
      <c r="D1183" s="2">
        <v>0.51042824074074078</v>
      </c>
      <c r="E1183" t="str">
        <f>IF(LEN(telefony6[[#This Row],[nr]])&gt;=10,"zagraniczny",IF(LEN(telefony6[[#This Row],[nr]])=8,"komórkowy","stacjonarny"))</f>
        <v>zagraniczny</v>
      </c>
      <c r="F1183" s="2">
        <f>telefony6[[#This Row],[zakonczenie]]-telefony6[[#This Row],[rozpoczecie]]</f>
        <v>3.9467592592592471E-3</v>
      </c>
      <c r="G1183" s="6">
        <f>IF(SECOND(telefony6[[#This Row],[czas]])&gt;0,1,0)</f>
        <v>1</v>
      </c>
      <c r="H1183" s="6">
        <f>MINUTE(telefony6[[#This Row],[czas]])+telefony6[[#This Row],[czy kolejna minuta]]</f>
        <v>6</v>
      </c>
      <c r="I1183" s="6">
        <f>MINUTE(telefony6[[#This Row],[czas]])*60+SECOND(telefony6[[#This Row],[czas]])</f>
        <v>341</v>
      </c>
      <c r="J1183" s="6">
        <f>IF(OR(telefony6[[#This Row],[jaki]]="stacjonarny",telefony6[[#This Row],[jaki]]="komórkowy"),J1182-telefony6[[#This Row],[sekundach]],J1182)</f>
        <v>-503645</v>
      </c>
      <c r="K1183" s="6">
        <f>IF(AND(telefony6[[#This Row],[abonament]]&lt;0,telefony6[[#This Row],[jaki]]="stacjonarny"),telefony6[[#This Row],[sekundach]],0)</f>
        <v>0</v>
      </c>
      <c r="L1183" s="6">
        <f>IF(AND(telefony6[[#This Row],[abonament]]&lt;0,telefony6[[#This Row],[jaki]]="komórkowy"),telefony6[[#This Row],[sekundach]],0)</f>
        <v>0</v>
      </c>
      <c r="M1183" s="28">
        <f>IF(telefony6[[#This Row],[jaki]]="zagraniczny",telefony6[[#This Row],[czas w minutach]],0)</f>
        <v>6</v>
      </c>
    </row>
    <row r="1184" spans="1:13" x14ac:dyDescent="0.25">
      <c r="A1184">
        <v>9647309</v>
      </c>
      <c r="B1184" s="1">
        <v>42934</v>
      </c>
      <c r="C1184" s="2">
        <v>0.50979166666666664</v>
      </c>
      <c r="D1184" s="2">
        <v>0.51483796296296291</v>
      </c>
      <c r="E1184" t="str">
        <f>IF(LEN(telefony6[[#This Row],[nr]])&gt;=10,"zagraniczny",IF(LEN(telefony6[[#This Row],[nr]])=8,"komórkowy","stacjonarny"))</f>
        <v>stacjonarny</v>
      </c>
      <c r="F1184" s="2">
        <f>telefony6[[#This Row],[zakonczenie]]-telefony6[[#This Row],[rozpoczecie]]</f>
        <v>5.046296296296271E-3</v>
      </c>
      <c r="G1184" s="6">
        <f>IF(SECOND(telefony6[[#This Row],[czas]])&gt;0,1,0)</f>
        <v>1</v>
      </c>
      <c r="H1184" s="6">
        <f>MINUTE(telefony6[[#This Row],[czas]])+telefony6[[#This Row],[czy kolejna minuta]]</f>
        <v>8</v>
      </c>
      <c r="I1184" s="6">
        <f>MINUTE(telefony6[[#This Row],[czas]])*60+SECOND(telefony6[[#This Row],[czas]])</f>
        <v>436</v>
      </c>
      <c r="J1184" s="6">
        <f>IF(OR(telefony6[[#This Row],[jaki]]="stacjonarny",telefony6[[#This Row],[jaki]]="komórkowy"),J1183-telefony6[[#This Row],[sekundach]],J1183)</f>
        <v>-504081</v>
      </c>
      <c r="K1184" s="6">
        <f>IF(AND(telefony6[[#This Row],[abonament]]&lt;0,telefony6[[#This Row],[jaki]]="stacjonarny"),telefony6[[#This Row],[sekundach]],0)</f>
        <v>436</v>
      </c>
      <c r="L1184" s="6">
        <f>IF(AND(telefony6[[#This Row],[abonament]]&lt;0,telefony6[[#This Row],[jaki]]="komórkowy"),telefony6[[#This Row],[sekundach]],0)</f>
        <v>0</v>
      </c>
      <c r="M1184" s="28">
        <f>IF(telefony6[[#This Row],[jaki]]="zagraniczny",telefony6[[#This Row],[czas w minutach]],0)</f>
        <v>0</v>
      </c>
    </row>
    <row r="1185" spans="1:13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  <c r="E1185" t="str">
        <f>IF(LEN(telefony6[[#This Row],[nr]])&gt;=10,"zagraniczny",IF(LEN(telefony6[[#This Row],[nr]])=8,"komórkowy","stacjonarny"))</f>
        <v>stacjonarny</v>
      </c>
      <c r="F1185" s="2">
        <f>telefony6[[#This Row],[zakonczenie]]-telefony6[[#This Row],[rozpoczecie]]</f>
        <v>8.113425925925899E-3</v>
      </c>
      <c r="G1185" s="6">
        <f>IF(SECOND(telefony6[[#This Row],[czas]])&gt;0,1,0)</f>
        <v>1</v>
      </c>
      <c r="H1185" s="6">
        <f>MINUTE(telefony6[[#This Row],[czas]])+telefony6[[#This Row],[czy kolejna minuta]]</f>
        <v>12</v>
      </c>
      <c r="I1185" s="6">
        <f>MINUTE(telefony6[[#This Row],[czas]])*60+SECOND(telefony6[[#This Row],[czas]])</f>
        <v>701</v>
      </c>
      <c r="J1185" s="6">
        <f>IF(OR(telefony6[[#This Row],[jaki]]="stacjonarny",telefony6[[#This Row],[jaki]]="komórkowy"),J1184-telefony6[[#This Row],[sekundach]],J1184)</f>
        <v>-504782</v>
      </c>
      <c r="K1185" s="6">
        <f>IF(AND(telefony6[[#This Row],[abonament]]&lt;0,telefony6[[#This Row],[jaki]]="stacjonarny"),telefony6[[#This Row],[sekundach]],0)</f>
        <v>701</v>
      </c>
      <c r="L1185" s="6">
        <f>IF(AND(telefony6[[#This Row],[abonament]]&lt;0,telefony6[[#This Row],[jaki]]="komórkowy"),telefony6[[#This Row],[sekundach]],0)</f>
        <v>0</v>
      </c>
      <c r="M1185" s="28">
        <f>IF(telefony6[[#This Row],[jaki]]="zagraniczny",telefony6[[#This Row],[czas w minutach]],0)</f>
        <v>0</v>
      </c>
    </row>
    <row r="1186" spans="1:13" x14ac:dyDescent="0.25">
      <c r="A1186">
        <v>12919749</v>
      </c>
      <c r="B1186" s="1">
        <v>42934</v>
      </c>
      <c r="C1186" s="2">
        <v>0.5161458333333333</v>
      </c>
      <c r="D1186" s="2">
        <v>0.5222106481481481</v>
      </c>
      <c r="E1186" t="str">
        <f>IF(LEN(telefony6[[#This Row],[nr]])&gt;=10,"zagraniczny",IF(LEN(telefony6[[#This Row],[nr]])=8,"komórkowy","stacjonarny"))</f>
        <v>komórkowy</v>
      </c>
      <c r="F1186" s="2">
        <f>telefony6[[#This Row],[zakonczenie]]-telefony6[[#This Row],[rozpoczecie]]</f>
        <v>6.0648148148148007E-3</v>
      </c>
      <c r="G1186" s="6">
        <f>IF(SECOND(telefony6[[#This Row],[czas]])&gt;0,1,0)</f>
        <v>1</v>
      </c>
      <c r="H1186" s="6">
        <f>MINUTE(telefony6[[#This Row],[czas]])+telefony6[[#This Row],[czy kolejna minuta]]</f>
        <v>9</v>
      </c>
      <c r="I1186" s="6">
        <f>MINUTE(telefony6[[#This Row],[czas]])*60+SECOND(telefony6[[#This Row],[czas]])</f>
        <v>524</v>
      </c>
      <c r="J1186" s="6">
        <f>IF(OR(telefony6[[#This Row],[jaki]]="stacjonarny",telefony6[[#This Row],[jaki]]="komórkowy"),J1185-telefony6[[#This Row],[sekundach]],J1185)</f>
        <v>-505306</v>
      </c>
      <c r="K1186" s="6">
        <f>IF(AND(telefony6[[#This Row],[abonament]]&lt;0,telefony6[[#This Row],[jaki]]="stacjonarny"),telefony6[[#This Row],[sekundach]],0)</f>
        <v>0</v>
      </c>
      <c r="L1186" s="6">
        <f>IF(AND(telefony6[[#This Row],[abonament]]&lt;0,telefony6[[#This Row],[jaki]]="komórkowy"),telefony6[[#This Row],[sekundach]],0)</f>
        <v>524</v>
      </c>
      <c r="M1186" s="28">
        <f>IF(telefony6[[#This Row],[jaki]]="zagraniczny",telefony6[[#This Row],[czas w minutach]],0)</f>
        <v>0</v>
      </c>
    </row>
    <row r="1187" spans="1:13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  <c r="E1187" t="str">
        <f>IF(LEN(telefony6[[#This Row],[nr]])&gt;=10,"zagraniczny",IF(LEN(telefony6[[#This Row],[nr]])=8,"komórkowy","stacjonarny"))</f>
        <v>stacjonarny</v>
      </c>
      <c r="F1187" s="2">
        <f>telefony6[[#This Row],[zakonczenie]]-telefony6[[#This Row],[rozpoczecie]]</f>
        <v>2.175925925925859E-3</v>
      </c>
      <c r="G1187" s="6">
        <f>IF(SECOND(telefony6[[#This Row],[czas]])&gt;0,1,0)</f>
        <v>1</v>
      </c>
      <c r="H1187" s="6">
        <f>MINUTE(telefony6[[#This Row],[czas]])+telefony6[[#This Row],[czy kolejna minuta]]</f>
        <v>4</v>
      </c>
      <c r="I1187" s="6">
        <f>MINUTE(telefony6[[#This Row],[czas]])*60+SECOND(telefony6[[#This Row],[czas]])</f>
        <v>188</v>
      </c>
      <c r="J1187" s="6">
        <f>IF(OR(telefony6[[#This Row],[jaki]]="stacjonarny",telefony6[[#This Row],[jaki]]="komórkowy"),J1186-telefony6[[#This Row],[sekundach]],J1186)</f>
        <v>-505494</v>
      </c>
      <c r="K1187" s="6">
        <f>IF(AND(telefony6[[#This Row],[abonament]]&lt;0,telefony6[[#This Row],[jaki]]="stacjonarny"),telefony6[[#This Row],[sekundach]],0)</f>
        <v>188</v>
      </c>
      <c r="L1187" s="6">
        <f>IF(AND(telefony6[[#This Row],[abonament]]&lt;0,telefony6[[#This Row],[jaki]]="komórkowy"),telefony6[[#This Row],[sekundach]],0)</f>
        <v>0</v>
      </c>
      <c r="M1187" s="28">
        <f>IF(telefony6[[#This Row],[jaki]]="zagraniczny",telefony6[[#This Row],[czas w minutach]],0)</f>
        <v>0</v>
      </c>
    </row>
    <row r="1188" spans="1:13" x14ac:dyDescent="0.25">
      <c r="A1188">
        <v>9953379</v>
      </c>
      <c r="B1188" s="1">
        <v>42934</v>
      </c>
      <c r="C1188" s="2">
        <v>0.52061342592592597</v>
      </c>
      <c r="D1188" s="2">
        <v>0.52561342592592597</v>
      </c>
      <c r="E1188" t="str">
        <f>IF(LEN(telefony6[[#This Row],[nr]])&gt;=10,"zagraniczny",IF(LEN(telefony6[[#This Row],[nr]])=8,"komórkowy","stacjonarny"))</f>
        <v>stacjonarny</v>
      </c>
      <c r="F1188" s="2">
        <f>telefony6[[#This Row],[zakonczenie]]-telefony6[[#This Row],[rozpoczecie]]</f>
        <v>5.0000000000000044E-3</v>
      </c>
      <c r="G1188" s="6">
        <f>IF(SECOND(telefony6[[#This Row],[czas]])&gt;0,1,0)</f>
        <v>1</v>
      </c>
      <c r="H1188" s="6">
        <f>MINUTE(telefony6[[#This Row],[czas]])+telefony6[[#This Row],[czy kolejna minuta]]</f>
        <v>8</v>
      </c>
      <c r="I1188" s="6">
        <f>MINUTE(telefony6[[#This Row],[czas]])*60+SECOND(telefony6[[#This Row],[czas]])</f>
        <v>432</v>
      </c>
      <c r="J1188" s="6">
        <f>IF(OR(telefony6[[#This Row],[jaki]]="stacjonarny",telefony6[[#This Row],[jaki]]="komórkowy"),J1187-telefony6[[#This Row],[sekundach]],J1187)</f>
        <v>-505926</v>
      </c>
      <c r="K1188" s="6">
        <f>IF(AND(telefony6[[#This Row],[abonament]]&lt;0,telefony6[[#This Row],[jaki]]="stacjonarny"),telefony6[[#This Row],[sekundach]],0)</f>
        <v>432</v>
      </c>
      <c r="L1188" s="6">
        <f>IF(AND(telefony6[[#This Row],[abonament]]&lt;0,telefony6[[#This Row],[jaki]]="komórkowy"),telefony6[[#This Row],[sekundach]],0)</f>
        <v>0</v>
      </c>
      <c r="M1188" s="28">
        <f>IF(telefony6[[#This Row],[jaki]]="zagraniczny",telefony6[[#This Row],[czas w minutach]],0)</f>
        <v>0</v>
      </c>
    </row>
    <row r="1189" spans="1:13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  <c r="E1189" t="str">
        <f>IF(LEN(telefony6[[#This Row],[nr]])&gt;=10,"zagraniczny",IF(LEN(telefony6[[#This Row],[nr]])=8,"komórkowy","stacjonarny"))</f>
        <v>komórkowy</v>
      </c>
      <c r="F1189" s="2">
        <f>telefony6[[#This Row],[zakonczenie]]-telefony6[[#This Row],[rozpoczecie]]</f>
        <v>8.4490740740740256E-3</v>
      </c>
      <c r="G1189" s="6">
        <f>IF(SECOND(telefony6[[#This Row],[czas]])&gt;0,1,0)</f>
        <v>1</v>
      </c>
      <c r="H1189" s="6">
        <f>MINUTE(telefony6[[#This Row],[czas]])+telefony6[[#This Row],[czy kolejna minuta]]</f>
        <v>13</v>
      </c>
      <c r="I1189" s="6">
        <f>MINUTE(telefony6[[#This Row],[czas]])*60+SECOND(telefony6[[#This Row],[czas]])</f>
        <v>730</v>
      </c>
      <c r="J1189" s="6">
        <f>IF(OR(telefony6[[#This Row],[jaki]]="stacjonarny",telefony6[[#This Row],[jaki]]="komórkowy"),J1188-telefony6[[#This Row],[sekundach]],J1188)</f>
        <v>-506656</v>
      </c>
      <c r="K1189" s="6">
        <f>IF(AND(telefony6[[#This Row],[abonament]]&lt;0,telefony6[[#This Row],[jaki]]="stacjonarny"),telefony6[[#This Row],[sekundach]],0)</f>
        <v>0</v>
      </c>
      <c r="L1189" s="6">
        <f>IF(AND(telefony6[[#This Row],[abonament]]&lt;0,telefony6[[#This Row],[jaki]]="komórkowy"),telefony6[[#This Row],[sekundach]],0)</f>
        <v>730</v>
      </c>
      <c r="M1189" s="28">
        <f>IF(telefony6[[#This Row],[jaki]]="zagraniczny",telefony6[[#This Row],[czas w minutach]],0)</f>
        <v>0</v>
      </c>
    </row>
    <row r="1190" spans="1:13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  <c r="E1190" t="str">
        <f>IF(LEN(telefony6[[#This Row],[nr]])&gt;=10,"zagraniczny",IF(LEN(telefony6[[#This Row],[nr]])=8,"komórkowy","stacjonarny"))</f>
        <v>stacjonarny</v>
      </c>
      <c r="F1190" s="2">
        <f>telefony6[[#This Row],[zakonczenie]]-telefony6[[#This Row],[rozpoczecie]]</f>
        <v>1.9212962962962266E-3</v>
      </c>
      <c r="G1190" s="6">
        <f>IF(SECOND(telefony6[[#This Row],[czas]])&gt;0,1,0)</f>
        <v>1</v>
      </c>
      <c r="H1190" s="6">
        <f>MINUTE(telefony6[[#This Row],[czas]])+telefony6[[#This Row],[czy kolejna minuta]]</f>
        <v>3</v>
      </c>
      <c r="I1190" s="6">
        <f>MINUTE(telefony6[[#This Row],[czas]])*60+SECOND(telefony6[[#This Row],[czas]])</f>
        <v>166</v>
      </c>
      <c r="J1190" s="6">
        <f>IF(OR(telefony6[[#This Row],[jaki]]="stacjonarny",telefony6[[#This Row],[jaki]]="komórkowy"),J1189-telefony6[[#This Row],[sekundach]],J1189)</f>
        <v>-506822</v>
      </c>
      <c r="K1190" s="6">
        <f>IF(AND(telefony6[[#This Row],[abonament]]&lt;0,telefony6[[#This Row],[jaki]]="stacjonarny"),telefony6[[#This Row],[sekundach]],0)</f>
        <v>166</v>
      </c>
      <c r="L1190" s="6">
        <f>IF(AND(telefony6[[#This Row],[abonament]]&lt;0,telefony6[[#This Row],[jaki]]="komórkowy"),telefony6[[#This Row],[sekundach]],0)</f>
        <v>0</v>
      </c>
      <c r="M1190" s="28">
        <f>IF(telefony6[[#This Row],[jaki]]="zagraniczny",telefony6[[#This Row],[czas w minutach]],0)</f>
        <v>0</v>
      </c>
    </row>
    <row r="1191" spans="1:13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  <c r="E1191" t="str">
        <f>IF(LEN(telefony6[[#This Row],[nr]])&gt;=10,"zagraniczny",IF(LEN(telefony6[[#This Row],[nr]])=8,"komórkowy","stacjonarny"))</f>
        <v>komórkowy</v>
      </c>
      <c r="F1191" s="2">
        <f>telefony6[[#This Row],[zakonczenie]]-telefony6[[#This Row],[rozpoczecie]]</f>
        <v>5.5555555555553138E-4</v>
      </c>
      <c r="G1191" s="6">
        <f>IF(SECOND(telefony6[[#This Row],[czas]])&gt;0,1,0)</f>
        <v>1</v>
      </c>
      <c r="H1191" s="6">
        <f>MINUTE(telefony6[[#This Row],[czas]])+telefony6[[#This Row],[czy kolejna minuta]]</f>
        <v>1</v>
      </c>
      <c r="I1191" s="6">
        <f>MINUTE(telefony6[[#This Row],[czas]])*60+SECOND(telefony6[[#This Row],[czas]])</f>
        <v>48</v>
      </c>
      <c r="J1191" s="6">
        <f>IF(OR(telefony6[[#This Row],[jaki]]="stacjonarny",telefony6[[#This Row],[jaki]]="komórkowy"),J1190-telefony6[[#This Row],[sekundach]],J1190)</f>
        <v>-506870</v>
      </c>
      <c r="K1191" s="6">
        <f>IF(AND(telefony6[[#This Row],[abonament]]&lt;0,telefony6[[#This Row],[jaki]]="stacjonarny"),telefony6[[#This Row],[sekundach]],0)</f>
        <v>0</v>
      </c>
      <c r="L1191" s="6">
        <f>IF(AND(telefony6[[#This Row],[abonament]]&lt;0,telefony6[[#This Row],[jaki]]="komórkowy"),telefony6[[#This Row],[sekundach]],0)</f>
        <v>48</v>
      </c>
      <c r="M1191" s="28">
        <f>IF(telefony6[[#This Row],[jaki]]="zagraniczny",telefony6[[#This Row],[czas w minutach]],0)</f>
        <v>0</v>
      </c>
    </row>
    <row r="1192" spans="1:13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  <c r="E1192" t="str">
        <f>IF(LEN(telefony6[[#This Row],[nr]])&gt;=10,"zagraniczny",IF(LEN(telefony6[[#This Row],[nr]])=8,"komórkowy","stacjonarny"))</f>
        <v>stacjonarny</v>
      </c>
      <c r="F1192" s="2">
        <f>telefony6[[#This Row],[zakonczenie]]-telefony6[[#This Row],[rozpoczecie]]</f>
        <v>8.8078703703703409E-3</v>
      </c>
      <c r="G1192" s="6">
        <f>IF(SECOND(telefony6[[#This Row],[czas]])&gt;0,1,0)</f>
        <v>1</v>
      </c>
      <c r="H1192" s="6">
        <f>MINUTE(telefony6[[#This Row],[czas]])+telefony6[[#This Row],[czy kolejna minuta]]</f>
        <v>13</v>
      </c>
      <c r="I1192" s="6">
        <f>MINUTE(telefony6[[#This Row],[czas]])*60+SECOND(telefony6[[#This Row],[czas]])</f>
        <v>761</v>
      </c>
      <c r="J1192" s="6">
        <f>IF(OR(telefony6[[#This Row],[jaki]]="stacjonarny",telefony6[[#This Row],[jaki]]="komórkowy"),J1191-telefony6[[#This Row],[sekundach]],J1191)</f>
        <v>-507631</v>
      </c>
      <c r="K1192" s="6">
        <f>IF(AND(telefony6[[#This Row],[abonament]]&lt;0,telefony6[[#This Row],[jaki]]="stacjonarny"),telefony6[[#This Row],[sekundach]],0)</f>
        <v>761</v>
      </c>
      <c r="L1192" s="6">
        <f>IF(AND(telefony6[[#This Row],[abonament]]&lt;0,telefony6[[#This Row],[jaki]]="komórkowy"),telefony6[[#This Row],[sekundach]],0)</f>
        <v>0</v>
      </c>
      <c r="M1192" s="28">
        <f>IF(telefony6[[#This Row],[jaki]]="zagraniczny",telefony6[[#This Row],[czas w minutach]],0)</f>
        <v>0</v>
      </c>
    </row>
    <row r="1193" spans="1:13" x14ac:dyDescent="0.25">
      <c r="A1193">
        <v>7624070</v>
      </c>
      <c r="B1193" s="1">
        <v>42934</v>
      </c>
      <c r="C1193" s="2">
        <v>0.54335648148148152</v>
      </c>
      <c r="D1193" s="2">
        <v>0.55396990740740737</v>
      </c>
      <c r="E1193" t="str">
        <f>IF(LEN(telefony6[[#This Row],[nr]])&gt;=10,"zagraniczny",IF(LEN(telefony6[[#This Row],[nr]])=8,"komórkowy","stacjonarny"))</f>
        <v>stacjonarny</v>
      </c>
      <c r="F1193" s="2">
        <f>telefony6[[#This Row],[zakonczenie]]-telefony6[[#This Row],[rozpoczecie]]</f>
        <v>1.0613425925925846E-2</v>
      </c>
      <c r="G1193" s="6">
        <f>IF(SECOND(telefony6[[#This Row],[czas]])&gt;0,1,0)</f>
        <v>1</v>
      </c>
      <c r="H1193" s="6">
        <f>MINUTE(telefony6[[#This Row],[czas]])+telefony6[[#This Row],[czy kolejna minuta]]</f>
        <v>16</v>
      </c>
      <c r="I1193" s="6">
        <f>MINUTE(telefony6[[#This Row],[czas]])*60+SECOND(telefony6[[#This Row],[czas]])</f>
        <v>917</v>
      </c>
      <c r="J1193" s="6">
        <f>IF(OR(telefony6[[#This Row],[jaki]]="stacjonarny",telefony6[[#This Row],[jaki]]="komórkowy"),J1192-telefony6[[#This Row],[sekundach]],J1192)</f>
        <v>-508548</v>
      </c>
      <c r="K1193" s="6">
        <f>IF(AND(telefony6[[#This Row],[abonament]]&lt;0,telefony6[[#This Row],[jaki]]="stacjonarny"),telefony6[[#This Row],[sekundach]],0)</f>
        <v>917</v>
      </c>
      <c r="L1193" s="6">
        <f>IF(AND(telefony6[[#This Row],[abonament]]&lt;0,telefony6[[#This Row],[jaki]]="komórkowy"),telefony6[[#This Row],[sekundach]],0)</f>
        <v>0</v>
      </c>
      <c r="M1193" s="28">
        <f>IF(telefony6[[#This Row],[jaki]]="zagraniczny",telefony6[[#This Row],[czas w minutach]],0)</f>
        <v>0</v>
      </c>
    </row>
    <row r="1194" spans="1:13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  <c r="E1194" t="str">
        <f>IF(LEN(telefony6[[#This Row],[nr]])&gt;=10,"zagraniczny",IF(LEN(telefony6[[#This Row],[nr]])=8,"komórkowy","stacjonarny"))</f>
        <v>stacjonarny</v>
      </c>
      <c r="F1194" s="2">
        <f>telefony6[[#This Row],[zakonczenie]]-telefony6[[#This Row],[rozpoczecie]]</f>
        <v>9.6064814814811328E-4</v>
      </c>
      <c r="G1194" s="6">
        <f>IF(SECOND(telefony6[[#This Row],[czas]])&gt;0,1,0)</f>
        <v>1</v>
      </c>
      <c r="H1194" s="6">
        <f>MINUTE(telefony6[[#This Row],[czas]])+telefony6[[#This Row],[czy kolejna minuta]]</f>
        <v>2</v>
      </c>
      <c r="I1194" s="6">
        <f>MINUTE(telefony6[[#This Row],[czas]])*60+SECOND(telefony6[[#This Row],[czas]])</f>
        <v>83</v>
      </c>
      <c r="J1194" s="6">
        <f>IF(OR(telefony6[[#This Row],[jaki]]="stacjonarny",telefony6[[#This Row],[jaki]]="komórkowy"),J1193-telefony6[[#This Row],[sekundach]],J1193)</f>
        <v>-508631</v>
      </c>
      <c r="K1194" s="6">
        <f>IF(AND(telefony6[[#This Row],[abonament]]&lt;0,telefony6[[#This Row],[jaki]]="stacjonarny"),telefony6[[#This Row],[sekundach]],0)</f>
        <v>83</v>
      </c>
      <c r="L1194" s="6">
        <f>IF(AND(telefony6[[#This Row],[abonament]]&lt;0,telefony6[[#This Row],[jaki]]="komórkowy"),telefony6[[#This Row],[sekundach]],0)</f>
        <v>0</v>
      </c>
      <c r="M1194" s="28">
        <f>IF(telefony6[[#This Row],[jaki]]="zagraniczny",telefony6[[#This Row],[czas w minutach]],0)</f>
        <v>0</v>
      </c>
    </row>
    <row r="1195" spans="1:13" x14ac:dyDescent="0.25">
      <c r="A1195">
        <v>5244597</v>
      </c>
      <c r="B1195" s="1">
        <v>42934</v>
      </c>
      <c r="C1195" s="2">
        <v>0.55008101851851854</v>
      </c>
      <c r="D1195" s="2">
        <v>0.55730324074074078</v>
      </c>
      <c r="E1195" t="str">
        <f>IF(LEN(telefony6[[#This Row],[nr]])&gt;=10,"zagraniczny",IF(LEN(telefony6[[#This Row],[nr]])=8,"komórkowy","stacjonarny"))</f>
        <v>stacjonarny</v>
      </c>
      <c r="F1195" s="2">
        <f>telefony6[[#This Row],[zakonczenie]]-telefony6[[#This Row],[rozpoczecie]]</f>
        <v>7.222222222222241E-3</v>
      </c>
      <c r="G1195" s="6">
        <f>IF(SECOND(telefony6[[#This Row],[czas]])&gt;0,1,0)</f>
        <v>1</v>
      </c>
      <c r="H1195" s="6">
        <f>MINUTE(telefony6[[#This Row],[czas]])+telefony6[[#This Row],[czy kolejna minuta]]</f>
        <v>11</v>
      </c>
      <c r="I1195" s="6">
        <f>MINUTE(telefony6[[#This Row],[czas]])*60+SECOND(telefony6[[#This Row],[czas]])</f>
        <v>624</v>
      </c>
      <c r="J1195" s="6">
        <f>IF(OR(telefony6[[#This Row],[jaki]]="stacjonarny",telefony6[[#This Row],[jaki]]="komórkowy"),J1194-telefony6[[#This Row],[sekundach]],J1194)</f>
        <v>-509255</v>
      </c>
      <c r="K1195" s="6">
        <f>IF(AND(telefony6[[#This Row],[abonament]]&lt;0,telefony6[[#This Row],[jaki]]="stacjonarny"),telefony6[[#This Row],[sekundach]],0)</f>
        <v>624</v>
      </c>
      <c r="L1195" s="6">
        <f>IF(AND(telefony6[[#This Row],[abonament]]&lt;0,telefony6[[#This Row],[jaki]]="komórkowy"),telefony6[[#This Row],[sekundach]],0)</f>
        <v>0</v>
      </c>
      <c r="M1195" s="28">
        <f>IF(telefony6[[#This Row],[jaki]]="zagraniczny",telefony6[[#This Row],[czas w minutach]],0)</f>
        <v>0</v>
      </c>
    </row>
    <row r="1196" spans="1:13" x14ac:dyDescent="0.25">
      <c r="A1196">
        <v>2005653</v>
      </c>
      <c r="B1196" s="1">
        <v>42934</v>
      </c>
      <c r="C1196" s="2">
        <v>0.55039351851851848</v>
      </c>
      <c r="D1196" s="2">
        <v>0.5572569444444444</v>
      </c>
      <c r="E1196" t="str">
        <f>IF(LEN(telefony6[[#This Row],[nr]])&gt;=10,"zagraniczny",IF(LEN(telefony6[[#This Row],[nr]])=8,"komórkowy","stacjonarny"))</f>
        <v>stacjonarny</v>
      </c>
      <c r="F1196" s="2">
        <f>telefony6[[#This Row],[zakonczenie]]-telefony6[[#This Row],[rozpoczecie]]</f>
        <v>6.8634259259259256E-3</v>
      </c>
      <c r="G1196" s="6">
        <f>IF(SECOND(telefony6[[#This Row],[czas]])&gt;0,1,0)</f>
        <v>1</v>
      </c>
      <c r="H1196" s="6">
        <f>MINUTE(telefony6[[#This Row],[czas]])+telefony6[[#This Row],[czy kolejna minuta]]</f>
        <v>10</v>
      </c>
      <c r="I1196" s="6">
        <f>MINUTE(telefony6[[#This Row],[czas]])*60+SECOND(telefony6[[#This Row],[czas]])</f>
        <v>593</v>
      </c>
      <c r="J1196" s="6">
        <f>IF(OR(telefony6[[#This Row],[jaki]]="stacjonarny",telefony6[[#This Row],[jaki]]="komórkowy"),J1195-telefony6[[#This Row],[sekundach]],J1195)</f>
        <v>-509848</v>
      </c>
      <c r="K1196" s="6">
        <f>IF(AND(telefony6[[#This Row],[abonament]]&lt;0,telefony6[[#This Row],[jaki]]="stacjonarny"),telefony6[[#This Row],[sekundach]],0)</f>
        <v>593</v>
      </c>
      <c r="L1196" s="6">
        <f>IF(AND(telefony6[[#This Row],[abonament]]&lt;0,telefony6[[#This Row],[jaki]]="komórkowy"),telefony6[[#This Row],[sekundach]],0)</f>
        <v>0</v>
      </c>
      <c r="M1196" s="28">
        <f>IF(telefony6[[#This Row],[jaki]]="zagraniczny",telefony6[[#This Row],[czas w minutach]],0)</f>
        <v>0</v>
      </c>
    </row>
    <row r="1197" spans="1:13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  <c r="E1197" t="str">
        <f>IF(LEN(telefony6[[#This Row],[nr]])&gt;=10,"zagraniczny",IF(LEN(telefony6[[#This Row],[nr]])=8,"komórkowy","stacjonarny"))</f>
        <v>stacjonarny</v>
      </c>
      <c r="F1197" s="2">
        <f>telefony6[[#This Row],[zakonczenie]]-telefony6[[#This Row],[rozpoczecie]]</f>
        <v>8.8425925925926796E-3</v>
      </c>
      <c r="G1197" s="6">
        <f>IF(SECOND(telefony6[[#This Row],[czas]])&gt;0,1,0)</f>
        <v>1</v>
      </c>
      <c r="H1197" s="6">
        <f>MINUTE(telefony6[[#This Row],[czas]])+telefony6[[#This Row],[czy kolejna minuta]]</f>
        <v>13</v>
      </c>
      <c r="I1197" s="6">
        <f>MINUTE(telefony6[[#This Row],[czas]])*60+SECOND(telefony6[[#This Row],[czas]])</f>
        <v>764</v>
      </c>
      <c r="J1197" s="6">
        <f>IF(OR(telefony6[[#This Row],[jaki]]="stacjonarny",telefony6[[#This Row],[jaki]]="komórkowy"),J1196-telefony6[[#This Row],[sekundach]],J1196)</f>
        <v>-510612</v>
      </c>
      <c r="K1197" s="6">
        <f>IF(AND(telefony6[[#This Row],[abonament]]&lt;0,telefony6[[#This Row],[jaki]]="stacjonarny"),telefony6[[#This Row],[sekundach]],0)</f>
        <v>764</v>
      </c>
      <c r="L1197" s="6">
        <f>IF(AND(telefony6[[#This Row],[abonament]]&lt;0,telefony6[[#This Row],[jaki]]="komórkowy"),telefony6[[#This Row],[sekundach]],0)</f>
        <v>0</v>
      </c>
      <c r="M1197" s="28">
        <f>IF(telefony6[[#This Row],[jaki]]="zagraniczny",telefony6[[#This Row],[czas w minutach]],0)</f>
        <v>0</v>
      </c>
    </row>
    <row r="1198" spans="1:13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  <c r="E1198" t="str">
        <f>IF(LEN(telefony6[[#This Row],[nr]])&gt;=10,"zagraniczny",IF(LEN(telefony6[[#This Row],[nr]])=8,"komórkowy","stacjonarny"))</f>
        <v>stacjonarny</v>
      </c>
      <c r="F1198" s="2">
        <f>telefony6[[#This Row],[zakonczenie]]-telefony6[[#This Row],[rozpoczecie]]</f>
        <v>2.3148148148077752E-5</v>
      </c>
      <c r="G1198" s="6">
        <f>IF(SECOND(telefony6[[#This Row],[czas]])&gt;0,1,0)</f>
        <v>1</v>
      </c>
      <c r="H1198" s="6">
        <f>MINUTE(telefony6[[#This Row],[czas]])+telefony6[[#This Row],[czy kolejna minuta]]</f>
        <v>1</v>
      </c>
      <c r="I1198" s="6">
        <f>MINUTE(telefony6[[#This Row],[czas]])*60+SECOND(telefony6[[#This Row],[czas]])</f>
        <v>2</v>
      </c>
      <c r="J1198" s="6">
        <f>IF(OR(telefony6[[#This Row],[jaki]]="stacjonarny",telefony6[[#This Row],[jaki]]="komórkowy"),J1197-telefony6[[#This Row],[sekundach]],J1197)</f>
        <v>-510614</v>
      </c>
      <c r="K1198" s="6">
        <f>IF(AND(telefony6[[#This Row],[abonament]]&lt;0,telefony6[[#This Row],[jaki]]="stacjonarny"),telefony6[[#This Row],[sekundach]],0)</f>
        <v>2</v>
      </c>
      <c r="L1198" s="6">
        <f>IF(AND(telefony6[[#This Row],[abonament]]&lt;0,telefony6[[#This Row],[jaki]]="komórkowy"),telefony6[[#This Row],[sekundach]],0)</f>
        <v>0</v>
      </c>
      <c r="M1198" s="28">
        <f>IF(telefony6[[#This Row],[jaki]]="zagraniczny",telefony6[[#This Row],[czas w minutach]],0)</f>
        <v>0</v>
      </c>
    </row>
    <row r="1199" spans="1:13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  <c r="E1199" t="str">
        <f>IF(LEN(telefony6[[#This Row],[nr]])&gt;=10,"zagraniczny",IF(LEN(telefony6[[#This Row],[nr]])=8,"komórkowy","stacjonarny"))</f>
        <v>stacjonarny</v>
      </c>
      <c r="F1199" s="2">
        <f>telefony6[[#This Row],[zakonczenie]]-telefony6[[#This Row],[rozpoczecie]]</f>
        <v>1.3310185185184675E-3</v>
      </c>
      <c r="G1199" s="6">
        <f>IF(SECOND(telefony6[[#This Row],[czas]])&gt;0,1,0)</f>
        <v>1</v>
      </c>
      <c r="H1199" s="6">
        <f>MINUTE(telefony6[[#This Row],[czas]])+telefony6[[#This Row],[czy kolejna minuta]]</f>
        <v>2</v>
      </c>
      <c r="I1199" s="6">
        <f>MINUTE(telefony6[[#This Row],[czas]])*60+SECOND(telefony6[[#This Row],[czas]])</f>
        <v>115</v>
      </c>
      <c r="J1199" s="6">
        <f>IF(OR(telefony6[[#This Row],[jaki]]="stacjonarny",telefony6[[#This Row],[jaki]]="komórkowy"),J1198-telefony6[[#This Row],[sekundach]],J1198)</f>
        <v>-510729</v>
      </c>
      <c r="K1199" s="6">
        <f>IF(AND(telefony6[[#This Row],[abonament]]&lt;0,telefony6[[#This Row],[jaki]]="stacjonarny"),telefony6[[#This Row],[sekundach]],0)</f>
        <v>115</v>
      </c>
      <c r="L1199" s="6">
        <f>IF(AND(telefony6[[#This Row],[abonament]]&lt;0,telefony6[[#This Row],[jaki]]="komórkowy"),telefony6[[#This Row],[sekundach]],0)</f>
        <v>0</v>
      </c>
      <c r="M1199" s="28">
        <f>IF(telefony6[[#This Row],[jaki]]="zagraniczny",telefony6[[#This Row],[czas w minutach]],0)</f>
        <v>0</v>
      </c>
    </row>
    <row r="1200" spans="1:13" x14ac:dyDescent="0.25">
      <c r="A1200">
        <v>6999348</v>
      </c>
      <c r="B1200" s="1">
        <v>42934</v>
      </c>
      <c r="C1200" s="2">
        <v>0.56714120370370369</v>
      </c>
      <c r="D1200" s="2">
        <v>0.56869212962962967</v>
      </c>
      <c r="E1200" t="str">
        <f>IF(LEN(telefony6[[#This Row],[nr]])&gt;=10,"zagraniczny",IF(LEN(telefony6[[#This Row],[nr]])=8,"komórkowy","stacjonarny"))</f>
        <v>stacjonarny</v>
      </c>
      <c r="F1200" s="2">
        <f>telefony6[[#This Row],[zakonczenie]]-telefony6[[#This Row],[rozpoczecie]]</f>
        <v>1.5509259259259833E-3</v>
      </c>
      <c r="G1200" s="6">
        <f>IF(SECOND(telefony6[[#This Row],[czas]])&gt;0,1,0)</f>
        <v>1</v>
      </c>
      <c r="H1200" s="6">
        <f>MINUTE(telefony6[[#This Row],[czas]])+telefony6[[#This Row],[czy kolejna minuta]]</f>
        <v>3</v>
      </c>
      <c r="I1200" s="6">
        <f>MINUTE(telefony6[[#This Row],[czas]])*60+SECOND(telefony6[[#This Row],[czas]])</f>
        <v>134</v>
      </c>
      <c r="J1200" s="6">
        <f>IF(OR(telefony6[[#This Row],[jaki]]="stacjonarny",telefony6[[#This Row],[jaki]]="komórkowy"),J1199-telefony6[[#This Row],[sekundach]],J1199)</f>
        <v>-510863</v>
      </c>
      <c r="K1200" s="6">
        <f>IF(AND(telefony6[[#This Row],[abonament]]&lt;0,telefony6[[#This Row],[jaki]]="stacjonarny"),telefony6[[#This Row],[sekundach]],0)</f>
        <v>134</v>
      </c>
      <c r="L1200" s="6">
        <f>IF(AND(telefony6[[#This Row],[abonament]]&lt;0,telefony6[[#This Row],[jaki]]="komórkowy"),telefony6[[#This Row],[sekundach]],0)</f>
        <v>0</v>
      </c>
      <c r="M1200" s="28">
        <f>IF(telefony6[[#This Row],[jaki]]="zagraniczny",telefony6[[#This Row],[czas w minutach]],0)</f>
        <v>0</v>
      </c>
    </row>
    <row r="1201" spans="1:13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  <c r="E1201" t="str">
        <f>IF(LEN(telefony6[[#This Row],[nr]])&gt;=10,"zagraniczny",IF(LEN(telefony6[[#This Row],[nr]])=8,"komórkowy","stacjonarny"))</f>
        <v>komórkowy</v>
      </c>
      <c r="F1201" s="2">
        <f>telefony6[[#This Row],[zakonczenie]]-telefony6[[#This Row],[rozpoczecie]]</f>
        <v>7.1875000000000133E-3</v>
      </c>
      <c r="G1201" s="6">
        <f>IF(SECOND(telefony6[[#This Row],[czas]])&gt;0,1,0)</f>
        <v>1</v>
      </c>
      <c r="H1201" s="6">
        <f>MINUTE(telefony6[[#This Row],[czas]])+telefony6[[#This Row],[czy kolejna minuta]]</f>
        <v>11</v>
      </c>
      <c r="I1201" s="6">
        <f>MINUTE(telefony6[[#This Row],[czas]])*60+SECOND(telefony6[[#This Row],[czas]])</f>
        <v>621</v>
      </c>
      <c r="J1201" s="6">
        <f>IF(OR(telefony6[[#This Row],[jaki]]="stacjonarny",telefony6[[#This Row],[jaki]]="komórkowy"),J1200-telefony6[[#This Row],[sekundach]],J1200)</f>
        <v>-511484</v>
      </c>
      <c r="K1201" s="6">
        <f>IF(AND(telefony6[[#This Row],[abonament]]&lt;0,telefony6[[#This Row],[jaki]]="stacjonarny"),telefony6[[#This Row],[sekundach]],0)</f>
        <v>0</v>
      </c>
      <c r="L1201" s="6">
        <f>IF(AND(telefony6[[#This Row],[abonament]]&lt;0,telefony6[[#This Row],[jaki]]="komórkowy"),telefony6[[#This Row],[sekundach]],0)</f>
        <v>621</v>
      </c>
      <c r="M1201" s="28">
        <f>IF(telefony6[[#This Row],[jaki]]="zagraniczny",telefony6[[#This Row],[czas w minutach]],0)</f>
        <v>0</v>
      </c>
    </row>
    <row r="1202" spans="1:13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  <c r="E1202" t="str">
        <f>IF(LEN(telefony6[[#This Row],[nr]])&gt;=10,"zagraniczny",IF(LEN(telefony6[[#This Row],[nr]])=8,"komórkowy","stacjonarny"))</f>
        <v>stacjonarny</v>
      </c>
      <c r="F1202" s="2">
        <f>telefony6[[#This Row],[zakonczenie]]-telefony6[[#This Row],[rozpoczecie]]</f>
        <v>5.2314814814814481E-3</v>
      </c>
      <c r="G1202" s="6">
        <f>IF(SECOND(telefony6[[#This Row],[czas]])&gt;0,1,0)</f>
        <v>1</v>
      </c>
      <c r="H1202" s="6">
        <f>MINUTE(telefony6[[#This Row],[czas]])+telefony6[[#This Row],[czy kolejna minuta]]</f>
        <v>8</v>
      </c>
      <c r="I1202" s="6">
        <f>MINUTE(telefony6[[#This Row],[czas]])*60+SECOND(telefony6[[#This Row],[czas]])</f>
        <v>452</v>
      </c>
      <c r="J1202" s="6">
        <f>IF(OR(telefony6[[#This Row],[jaki]]="stacjonarny",telefony6[[#This Row],[jaki]]="komórkowy"),J1201-telefony6[[#This Row],[sekundach]],J1201)</f>
        <v>-511936</v>
      </c>
      <c r="K1202" s="6">
        <f>IF(AND(telefony6[[#This Row],[abonament]]&lt;0,telefony6[[#This Row],[jaki]]="stacjonarny"),telefony6[[#This Row],[sekundach]],0)</f>
        <v>452</v>
      </c>
      <c r="L1202" s="6">
        <f>IF(AND(telefony6[[#This Row],[abonament]]&lt;0,telefony6[[#This Row],[jaki]]="komórkowy"),telefony6[[#This Row],[sekundach]],0)</f>
        <v>0</v>
      </c>
      <c r="M1202" s="28">
        <f>IF(telefony6[[#This Row],[jaki]]="zagraniczny",telefony6[[#This Row],[czas w minutach]],0)</f>
        <v>0</v>
      </c>
    </row>
    <row r="1203" spans="1:13" x14ac:dyDescent="0.25">
      <c r="A1203">
        <v>5912710</v>
      </c>
      <c r="B1203" s="1">
        <v>42934</v>
      </c>
      <c r="C1203" s="2">
        <v>0.57988425925925924</v>
      </c>
      <c r="D1203" s="2">
        <v>0.58928240740740745</v>
      </c>
      <c r="E1203" t="str">
        <f>IF(LEN(telefony6[[#This Row],[nr]])&gt;=10,"zagraniczny",IF(LEN(telefony6[[#This Row],[nr]])=8,"komórkowy","stacjonarny"))</f>
        <v>stacjonarny</v>
      </c>
      <c r="F1203" s="2">
        <f>telefony6[[#This Row],[zakonczenie]]-telefony6[[#This Row],[rozpoczecie]]</f>
        <v>9.398148148148211E-3</v>
      </c>
      <c r="G1203" s="6">
        <f>IF(SECOND(telefony6[[#This Row],[czas]])&gt;0,1,0)</f>
        <v>1</v>
      </c>
      <c r="H1203" s="6">
        <f>MINUTE(telefony6[[#This Row],[czas]])+telefony6[[#This Row],[czy kolejna minuta]]</f>
        <v>14</v>
      </c>
      <c r="I1203" s="6">
        <f>MINUTE(telefony6[[#This Row],[czas]])*60+SECOND(telefony6[[#This Row],[czas]])</f>
        <v>812</v>
      </c>
      <c r="J1203" s="6">
        <f>IF(OR(telefony6[[#This Row],[jaki]]="stacjonarny",telefony6[[#This Row],[jaki]]="komórkowy"),J1202-telefony6[[#This Row],[sekundach]],J1202)</f>
        <v>-512748</v>
      </c>
      <c r="K1203" s="6">
        <f>IF(AND(telefony6[[#This Row],[abonament]]&lt;0,telefony6[[#This Row],[jaki]]="stacjonarny"),telefony6[[#This Row],[sekundach]],0)</f>
        <v>812</v>
      </c>
      <c r="L1203" s="6">
        <f>IF(AND(telefony6[[#This Row],[abonament]]&lt;0,telefony6[[#This Row],[jaki]]="komórkowy"),telefony6[[#This Row],[sekundach]],0)</f>
        <v>0</v>
      </c>
      <c r="M1203" s="28">
        <f>IF(telefony6[[#This Row],[jaki]]="zagraniczny",telefony6[[#This Row],[czas w minutach]],0)</f>
        <v>0</v>
      </c>
    </row>
    <row r="1204" spans="1:13" x14ac:dyDescent="0.25">
      <c r="A1204">
        <v>7118082</v>
      </c>
      <c r="B1204" s="1">
        <v>42934</v>
      </c>
      <c r="C1204" s="2">
        <v>0.58524305555555556</v>
      </c>
      <c r="D1204" s="2">
        <v>0.591400462962963</v>
      </c>
      <c r="E1204" t="str">
        <f>IF(LEN(telefony6[[#This Row],[nr]])&gt;=10,"zagraniczny",IF(LEN(telefony6[[#This Row],[nr]])=8,"komórkowy","stacjonarny"))</f>
        <v>stacjonarny</v>
      </c>
      <c r="F1204" s="2">
        <f>telefony6[[#This Row],[zakonczenie]]-telefony6[[#This Row],[rozpoczecie]]</f>
        <v>6.1574074074074447E-3</v>
      </c>
      <c r="G1204" s="6">
        <f>IF(SECOND(telefony6[[#This Row],[czas]])&gt;0,1,0)</f>
        <v>1</v>
      </c>
      <c r="H1204" s="6">
        <f>MINUTE(telefony6[[#This Row],[czas]])+telefony6[[#This Row],[czy kolejna minuta]]</f>
        <v>9</v>
      </c>
      <c r="I1204" s="6">
        <f>MINUTE(telefony6[[#This Row],[czas]])*60+SECOND(telefony6[[#This Row],[czas]])</f>
        <v>532</v>
      </c>
      <c r="J1204" s="6">
        <f>IF(OR(telefony6[[#This Row],[jaki]]="stacjonarny",telefony6[[#This Row],[jaki]]="komórkowy"),J1203-telefony6[[#This Row],[sekundach]],J1203)</f>
        <v>-513280</v>
      </c>
      <c r="K1204" s="6">
        <f>IF(AND(telefony6[[#This Row],[abonament]]&lt;0,telefony6[[#This Row],[jaki]]="stacjonarny"),telefony6[[#This Row],[sekundach]],0)</f>
        <v>532</v>
      </c>
      <c r="L1204" s="6">
        <f>IF(AND(telefony6[[#This Row],[abonament]]&lt;0,telefony6[[#This Row],[jaki]]="komórkowy"),telefony6[[#This Row],[sekundach]],0)</f>
        <v>0</v>
      </c>
      <c r="M1204" s="28">
        <f>IF(telefony6[[#This Row],[jaki]]="zagraniczny",telefony6[[#This Row],[czas w minutach]],0)</f>
        <v>0</v>
      </c>
    </row>
    <row r="1205" spans="1:13" x14ac:dyDescent="0.25">
      <c r="A1205">
        <v>9100303</v>
      </c>
      <c r="B1205" s="1">
        <v>42934</v>
      </c>
      <c r="C1205" s="2">
        <v>0.58543981481481477</v>
      </c>
      <c r="D1205" s="2">
        <v>0.58929398148148149</v>
      </c>
      <c r="E1205" t="str">
        <f>IF(LEN(telefony6[[#This Row],[nr]])&gt;=10,"zagraniczny",IF(LEN(telefony6[[#This Row],[nr]])=8,"komórkowy","stacjonarny"))</f>
        <v>stacjonarny</v>
      </c>
      <c r="F1205" s="2">
        <f>telefony6[[#This Row],[zakonczenie]]-telefony6[[#This Row],[rozpoczecie]]</f>
        <v>3.854166666666714E-3</v>
      </c>
      <c r="G1205" s="6">
        <f>IF(SECOND(telefony6[[#This Row],[czas]])&gt;0,1,0)</f>
        <v>1</v>
      </c>
      <c r="H1205" s="6">
        <f>MINUTE(telefony6[[#This Row],[czas]])+telefony6[[#This Row],[czy kolejna minuta]]</f>
        <v>6</v>
      </c>
      <c r="I1205" s="6">
        <f>MINUTE(telefony6[[#This Row],[czas]])*60+SECOND(telefony6[[#This Row],[czas]])</f>
        <v>333</v>
      </c>
      <c r="J1205" s="6">
        <f>IF(OR(telefony6[[#This Row],[jaki]]="stacjonarny",telefony6[[#This Row],[jaki]]="komórkowy"),J1204-telefony6[[#This Row],[sekundach]],J1204)</f>
        <v>-513613</v>
      </c>
      <c r="K1205" s="6">
        <f>IF(AND(telefony6[[#This Row],[abonament]]&lt;0,telefony6[[#This Row],[jaki]]="stacjonarny"),telefony6[[#This Row],[sekundach]],0)</f>
        <v>333</v>
      </c>
      <c r="L1205" s="6">
        <f>IF(AND(telefony6[[#This Row],[abonament]]&lt;0,telefony6[[#This Row],[jaki]]="komórkowy"),telefony6[[#This Row],[sekundach]],0)</f>
        <v>0</v>
      </c>
      <c r="M1205" s="28">
        <f>IF(telefony6[[#This Row],[jaki]]="zagraniczny",telefony6[[#This Row],[czas w minutach]],0)</f>
        <v>0</v>
      </c>
    </row>
    <row r="1206" spans="1:13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  <c r="E1206" t="str">
        <f>IF(LEN(telefony6[[#This Row],[nr]])&gt;=10,"zagraniczny",IF(LEN(telefony6[[#This Row],[nr]])=8,"komórkowy","stacjonarny"))</f>
        <v>komórkowy</v>
      </c>
      <c r="F1206" s="2">
        <f>telefony6[[#This Row],[zakonczenie]]-telefony6[[#This Row],[rozpoczecie]]</f>
        <v>7.9282407407408328E-3</v>
      </c>
      <c r="G1206" s="6">
        <f>IF(SECOND(telefony6[[#This Row],[czas]])&gt;0,1,0)</f>
        <v>1</v>
      </c>
      <c r="H1206" s="6">
        <f>MINUTE(telefony6[[#This Row],[czas]])+telefony6[[#This Row],[czy kolejna minuta]]</f>
        <v>12</v>
      </c>
      <c r="I1206" s="6">
        <f>MINUTE(telefony6[[#This Row],[czas]])*60+SECOND(telefony6[[#This Row],[czas]])</f>
        <v>685</v>
      </c>
      <c r="J1206" s="6">
        <f>IF(OR(telefony6[[#This Row],[jaki]]="stacjonarny",telefony6[[#This Row],[jaki]]="komórkowy"),J1205-telefony6[[#This Row],[sekundach]],J1205)</f>
        <v>-514298</v>
      </c>
      <c r="K1206" s="6">
        <f>IF(AND(telefony6[[#This Row],[abonament]]&lt;0,telefony6[[#This Row],[jaki]]="stacjonarny"),telefony6[[#This Row],[sekundach]],0)</f>
        <v>0</v>
      </c>
      <c r="L1206" s="6">
        <f>IF(AND(telefony6[[#This Row],[abonament]]&lt;0,telefony6[[#This Row],[jaki]]="komórkowy"),telefony6[[#This Row],[sekundach]],0)</f>
        <v>685</v>
      </c>
      <c r="M1206" s="28">
        <f>IF(telefony6[[#This Row],[jaki]]="zagraniczny",telefony6[[#This Row],[czas w minutach]],0)</f>
        <v>0</v>
      </c>
    </row>
    <row r="1207" spans="1:13" x14ac:dyDescent="0.25">
      <c r="A1207">
        <v>78976022</v>
      </c>
      <c r="B1207" s="1">
        <v>42934</v>
      </c>
      <c r="C1207" s="2">
        <v>0.59495370370370371</v>
      </c>
      <c r="D1207" s="2">
        <v>0.5965625</v>
      </c>
      <c r="E1207" t="str">
        <f>IF(LEN(telefony6[[#This Row],[nr]])&gt;=10,"zagraniczny",IF(LEN(telefony6[[#This Row],[nr]])=8,"komórkowy","stacjonarny"))</f>
        <v>komórkowy</v>
      </c>
      <c r="F1207" s="2">
        <f>telefony6[[#This Row],[zakonczenie]]-telefony6[[#This Row],[rozpoczecie]]</f>
        <v>1.6087962962962887E-3</v>
      </c>
      <c r="G1207" s="6">
        <f>IF(SECOND(telefony6[[#This Row],[czas]])&gt;0,1,0)</f>
        <v>1</v>
      </c>
      <c r="H1207" s="6">
        <f>MINUTE(telefony6[[#This Row],[czas]])+telefony6[[#This Row],[czy kolejna minuta]]</f>
        <v>3</v>
      </c>
      <c r="I1207" s="6">
        <f>MINUTE(telefony6[[#This Row],[czas]])*60+SECOND(telefony6[[#This Row],[czas]])</f>
        <v>139</v>
      </c>
      <c r="J1207" s="6">
        <f>IF(OR(telefony6[[#This Row],[jaki]]="stacjonarny",telefony6[[#This Row],[jaki]]="komórkowy"),J1206-telefony6[[#This Row],[sekundach]],J1206)</f>
        <v>-514437</v>
      </c>
      <c r="K1207" s="6">
        <f>IF(AND(telefony6[[#This Row],[abonament]]&lt;0,telefony6[[#This Row],[jaki]]="stacjonarny"),telefony6[[#This Row],[sekundach]],0)</f>
        <v>0</v>
      </c>
      <c r="L1207" s="6">
        <f>IF(AND(telefony6[[#This Row],[abonament]]&lt;0,telefony6[[#This Row],[jaki]]="komórkowy"),telefony6[[#This Row],[sekundach]],0)</f>
        <v>139</v>
      </c>
      <c r="M1207" s="28">
        <f>IF(telefony6[[#This Row],[jaki]]="zagraniczny",telefony6[[#This Row],[czas w minutach]],0)</f>
        <v>0</v>
      </c>
    </row>
    <row r="1208" spans="1:13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  <c r="E1208" t="str">
        <f>IF(LEN(telefony6[[#This Row],[nr]])&gt;=10,"zagraniczny",IF(LEN(telefony6[[#This Row],[nr]])=8,"komórkowy","stacjonarny"))</f>
        <v>stacjonarny</v>
      </c>
      <c r="F1208" s="2">
        <f>telefony6[[#This Row],[zakonczenie]]-telefony6[[#This Row],[rozpoczecie]]</f>
        <v>4.8032407407407884E-3</v>
      </c>
      <c r="G1208" s="6">
        <f>IF(SECOND(telefony6[[#This Row],[czas]])&gt;0,1,0)</f>
        <v>1</v>
      </c>
      <c r="H1208" s="6">
        <f>MINUTE(telefony6[[#This Row],[czas]])+telefony6[[#This Row],[czy kolejna minuta]]</f>
        <v>7</v>
      </c>
      <c r="I1208" s="6">
        <f>MINUTE(telefony6[[#This Row],[czas]])*60+SECOND(telefony6[[#This Row],[czas]])</f>
        <v>415</v>
      </c>
      <c r="J1208" s="6">
        <f>IF(OR(telefony6[[#This Row],[jaki]]="stacjonarny",telefony6[[#This Row],[jaki]]="komórkowy"),J1207-telefony6[[#This Row],[sekundach]],J1207)</f>
        <v>-514852</v>
      </c>
      <c r="K1208" s="6">
        <f>IF(AND(telefony6[[#This Row],[abonament]]&lt;0,telefony6[[#This Row],[jaki]]="stacjonarny"),telefony6[[#This Row],[sekundach]],0)</f>
        <v>415</v>
      </c>
      <c r="L1208" s="6">
        <f>IF(AND(telefony6[[#This Row],[abonament]]&lt;0,telefony6[[#This Row],[jaki]]="komórkowy"),telefony6[[#This Row],[sekundach]],0)</f>
        <v>0</v>
      </c>
      <c r="M1208" s="28">
        <f>IF(telefony6[[#This Row],[jaki]]="zagraniczny",telefony6[[#This Row],[czas w minutach]],0)</f>
        <v>0</v>
      </c>
    </row>
    <row r="1209" spans="1:13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  <c r="E1209" t="str">
        <f>IF(LEN(telefony6[[#This Row],[nr]])&gt;=10,"zagraniczny",IF(LEN(telefony6[[#This Row],[nr]])=8,"komórkowy","stacjonarny"))</f>
        <v>stacjonarny</v>
      </c>
      <c r="F1209" s="2">
        <f>telefony6[[#This Row],[zakonczenie]]-telefony6[[#This Row],[rozpoczecie]]</f>
        <v>6.6087962962962932E-3</v>
      </c>
      <c r="G1209" s="6">
        <f>IF(SECOND(telefony6[[#This Row],[czas]])&gt;0,1,0)</f>
        <v>1</v>
      </c>
      <c r="H1209" s="6">
        <f>MINUTE(telefony6[[#This Row],[czas]])+telefony6[[#This Row],[czy kolejna minuta]]</f>
        <v>10</v>
      </c>
      <c r="I1209" s="6">
        <f>MINUTE(telefony6[[#This Row],[czas]])*60+SECOND(telefony6[[#This Row],[czas]])</f>
        <v>571</v>
      </c>
      <c r="J1209" s="6">
        <f>IF(OR(telefony6[[#This Row],[jaki]]="stacjonarny",telefony6[[#This Row],[jaki]]="komórkowy"),J1208-telefony6[[#This Row],[sekundach]],J1208)</f>
        <v>-515423</v>
      </c>
      <c r="K1209" s="6">
        <f>IF(AND(telefony6[[#This Row],[abonament]]&lt;0,telefony6[[#This Row],[jaki]]="stacjonarny"),telefony6[[#This Row],[sekundach]],0)</f>
        <v>571</v>
      </c>
      <c r="L1209" s="6">
        <f>IF(AND(telefony6[[#This Row],[abonament]]&lt;0,telefony6[[#This Row],[jaki]]="komórkowy"),telefony6[[#This Row],[sekundach]],0)</f>
        <v>0</v>
      </c>
      <c r="M1209" s="28">
        <f>IF(telefony6[[#This Row],[jaki]]="zagraniczny",telefony6[[#This Row],[czas w minutach]],0)</f>
        <v>0</v>
      </c>
    </row>
    <row r="1210" spans="1:13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 t="str">
        <f>IF(LEN(telefony6[[#This Row],[nr]])&gt;=10,"zagraniczny",IF(LEN(telefony6[[#This Row],[nr]])=8,"komórkowy","stacjonarny"))</f>
        <v>zagraniczny</v>
      </c>
      <c r="F1210" s="2">
        <f>telefony6[[#This Row],[zakonczenie]]-telefony6[[#This Row],[rozpoczecie]]</f>
        <v>1.1122685185185222E-2</v>
      </c>
      <c r="G1210" s="6">
        <f>IF(SECOND(telefony6[[#This Row],[czas]])&gt;0,1,0)</f>
        <v>1</v>
      </c>
      <c r="H1210" s="6">
        <f>MINUTE(telefony6[[#This Row],[czas]])+telefony6[[#This Row],[czy kolejna minuta]]</f>
        <v>17</v>
      </c>
      <c r="I1210" s="6">
        <f>MINUTE(telefony6[[#This Row],[czas]])*60+SECOND(telefony6[[#This Row],[czas]])</f>
        <v>961</v>
      </c>
      <c r="J1210" s="6">
        <f>IF(OR(telefony6[[#This Row],[jaki]]="stacjonarny",telefony6[[#This Row],[jaki]]="komórkowy"),J1209-telefony6[[#This Row],[sekundach]],J1209)</f>
        <v>-515423</v>
      </c>
      <c r="K1210" s="6">
        <f>IF(AND(telefony6[[#This Row],[abonament]]&lt;0,telefony6[[#This Row],[jaki]]="stacjonarny"),telefony6[[#This Row],[sekundach]],0)</f>
        <v>0</v>
      </c>
      <c r="L1210" s="6">
        <f>IF(AND(telefony6[[#This Row],[abonament]]&lt;0,telefony6[[#This Row],[jaki]]="komórkowy"),telefony6[[#This Row],[sekundach]],0)</f>
        <v>0</v>
      </c>
      <c r="M1210" s="28">
        <f>IF(telefony6[[#This Row],[jaki]]="zagraniczny",telefony6[[#This Row],[czas w minutach]],0)</f>
        <v>17</v>
      </c>
    </row>
    <row r="1211" spans="1:13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  <c r="E1211" t="str">
        <f>IF(LEN(telefony6[[#This Row],[nr]])&gt;=10,"zagraniczny",IF(LEN(telefony6[[#This Row],[nr]])=8,"komórkowy","stacjonarny"))</f>
        <v>stacjonarny</v>
      </c>
      <c r="F1211" s="2">
        <f>telefony6[[#This Row],[zakonczenie]]-telefony6[[#This Row],[rozpoczecie]]</f>
        <v>1.9212962962962266E-3</v>
      </c>
      <c r="G1211" s="6">
        <f>IF(SECOND(telefony6[[#This Row],[czas]])&gt;0,1,0)</f>
        <v>1</v>
      </c>
      <c r="H1211" s="6">
        <f>MINUTE(telefony6[[#This Row],[czas]])+telefony6[[#This Row],[czy kolejna minuta]]</f>
        <v>3</v>
      </c>
      <c r="I1211" s="6">
        <f>MINUTE(telefony6[[#This Row],[czas]])*60+SECOND(telefony6[[#This Row],[czas]])</f>
        <v>166</v>
      </c>
      <c r="J1211" s="6">
        <f>IF(OR(telefony6[[#This Row],[jaki]]="stacjonarny",telefony6[[#This Row],[jaki]]="komórkowy"),J1210-telefony6[[#This Row],[sekundach]],J1210)</f>
        <v>-515589</v>
      </c>
      <c r="K1211" s="6">
        <f>IF(AND(telefony6[[#This Row],[abonament]]&lt;0,telefony6[[#This Row],[jaki]]="stacjonarny"),telefony6[[#This Row],[sekundach]],0)</f>
        <v>166</v>
      </c>
      <c r="L1211" s="6">
        <f>IF(AND(telefony6[[#This Row],[abonament]]&lt;0,telefony6[[#This Row],[jaki]]="komórkowy"),telefony6[[#This Row],[sekundach]],0)</f>
        <v>0</v>
      </c>
      <c r="M1211" s="28">
        <f>IF(telefony6[[#This Row],[jaki]]="zagraniczny",telefony6[[#This Row],[czas w minutach]],0)</f>
        <v>0</v>
      </c>
    </row>
    <row r="1212" spans="1:13" x14ac:dyDescent="0.25">
      <c r="A1212">
        <v>40395856</v>
      </c>
      <c r="B1212" s="1">
        <v>42934</v>
      </c>
      <c r="C1212" s="2">
        <v>0.61365740740740737</v>
      </c>
      <c r="D1212" s="2">
        <v>0.61829861111111106</v>
      </c>
      <c r="E1212" t="str">
        <f>IF(LEN(telefony6[[#This Row],[nr]])&gt;=10,"zagraniczny",IF(LEN(telefony6[[#This Row],[nr]])=8,"komórkowy","stacjonarny"))</f>
        <v>komórkowy</v>
      </c>
      <c r="F1212" s="2">
        <f>telefony6[[#This Row],[zakonczenie]]-telefony6[[#This Row],[rozpoczecie]]</f>
        <v>4.6412037037036891E-3</v>
      </c>
      <c r="G1212" s="6">
        <f>IF(SECOND(telefony6[[#This Row],[czas]])&gt;0,1,0)</f>
        <v>1</v>
      </c>
      <c r="H1212" s="6">
        <f>MINUTE(telefony6[[#This Row],[czas]])+telefony6[[#This Row],[czy kolejna minuta]]</f>
        <v>7</v>
      </c>
      <c r="I1212" s="6">
        <f>MINUTE(telefony6[[#This Row],[czas]])*60+SECOND(telefony6[[#This Row],[czas]])</f>
        <v>401</v>
      </c>
      <c r="J1212" s="6">
        <f>IF(OR(telefony6[[#This Row],[jaki]]="stacjonarny",telefony6[[#This Row],[jaki]]="komórkowy"),J1211-telefony6[[#This Row],[sekundach]],J1211)</f>
        <v>-515990</v>
      </c>
      <c r="K1212" s="6">
        <f>IF(AND(telefony6[[#This Row],[abonament]]&lt;0,telefony6[[#This Row],[jaki]]="stacjonarny"),telefony6[[#This Row],[sekundach]],0)</f>
        <v>0</v>
      </c>
      <c r="L1212" s="6">
        <f>IF(AND(telefony6[[#This Row],[abonament]]&lt;0,telefony6[[#This Row],[jaki]]="komórkowy"),telefony6[[#This Row],[sekundach]],0)</f>
        <v>401</v>
      </c>
      <c r="M1212" s="28">
        <f>IF(telefony6[[#This Row],[jaki]]="zagraniczny",telefony6[[#This Row],[czas w minutach]],0)</f>
        <v>0</v>
      </c>
    </row>
    <row r="1213" spans="1:13" x14ac:dyDescent="0.25">
      <c r="A1213">
        <v>9728932</v>
      </c>
      <c r="B1213" s="1">
        <v>42934</v>
      </c>
      <c r="C1213" s="2">
        <v>0.61675925925925923</v>
      </c>
      <c r="D1213" s="2">
        <v>0.61790509259259263</v>
      </c>
      <c r="E1213" t="str">
        <f>IF(LEN(telefony6[[#This Row],[nr]])&gt;=10,"zagraniczny",IF(LEN(telefony6[[#This Row],[nr]])=8,"komórkowy","stacjonarny"))</f>
        <v>stacjonarny</v>
      </c>
      <c r="F1213" s="2">
        <f>telefony6[[#This Row],[zakonczenie]]-telefony6[[#This Row],[rozpoczecie]]</f>
        <v>1.1458333333334014E-3</v>
      </c>
      <c r="G1213" s="6">
        <f>IF(SECOND(telefony6[[#This Row],[czas]])&gt;0,1,0)</f>
        <v>1</v>
      </c>
      <c r="H1213" s="6">
        <f>MINUTE(telefony6[[#This Row],[czas]])+telefony6[[#This Row],[czy kolejna minuta]]</f>
        <v>2</v>
      </c>
      <c r="I1213" s="6">
        <f>MINUTE(telefony6[[#This Row],[czas]])*60+SECOND(telefony6[[#This Row],[czas]])</f>
        <v>99</v>
      </c>
      <c r="J1213" s="6">
        <f>IF(OR(telefony6[[#This Row],[jaki]]="stacjonarny",telefony6[[#This Row],[jaki]]="komórkowy"),J1212-telefony6[[#This Row],[sekundach]],J1212)</f>
        <v>-516089</v>
      </c>
      <c r="K1213" s="6">
        <f>IF(AND(telefony6[[#This Row],[abonament]]&lt;0,telefony6[[#This Row],[jaki]]="stacjonarny"),telefony6[[#This Row],[sekundach]],0)</f>
        <v>99</v>
      </c>
      <c r="L1213" s="6">
        <f>IF(AND(telefony6[[#This Row],[abonament]]&lt;0,telefony6[[#This Row],[jaki]]="komórkowy"),telefony6[[#This Row],[sekundach]],0)</f>
        <v>0</v>
      </c>
      <c r="M1213" s="28">
        <f>IF(telefony6[[#This Row],[jaki]]="zagraniczny",telefony6[[#This Row],[czas w minutach]],0)</f>
        <v>0</v>
      </c>
    </row>
    <row r="1214" spans="1:13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  <c r="E1214" t="str">
        <f>IF(LEN(telefony6[[#This Row],[nr]])&gt;=10,"zagraniczny",IF(LEN(telefony6[[#This Row],[nr]])=8,"komórkowy","stacjonarny"))</f>
        <v>stacjonarny</v>
      </c>
      <c r="F1214" s="2">
        <f>telefony6[[#This Row],[zakonczenie]]-telefony6[[#This Row],[rozpoczecie]]</f>
        <v>1.071759259259264E-2</v>
      </c>
      <c r="G1214" s="6">
        <f>IF(SECOND(telefony6[[#This Row],[czas]])&gt;0,1,0)</f>
        <v>1</v>
      </c>
      <c r="H1214" s="6">
        <f>MINUTE(telefony6[[#This Row],[czas]])+telefony6[[#This Row],[czy kolejna minuta]]</f>
        <v>16</v>
      </c>
      <c r="I1214" s="6">
        <f>MINUTE(telefony6[[#This Row],[czas]])*60+SECOND(telefony6[[#This Row],[czas]])</f>
        <v>926</v>
      </c>
      <c r="J1214" s="6">
        <f>IF(OR(telefony6[[#This Row],[jaki]]="stacjonarny",telefony6[[#This Row],[jaki]]="komórkowy"),J1213-telefony6[[#This Row],[sekundach]],J1213)</f>
        <v>-517015</v>
      </c>
      <c r="K1214" s="6">
        <f>IF(AND(telefony6[[#This Row],[abonament]]&lt;0,telefony6[[#This Row],[jaki]]="stacjonarny"),telefony6[[#This Row],[sekundach]],0)</f>
        <v>926</v>
      </c>
      <c r="L1214" s="6">
        <f>IF(AND(telefony6[[#This Row],[abonament]]&lt;0,telefony6[[#This Row],[jaki]]="komórkowy"),telefony6[[#This Row],[sekundach]],0)</f>
        <v>0</v>
      </c>
      <c r="M1214" s="28">
        <f>IF(telefony6[[#This Row],[jaki]]="zagraniczny",telefony6[[#This Row],[czas w minutach]],0)</f>
        <v>0</v>
      </c>
    </row>
    <row r="1215" spans="1:13" x14ac:dyDescent="0.25">
      <c r="A1215">
        <v>10093488</v>
      </c>
      <c r="B1215" s="1">
        <v>42934</v>
      </c>
      <c r="C1215" s="2">
        <v>0.62197916666666664</v>
      </c>
      <c r="D1215" s="2">
        <v>0.62238425925925922</v>
      </c>
      <c r="E1215" t="str">
        <f>IF(LEN(telefony6[[#This Row],[nr]])&gt;=10,"zagraniczny",IF(LEN(telefony6[[#This Row],[nr]])=8,"komórkowy","stacjonarny"))</f>
        <v>komórkowy</v>
      </c>
      <c r="F1215" s="2">
        <f>telefony6[[#This Row],[zakonczenie]]-telefony6[[#This Row],[rozpoczecie]]</f>
        <v>4.050925925925819E-4</v>
      </c>
      <c r="G1215" s="6">
        <f>IF(SECOND(telefony6[[#This Row],[czas]])&gt;0,1,0)</f>
        <v>1</v>
      </c>
      <c r="H1215" s="6">
        <f>MINUTE(telefony6[[#This Row],[czas]])+telefony6[[#This Row],[czy kolejna minuta]]</f>
        <v>1</v>
      </c>
      <c r="I1215" s="6">
        <f>MINUTE(telefony6[[#This Row],[czas]])*60+SECOND(telefony6[[#This Row],[czas]])</f>
        <v>35</v>
      </c>
      <c r="J1215" s="6">
        <f>IF(OR(telefony6[[#This Row],[jaki]]="stacjonarny",telefony6[[#This Row],[jaki]]="komórkowy"),J1214-telefony6[[#This Row],[sekundach]],J1214)</f>
        <v>-517050</v>
      </c>
      <c r="K1215" s="6">
        <f>IF(AND(telefony6[[#This Row],[abonament]]&lt;0,telefony6[[#This Row],[jaki]]="stacjonarny"),telefony6[[#This Row],[sekundach]],0)</f>
        <v>0</v>
      </c>
      <c r="L1215" s="6">
        <f>IF(AND(telefony6[[#This Row],[abonament]]&lt;0,telefony6[[#This Row],[jaki]]="komórkowy"),telefony6[[#This Row],[sekundach]],0)</f>
        <v>35</v>
      </c>
      <c r="M1215" s="28">
        <f>IF(telefony6[[#This Row],[jaki]]="zagraniczny",telefony6[[#This Row],[czas w minutach]],0)</f>
        <v>0</v>
      </c>
    </row>
    <row r="1216" spans="1:13" x14ac:dyDescent="0.25">
      <c r="A1216">
        <v>4203418</v>
      </c>
      <c r="B1216" s="1">
        <v>42934</v>
      </c>
      <c r="C1216" s="2">
        <v>0.62556712962962968</v>
      </c>
      <c r="D1216" s="2">
        <v>0.63491898148148151</v>
      </c>
      <c r="E1216" t="str">
        <f>IF(LEN(telefony6[[#This Row],[nr]])&gt;=10,"zagraniczny",IF(LEN(telefony6[[#This Row],[nr]])=8,"komórkowy","stacjonarny"))</f>
        <v>stacjonarny</v>
      </c>
      <c r="F1216" s="2">
        <f>telefony6[[#This Row],[zakonczenie]]-telefony6[[#This Row],[rozpoczecie]]</f>
        <v>9.3518518518518334E-3</v>
      </c>
      <c r="G1216" s="6">
        <f>IF(SECOND(telefony6[[#This Row],[czas]])&gt;0,1,0)</f>
        <v>1</v>
      </c>
      <c r="H1216" s="6">
        <f>MINUTE(telefony6[[#This Row],[czas]])+telefony6[[#This Row],[czy kolejna minuta]]</f>
        <v>14</v>
      </c>
      <c r="I1216" s="6">
        <f>MINUTE(telefony6[[#This Row],[czas]])*60+SECOND(telefony6[[#This Row],[czas]])</f>
        <v>808</v>
      </c>
      <c r="J1216" s="6">
        <f>IF(OR(telefony6[[#This Row],[jaki]]="stacjonarny",telefony6[[#This Row],[jaki]]="komórkowy"),J1215-telefony6[[#This Row],[sekundach]],J1215)</f>
        <v>-517858</v>
      </c>
      <c r="K1216" s="6">
        <f>IF(AND(telefony6[[#This Row],[abonament]]&lt;0,telefony6[[#This Row],[jaki]]="stacjonarny"),telefony6[[#This Row],[sekundach]],0)</f>
        <v>808</v>
      </c>
      <c r="L1216" s="6">
        <f>IF(AND(telefony6[[#This Row],[abonament]]&lt;0,telefony6[[#This Row],[jaki]]="komórkowy"),telefony6[[#This Row],[sekundach]],0)</f>
        <v>0</v>
      </c>
      <c r="M1216" s="28">
        <f>IF(telefony6[[#This Row],[jaki]]="zagraniczny",telefony6[[#This Row],[czas w minutach]],0)</f>
        <v>0</v>
      </c>
    </row>
    <row r="1217" spans="1:13" x14ac:dyDescent="0.25">
      <c r="A1217">
        <v>2456290</v>
      </c>
      <c r="B1217" s="1">
        <v>42935</v>
      </c>
      <c r="C1217" s="2">
        <v>0.33592592592592591</v>
      </c>
      <c r="D1217" s="2">
        <v>0.34680555555555553</v>
      </c>
      <c r="E1217" t="str">
        <f>IF(LEN(telefony6[[#This Row],[nr]])&gt;=10,"zagraniczny",IF(LEN(telefony6[[#This Row],[nr]])=8,"komórkowy","stacjonarny"))</f>
        <v>stacjonarny</v>
      </c>
      <c r="F1217" s="2">
        <f>telefony6[[#This Row],[zakonczenie]]-telefony6[[#This Row],[rozpoczecie]]</f>
        <v>1.0879629629629628E-2</v>
      </c>
      <c r="G1217" s="6">
        <f>IF(SECOND(telefony6[[#This Row],[czas]])&gt;0,1,0)</f>
        <v>1</v>
      </c>
      <c r="H1217" s="6">
        <f>MINUTE(telefony6[[#This Row],[czas]])+telefony6[[#This Row],[czy kolejna minuta]]</f>
        <v>16</v>
      </c>
      <c r="I1217" s="6">
        <f>MINUTE(telefony6[[#This Row],[czas]])*60+SECOND(telefony6[[#This Row],[czas]])</f>
        <v>940</v>
      </c>
      <c r="J1217" s="6">
        <f>IF(OR(telefony6[[#This Row],[jaki]]="stacjonarny",telefony6[[#This Row],[jaki]]="komórkowy"),J1216-telefony6[[#This Row],[sekundach]],J1216)</f>
        <v>-518798</v>
      </c>
      <c r="K1217" s="6">
        <f>IF(AND(telefony6[[#This Row],[abonament]]&lt;0,telefony6[[#This Row],[jaki]]="stacjonarny"),telefony6[[#This Row],[sekundach]],0)</f>
        <v>940</v>
      </c>
      <c r="L1217" s="6">
        <f>IF(AND(telefony6[[#This Row],[abonament]]&lt;0,telefony6[[#This Row],[jaki]]="komórkowy"),telefony6[[#This Row],[sekundach]],0)</f>
        <v>0</v>
      </c>
      <c r="M1217" s="28">
        <f>IF(telefony6[[#This Row],[jaki]]="zagraniczny",telefony6[[#This Row],[czas w minutach]],0)</f>
        <v>0</v>
      </c>
    </row>
    <row r="1218" spans="1:13" x14ac:dyDescent="0.25">
      <c r="A1218">
        <v>27610972</v>
      </c>
      <c r="B1218" s="1">
        <v>42935</v>
      </c>
      <c r="C1218" s="2">
        <v>0.33888888888888891</v>
      </c>
      <c r="D1218" s="2">
        <v>0.3502777777777778</v>
      </c>
      <c r="E1218" t="str">
        <f>IF(LEN(telefony6[[#This Row],[nr]])&gt;=10,"zagraniczny",IF(LEN(telefony6[[#This Row],[nr]])=8,"komórkowy","stacjonarny"))</f>
        <v>komórkowy</v>
      </c>
      <c r="F1218" s="2">
        <f>telefony6[[#This Row],[zakonczenie]]-telefony6[[#This Row],[rozpoczecie]]</f>
        <v>1.1388888888888893E-2</v>
      </c>
      <c r="G1218" s="6">
        <f>IF(SECOND(telefony6[[#This Row],[czas]])&gt;0,1,0)</f>
        <v>1</v>
      </c>
      <c r="H1218" s="6">
        <f>MINUTE(telefony6[[#This Row],[czas]])+telefony6[[#This Row],[czy kolejna minuta]]</f>
        <v>17</v>
      </c>
      <c r="I1218" s="6">
        <f>MINUTE(telefony6[[#This Row],[czas]])*60+SECOND(telefony6[[#This Row],[czas]])</f>
        <v>984</v>
      </c>
      <c r="J1218" s="6">
        <f>IF(OR(telefony6[[#This Row],[jaki]]="stacjonarny",telefony6[[#This Row],[jaki]]="komórkowy"),J1217-telefony6[[#This Row],[sekundach]],J1217)</f>
        <v>-519782</v>
      </c>
      <c r="K1218" s="6">
        <f>IF(AND(telefony6[[#This Row],[abonament]]&lt;0,telefony6[[#This Row],[jaki]]="stacjonarny"),telefony6[[#This Row],[sekundach]],0)</f>
        <v>0</v>
      </c>
      <c r="L1218" s="6">
        <f>IF(AND(telefony6[[#This Row],[abonament]]&lt;0,telefony6[[#This Row],[jaki]]="komórkowy"),telefony6[[#This Row],[sekundach]],0)</f>
        <v>984</v>
      </c>
      <c r="M1218" s="28">
        <f>IF(telefony6[[#This Row],[jaki]]="zagraniczny",telefony6[[#This Row],[czas w minutach]],0)</f>
        <v>0</v>
      </c>
    </row>
    <row r="1219" spans="1:13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  <c r="E1219" t="str">
        <f>IF(LEN(telefony6[[#This Row],[nr]])&gt;=10,"zagraniczny",IF(LEN(telefony6[[#This Row],[nr]])=8,"komórkowy","stacjonarny"))</f>
        <v>stacjonarny</v>
      </c>
      <c r="F1219" s="2">
        <f>telefony6[[#This Row],[zakonczenie]]-telefony6[[#This Row],[rozpoczecie]]</f>
        <v>4.8958333333333215E-3</v>
      </c>
      <c r="G1219" s="6">
        <f>IF(SECOND(telefony6[[#This Row],[czas]])&gt;0,1,0)</f>
        <v>1</v>
      </c>
      <c r="H1219" s="6">
        <f>MINUTE(telefony6[[#This Row],[czas]])+telefony6[[#This Row],[czy kolejna minuta]]</f>
        <v>8</v>
      </c>
      <c r="I1219" s="6">
        <f>MINUTE(telefony6[[#This Row],[czas]])*60+SECOND(telefony6[[#This Row],[czas]])</f>
        <v>423</v>
      </c>
      <c r="J1219" s="6">
        <f>IF(OR(telefony6[[#This Row],[jaki]]="stacjonarny",telefony6[[#This Row],[jaki]]="komórkowy"),J1218-telefony6[[#This Row],[sekundach]],J1218)</f>
        <v>-520205</v>
      </c>
      <c r="K1219" s="6">
        <f>IF(AND(telefony6[[#This Row],[abonament]]&lt;0,telefony6[[#This Row],[jaki]]="stacjonarny"),telefony6[[#This Row],[sekundach]],0)</f>
        <v>423</v>
      </c>
      <c r="L1219" s="6">
        <f>IF(AND(telefony6[[#This Row],[abonament]]&lt;0,telefony6[[#This Row],[jaki]]="komórkowy"),telefony6[[#This Row],[sekundach]],0)</f>
        <v>0</v>
      </c>
      <c r="M1219" s="28">
        <f>IF(telefony6[[#This Row],[jaki]]="zagraniczny",telefony6[[#This Row],[czas w minutach]],0)</f>
        <v>0</v>
      </c>
    </row>
    <row r="1220" spans="1:13" x14ac:dyDescent="0.25">
      <c r="A1220">
        <v>9776810</v>
      </c>
      <c r="B1220" s="1">
        <v>42935</v>
      </c>
      <c r="C1220" s="2">
        <v>0.34704861111111113</v>
      </c>
      <c r="D1220" s="2">
        <v>0.35386574074074073</v>
      </c>
      <c r="E1220" t="str">
        <f>IF(LEN(telefony6[[#This Row],[nr]])&gt;=10,"zagraniczny",IF(LEN(telefony6[[#This Row],[nr]])=8,"komórkowy","stacjonarny"))</f>
        <v>stacjonarny</v>
      </c>
      <c r="F1220" s="2">
        <f>telefony6[[#This Row],[zakonczenie]]-telefony6[[#This Row],[rozpoczecie]]</f>
        <v>6.8171296296296036E-3</v>
      </c>
      <c r="G1220" s="6">
        <f>IF(SECOND(telefony6[[#This Row],[czas]])&gt;0,1,0)</f>
        <v>1</v>
      </c>
      <c r="H1220" s="6">
        <f>MINUTE(telefony6[[#This Row],[czas]])+telefony6[[#This Row],[czy kolejna minuta]]</f>
        <v>10</v>
      </c>
      <c r="I1220" s="6">
        <f>MINUTE(telefony6[[#This Row],[czas]])*60+SECOND(telefony6[[#This Row],[czas]])</f>
        <v>589</v>
      </c>
      <c r="J1220" s="6">
        <f>IF(OR(telefony6[[#This Row],[jaki]]="stacjonarny",telefony6[[#This Row],[jaki]]="komórkowy"),J1219-telefony6[[#This Row],[sekundach]],J1219)</f>
        <v>-520794</v>
      </c>
      <c r="K1220" s="6">
        <f>IF(AND(telefony6[[#This Row],[abonament]]&lt;0,telefony6[[#This Row],[jaki]]="stacjonarny"),telefony6[[#This Row],[sekundach]],0)</f>
        <v>589</v>
      </c>
      <c r="L1220" s="6">
        <f>IF(AND(telefony6[[#This Row],[abonament]]&lt;0,telefony6[[#This Row],[jaki]]="komórkowy"),telefony6[[#This Row],[sekundach]],0)</f>
        <v>0</v>
      </c>
      <c r="M1220" s="28">
        <f>IF(telefony6[[#This Row],[jaki]]="zagraniczny",telefony6[[#This Row],[czas w minutach]],0)</f>
        <v>0</v>
      </c>
    </row>
    <row r="1221" spans="1:13" x14ac:dyDescent="0.25">
      <c r="A1221">
        <v>6763741</v>
      </c>
      <c r="B1221" s="1">
        <v>42935</v>
      </c>
      <c r="C1221" s="2">
        <v>0.35040509259259262</v>
      </c>
      <c r="D1221" s="2">
        <v>0.35600694444444442</v>
      </c>
      <c r="E1221" t="str">
        <f>IF(LEN(telefony6[[#This Row],[nr]])&gt;=10,"zagraniczny",IF(LEN(telefony6[[#This Row],[nr]])=8,"komórkowy","stacjonarny"))</f>
        <v>stacjonarny</v>
      </c>
      <c r="F1221" s="2">
        <f>telefony6[[#This Row],[zakonczenie]]-telefony6[[#This Row],[rozpoczecie]]</f>
        <v>5.6018518518518023E-3</v>
      </c>
      <c r="G1221" s="6">
        <f>IF(SECOND(telefony6[[#This Row],[czas]])&gt;0,1,0)</f>
        <v>1</v>
      </c>
      <c r="H1221" s="6">
        <f>MINUTE(telefony6[[#This Row],[czas]])+telefony6[[#This Row],[czy kolejna minuta]]</f>
        <v>9</v>
      </c>
      <c r="I1221" s="6">
        <f>MINUTE(telefony6[[#This Row],[czas]])*60+SECOND(telefony6[[#This Row],[czas]])</f>
        <v>484</v>
      </c>
      <c r="J1221" s="6">
        <f>IF(OR(telefony6[[#This Row],[jaki]]="stacjonarny",telefony6[[#This Row],[jaki]]="komórkowy"),J1220-telefony6[[#This Row],[sekundach]],J1220)</f>
        <v>-521278</v>
      </c>
      <c r="K1221" s="6">
        <f>IF(AND(telefony6[[#This Row],[abonament]]&lt;0,telefony6[[#This Row],[jaki]]="stacjonarny"),telefony6[[#This Row],[sekundach]],0)</f>
        <v>484</v>
      </c>
      <c r="L1221" s="6">
        <f>IF(AND(telefony6[[#This Row],[abonament]]&lt;0,telefony6[[#This Row],[jaki]]="komórkowy"),telefony6[[#This Row],[sekundach]],0)</f>
        <v>0</v>
      </c>
      <c r="M1221" s="28">
        <f>IF(telefony6[[#This Row],[jaki]]="zagraniczny",telefony6[[#This Row],[czas w minutach]],0)</f>
        <v>0</v>
      </c>
    </row>
    <row r="1222" spans="1:13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  <c r="E1222" t="str">
        <f>IF(LEN(telefony6[[#This Row],[nr]])&gt;=10,"zagraniczny",IF(LEN(telefony6[[#This Row],[nr]])=8,"komórkowy","stacjonarny"))</f>
        <v>stacjonarny</v>
      </c>
      <c r="F1222" s="2">
        <f>telefony6[[#This Row],[zakonczenie]]-telefony6[[#This Row],[rozpoczecie]]</f>
        <v>4.8958333333333215E-3</v>
      </c>
      <c r="G1222" s="6">
        <f>IF(SECOND(telefony6[[#This Row],[czas]])&gt;0,1,0)</f>
        <v>1</v>
      </c>
      <c r="H1222" s="6">
        <f>MINUTE(telefony6[[#This Row],[czas]])+telefony6[[#This Row],[czy kolejna minuta]]</f>
        <v>8</v>
      </c>
      <c r="I1222" s="6">
        <f>MINUTE(telefony6[[#This Row],[czas]])*60+SECOND(telefony6[[#This Row],[czas]])</f>
        <v>423</v>
      </c>
      <c r="J1222" s="6">
        <f>IF(OR(telefony6[[#This Row],[jaki]]="stacjonarny",telefony6[[#This Row],[jaki]]="komórkowy"),J1221-telefony6[[#This Row],[sekundach]],J1221)</f>
        <v>-521701</v>
      </c>
      <c r="K1222" s="6">
        <f>IF(AND(telefony6[[#This Row],[abonament]]&lt;0,telefony6[[#This Row],[jaki]]="stacjonarny"),telefony6[[#This Row],[sekundach]],0)</f>
        <v>423</v>
      </c>
      <c r="L1222" s="6">
        <f>IF(AND(telefony6[[#This Row],[abonament]]&lt;0,telefony6[[#This Row],[jaki]]="komórkowy"),telefony6[[#This Row],[sekundach]],0)</f>
        <v>0</v>
      </c>
      <c r="M1222" s="28">
        <f>IF(telefony6[[#This Row],[jaki]]="zagraniczny",telefony6[[#This Row],[czas w minutach]],0)</f>
        <v>0</v>
      </c>
    </row>
    <row r="1223" spans="1:13" x14ac:dyDescent="0.25">
      <c r="A1223">
        <v>3131883</v>
      </c>
      <c r="B1223" s="1">
        <v>42935</v>
      </c>
      <c r="C1223" s="2">
        <v>0.35712962962962963</v>
      </c>
      <c r="D1223" s="2">
        <v>0.36243055555555553</v>
      </c>
      <c r="E1223" t="str">
        <f>IF(LEN(telefony6[[#This Row],[nr]])&gt;=10,"zagraniczny",IF(LEN(telefony6[[#This Row],[nr]])=8,"komórkowy","stacjonarny"))</f>
        <v>stacjonarny</v>
      </c>
      <c r="F1223" s="2">
        <f>telefony6[[#This Row],[zakonczenie]]-telefony6[[#This Row],[rozpoczecie]]</f>
        <v>5.3009259259259034E-3</v>
      </c>
      <c r="G1223" s="6">
        <f>IF(SECOND(telefony6[[#This Row],[czas]])&gt;0,1,0)</f>
        <v>1</v>
      </c>
      <c r="H1223" s="6">
        <f>MINUTE(telefony6[[#This Row],[czas]])+telefony6[[#This Row],[czy kolejna minuta]]</f>
        <v>8</v>
      </c>
      <c r="I1223" s="6">
        <f>MINUTE(telefony6[[#This Row],[czas]])*60+SECOND(telefony6[[#This Row],[czas]])</f>
        <v>458</v>
      </c>
      <c r="J1223" s="6">
        <f>IF(OR(telefony6[[#This Row],[jaki]]="stacjonarny",telefony6[[#This Row],[jaki]]="komórkowy"),J1222-telefony6[[#This Row],[sekundach]],J1222)</f>
        <v>-522159</v>
      </c>
      <c r="K1223" s="6">
        <f>IF(AND(telefony6[[#This Row],[abonament]]&lt;0,telefony6[[#This Row],[jaki]]="stacjonarny"),telefony6[[#This Row],[sekundach]],0)</f>
        <v>458</v>
      </c>
      <c r="L1223" s="6">
        <f>IF(AND(telefony6[[#This Row],[abonament]]&lt;0,telefony6[[#This Row],[jaki]]="komórkowy"),telefony6[[#This Row],[sekundach]],0)</f>
        <v>0</v>
      </c>
      <c r="M1223" s="28">
        <f>IF(telefony6[[#This Row],[jaki]]="zagraniczny",telefony6[[#This Row],[czas w minutach]],0)</f>
        <v>0</v>
      </c>
    </row>
    <row r="1224" spans="1:13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  <c r="E1224" t="str">
        <f>IF(LEN(telefony6[[#This Row],[nr]])&gt;=10,"zagraniczny",IF(LEN(telefony6[[#This Row],[nr]])=8,"komórkowy","stacjonarny"))</f>
        <v>komórkowy</v>
      </c>
      <c r="F1224" s="2">
        <f>telefony6[[#This Row],[zakonczenie]]-telefony6[[#This Row],[rozpoczecie]]</f>
        <v>8.7731481481481688E-3</v>
      </c>
      <c r="G1224" s="6">
        <f>IF(SECOND(telefony6[[#This Row],[czas]])&gt;0,1,0)</f>
        <v>1</v>
      </c>
      <c r="H1224" s="6">
        <f>MINUTE(telefony6[[#This Row],[czas]])+telefony6[[#This Row],[czy kolejna minuta]]</f>
        <v>13</v>
      </c>
      <c r="I1224" s="6">
        <f>MINUTE(telefony6[[#This Row],[czas]])*60+SECOND(telefony6[[#This Row],[czas]])</f>
        <v>758</v>
      </c>
      <c r="J1224" s="6">
        <f>IF(OR(telefony6[[#This Row],[jaki]]="stacjonarny",telefony6[[#This Row],[jaki]]="komórkowy"),J1223-telefony6[[#This Row],[sekundach]],J1223)</f>
        <v>-522917</v>
      </c>
      <c r="K1224" s="6">
        <f>IF(AND(telefony6[[#This Row],[abonament]]&lt;0,telefony6[[#This Row],[jaki]]="stacjonarny"),telefony6[[#This Row],[sekundach]],0)</f>
        <v>0</v>
      </c>
      <c r="L1224" s="6">
        <f>IF(AND(telefony6[[#This Row],[abonament]]&lt;0,telefony6[[#This Row],[jaki]]="komórkowy"),telefony6[[#This Row],[sekundach]],0)</f>
        <v>758</v>
      </c>
      <c r="M1224" s="28">
        <f>IF(telefony6[[#This Row],[jaki]]="zagraniczny",telefony6[[#This Row],[czas w minutach]],0)</f>
        <v>0</v>
      </c>
    </row>
    <row r="1225" spans="1:13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  <c r="E1225" t="str">
        <f>IF(LEN(telefony6[[#This Row],[nr]])&gt;=10,"zagraniczny",IF(LEN(telefony6[[#This Row],[nr]])=8,"komórkowy","stacjonarny"))</f>
        <v>stacjonarny</v>
      </c>
      <c r="F1225" s="2">
        <f>telefony6[[#This Row],[zakonczenie]]-telefony6[[#This Row],[rozpoczecie]]</f>
        <v>4.1319444444444797E-3</v>
      </c>
      <c r="G1225" s="6">
        <f>IF(SECOND(telefony6[[#This Row],[czas]])&gt;0,1,0)</f>
        <v>1</v>
      </c>
      <c r="H1225" s="6">
        <f>MINUTE(telefony6[[#This Row],[czas]])+telefony6[[#This Row],[czy kolejna minuta]]</f>
        <v>6</v>
      </c>
      <c r="I1225" s="6">
        <f>MINUTE(telefony6[[#This Row],[czas]])*60+SECOND(telefony6[[#This Row],[czas]])</f>
        <v>357</v>
      </c>
      <c r="J1225" s="6">
        <f>IF(OR(telefony6[[#This Row],[jaki]]="stacjonarny",telefony6[[#This Row],[jaki]]="komórkowy"),J1224-telefony6[[#This Row],[sekundach]],J1224)</f>
        <v>-523274</v>
      </c>
      <c r="K1225" s="6">
        <f>IF(AND(telefony6[[#This Row],[abonament]]&lt;0,telefony6[[#This Row],[jaki]]="stacjonarny"),telefony6[[#This Row],[sekundach]],0)</f>
        <v>357</v>
      </c>
      <c r="L1225" s="6">
        <f>IF(AND(telefony6[[#This Row],[abonament]]&lt;0,telefony6[[#This Row],[jaki]]="komórkowy"),telefony6[[#This Row],[sekundach]],0)</f>
        <v>0</v>
      </c>
      <c r="M1225" s="28">
        <f>IF(telefony6[[#This Row],[jaki]]="zagraniczny",telefony6[[#This Row],[czas w minutach]],0)</f>
        <v>0</v>
      </c>
    </row>
    <row r="1226" spans="1:13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 t="str">
        <f>IF(LEN(telefony6[[#This Row],[nr]])&gt;=10,"zagraniczny",IF(LEN(telefony6[[#This Row],[nr]])=8,"komórkowy","stacjonarny"))</f>
        <v>zagraniczny</v>
      </c>
      <c r="F1226" s="2">
        <f>telefony6[[#This Row],[zakonczenie]]-telefony6[[#This Row],[rozpoczecie]]</f>
        <v>4.3750000000000178E-3</v>
      </c>
      <c r="G1226" s="6">
        <f>IF(SECOND(telefony6[[#This Row],[czas]])&gt;0,1,0)</f>
        <v>1</v>
      </c>
      <c r="H1226" s="6">
        <f>MINUTE(telefony6[[#This Row],[czas]])+telefony6[[#This Row],[czy kolejna minuta]]</f>
        <v>7</v>
      </c>
      <c r="I1226" s="6">
        <f>MINUTE(telefony6[[#This Row],[czas]])*60+SECOND(telefony6[[#This Row],[czas]])</f>
        <v>378</v>
      </c>
      <c r="J1226" s="6">
        <f>IF(OR(telefony6[[#This Row],[jaki]]="stacjonarny",telefony6[[#This Row],[jaki]]="komórkowy"),J1225-telefony6[[#This Row],[sekundach]],J1225)</f>
        <v>-523274</v>
      </c>
      <c r="K1226" s="6">
        <f>IF(AND(telefony6[[#This Row],[abonament]]&lt;0,telefony6[[#This Row],[jaki]]="stacjonarny"),telefony6[[#This Row],[sekundach]],0)</f>
        <v>0</v>
      </c>
      <c r="L1226" s="6">
        <f>IF(AND(telefony6[[#This Row],[abonament]]&lt;0,telefony6[[#This Row],[jaki]]="komórkowy"),telefony6[[#This Row],[sekundach]],0)</f>
        <v>0</v>
      </c>
      <c r="M1226" s="28">
        <f>IF(telefony6[[#This Row],[jaki]]="zagraniczny",telefony6[[#This Row],[czas w minutach]],0)</f>
        <v>7</v>
      </c>
    </row>
    <row r="1227" spans="1:13" x14ac:dyDescent="0.25">
      <c r="A1227">
        <v>23300236</v>
      </c>
      <c r="B1227" s="1">
        <v>42935</v>
      </c>
      <c r="C1227" s="2">
        <v>0.37094907407407407</v>
      </c>
      <c r="D1227" s="2">
        <v>0.37517361111111114</v>
      </c>
      <c r="E1227" t="str">
        <f>IF(LEN(telefony6[[#This Row],[nr]])&gt;=10,"zagraniczny",IF(LEN(telefony6[[#This Row],[nr]])=8,"komórkowy","stacjonarny"))</f>
        <v>komórkowy</v>
      </c>
      <c r="F1227" s="2">
        <f>telefony6[[#This Row],[zakonczenie]]-telefony6[[#This Row],[rozpoczecie]]</f>
        <v>4.2245370370370683E-3</v>
      </c>
      <c r="G1227" s="6">
        <f>IF(SECOND(telefony6[[#This Row],[czas]])&gt;0,1,0)</f>
        <v>1</v>
      </c>
      <c r="H1227" s="6">
        <f>MINUTE(telefony6[[#This Row],[czas]])+telefony6[[#This Row],[czy kolejna minuta]]</f>
        <v>7</v>
      </c>
      <c r="I1227" s="6">
        <f>MINUTE(telefony6[[#This Row],[czas]])*60+SECOND(telefony6[[#This Row],[czas]])</f>
        <v>365</v>
      </c>
      <c r="J1227" s="6">
        <f>IF(OR(telefony6[[#This Row],[jaki]]="stacjonarny",telefony6[[#This Row],[jaki]]="komórkowy"),J1226-telefony6[[#This Row],[sekundach]],J1226)</f>
        <v>-523639</v>
      </c>
      <c r="K1227" s="6">
        <f>IF(AND(telefony6[[#This Row],[abonament]]&lt;0,telefony6[[#This Row],[jaki]]="stacjonarny"),telefony6[[#This Row],[sekundach]],0)</f>
        <v>0</v>
      </c>
      <c r="L1227" s="6">
        <f>IF(AND(telefony6[[#This Row],[abonament]]&lt;0,telefony6[[#This Row],[jaki]]="komórkowy"),telefony6[[#This Row],[sekundach]],0)</f>
        <v>365</v>
      </c>
      <c r="M1227" s="28">
        <f>IF(telefony6[[#This Row],[jaki]]="zagraniczny",telefony6[[#This Row],[czas w minutach]],0)</f>
        <v>0</v>
      </c>
    </row>
    <row r="1228" spans="1:13" x14ac:dyDescent="0.25">
      <c r="A1228">
        <v>4714815</v>
      </c>
      <c r="B1228" s="1">
        <v>42935</v>
      </c>
      <c r="C1228" s="2">
        <v>0.37484953703703705</v>
      </c>
      <c r="D1228" s="2">
        <v>0.38143518518518521</v>
      </c>
      <c r="E1228" t="str">
        <f>IF(LEN(telefony6[[#This Row],[nr]])&gt;=10,"zagraniczny",IF(LEN(telefony6[[#This Row],[nr]])=8,"komórkowy","stacjonarny"))</f>
        <v>stacjonarny</v>
      </c>
      <c r="F1228" s="2">
        <f>telefony6[[#This Row],[zakonczenie]]-telefony6[[#This Row],[rozpoczecie]]</f>
        <v>6.5856481481481599E-3</v>
      </c>
      <c r="G1228" s="6">
        <f>IF(SECOND(telefony6[[#This Row],[czas]])&gt;0,1,0)</f>
        <v>1</v>
      </c>
      <c r="H1228" s="6">
        <f>MINUTE(telefony6[[#This Row],[czas]])+telefony6[[#This Row],[czy kolejna minuta]]</f>
        <v>10</v>
      </c>
      <c r="I1228" s="6">
        <f>MINUTE(telefony6[[#This Row],[czas]])*60+SECOND(telefony6[[#This Row],[czas]])</f>
        <v>569</v>
      </c>
      <c r="J1228" s="6">
        <f>IF(OR(telefony6[[#This Row],[jaki]]="stacjonarny",telefony6[[#This Row],[jaki]]="komórkowy"),J1227-telefony6[[#This Row],[sekundach]],J1227)</f>
        <v>-524208</v>
      </c>
      <c r="K1228" s="6">
        <f>IF(AND(telefony6[[#This Row],[abonament]]&lt;0,telefony6[[#This Row],[jaki]]="stacjonarny"),telefony6[[#This Row],[sekundach]],0)</f>
        <v>569</v>
      </c>
      <c r="L1228" s="6">
        <f>IF(AND(telefony6[[#This Row],[abonament]]&lt;0,telefony6[[#This Row],[jaki]]="komórkowy"),telefony6[[#This Row],[sekundach]],0)</f>
        <v>0</v>
      </c>
      <c r="M1228" s="28">
        <f>IF(telefony6[[#This Row],[jaki]]="zagraniczny",telefony6[[#This Row],[czas w minutach]],0)</f>
        <v>0</v>
      </c>
    </row>
    <row r="1229" spans="1:13" x14ac:dyDescent="0.25">
      <c r="A1229">
        <v>80038636</v>
      </c>
      <c r="B1229" s="1">
        <v>42935</v>
      </c>
      <c r="C1229" s="2">
        <v>0.38028935185185186</v>
      </c>
      <c r="D1229" s="2">
        <v>0.38239583333333332</v>
      </c>
      <c r="E1229" t="str">
        <f>IF(LEN(telefony6[[#This Row],[nr]])&gt;=10,"zagraniczny",IF(LEN(telefony6[[#This Row],[nr]])=8,"komórkowy","stacjonarny"))</f>
        <v>komórkowy</v>
      </c>
      <c r="F1229" s="2">
        <f>telefony6[[#This Row],[zakonczenie]]-telefony6[[#This Row],[rozpoczecie]]</f>
        <v>2.1064814814814592E-3</v>
      </c>
      <c r="G1229" s="6">
        <f>IF(SECOND(telefony6[[#This Row],[czas]])&gt;0,1,0)</f>
        <v>1</v>
      </c>
      <c r="H1229" s="6">
        <f>MINUTE(telefony6[[#This Row],[czas]])+telefony6[[#This Row],[czy kolejna minuta]]</f>
        <v>4</v>
      </c>
      <c r="I1229" s="6">
        <f>MINUTE(telefony6[[#This Row],[czas]])*60+SECOND(telefony6[[#This Row],[czas]])</f>
        <v>182</v>
      </c>
      <c r="J1229" s="6">
        <f>IF(OR(telefony6[[#This Row],[jaki]]="stacjonarny",telefony6[[#This Row],[jaki]]="komórkowy"),J1228-telefony6[[#This Row],[sekundach]],J1228)</f>
        <v>-524390</v>
      </c>
      <c r="K1229" s="6">
        <f>IF(AND(telefony6[[#This Row],[abonament]]&lt;0,telefony6[[#This Row],[jaki]]="stacjonarny"),telefony6[[#This Row],[sekundach]],0)</f>
        <v>0</v>
      </c>
      <c r="L1229" s="6">
        <f>IF(AND(telefony6[[#This Row],[abonament]]&lt;0,telefony6[[#This Row],[jaki]]="komórkowy"),telefony6[[#This Row],[sekundach]],0)</f>
        <v>182</v>
      </c>
      <c r="M1229" s="28">
        <f>IF(telefony6[[#This Row],[jaki]]="zagraniczny",telefony6[[#This Row],[czas w minutach]],0)</f>
        <v>0</v>
      </c>
    </row>
    <row r="1230" spans="1:13" x14ac:dyDescent="0.25">
      <c r="A1230">
        <v>47596793</v>
      </c>
      <c r="B1230" s="1">
        <v>42935</v>
      </c>
      <c r="C1230" s="2">
        <v>0.38059027777777776</v>
      </c>
      <c r="D1230" s="2">
        <v>0.38280092592592591</v>
      </c>
      <c r="E1230" t="str">
        <f>IF(LEN(telefony6[[#This Row],[nr]])&gt;=10,"zagraniczny",IF(LEN(telefony6[[#This Row],[nr]])=8,"komórkowy","stacjonarny"))</f>
        <v>komórkowy</v>
      </c>
      <c r="F1230" s="2">
        <f>telefony6[[#This Row],[zakonczenie]]-telefony6[[#This Row],[rozpoczecie]]</f>
        <v>2.2106481481481421E-3</v>
      </c>
      <c r="G1230" s="6">
        <f>IF(SECOND(telefony6[[#This Row],[czas]])&gt;0,1,0)</f>
        <v>1</v>
      </c>
      <c r="H1230" s="6">
        <f>MINUTE(telefony6[[#This Row],[czas]])+telefony6[[#This Row],[czy kolejna minuta]]</f>
        <v>4</v>
      </c>
      <c r="I1230" s="6">
        <f>MINUTE(telefony6[[#This Row],[czas]])*60+SECOND(telefony6[[#This Row],[czas]])</f>
        <v>191</v>
      </c>
      <c r="J1230" s="6">
        <f>IF(OR(telefony6[[#This Row],[jaki]]="stacjonarny",telefony6[[#This Row],[jaki]]="komórkowy"),J1229-telefony6[[#This Row],[sekundach]],J1229)</f>
        <v>-524581</v>
      </c>
      <c r="K1230" s="6">
        <f>IF(AND(telefony6[[#This Row],[abonament]]&lt;0,telefony6[[#This Row],[jaki]]="stacjonarny"),telefony6[[#This Row],[sekundach]],0)</f>
        <v>0</v>
      </c>
      <c r="L1230" s="6">
        <f>IF(AND(telefony6[[#This Row],[abonament]]&lt;0,telefony6[[#This Row],[jaki]]="komórkowy"),telefony6[[#This Row],[sekundach]],0)</f>
        <v>191</v>
      </c>
      <c r="M1230" s="28">
        <f>IF(telefony6[[#This Row],[jaki]]="zagraniczny",telefony6[[#This Row],[czas w minutach]],0)</f>
        <v>0</v>
      </c>
    </row>
    <row r="1231" spans="1:13" x14ac:dyDescent="0.25">
      <c r="A1231">
        <v>6574044</v>
      </c>
      <c r="B1231" s="1">
        <v>42935</v>
      </c>
      <c r="C1231" s="2">
        <v>0.38173611111111111</v>
      </c>
      <c r="D1231" s="2">
        <v>0.38915509259259257</v>
      </c>
      <c r="E1231" t="str">
        <f>IF(LEN(telefony6[[#This Row],[nr]])&gt;=10,"zagraniczny",IF(LEN(telefony6[[#This Row],[nr]])=8,"komórkowy","stacjonarny"))</f>
        <v>stacjonarny</v>
      </c>
      <c r="F1231" s="2">
        <f>telefony6[[#This Row],[zakonczenie]]-telefony6[[#This Row],[rozpoczecie]]</f>
        <v>7.418981481481457E-3</v>
      </c>
      <c r="G1231" s="6">
        <f>IF(SECOND(telefony6[[#This Row],[czas]])&gt;0,1,0)</f>
        <v>1</v>
      </c>
      <c r="H1231" s="6">
        <f>MINUTE(telefony6[[#This Row],[czas]])+telefony6[[#This Row],[czy kolejna minuta]]</f>
        <v>11</v>
      </c>
      <c r="I1231" s="6">
        <f>MINUTE(telefony6[[#This Row],[czas]])*60+SECOND(telefony6[[#This Row],[czas]])</f>
        <v>641</v>
      </c>
      <c r="J1231" s="6">
        <f>IF(OR(telefony6[[#This Row],[jaki]]="stacjonarny",telefony6[[#This Row],[jaki]]="komórkowy"),J1230-telefony6[[#This Row],[sekundach]],J1230)</f>
        <v>-525222</v>
      </c>
      <c r="K1231" s="6">
        <f>IF(AND(telefony6[[#This Row],[abonament]]&lt;0,telefony6[[#This Row],[jaki]]="stacjonarny"),telefony6[[#This Row],[sekundach]],0)</f>
        <v>641</v>
      </c>
      <c r="L1231" s="6">
        <f>IF(AND(telefony6[[#This Row],[abonament]]&lt;0,telefony6[[#This Row],[jaki]]="komórkowy"),telefony6[[#This Row],[sekundach]],0)</f>
        <v>0</v>
      </c>
      <c r="M1231" s="28">
        <f>IF(telefony6[[#This Row],[jaki]]="zagraniczny",telefony6[[#This Row],[czas w minutach]],0)</f>
        <v>0</v>
      </c>
    </row>
    <row r="1232" spans="1:13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  <c r="E1232" t="str">
        <f>IF(LEN(telefony6[[#This Row],[nr]])&gt;=10,"zagraniczny",IF(LEN(telefony6[[#This Row],[nr]])=8,"komórkowy","stacjonarny"))</f>
        <v>stacjonarny</v>
      </c>
      <c r="F1232" s="2">
        <f>telefony6[[#This Row],[zakonczenie]]-telefony6[[#This Row],[rozpoczecie]]</f>
        <v>9.5949074074073715E-3</v>
      </c>
      <c r="G1232" s="6">
        <f>IF(SECOND(telefony6[[#This Row],[czas]])&gt;0,1,0)</f>
        <v>1</v>
      </c>
      <c r="H1232" s="6">
        <f>MINUTE(telefony6[[#This Row],[czas]])+telefony6[[#This Row],[czy kolejna minuta]]</f>
        <v>14</v>
      </c>
      <c r="I1232" s="6">
        <f>MINUTE(telefony6[[#This Row],[czas]])*60+SECOND(telefony6[[#This Row],[czas]])</f>
        <v>829</v>
      </c>
      <c r="J1232" s="6">
        <f>IF(OR(telefony6[[#This Row],[jaki]]="stacjonarny",telefony6[[#This Row],[jaki]]="komórkowy"),J1231-telefony6[[#This Row],[sekundach]],J1231)</f>
        <v>-526051</v>
      </c>
      <c r="K1232" s="6">
        <f>IF(AND(telefony6[[#This Row],[abonament]]&lt;0,telefony6[[#This Row],[jaki]]="stacjonarny"),telefony6[[#This Row],[sekundach]],0)</f>
        <v>829</v>
      </c>
      <c r="L1232" s="6">
        <f>IF(AND(telefony6[[#This Row],[abonament]]&lt;0,telefony6[[#This Row],[jaki]]="komórkowy"),telefony6[[#This Row],[sekundach]],0)</f>
        <v>0</v>
      </c>
      <c r="M1232" s="28">
        <f>IF(telefony6[[#This Row],[jaki]]="zagraniczny",telefony6[[#This Row],[czas w minutach]],0)</f>
        <v>0</v>
      </c>
    </row>
    <row r="1233" spans="1:13" x14ac:dyDescent="0.25">
      <c r="A1233">
        <v>4458725</v>
      </c>
      <c r="B1233" s="1">
        <v>42935</v>
      </c>
      <c r="C1233" s="2">
        <v>0.38533564814814814</v>
      </c>
      <c r="D1233" s="2">
        <v>0.39521990740740742</v>
      </c>
      <c r="E1233" t="str">
        <f>IF(LEN(telefony6[[#This Row],[nr]])&gt;=10,"zagraniczny",IF(LEN(telefony6[[#This Row],[nr]])=8,"komórkowy","stacjonarny"))</f>
        <v>stacjonarny</v>
      </c>
      <c r="F1233" s="2">
        <f>telefony6[[#This Row],[zakonczenie]]-telefony6[[#This Row],[rozpoczecie]]</f>
        <v>9.8842592592592871E-3</v>
      </c>
      <c r="G1233" s="6">
        <f>IF(SECOND(telefony6[[#This Row],[czas]])&gt;0,1,0)</f>
        <v>1</v>
      </c>
      <c r="H1233" s="6">
        <f>MINUTE(telefony6[[#This Row],[czas]])+telefony6[[#This Row],[czy kolejna minuta]]</f>
        <v>15</v>
      </c>
      <c r="I1233" s="6">
        <f>MINUTE(telefony6[[#This Row],[czas]])*60+SECOND(telefony6[[#This Row],[czas]])</f>
        <v>854</v>
      </c>
      <c r="J1233" s="6">
        <f>IF(OR(telefony6[[#This Row],[jaki]]="stacjonarny",telefony6[[#This Row],[jaki]]="komórkowy"),J1232-telefony6[[#This Row],[sekundach]],J1232)</f>
        <v>-526905</v>
      </c>
      <c r="K1233" s="6">
        <f>IF(AND(telefony6[[#This Row],[abonament]]&lt;0,telefony6[[#This Row],[jaki]]="stacjonarny"),telefony6[[#This Row],[sekundach]],0)</f>
        <v>854</v>
      </c>
      <c r="L1233" s="6">
        <f>IF(AND(telefony6[[#This Row],[abonament]]&lt;0,telefony6[[#This Row],[jaki]]="komórkowy"),telefony6[[#This Row],[sekundach]],0)</f>
        <v>0</v>
      </c>
      <c r="M1233" s="28">
        <f>IF(telefony6[[#This Row],[jaki]]="zagraniczny",telefony6[[#This Row],[czas w minutach]],0)</f>
        <v>0</v>
      </c>
    </row>
    <row r="1234" spans="1:13" x14ac:dyDescent="0.25">
      <c r="A1234">
        <v>4785864</v>
      </c>
      <c r="B1234" s="1">
        <v>42935</v>
      </c>
      <c r="C1234" s="2">
        <v>0.38833333333333331</v>
      </c>
      <c r="D1234" s="2">
        <v>0.39069444444444446</v>
      </c>
      <c r="E1234" t="str">
        <f>IF(LEN(telefony6[[#This Row],[nr]])&gt;=10,"zagraniczny",IF(LEN(telefony6[[#This Row],[nr]])=8,"komórkowy","stacjonarny"))</f>
        <v>stacjonarny</v>
      </c>
      <c r="F1234" s="2">
        <f>telefony6[[#This Row],[zakonczenie]]-telefony6[[#This Row],[rozpoczecie]]</f>
        <v>2.3611111111111471E-3</v>
      </c>
      <c r="G1234" s="6">
        <f>IF(SECOND(telefony6[[#This Row],[czas]])&gt;0,1,0)</f>
        <v>1</v>
      </c>
      <c r="H1234" s="6">
        <f>MINUTE(telefony6[[#This Row],[czas]])+telefony6[[#This Row],[czy kolejna minuta]]</f>
        <v>4</v>
      </c>
      <c r="I1234" s="6">
        <f>MINUTE(telefony6[[#This Row],[czas]])*60+SECOND(telefony6[[#This Row],[czas]])</f>
        <v>204</v>
      </c>
      <c r="J1234" s="6">
        <f>IF(OR(telefony6[[#This Row],[jaki]]="stacjonarny",telefony6[[#This Row],[jaki]]="komórkowy"),J1233-telefony6[[#This Row],[sekundach]],J1233)</f>
        <v>-527109</v>
      </c>
      <c r="K1234" s="6">
        <f>IF(AND(telefony6[[#This Row],[abonament]]&lt;0,telefony6[[#This Row],[jaki]]="stacjonarny"),telefony6[[#This Row],[sekundach]],0)</f>
        <v>204</v>
      </c>
      <c r="L1234" s="6">
        <f>IF(AND(telefony6[[#This Row],[abonament]]&lt;0,telefony6[[#This Row],[jaki]]="komórkowy"),telefony6[[#This Row],[sekundach]],0)</f>
        <v>0</v>
      </c>
      <c r="M1234" s="28">
        <f>IF(telefony6[[#This Row],[jaki]]="zagraniczny",telefony6[[#This Row],[czas w minutach]],0)</f>
        <v>0</v>
      </c>
    </row>
    <row r="1235" spans="1:13" x14ac:dyDescent="0.25">
      <c r="A1235">
        <v>3109039</v>
      </c>
      <c r="B1235" s="1">
        <v>42935</v>
      </c>
      <c r="C1235" s="2">
        <v>0.38979166666666665</v>
      </c>
      <c r="D1235" s="2">
        <v>0.39171296296296299</v>
      </c>
      <c r="E1235" t="str">
        <f>IF(LEN(telefony6[[#This Row],[nr]])&gt;=10,"zagraniczny",IF(LEN(telefony6[[#This Row],[nr]])=8,"komórkowy","stacjonarny"))</f>
        <v>stacjonarny</v>
      </c>
      <c r="F1235" s="2">
        <f>telefony6[[#This Row],[zakonczenie]]-telefony6[[#This Row],[rozpoczecie]]</f>
        <v>1.9212962962963376E-3</v>
      </c>
      <c r="G1235" s="6">
        <f>IF(SECOND(telefony6[[#This Row],[czas]])&gt;0,1,0)</f>
        <v>1</v>
      </c>
      <c r="H1235" s="6">
        <f>MINUTE(telefony6[[#This Row],[czas]])+telefony6[[#This Row],[czy kolejna minuta]]</f>
        <v>3</v>
      </c>
      <c r="I1235" s="6">
        <f>MINUTE(telefony6[[#This Row],[czas]])*60+SECOND(telefony6[[#This Row],[czas]])</f>
        <v>166</v>
      </c>
      <c r="J1235" s="6">
        <f>IF(OR(telefony6[[#This Row],[jaki]]="stacjonarny",telefony6[[#This Row],[jaki]]="komórkowy"),J1234-telefony6[[#This Row],[sekundach]],J1234)</f>
        <v>-527275</v>
      </c>
      <c r="K1235" s="6">
        <f>IF(AND(telefony6[[#This Row],[abonament]]&lt;0,telefony6[[#This Row],[jaki]]="stacjonarny"),telefony6[[#This Row],[sekundach]],0)</f>
        <v>166</v>
      </c>
      <c r="L1235" s="6">
        <f>IF(AND(telefony6[[#This Row],[abonament]]&lt;0,telefony6[[#This Row],[jaki]]="komórkowy"),telefony6[[#This Row],[sekundach]],0)</f>
        <v>0</v>
      </c>
      <c r="M1235" s="28">
        <f>IF(telefony6[[#This Row],[jaki]]="zagraniczny",telefony6[[#This Row],[czas w minutach]],0)</f>
        <v>0</v>
      </c>
    </row>
    <row r="1236" spans="1:13" x14ac:dyDescent="0.25">
      <c r="A1236">
        <v>7340326</v>
      </c>
      <c r="B1236" s="1">
        <v>42935</v>
      </c>
      <c r="C1236" s="2">
        <v>0.3898611111111111</v>
      </c>
      <c r="D1236" s="2">
        <v>0.39067129629629632</v>
      </c>
      <c r="E1236" t="str">
        <f>IF(LEN(telefony6[[#This Row],[nr]])&gt;=10,"zagraniczny",IF(LEN(telefony6[[#This Row],[nr]])=8,"komórkowy","stacjonarny"))</f>
        <v>stacjonarny</v>
      </c>
      <c r="F1236" s="2">
        <f>telefony6[[#This Row],[zakonczenie]]-telefony6[[#This Row],[rozpoczecie]]</f>
        <v>8.1018518518521931E-4</v>
      </c>
      <c r="G1236" s="6">
        <f>IF(SECOND(telefony6[[#This Row],[czas]])&gt;0,1,0)</f>
        <v>1</v>
      </c>
      <c r="H1236" s="6">
        <f>MINUTE(telefony6[[#This Row],[czas]])+telefony6[[#This Row],[czy kolejna minuta]]</f>
        <v>2</v>
      </c>
      <c r="I1236" s="6">
        <f>MINUTE(telefony6[[#This Row],[czas]])*60+SECOND(telefony6[[#This Row],[czas]])</f>
        <v>70</v>
      </c>
      <c r="J1236" s="6">
        <f>IF(OR(telefony6[[#This Row],[jaki]]="stacjonarny",telefony6[[#This Row],[jaki]]="komórkowy"),J1235-telefony6[[#This Row],[sekundach]],J1235)</f>
        <v>-527345</v>
      </c>
      <c r="K1236" s="6">
        <f>IF(AND(telefony6[[#This Row],[abonament]]&lt;0,telefony6[[#This Row],[jaki]]="stacjonarny"),telefony6[[#This Row],[sekundach]],0)</f>
        <v>70</v>
      </c>
      <c r="L1236" s="6">
        <f>IF(AND(telefony6[[#This Row],[abonament]]&lt;0,telefony6[[#This Row],[jaki]]="komórkowy"),telefony6[[#This Row],[sekundach]],0)</f>
        <v>0</v>
      </c>
      <c r="M1236" s="28">
        <f>IF(telefony6[[#This Row],[jaki]]="zagraniczny",telefony6[[#This Row],[czas w minutach]],0)</f>
        <v>0</v>
      </c>
    </row>
    <row r="1237" spans="1:13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  <c r="E1237" t="str">
        <f>IF(LEN(telefony6[[#This Row],[nr]])&gt;=10,"zagraniczny",IF(LEN(telefony6[[#This Row],[nr]])=8,"komórkowy","stacjonarny"))</f>
        <v>stacjonarny</v>
      </c>
      <c r="F1237" s="2">
        <f>telefony6[[#This Row],[zakonczenie]]-telefony6[[#This Row],[rozpoczecie]]</f>
        <v>1.1111111111111127E-2</v>
      </c>
      <c r="G1237" s="6">
        <f>IF(SECOND(telefony6[[#This Row],[czas]])&gt;0,1,0)</f>
        <v>0</v>
      </c>
      <c r="H1237" s="6">
        <f>MINUTE(telefony6[[#This Row],[czas]])+telefony6[[#This Row],[czy kolejna minuta]]</f>
        <v>16</v>
      </c>
      <c r="I1237" s="6">
        <f>MINUTE(telefony6[[#This Row],[czas]])*60+SECOND(telefony6[[#This Row],[czas]])</f>
        <v>960</v>
      </c>
      <c r="J1237" s="6">
        <f>IF(OR(telefony6[[#This Row],[jaki]]="stacjonarny",telefony6[[#This Row],[jaki]]="komórkowy"),J1236-telefony6[[#This Row],[sekundach]],J1236)</f>
        <v>-528305</v>
      </c>
      <c r="K1237" s="6">
        <f>IF(AND(telefony6[[#This Row],[abonament]]&lt;0,telefony6[[#This Row],[jaki]]="stacjonarny"),telefony6[[#This Row],[sekundach]],0)</f>
        <v>960</v>
      </c>
      <c r="L1237" s="6">
        <f>IF(AND(telefony6[[#This Row],[abonament]]&lt;0,telefony6[[#This Row],[jaki]]="komórkowy"),telefony6[[#This Row],[sekundach]],0)</f>
        <v>0</v>
      </c>
      <c r="M1237" s="28">
        <f>IF(telefony6[[#This Row],[jaki]]="zagraniczny",telefony6[[#This Row],[czas w minutach]],0)</f>
        <v>0</v>
      </c>
    </row>
    <row r="1238" spans="1:13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  <c r="E1238" t="str">
        <f>IF(LEN(telefony6[[#This Row],[nr]])&gt;=10,"zagraniczny",IF(LEN(telefony6[[#This Row],[nr]])=8,"komórkowy","stacjonarny"))</f>
        <v>stacjonarny</v>
      </c>
      <c r="F1238" s="2">
        <f>telefony6[[#This Row],[zakonczenie]]-telefony6[[#This Row],[rozpoczecie]]</f>
        <v>8.3449074074073981E-3</v>
      </c>
      <c r="G1238" s="6">
        <f>IF(SECOND(telefony6[[#This Row],[czas]])&gt;0,1,0)</f>
        <v>1</v>
      </c>
      <c r="H1238" s="6">
        <f>MINUTE(telefony6[[#This Row],[czas]])+telefony6[[#This Row],[czy kolejna minuta]]</f>
        <v>13</v>
      </c>
      <c r="I1238" s="6">
        <f>MINUTE(telefony6[[#This Row],[czas]])*60+SECOND(telefony6[[#This Row],[czas]])</f>
        <v>721</v>
      </c>
      <c r="J1238" s="6">
        <f>IF(OR(telefony6[[#This Row],[jaki]]="stacjonarny",telefony6[[#This Row],[jaki]]="komórkowy"),J1237-telefony6[[#This Row],[sekundach]],J1237)</f>
        <v>-529026</v>
      </c>
      <c r="K1238" s="6">
        <f>IF(AND(telefony6[[#This Row],[abonament]]&lt;0,telefony6[[#This Row],[jaki]]="stacjonarny"),telefony6[[#This Row],[sekundach]],0)</f>
        <v>721</v>
      </c>
      <c r="L1238" s="6">
        <f>IF(AND(telefony6[[#This Row],[abonament]]&lt;0,telefony6[[#This Row],[jaki]]="komórkowy"),telefony6[[#This Row],[sekundach]],0)</f>
        <v>0</v>
      </c>
      <c r="M1238" s="28">
        <f>IF(telefony6[[#This Row],[jaki]]="zagraniczny",telefony6[[#This Row],[czas w minutach]],0)</f>
        <v>0</v>
      </c>
    </row>
    <row r="1239" spans="1:13" x14ac:dyDescent="0.25">
      <c r="A1239">
        <v>2475157</v>
      </c>
      <c r="B1239" s="1">
        <v>42935</v>
      </c>
      <c r="C1239" s="2">
        <v>0.39937499999999998</v>
      </c>
      <c r="D1239" s="2">
        <v>0.40332175925925928</v>
      </c>
      <c r="E1239" t="str">
        <f>IF(LEN(telefony6[[#This Row],[nr]])&gt;=10,"zagraniczny",IF(LEN(telefony6[[#This Row],[nr]])=8,"komórkowy","stacjonarny"))</f>
        <v>stacjonarny</v>
      </c>
      <c r="F1239" s="2">
        <f>telefony6[[#This Row],[zakonczenie]]-telefony6[[#This Row],[rozpoczecie]]</f>
        <v>3.9467592592593026E-3</v>
      </c>
      <c r="G1239" s="6">
        <f>IF(SECOND(telefony6[[#This Row],[czas]])&gt;0,1,0)</f>
        <v>1</v>
      </c>
      <c r="H1239" s="6">
        <f>MINUTE(telefony6[[#This Row],[czas]])+telefony6[[#This Row],[czy kolejna minuta]]</f>
        <v>6</v>
      </c>
      <c r="I1239" s="6">
        <f>MINUTE(telefony6[[#This Row],[czas]])*60+SECOND(telefony6[[#This Row],[czas]])</f>
        <v>341</v>
      </c>
      <c r="J1239" s="6">
        <f>IF(OR(telefony6[[#This Row],[jaki]]="stacjonarny",telefony6[[#This Row],[jaki]]="komórkowy"),J1238-telefony6[[#This Row],[sekundach]],J1238)</f>
        <v>-529367</v>
      </c>
      <c r="K1239" s="6">
        <f>IF(AND(telefony6[[#This Row],[abonament]]&lt;0,telefony6[[#This Row],[jaki]]="stacjonarny"),telefony6[[#This Row],[sekundach]],0)</f>
        <v>341</v>
      </c>
      <c r="L1239" s="6">
        <f>IF(AND(telefony6[[#This Row],[abonament]]&lt;0,telefony6[[#This Row],[jaki]]="komórkowy"),telefony6[[#This Row],[sekundach]],0)</f>
        <v>0</v>
      </c>
      <c r="M1239" s="28">
        <f>IF(telefony6[[#This Row],[jaki]]="zagraniczny",telefony6[[#This Row],[czas w minutach]],0)</f>
        <v>0</v>
      </c>
    </row>
    <row r="1240" spans="1:13" x14ac:dyDescent="0.25">
      <c r="A1240">
        <v>6023049</v>
      </c>
      <c r="B1240" s="1">
        <v>42935</v>
      </c>
      <c r="C1240" s="2">
        <v>0.39959490740740738</v>
      </c>
      <c r="D1240" s="2">
        <v>0.41099537037037037</v>
      </c>
      <c r="E1240" t="str">
        <f>IF(LEN(telefony6[[#This Row],[nr]])&gt;=10,"zagraniczny",IF(LEN(telefony6[[#This Row],[nr]])=8,"komórkowy","stacjonarny"))</f>
        <v>stacjonarny</v>
      </c>
      <c r="F1240" s="2">
        <f>telefony6[[#This Row],[zakonczenie]]-telefony6[[#This Row],[rozpoczecie]]</f>
        <v>1.1400462962962987E-2</v>
      </c>
      <c r="G1240" s="6">
        <f>IF(SECOND(telefony6[[#This Row],[czas]])&gt;0,1,0)</f>
        <v>1</v>
      </c>
      <c r="H1240" s="6">
        <f>MINUTE(telefony6[[#This Row],[czas]])+telefony6[[#This Row],[czy kolejna minuta]]</f>
        <v>17</v>
      </c>
      <c r="I1240" s="6">
        <f>MINUTE(telefony6[[#This Row],[czas]])*60+SECOND(telefony6[[#This Row],[czas]])</f>
        <v>985</v>
      </c>
      <c r="J1240" s="6">
        <f>IF(OR(telefony6[[#This Row],[jaki]]="stacjonarny",telefony6[[#This Row],[jaki]]="komórkowy"),J1239-telefony6[[#This Row],[sekundach]],J1239)</f>
        <v>-530352</v>
      </c>
      <c r="K1240" s="6">
        <f>IF(AND(telefony6[[#This Row],[abonament]]&lt;0,telefony6[[#This Row],[jaki]]="stacjonarny"),telefony6[[#This Row],[sekundach]],0)</f>
        <v>985</v>
      </c>
      <c r="L1240" s="6">
        <f>IF(AND(telefony6[[#This Row],[abonament]]&lt;0,telefony6[[#This Row],[jaki]]="komórkowy"),telefony6[[#This Row],[sekundach]],0)</f>
        <v>0</v>
      </c>
      <c r="M1240" s="28">
        <f>IF(telefony6[[#This Row],[jaki]]="zagraniczny",telefony6[[#This Row],[czas w minutach]],0)</f>
        <v>0</v>
      </c>
    </row>
    <row r="1241" spans="1:13" x14ac:dyDescent="0.25">
      <c r="A1241">
        <v>39210366</v>
      </c>
      <c r="B1241" s="1">
        <v>42935</v>
      </c>
      <c r="C1241" s="2">
        <v>0.40234953703703702</v>
      </c>
      <c r="D1241" s="2">
        <v>0.40469907407407407</v>
      </c>
      <c r="E1241" t="str">
        <f>IF(LEN(telefony6[[#This Row],[nr]])&gt;=10,"zagraniczny",IF(LEN(telefony6[[#This Row],[nr]])=8,"komórkowy","stacjonarny"))</f>
        <v>komórkowy</v>
      </c>
      <c r="F1241" s="2">
        <f>telefony6[[#This Row],[zakonczenie]]-telefony6[[#This Row],[rozpoczecie]]</f>
        <v>2.3495370370370527E-3</v>
      </c>
      <c r="G1241" s="6">
        <f>IF(SECOND(telefony6[[#This Row],[czas]])&gt;0,1,0)</f>
        <v>1</v>
      </c>
      <c r="H1241" s="6">
        <f>MINUTE(telefony6[[#This Row],[czas]])+telefony6[[#This Row],[czy kolejna minuta]]</f>
        <v>4</v>
      </c>
      <c r="I1241" s="6">
        <f>MINUTE(telefony6[[#This Row],[czas]])*60+SECOND(telefony6[[#This Row],[czas]])</f>
        <v>203</v>
      </c>
      <c r="J1241" s="6">
        <f>IF(OR(telefony6[[#This Row],[jaki]]="stacjonarny",telefony6[[#This Row],[jaki]]="komórkowy"),J1240-telefony6[[#This Row],[sekundach]],J1240)</f>
        <v>-530555</v>
      </c>
      <c r="K1241" s="6">
        <f>IF(AND(telefony6[[#This Row],[abonament]]&lt;0,telefony6[[#This Row],[jaki]]="stacjonarny"),telefony6[[#This Row],[sekundach]],0)</f>
        <v>0</v>
      </c>
      <c r="L1241" s="6">
        <f>IF(AND(telefony6[[#This Row],[abonament]]&lt;0,telefony6[[#This Row],[jaki]]="komórkowy"),telefony6[[#This Row],[sekundach]],0)</f>
        <v>203</v>
      </c>
      <c r="M1241" s="28">
        <f>IF(telefony6[[#This Row],[jaki]]="zagraniczny",telefony6[[#This Row],[czas w minutach]],0)</f>
        <v>0</v>
      </c>
    </row>
    <row r="1242" spans="1:13" x14ac:dyDescent="0.25">
      <c r="A1242">
        <v>90880011</v>
      </c>
      <c r="B1242" s="1">
        <v>42935</v>
      </c>
      <c r="C1242" s="2">
        <v>0.40743055555555557</v>
      </c>
      <c r="D1242" s="2">
        <v>0.41255787037037039</v>
      </c>
      <c r="E1242" t="str">
        <f>IF(LEN(telefony6[[#This Row],[nr]])&gt;=10,"zagraniczny",IF(LEN(telefony6[[#This Row],[nr]])=8,"komórkowy","stacjonarny"))</f>
        <v>komórkowy</v>
      </c>
      <c r="F1242" s="2">
        <f>telefony6[[#This Row],[zakonczenie]]-telefony6[[#This Row],[rozpoczecie]]</f>
        <v>5.1273148148148207E-3</v>
      </c>
      <c r="G1242" s="6">
        <f>IF(SECOND(telefony6[[#This Row],[czas]])&gt;0,1,0)</f>
        <v>1</v>
      </c>
      <c r="H1242" s="6">
        <f>MINUTE(telefony6[[#This Row],[czas]])+telefony6[[#This Row],[czy kolejna minuta]]</f>
        <v>8</v>
      </c>
      <c r="I1242" s="6">
        <f>MINUTE(telefony6[[#This Row],[czas]])*60+SECOND(telefony6[[#This Row],[czas]])</f>
        <v>443</v>
      </c>
      <c r="J1242" s="6">
        <f>IF(OR(telefony6[[#This Row],[jaki]]="stacjonarny",telefony6[[#This Row],[jaki]]="komórkowy"),J1241-telefony6[[#This Row],[sekundach]],J1241)</f>
        <v>-530998</v>
      </c>
      <c r="K1242" s="6">
        <f>IF(AND(telefony6[[#This Row],[abonament]]&lt;0,telefony6[[#This Row],[jaki]]="stacjonarny"),telefony6[[#This Row],[sekundach]],0)</f>
        <v>0</v>
      </c>
      <c r="L1242" s="6">
        <f>IF(AND(telefony6[[#This Row],[abonament]]&lt;0,telefony6[[#This Row],[jaki]]="komórkowy"),telefony6[[#This Row],[sekundach]],0)</f>
        <v>443</v>
      </c>
      <c r="M1242" s="28">
        <f>IF(telefony6[[#This Row],[jaki]]="zagraniczny",telefony6[[#This Row],[czas w minutach]],0)</f>
        <v>0</v>
      </c>
    </row>
    <row r="1243" spans="1:13" x14ac:dyDescent="0.25">
      <c r="A1243">
        <v>4469748</v>
      </c>
      <c r="B1243" s="1">
        <v>42935</v>
      </c>
      <c r="C1243" s="2">
        <v>0.41121527777777778</v>
      </c>
      <c r="D1243" s="2">
        <v>0.41483796296296294</v>
      </c>
      <c r="E1243" t="str">
        <f>IF(LEN(telefony6[[#This Row],[nr]])&gt;=10,"zagraniczny",IF(LEN(telefony6[[#This Row],[nr]])=8,"komórkowy","stacjonarny"))</f>
        <v>stacjonarny</v>
      </c>
      <c r="F1243" s="2">
        <f>telefony6[[#This Row],[zakonczenie]]-telefony6[[#This Row],[rozpoczecie]]</f>
        <v>3.6226851851851594E-3</v>
      </c>
      <c r="G1243" s="6">
        <f>IF(SECOND(telefony6[[#This Row],[czas]])&gt;0,1,0)</f>
        <v>1</v>
      </c>
      <c r="H1243" s="6">
        <f>MINUTE(telefony6[[#This Row],[czas]])+telefony6[[#This Row],[czy kolejna minuta]]</f>
        <v>6</v>
      </c>
      <c r="I1243" s="6">
        <f>MINUTE(telefony6[[#This Row],[czas]])*60+SECOND(telefony6[[#This Row],[czas]])</f>
        <v>313</v>
      </c>
      <c r="J1243" s="6">
        <f>IF(OR(telefony6[[#This Row],[jaki]]="stacjonarny",telefony6[[#This Row],[jaki]]="komórkowy"),J1242-telefony6[[#This Row],[sekundach]],J1242)</f>
        <v>-531311</v>
      </c>
      <c r="K1243" s="6">
        <f>IF(AND(telefony6[[#This Row],[abonament]]&lt;0,telefony6[[#This Row],[jaki]]="stacjonarny"),telefony6[[#This Row],[sekundach]],0)</f>
        <v>313</v>
      </c>
      <c r="L1243" s="6">
        <f>IF(AND(telefony6[[#This Row],[abonament]]&lt;0,telefony6[[#This Row],[jaki]]="komórkowy"),telefony6[[#This Row],[sekundach]],0)</f>
        <v>0</v>
      </c>
      <c r="M1243" s="28">
        <f>IF(telefony6[[#This Row],[jaki]]="zagraniczny",telefony6[[#This Row],[czas w minutach]],0)</f>
        <v>0</v>
      </c>
    </row>
    <row r="1244" spans="1:13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  <c r="E1244" t="str">
        <f>IF(LEN(telefony6[[#This Row],[nr]])&gt;=10,"zagraniczny",IF(LEN(telefony6[[#This Row],[nr]])=8,"komórkowy","stacjonarny"))</f>
        <v>zagraniczny</v>
      </c>
      <c r="F1244" s="2">
        <f>telefony6[[#This Row],[zakonczenie]]-telefony6[[#This Row],[rozpoczecie]]</f>
        <v>9.0624999999999734E-3</v>
      </c>
      <c r="G1244" s="6">
        <f>IF(SECOND(telefony6[[#This Row],[czas]])&gt;0,1,0)</f>
        <v>1</v>
      </c>
      <c r="H1244" s="6">
        <f>MINUTE(telefony6[[#This Row],[czas]])+telefony6[[#This Row],[czy kolejna minuta]]</f>
        <v>14</v>
      </c>
      <c r="I1244" s="6">
        <f>MINUTE(telefony6[[#This Row],[czas]])*60+SECOND(telefony6[[#This Row],[czas]])</f>
        <v>783</v>
      </c>
      <c r="J1244" s="6">
        <f>IF(OR(telefony6[[#This Row],[jaki]]="stacjonarny",telefony6[[#This Row],[jaki]]="komórkowy"),J1243-telefony6[[#This Row],[sekundach]],J1243)</f>
        <v>-531311</v>
      </c>
      <c r="K1244" s="6">
        <f>IF(AND(telefony6[[#This Row],[abonament]]&lt;0,telefony6[[#This Row],[jaki]]="stacjonarny"),telefony6[[#This Row],[sekundach]],0)</f>
        <v>0</v>
      </c>
      <c r="L1244" s="6">
        <f>IF(AND(telefony6[[#This Row],[abonament]]&lt;0,telefony6[[#This Row],[jaki]]="komórkowy"),telefony6[[#This Row],[sekundach]],0)</f>
        <v>0</v>
      </c>
      <c r="M1244" s="28">
        <f>IF(telefony6[[#This Row],[jaki]]="zagraniczny",telefony6[[#This Row],[czas w minutach]],0)</f>
        <v>14</v>
      </c>
    </row>
    <row r="1245" spans="1:13" x14ac:dyDescent="0.25">
      <c r="A1245">
        <v>4079013</v>
      </c>
      <c r="B1245" s="1">
        <v>42935</v>
      </c>
      <c r="C1245" s="2">
        <v>0.41616898148148146</v>
      </c>
      <c r="D1245" s="2">
        <v>0.41717592592592595</v>
      </c>
      <c r="E1245" t="str">
        <f>IF(LEN(telefony6[[#This Row],[nr]])&gt;=10,"zagraniczny",IF(LEN(telefony6[[#This Row],[nr]])=8,"komórkowy","stacjonarny"))</f>
        <v>stacjonarny</v>
      </c>
      <c r="F1245" s="2">
        <f>telefony6[[#This Row],[zakonczenie]]-telefony6[[#This Row],[rozpoczecie]]</f>
        <v>1.0069444444444908E-3</v>
      </c>
      <c r="G1245" s="6">
        <f>IF(SECOND(telefony6[[#This Row],[czas]])&gt;0,1,0)</f>
        <v>1</v>
      </c>
      <c r="H1245" s="6">
        <f>MINUTE(telefony6[[#This Row],[czas]])+telefony6[[#This Row],[czy kolejna minuta]]</f>
        <v>2</v>
      </c>
      <c r="I1245" s="6">
        <f>MINUTE(telefony6[[#This Row],[czas]])*60+SECOND(telefony6[[#This Row],[czas]])</f>
        <v>87</v>
      </c>
      <c r="J1245" s="6">
        <f>IF(OR(telefony6[[#This Row],[jaki]]="stacjonarny",telefony6[[#This Row],[jaki]]="komórkowy"),J1244-telefony6[[#This Row],[sekundach]],J1244)</f>
        <v>-531398</v>
      </c>
      <c r="K1245" s="6">
        <f>IF(AND(telefony6[[#This Row],[abonament]]&lt;0,telefony6[[#This Row],[jaki]]="stacjonarny"),telefony6[[#This Row],[sekundach]],0)</f>
        <v>87</v>
      </c>
      <c r="L1245" s="6">
        <f>IF(AND(telefony6[[#This Row],[abonament]]&lt;0,telefony6[[#This Row],[jaki]]="komórkowy"),telefony6[[#This Row],[sekundach]],0)</f>
        <v>0</v>
      </c>
      <c r="M1245" s="28">
        <f>IF(telefony6[[#This Row],[jaki]]="zagraniczny",telefony6[[#This Row],[czas w minutach]],0)</f>
        <v>0</v>
      </c>
    </row>
    <row r="1246" spans="1:13" x14ac:dyDescent="0.25">
      <c r="A1246">
        <v>7751076</v>
      </c>
      <c r="B1246" s="1">
        <v>42935</v>
      </c>
      <c r="C1246" s="2">
        <v>0.41996527777777776</v>
      </c>
      <c r="D1246" s="2">
        <v>0.42766203703703703</v>
      </c>
      <c r="E1246" t="str">
        <f>IF(LEN(telefony6[[#This Row],[nr]])&gt;=10,"zagraniczny",IF(LEN(telefony6[[#This Row],[nr]])=8,"komórkowy","stacjonarny"))</f>
        <v>stacjonarny</v>
      </c>
      <c r="F1246" s="2">
        <f>telefony6[[#This Row],[zakonczenie]]-telefony6[[#This Row],[rozpoczecie]]</f>
        <v>7.6967592592592782E-3</v>
      </c>
      <c r="G1246" s="6">
        <f>IF(SECOND(telefony6[[#This Row],[czas]])&gt;0,1,0)</f>
        <v>1</v>
      </c>
      <c r="H1246" s="6">
        <f>MINUTE(telefony6[[#This Row],[czas]])+telefony6[[#This Row],[czy kolejna minuta]]</f>
        <v>12</v>
      </c>
      <c r="I1246" s="6">
        <f>MINUTE(telefony6[[#This Row],[czas]])*60+SECOND(telefony6[[#This Row],[czas]])</f>
        <v>665</v>
      </c>
      <c r="J1246" s="6">
        <f>IF(OR(telefony6[[#This Row],[jaki]]="stacjonarny",telefony6[[#This Row],[jaki]]="komórkowy"),J1245-telefony6[[#This Row],[sekundach]],J1245)</f>
        <v>-532063</v>
      </c>
      <c r="K1246" s="6">
        <f>IF(AND(telefony6[[#This Row],[abonament]]&lt;0,telefony6[[#This Row],[jaki]]="stacjonarny"),telefony6[[#This Row],[sekundach]],0)</f>
        <v>665</v>
      </c>
      <c r="L1246" s="6">
        <f>IF(AND(telefony6[[#This Row],[abonament]]&lt;0,telefony6[[#This Row],[jaki]]="komórkowy"),telefony6[[#This Row],[sekundach]],0)</f>
        <v>0</v>
      </c>
      <c r="M1246" s="28">
        <f>IF(telefony6[[#This Row],[jaki]]="zagraniczny",telefony6[[#This Row],[czas w minutach]],0)</f>
        <v>0</v>
      </c>
    </row>
    <row r="1247" spans="1:13" x14ac:dyDescent="0.25">
      <c r="A1247">
        <v>27684909</v>
      </c>
      <c r="B1247" s="1">
        <v>42935</v>
      </c>
      <c r="C1247" s="2">
        <v>0.42166666666666669</v>
      </c>
      <c r="D1247" s="2">
        <v>0.43111111111111111</v>
      </c>
      <c r="E1247" t="str">
        <f>IF(LEN(telefony6[[#This Row],[nr]])&gt;=10,"zagraniczny",IF(LEN(telefony6[[#This Row],[nr]])=8,"komórkowy","stacjonarny"))</f>
        <v>komórkowy</v>
      </c>
      <c r="F1247" s="2">
        <f>telefony6[[#This Row],[zakonczenie]]-telefony6[[#This Row],[rozpoczecie]]</f>
        <v>9.444444444444422E-3</v>
      </c>
      <c r="G1247" s="6">
        <f>IF(SECOND(telefony6[[#This Row],[czas]])&gt;0,1,0)</f>
        <v>1</v>
      </c>
      <c r="H1247" s="6">
        <f>MINUTE(telefony6[[#This Row],[czas]])+telefony6[[#This Row],[czy kolejna minuta]]</f>
        <v>14</v>
      </c>
      <c r="I1247" s="6">
        <f>MINUTE(telefony6[[#This Row],[czas]])*60+SECOND(telefony6[[#This Row],[czas]])</f>
        <v>816</v>
      </c>
      <c r="J1247" s="6">
        <f>IF(OR(telefony6[[#This Row],[jaki]]="stacjonarny",telefony6[[#This Row],[jaki]]="komórkowy"),J1246-telefony6[[#This Row],[sekundach]],J1246)</f>
        <v>-532879</v>
      </c>
      <c r="K1247" s="6">
        <f>IF(AND(telefony6[[#This Row],[abonament]]&lt;0,telefony6[[#This Row],[jaki]]="stacjonarny"),telefony6[[#This Row],[sekundach]],0)</f>
        <v>0</v>
      </c>
      <c r="L1247" s="6">
        <f>IF(AND(telefony6[[#This Row],[abonament]]&lt;0,telefony6[[#This Row],[jaki]]="komórkowy"),telefony6[[#This Row],[sekundach]],0)</f>
        <v>816</v>
      </c>
      <c r="M1247" s="28">
        <f>IF(telefony6[[#This Row],[jaki]]="zagraniczny",telefony6[[#This Row],[czas w minutach]],0)</f>
        <v>0</v>
      </c>
    </row>
    <row r="1248" spans="1:13" x14ac:dyDescent="0.25">
      <c r="A1248">
        <v>1588418</v>
      </c>
      <c r="B1248" s="1">
        <v>42935</v>
      </c>
      <c r="C1248" s="2">
        <v>0.42422453703703705</v>
      </c>
      <c r="D1248" s="2">
        <v>0.43512731481481481</v>
      </c>
      <c r="E1248" t="str">
        <f>IF(LEN(telefony6[[#This Row],[nr]])&gt;=10,"zagraniczny",IF(LEN(telefony6[[#This Row],[nr]])=8,"komórkowy","stacjonarny"))</f>
        <v>stacjonarny</v>
      </c>
      <c r="F1248" s="2">
        <f>telefony6[[#This Row],[zakonczenie]]-telefony6[[#This Row],[rozpoczecie]]</f>
        <v>1.0902777777777761E-2</v>
      </c>
      <c r="G1248" s="6">
        <f>IF(SECOND(telefony6[[#This Row],[czas]])&gt;0,1,0)</f>
        <v>1</v>
      </c>
      <c r="H1248" s="6">
        <f>MINUTE(telefony6[[#This Row],[czas]])+telefony6[[#This Row],[czy kolejna minuta]]</f>
        <v>16</v>
      </c>
      <c r="I1248" s="6">
        <f>MINUTE(telefony6[[#This Row],[czas]])*60+SECOND(telefony6[[#This Row],[czas]])</f>
        <v>942</v>
      </c>
      <c r="J1248" s="6">
        <f>IF(OR(telefony6[[#This Row],[jaki]]="stacjonarny",telefony6[[#This Row],[jaki]]="komórkowy"),J1247-telefony6[[#This Row],[sekundach]],J1247)</f>
        <v>-533821</v>
      </c>
      <c r="K1248" s="6">
        <f>IF(AND(telefony6[[#This Row],[abonament]]&lt;0,telefony6[[#This Row],[jaki]]="stacjonarny"),telefony6[[#This Row],[sekundach]],0)</f>
        <v>942</v>
      </c>
      <c r="L1248" s="6">
        <f>IF(AND(telefony6[[#This Row],[abonament]]&lt;0,telefony6[[#This Row],[jaki]]="komórkowy"),telefony6[[#This Row],[sekundach]],0)</f>
        <v>0</v>
      </c>
      <c r="M1248" s="28">
        <f>IF(telefony6[[#This Row],[jaki]]="zagraniczny",telefony6[[#This Row],[czas w minutach]],0)</f>
        <v>0</v>
      </c>
    </row>
    <row r="1249" spans="1:13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 t="str">
        <f>IF(LEN(telefony6[[#This Row],[nr]])&gt;=10,"zagraniczny",IF(LEN(telefony6[[#This Row],[nr]])=8,"komórkowy","stacjonarny"))</f>
        <v>zagraniczny</v>
      </c>
      <c r="F1249" s="2">
        <f>telefony6[[#This Row],[zakonczenie]]-telefony6[[#This Row],[rozpoczecie]]</f>
        <v>5.2314814814815036E-3</v>
      </c>
      <c r="G1249" s="6">
        <f>IF(SECOND(telefony6[[#This Row],[czas]])&gt;0,1,0)</f>
        <v>1</v>
      </c>
      <c r="H1249" s="6">
        <f>MINUTE(telefony6[[#This Row],[czas]])+telefony6[[#This Row],[czy kolejna minuta]]</f>
        <v>8</v>
      </c>
      <c r="I1249" s="6">
        <f>MINUTE(telefony6[[#This Row],[czas]])*60+SECOND(telefony6[[#This Row],[czas]])</f>
        <v>452</v>
      </c>
      <c r="J1249" s="6">
        <f>IF(OR(telefony6[[#This Row],[jaki]]="stacjonarny",telefony6[[#This Row],[jaki]]="komórkowy"),J1248-telefony6[[#This Row],[sekundach]],J1248)</f>
        <v>-533821</v>
      </c>
      <c r="K1249" s="6">
        <f>IF(AND(telefony6[[#This Row],[abonament]]&lt;0,telefony6[[#This Row],[jaki]]="stacjonarny"),telefony6[[#This Row],[sekundach]],0)</f>
        <v>0</v>
      </c>
      <c r="L1249" s="6">
        <f>IF(AND(telefony6[[#This Row],[abonament]]&lt;0,telefony6[[#This Row],[jaki]]="komórkowy"),telefony6[[#This Row],[sekundach]],0)</f>
        <v>0</v>
      </c>
      <c r="M1249" s="28">
        <f>IF(telefony6[[#This Row],[jaki]]="zagraniczny",telefony6[[#This Row],[czas w minutach]],0)</f>
        <v>8</v>
      </c>
    </row>
    <row r="1250" spans="1:13" x14ac:dyDescent="0.25">
      <c r="A1250">
        <v>6305758</v>
      </c>
      <c r="B1250" s="1">
        <v>42935</v>
      </c>
      <c r="C1250" s="2">
        <v>0.42912037037037037</v>
      </c>
      <c r="D1250" s="2">
        <v>0.43425925925925923</v>
      </c>
      <c r="E1250" t="str">
        <f>IF(LEN(telefony6[[#This Row],[nr]])&gt;=10,"zagraniczny",IF(LEN(telefony6[[#This Row],[nr]])=8,"komórkowy","stacjonarny"))</f>
        <v>stacjonarny</v>
      </c>
      <c r="F1250" s="2">
        <f>telefony6[[#This Row],[zakonczenie]]-telefony6[[#This Row],[rozpoczecie]]</f>
        <v>5.1388888888888595E-3</v>
      </c>
      <c r="G1250" s="6">
        <f>IF(SECOND(telefony6[[#This Row],[czas]])&gt;0,1,0)</f>
        <v>1</v>
      </c>
      <c r="H1250" s="6">
        <f>MINUTE(telefony6[[#This Row],[czas]])+telefony6[[#This Row],[czy kolejna minuta]]</f>
        <v>8</v>
      </c>
      <c r="I1250" s="6">
        <f>MINUTE(telefony6[[#This Row],[czas]])*60+SECOND(telefony6[[#This Row],[czas]])</f>
        <v>444</v>
      </c>
      <c r="J1250" s="6">
        <f>IF(OR(telefony6[[#This Row],[jaki]]="stacjonarny",telefony6[[#This Row],[jaki]]="komórkowy"),J1249-telefony6[[#This Row],[sekundach]],J1249)</f>
        <v>-534265</v>
      </c>
      <c r="K1250" s="6">
        <f>IF(AND(telefony6[[#This Row],[abonament]]&lt;0,telefony6[[#This Row],[jaki]]="stacjonarny"),telefony6[[#This Row],[sekundach]],0)</f>
        <v>444</v>
      </c>
      <c r="L1250" s="6">
        <f>IF(AND(telefony6[[#This Row],[abonament]]&lt;0,telefony6[[#This Row],[jaki]]="komórkowy"),telefony6[[#This Row],[sekundach]],0)</f>
        <v>0</v>
      </c>
      <c r="M1250" s="28">
        <f>IF(telefony6[[#This Row],[jaki]]="zagraniczny",telefony6[[#This Row],[czas w minutach]],0)</f>
        <v>0</v>
      </c>
    </row>
    <row r="1251" spans="1:13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  <c r="E1251" t="str">
        <f>IF(LEN(telefony6[[#This Row],[nr]])&gt;=10,"zagraniczny",IF(LEN(telefony6[[#This Row],[nr]])=8,"komórkowy","stacjonarny"))</f>
        <v>komórkowy</v>
      </c>
      <c r="F1251" s="2">
        <f>telefony6[[#This Row],[zakonczenie]]-telefony6[[#This Row],[rozpoczecie]]</f>
        <v>9.9537037037036868E-3</v>
      </c>
      <c r="G1251" s="6">
        <f>IF(SECOND(telefony6[[#This Row],[czas]])&gt;0,1,0)</f>
        <v>1</v>
      </c>
      <c r="H1251" s="6">
        <f>MINUTE(telefony6[[#This Row],[czas]])+telefony6[[#This Row],[czy kolejna minuta]]</f>
        <v>15</v>
      </c>
      <c r="I1251" s="6">
        <f>MINUTE(telefony6[[#This Row],[czas]])*60+SECOND(telefony6[[#This Row],[czas]])</f>
        <v>860</v>
      </c>
      <c r="J1251" s="6">
        <f>IF(OR(telefony6[[#This Row],[jaki]]="stacjonarny",telefony6[[#This Row],[jaki]]="komórkowy"),J1250-telefony6[[#This Row],[sekundach]],J1250)</f>
        <v>-535125</v>
      </c>
      <c r="K1251" s="6">
        <f>IF(AND(telefony6[[#This Row],[abonament]]&lt;0,telefony6[[#This Row],[jaki]]="stacjonarny"),telefony6[[#This Row],[sekundach]],0)</f>
        <v>0</v>
      </c>
      <c r="L1251" s="6">
        <f>IF(AND(telefony6[[#This Row],[abonament]]&lt;0,telefony6[[#This Row],[jaki]]="komórkowy"),telefony6[[#This Row],[sekundach]],0)</f>
        <v>860</v>
      </c>
      <c r="M1251" s="28">
        <f>IF(telefony6[[#This Row],[jaki]]="zagraniczny",telefony6[[#This Row],[czas w minutach]],0)</f>
        <v>0</v>
      </c>
    </row>
    <row r="1252" spans="1:13" x14ac:dyDescent="0.25">
      <c r="A1252">
        <v>7589993</v>
      </c>
      <c r="B1252" s="1">
        <v>42935</v>
      </c>
      <c r="C1252" s="2">
        <v>0.43185185185185188</v>
      </c>
      <c r="D1252" s="2">
        <v>0.4382638888888889</v>
      </c>
      <c r="E1252" t="str">
        <f>IF(LEN(telefony6[[#This Row],[nr]])&gt;=10,"zagraniczny",IF(LEN(telefony6[[#This Row],[nr]])=8,"komórkowy","stacjonarny"))</f>
        <v>stacjonarny</v>
      </c>
      <c r="F1252" s="2">
        <f>telefony6[[#This Row],[zakonczenie]]-telefony6[[#This Row],[rozpoczecie]]</f>
        <v>6.4120370370370217E-3</v>
      </c>
      <c r="G1252" s="6">
        <f>IF(SECOND(telefony6[[#This Row],[czas]])&gt;0,1,0)</f>
        <v>1</v>
      </c>
      <c r="H1252" s="6">
        <f>MINUTE(telefony6[[#This Row],[czas]])+telefony6[[#This Row],[czy kolejna minuta]]</f>
        <v>10</v>
      </c>
      <c r="I1252" s="6">
        <f>MINUTE(telefony6[[#This Row],[czas]])*60+SECOND(telefony6[[#This Row],[czas]])</f>
        <v>554</v>
      </c>
      <c r="J1252" s="6">
        <f>IF(OR(telefony6[[#This Row],[jaki]]="stacjonarny",telefony6[[#This Row],[jaki]]="komórkowy"),J1251-telefony6[[#This Row],[sekundach]],J1251)</f>
        <v>-535679</v>
      </c>
      <c r="K1252" s="6">
        <f>IF(AND(telefony6[[#This Row],[abonament]]&lt;0,telefony6[[#This Row],[jaki]]="stacjonarny"),telefony6[[#This Row],[sekundach]],0)</f>
        <v>554</v>
      </c>
      <c r="L1252" s="6">
        <f>IF(AND(telefony6[[#This Row],[abonament]]&lt;0,telefony6[[#This Row],[jaki]]="komórkowy"),telefony6[[#This Row],[sekundach]],0)</f>
        <v>0</v>
      </c>
      <c r="M1252" s="28">
        <f>IF(telefony6[[#This Row],[jaki]]="zagraniczny",telefony6[[#This Row],[czas w minutach]],0)</f>
        <v>0</v>
      </c>
    </row>
    <row r="1253" spans="1:13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  <c r="E1253" t="str">
        <f>IF(LEN(telefony6[[#This Row],[nr]])&gt;=10,"zagraniczny",IF(LEN(telefony6[[#This Row],[nr]])=8,"komórkowy","stacjonarny"))</f>
        <v>stacjonarny</v>
      </c>
      <c r="F1253" s="2">
        <f>telefony6[[#This Row],[zakonczenie]]-telefony6[[#This Row],[rozpoczecie]]</f>
        <v>5.9837962962963065E-3</v>
      </c>
      <c r="G1253" s="6">
        <f>IF(SECOND(telefony6[[#This Row],[czas]])&gt;0,1,0)</f>
        <v>1</v>
      </c>
      <c r="H1253" s="6">
        <f>MINUTE(telefony6[[#This Row],[czas]])+telefony6[[#This Row],[czy kolejna minuta]]</f>
        <v>9</v>
      </c>
      <c r="I1253" s="6">
        <f>MINUTE(telefony6[[#This Row],[czas]])*60+SECOND(telefony6[[#This Row],[czas]])</f>
        <v>517</v>
      </c>
      <c r="J1253" s="6">
        <f>IF(OR(telefony6[[#This Row],[jaki]]="stacjonarny",telefony6[[#This Row],[jaki]]="komórkowy"),J1252-telefony6[[#This Row],[sekundach]],J1252)</f>
        <v>-536196</v>
      </c>
      <c r="K1253" s="6">
        <f>IF(AND(telefony6[[#This Row],[abonament]]&lt;0,telefony6[[#This Row],[jaki]]="stacjonarny"),telefony6[[#This Row],[sekundach]],0)</f>
        <v>517</v>
      </c>
      <c r="L1253" s="6">
        <f>IF(AND(telefony6[[#This Row],[abonament]]&lt;0,telefony6[[#This Row],[jaki]]="komórkowy"),telefony6[[#This Row],[sekundach]],0)</f>
        <v>0</v>
      </c>
      <c r="M1253" s="28">
        <f>IF(telefony6[[#This Row],[jaki]]="zagraniczny",telefony6[[#This Row],[czas w minutach]],0)</f>
        <v>0</v>
      </c>
    </row>
    <row r="1254" spans="1:13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  <c r="E1254" t="str">
        <f>IF(LEN(telefony6[[#This Row],[nr]])&gt;=10,"zagraniczny",IF(LEN(telefony6[[#This Row],[nr]])=8,"komórkowy","stacjonarny"))</f>
        <v>stacjonarny</v>
      </c>
      <c r="F1254" s="2">
        <f>telefony6[[#This Row],[zakonczenie]]-telefony6[[#This Row],[rozpoczecie]]</f>
        <v>8.553240740740764E-3</v>
      </c>
      <c r="G1254" s="6">
        <f>IF(SECOND(telefony6[[#This Row],[czas]])&gt;0,1,0)</f>
        <v>1</v>
      </c>
      <c r="H1254" s="6">
        <f>MINUTE(telefony6[[#This Row],[czas]])+telefony6[[#This Row],[czy kolejna minuta]]</f>
        <v>13</v>
      </c>
      <c r="I1254" s="6">
        <f>MINUTE(telefony6[[#This Row],[czas]])*60+SECOND(telefony6[[#This Row],[czas]])</f>
        <v>739</v>
      </c>
      <c r="J1254" s="6">
        <f>IF(OR(telefony6[[#This Row],[jaki]]="stacjonarny",telefony6[[#This Row],[jaki]]="komórkowy"),J1253-telefony6[[#This Row],[sekundach]],J1253)</f>
        <v>-536935</v>
      </c>
      <c r="K1254" s="6">
        <f>IF(AND(telefony6[[#This Row],[abonament]]&lt;0,telefony6[[#This Row],[jaki]]="stacjonarny"),telefony6[[#This Row],[sekundach]],0)</f>
        <v>739</v>
      </c>
      <c r="L1254" s="6">
        <f>IF(AND(telefony6[[#This Row],[abonament]]&lt;0,telefony6[[#This Row],[jaki]]="komórkowy"),telefony6[[#This Row],[sekundach]],0)</f>
        <v>0</v>
      </c>
      <c r="M1254" s="28">
        <f>IF(telefony6[[#This Row],[jaki]]="zagraniczny",telefony6[[#This Row],[czas w minutach]],0)</f>
        <v>0</v>
      </c>
    </row>
    <row r="1255" spans="1:13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  <c r="E1255" t="str">
        <f>IF(LEN(telefony6[[#This Row],[nr]])&gt;=10,"zagraniczny",IF(LEN(telefony6[[#This Row],[nr]])=8,"komórkowy","stacjonarny"))</f>
        <v>stacjonarny</v>
      </c>
      <c r="F1255" s="2">
        <f>telefony6[[#This Row],[zakonczenie]]-telefony6[[#This Row],[rozpoczecie]]</f>
        <v>3.3680555555555269E-3</v>
      </c>
      <c r="G1255" s="6">
        <f>IF(SECOND(telefony6[[#This Row],[czas]])&gt;0,1,0)</f>
        <v>1</v>
      </c>
      <c r="H1255" s="6">
        <f>MINUTE(telefony6[[#This Row],[czas]])+telefony6[[#This Row],[czy kolejna minuta]]</f>
        <v>5</v>
      </c>
      <c r="I1255" s="6">
        <f>MINUTE(telefony6[[#This Row],[czas]])*60+SECOND(telefony6[[#This Row],[czas]])</f>
        <v>291</v>
      </c>
      <c r="J1255" s="6">
        <f>IF(OR(telefony6[[#This Row],[jaki]]="stacjonarny",telefony6[[#This Row],[jaki]]="komórkowy"),J1254-telefony6[[#This Row],[sekundach]],J1254)</f>
        <v>-537226</v>
      </c>
      <c r="K1255" s="6">
        <f>IF(AND(telefony6[[#This Row],[abonament]]&lt;0,telefony6[[#This Row],[jaki]]="stacjonarny"),telefony6[[#This Row],[sekundach]],0)</f>
        <v>291</v>
      </c>
      <c r="L1255" s="6">
        <f>IF(AND(telefony6[[#This Row],[abonament]]&lt;0,telefony6[[#This Row],[jaki]]="komórkowy"),telefony6[[#This Row],[sekundach]],0)</f>
        <v>0</v>
      </c>
      <c r="M1255" s="28">
        <f>IF(telefony6[[#This Row],[jaki]]="zagraniczny",telefony6[[#This Row],[czas w minutach]],0)</f>
        <v>0</v>
      </c>
    </row>
    <row r="1256" spans="1:13" x14ac:dyDescent="0.25">
      <c r="A1256">
        <v>9305031</v>
      </c>
      <c r="B1256" s="1">
        <v>42935</v>
      </c>
      <c r="C1256" s="2">
        <v>0.43827546296296294</v>
      </c>
      <c r="D1256" s="2">
        <v>0.44968750000000002</v>
      </c>
      <c r="E1256" t="str">
        <f>IF(LEN(telefony6[[#This Row],[nr]])&gt;=10,"zagraniczny",IF(LEN(telefony6[[#This Row],[nr]])=8,"komórkowy","stacjonarny"))</f>
        <v>stacjonarny</v>
      </c>
      <c r="F1256" s="2">
        <f>telefony6[[#This Row],[zakonczenie]]-telefony6[[#This Row],[rozpoczecie]]</f>
        <v>1.1412037037037082E-2</v>
      </c>
      <c r="G1256" s="6">
        <f>IF(SECOND(telefony6[[#This Row],[czas]])&gt;0,1,0)</f>
        <v>1</v>
      </c>
      <c r="H1256" s="6">
        <f>MINUTE(telefony6[[#This Row],[czas]])+telefony6[[#This Row],[czy kolejna minuta]]</f>
        <v>17</v>
      </c>
      <c r="I1256" s="6">
        <f>MINUTE(telefony6[[#This Row],[czas]])*60+SECOND(telefony6[[#This Row],[czas]])</f>
        <v>986</v>
      </c>
      <c r="J1256" s="6">
        <f>IF(OR(telefony6[[#This Row],[jaki]]="stacjonarny",telefony6[[#This Row],[jaki]]="komórkowy"),J1255-telefony6[[#This Row],[sekundach]],J1255)</f>
        <v>-538212</v>
      </c>
      <c r="K1256" s="6">
        <f>IF(AND(telefony6[[#This Row],[abonament]]&lt;0,telefony6[[#This Row],[jaki]]="stacjonarny"),telefony6[[#This Row],[sekundach]],0)</f>
        <v>986</v>
      </c>
      <c r="L1256" s="6">
        <f>IF(AND(telefony6[[#This Row],[abonament]]&lt;0,telefony6[[#This Row],[jaki]]="komórkowy"),telefony6[[#This Row],[sekundach]],0)</f>
        <v>0</v>
      </c>
      <c r="M1256" s="28">
        <f>IF(telefony6[[#This Row],[jaki]]="zagraniczny",telefony6[[#This Row],[czas w minutach]],0)</f>
        <v>0</v>
      </c>
    </row>
    <row r="1257" spans="1:13" x14ac:dyDescent="0.25">
      <c r="A1257">
        <v>4911005</v>
      </c>
      <c r="B1257" s="1">
        <v>42935</v>
      </c>
      <c r="C1257" s="2">
        <v>0.44305555555555554</v>
      </c>
      <c r="D1257" s="2">
        <v>0.45006944444444447</v>
      </c>
      <c r="E1257" t="str">
        <f>IF(LEN(telefony6[[#This Row],[nr]])&gt;=10,"zagraniczny",IF(LEN(telefony6[[#This Row],[nr]])=8,"komórkowy","stacjonarny"))</f>
        <v>stacjonarny</v>
      </c>
      <c r="F1257" s="2">
        <f>telefony6[[#This Row],[zakonczenie]]-telefony6[[#This Row],[rozpoczecie]]</f>
        <v>7.0138888888889306E-3</v>
      </c>
      <c r="G1257" s="6">
        <f>IF(SECOND(telefony6[[#This Row],[czas]])&gt;0,1,0)</f>
        <v>1</v>
      </c>
      <c r="H1257" s="6">
        <f>MINUTE(telefony6[[#This Row],[czas]])+telefony6[[#This Row],[czy kolejna minuta]]</f>
        <v>11</v>
      </c>
      <c r="I1257" s="6">
        <f>MINUTE(telefony6[[#This Row],[czas]])*60+SECOND(telefony6[[#This Row],[czas]])</f>
        <v>606</v>
      </c>
      <c r="J1257" s="6">
        <f>IF(OR(telefony6[[#This Row],[jaki]]="stacjonarny",telefony6[[#This Row],[jaki]]="komórkowy"),J1256-telefony6[[#This Row],[sekundach]],J1256)</f>
        <v>-538818</v>
      </c>
      <c r="K1257" s="6">
        <f>IF(AND(telefony6[[#This Row],[abonament]]&lt;0,telefony6[[#This Row],[jaki]]="stacjonarny"),telefony6[[#This Row],[sekundach]],0)</f>
        <v>606</v>
      </c>
      <c r="L1257" s="6">
        <f>IF(AND(telefony6[[#This Row],[abonament]]&lt;0,telefony6[[#This Row],[jaki]]="komórkowy"),telefony6[[#This Row],[sekundach]],0)</f>
        <v>0</v>
      </c>
      <c r="M1257" s="28">
        <f>IF(telefony6[[#This Row],[jaki]]="zagraniczny",telefony6[[#This Row],[czas w minutach]],0)</f>
        <v>0</v>
      </c>
    </row>
    <row r="1258" spans="1:13" x14ac:dyDescent="0.25">
      <c r="A1258">
        <v>1391272</v>
      </c>
      <c r="B1258" s="1">
        <v>42935</v>
      </c>
      <c r="C1258" s="2">
        <v>0.44664351851851852</v>
      </c>
      <c r="D1258" s="2">
        <v>0.45725694444444442</v>
      </c>
      <c r="E1258" t="str">
        <f>IF(LEN(telefony6[[#This Row],[nr]])&gt;=10,"zagraniczny",IF(LEN(telefony6[[#This Row],[nr]])=8,"komórkowy","stacjonarny"))</f>
        <v>stacjonarny</v>
      </c>
      <c r="F1258" s="2">
        <f>telefony6[[#This Row],[zakonczenie]]-telefony6[[#This Row],[rozpoczecie]]</f>
        <v>1.0613425925925901E-2</v>
      </c>
      <c r="G1258" s="6">
        <f>IF(SECOND(telefony6[[#This Row],[czas]])&gt;0,1,0)</f>
        <v>1</v>
      </c>
      <c r="H1258" s="6">
        <f>MINUTE(telefony6[[#This Row],[czas]])+telefony6[[#This Row],[czy kolejna minuta]]</f>
        <v>16</v>
      </c>
      <c r="I1258" s="6">
        <f>MINUTE(telefony6[[#This Row],[czas]])*60+SECOND(telefony6[[#This Row],[czas]])</f>
        <v>917</v>
      </c>
      <c r="J1258" s="6">
        <f>IF(OR(telefony6[[#This Row],[jaki]]="stacjonarny",telefony6[[#This Row],[jaki]]="komórkowy"),J1257-telefony6[[#This Row],[sekundach]],J1257)</f>
        <v>-539735</v>
      </c>
      <c r="K1258" s="6">
        <f>IF(AND(telefony6[[#This Row],[abonament]]&lt;0,telefony6[[#This Row],[jaki]]="stacjonarny"),telefony6[[#This Row],[sekundach]],0)</f>
        <v>917</v>
      </c>
      <c r="L1258" s="6">
        <f>IF(AND(telefony6[[#This Row],[abonament]]&lt;0,telefony6[[#This Row],[jaki]]="komórkowy"),telefony6[[#This Row],[sekundach]],0)</f>
        <v>0</v>
      </c>
      <c r="M1258" s="28">
        <f>IF(telefony6[[#This Row],[jaki]]="zagraniczny",telefony6[[#This Row],[czas w minutach]],0)</f>
        <v>0</v>
      </c>
    </row>
    <row r="1259" spans="1:13" x14ac:dyDescent="0.25">
      <c r="A1259">
        <v>5027404</v>
      </c>
      <c r="B1259" s="1">
        <v>42935</v>
      </c>
      <c r="C1259" s="2">
        <v>0.45211805555555556</v>
      </c>
      <c r="D1259" s="2">
        <v>0.4598726851851852</v>
      </c>
      <c r="E1259" t="str">
        <f>IF(LEN(telefony6[[#This Row],[nr]])&gt;=10,"zagraniczny",IF(LEN(telefony6[[#This Row],[nr]])=8,"komórkowy","stacjonarny"))</f>
        <v>stacjonarny</v>
      </c>
      <c r="F1259" s="2">
        <f>telefony6[[#This Row],[zakonczenie]]-telefony6[[#This Row],[rozpoczecie]]</f>
        <v>7.7546296296296391E-3</v>
      </c>
      <c r="G1259" s="6">
        <f>IF(SECOND(telefony6[[#This Row],[czas]])&gt;0,1,0)</f>
        <v>1</v>
      </c>
      <c r="H1259" s="6">
        <f>MINUTE(telefony6[[#This Row],[czas]])+telefony6[[#This Row],[czy kolejna minuta]]</f>
        <v>12</v>
      </c>
      <c r="I1259" s="6">
        <f>MINUTE(telefony6[[#This Row],[czas]])*60+SECOND(telefony6[[#This Row],[czas]])</f>
        <v>670</v>
      </c>
      <c r="J1259" s="6">
        <f>IF(OR(telefony6[[#This Row],[jaki]]="stacjonarny",telefony6[[#This Row],[jaki]]="komórkowy"),J1258-telefony6[[#This Row],[sekundach]],J1258)</f>
        <v>-540405</v>
      </c>
      <c r="K1259" s="6">
        <f>IF(AND(telefony6[[#This Row],[abonament]]&lt;0,telefony6[[#This Row],[jaki]]="stacjonarny"),telefony6[[#This Row],[sekundach]],0)</f>
        <v>670</v>
      </c>
      <c r="L1259" s="6">
        <f>IF(AND(telefony6[[#This Row],[abonament]]&lt;0,telefony6[[#This Row],[jaki]]="komórkowy"),telefony6[[#This Row],[sekundach]],0)</f>
        <v>0</v>
      </c>
      <c r="M1259" s="28">
        <f>IF(telefony6[[#This Row],[jaki]]="zagraniczny",telefony6[[#This Row],[czas w minutach]],0)</f>
        <v>0</v>
      </c>
    </row>
    <row r="1260" spans="1:13" x14ac:dyDescent="0.25">
      <c r="A1260">
        <v>38244568</v>
      </c>
      <c r="B1260" s="1">
        <v>42935</v>
      </c>
      <c r="C1260" s="2">
        <v>0.45768518518518519</v>
      </c>
      <c r="D1260" s="2">
        <v>0.45837962962962964</v>
      </c>
      <c r="E1260" t="str">
        <f>IF(LEN(telefony6[[#This Row],[nr]])&gt;=10,"zagraniczny",IF(LEN(telefony6[[#This Row],[nr]])=8,"komórkowy","stacjonarny"))</f>
        <v>komórkowy</v>
      </c>
      <c r="F1260" s="2">
        <f>telefony6[[#This Row],[zakonczenie]]-telefony6[[#This Row],[rozpoczecie]]</f>
        <v>6.9444444444444198E-4</v>
      </c>
      <c r="G1260" s="6">
        <f>IF(SECOND(telefony6[[#This Row],[czas]])&gt;0,1,0)</f>
        <v>0</v>
      </c>
      <c r="H1260" s="6">
        <f>MINUTE(telefony6[[#This Row],[czas]])+telefony6[[#This Row],[czy kolejna minuta]]</f>
        <v>1</v>
      </c>
      <c r="I1260" s="6">
        <f>MINUTE(telefony6[[#This Row],[czas]])*60+SECOND(telefony6[[#This Row],[czas]])</f>
        <v>60</v>
      </c>
      <c r="J1260" s="6">
        <f>IF(OR(telefony6[[#This Row],[jaki]]="stacjonarny",telefony6[[#This Row],[jaki]]="komórkowy"),J1259-telefony6[[#This Row],[sekundach]],J1259)</f>
        <v>-540465</v>
      </c>
      <c r="K1260" s="6">
        <f>IF(AND(telefony6[[#This Row],[abonament]]&lt;0,telefony6[[#This Row],[jaki]]="stacjonarny"),telefony6[[#This Row],[sekundach]],0)</f>
        <v>0</v>
      </c>
      <c r="L1260" s="6">
        <f>IF(AND(telefony6[[#This Row],[abonament]]&lt;0,telefony6[[#This Row],[jaki]]="komórkowy"),telefony6[[#This Row],[sekundach]],0)</f>
        <v>60</v>
      </c>
      <c r="M1260" s="28">
        <f>IF(telefony6[[#This Row],[jaki]]="zagraniczny",telefony6[[#This Row],[czas w minutach]],0)</f>
        <v>0</v>
      </c>
    </row>
    <row r="1261" spans="1:13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  <c r="E1261" t="str">
        <f>IF(LEN(telefony6[[#This Row],[nr]])&gt;=10,"zagraniczny",IF(LEN(telefony6[[#This Row],[nr]])=8,"komórkowy","stacjonarny"))</f>
        <v>komórkowy</v>
      </c>
      <c r="F1261" s="2">
        <f>telefony6[[#This Row],[zakonczenie]]-telefony6[[#This Row],[rozpoczecie]]</f>
        <v>4.6296296296294281E-4</v>
      </c>
      <c r="G1261" s="6">
        <f>IF(SECOND(telefony6[[#This Row],[czas]])&gt;0,1,0)</f>
        <v>1</v>
      </c>
      <c r="H1261" s="6">
        <f>MINUTE(telefony6[[#This Row],[czas]])+telefony6[[#This Row],[czy kolejna minuta]]</f>
        <v>1</v>
      </c>
      <c r="I1261" s="6">
        <f>MINUTE(telefony6[[#This Row],[czas]])*60+SECOND(telefony6[[#This Row],[czas]])</f>
        <v>40</v>
      </c>
      <c r="J1261" s="6">
        <f>IF(OR(telefony6[[#This Row],[jaki]]="stacjonarny",telefony6[[#This Row],[jaki]]="komórkowy"),J1260-telefony6[[#This Row],[sekundach]],J1260)</f>
        <v>-540505</v>
      </c>
      <c r="K1261" s="6">
        <f>IF(AND(telefony6[[#This Row],[abonament]]&lt;0,telefony6[[#This Row],[jaki]]="stacjonarny"),telefony6[[#This Row],[sekundach]],0)</f>
        <v>0</v>
      </c>
      <c r="L1261" s="6">
        <f>IF(AND(telefony6[[#This Row],[abonament]]&lt;0,telefony6[[#This Row],[jaki]]="komórkowy"),telefony6[[#This Row],[sekundach]],0)</f>
        <v>40</v>
      </c>
      <c r="M1261" s="28">
        <f>IF(telefony6[[#This Row],[jaki]]="zagraniczny",telefony6[[#This Row],[czas w minutach]],0)</f>
        <v>0</v>
      </c>
    </row>
    <row r="1262" spans="1:13" x14ac:dyDescent="0.25">
      <c r="A1262">
        <v>45015009</v>
      </c>
      <c r="B1262" s="1">
        <v>42935</v>
      </c>
      <c r="C1262" s="2">
        <v>0.46546296296296297</v>
      </c>
      <c r="D1262" s="2">
        <v>0.4740509259259259</v>
      </c>
      <c r="E1262" t="str">
        <f>IF(LEN(telefony6[[#This Row],[nr]])&gt;=10,"zagraniczny",IF(LEN(telefony6[[#This Row],[nr]])=8,"komórkowy","stacjonarny"))</f>
        <v>komórkowy</v>
      </c>
      <c r="F1262" s="2">
        <f>telefony6[[#This Row],[zakonczenie]]-telefony6[[#This Row],[rozpoczecie]]</f>
        <v>8.5879629629629362E-3</v>
      </c>
      <c r="G1262" s="6">
        <f>IF(SECOND(telefony6[[#This Row],[czas]])&gt;0,1,0)</f>
        <v>1</v>
      </c>
      <c r="H1262" s="6">
        <f>MINUTE(telefony6[[#This Row],[czas]])+telefony6[[#This Row],[czy kolejna minuta]]</f>
        <v>13</v>
      </c>
      <c r="I1262" s="6">
        <f>MINUTE(telefony6[[#This Row],[czas]])*60+SECOND(telefony6[[#This Row],[czas]])</f>
        <v>742</v>
      </c>
      <c r="J1262" s="6">
        <f>IF(OR(telefony6[[#This Row],[jaki]]="stacjonarny",telefony6[[#This Row],[jaki]]="komórkowy"),J1261-telefony6[[#This Row],[sekundach]],J1261)</f>
        <v>-541247</v>
      </c>
      <c r="K1262" s="6">
        <f>IF(AND(telefony6[[#This Row],[abonament]]&lt;0,telefony6[[#This Row],[jaki]]="stacjonarny"),telefony6[[#This Row],[sekundach]],0)</f>
        <v>0</v>
      </c>
      <c r="L1262" s="6">
        <f>IF(AND(telefony6[[#This Row],[abonament]]&lt;0,telefony6[[#This Row],[jaki]]="komórkowy"),telefony6[[#This Row],[sekundach]],0)</f>
        <v>742</v>
      </c>
      <c r="M1262" s="28">
        <f>IF(telefony6[[#This Row],[jaki]]="zagraniczny",telefony6[[#This Row],[czas w minutach]],0)</f>
        <v>0</v>
      </c>
    </row>
    <row r="1263" spans="1:13" x14ac:dyDescent="0.25">
      <c r="A1263">
        <v>20424852</v>
      </c>
      <c r="B1263" s="1">
        <v>42935</v>
      </c>
      <c r="C1263" s="2">
        <v>0.46773148148148147</v>
      </c>
      <c r="D1263" s="2">
        <v>0.47054398148148147</v>
      </c>
      <c r="E1263" t="str">
        <f>IF(LEN(telefony6[[#This Row],[nr]])&gt;=10,"zagraniczny",IF(LEN(telefony6[[#This Row],[nr]])=8,"komórkowy","stacjonarny"))</f>
        <v>komórkowy</v>
      </c>
      <c r="F1263" s="2">
        <f>telefony6[[#This Row],[zakonczenie]]-telefony6[[#This Row],[rozpoczecie]]</f>
        <v>2.8124999999999956E-3</v>
      </c>
      <c r="G1263" s="6">
        <f>IF(SECOND(telefony6[[#This Row],[czas]])&gt;0,1,0)</f>
        <v>1</v>
      </c>
      <c r="H1263" s="6">
        <f>MINUTE(telefony6[[#This Row],[czas]])+telefony6[[#This Row],[czy kolejna minuta]]</f>
        <v>5</v>
      </c>
      <c r="I1263" s="6">
        <f>MINUTE(telefony6[[#This Row],[czas]])*60+SECOND(telefony6[[#This Row],[czas]])</f>
        <v>243</v>
      </c>
      <c r="J1263" s="6">
        <f>IF(OR(telefony6[[#This Row],[jaki]]="stacjonarny",telefony6[[#This Row],[jaki]]="komórkowy"),J1262-telefony6[[#This Row],[sekundach]],J1262)</f>
        <v>-541490</v>
      </c>
      <c r="K1263" s="6">
        <f>IF(AND(telefony6[[#This Row],[abonament]]&lt;0,telefony6[[#This Row],[jaki]]="stacjonarny"),telefony6[[#This Row],[sekundach]],0)</f>
        <v>0</v>
      </c>
      <c r="L1263" s="6">
        <f>IF(AND(telefony6[[#This Row],[abonament]]&lt;0,telefony6[[#This Row],[jaki]]="komórkowy"),telefony6[[#This Row],[sekundach]],0)</f>
        <v>243</v>
      </c>
      <c r="M1263" s="28">
        <f>IF(telefony6[[#This Row],[jaki]]="zagraniczny",telefony6[[#This Row],[czas w minutach]],0)</f>
        <v>0</v>
      </c>
    </row>
    <row r="1264" spans="1:13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  <c r="E1264" t="str">
        <f>IF(LEN(telefony6[[#This Row],[nr]])&gt;=10,"zagraniczny",IF(LEN(telefony6[[#This Row],[nr]])=8,"komórkowy","stacjonarny"))</f>
        <v>stacjonarny</v>
      </c>
      <c r="F1264" s="2">
        <f>telefony6[[#This Row],[zakonczenie]]-telefony6[[#This Row],[rozpoczecie]]</f>
        <v>9.490740740740744E-3</v>
      </c>
      <c r="G1264" s="6">
        <f>IF(SECOND(telefony6[[#This Row],[czas]])&gt;0,1,0)</f>
        <v>1</v>
      </c>
      <c r="H1264" s="6">
        <f>MINUTE(telefony6[[#This Row],[czas]])+telefony6[[#This Row],[czy kolejna minuta]]</f>
        <v>14</v>
      </c>
      <c r="I1264" s="6">
        <f>MINUTE(telefony6[[#This Row],[czas]])*60+SECOND(telefony6[[#This Row],[czas]])</f>
        <v>820</v>
      </c>
      <c r="J1264" s="6">
        <f>IF(OR(telefony6[[#This Row],[jaki]]="stacjonarny",telefony6[[#This Row],[jaki]]="komórkowy"),J1263-telefony6[[#This Row],[sekundach]],J1263)</f>
        <v>-542310</v>
      </c>
      <c r="K1264" s="6">
        <f>IF(AND(telefony6[[#This Row],[abonament]]&lt;0,telefony6[[#This Row],[jaki]]="stacjonarny"),telefony6[[#This Row],[sekundach]],0)</f>
        <v>820</v>
      </c>
      <c r="L1264" s="6">
        <f>IF(AND(telefony6[[#This Row],[abonament]]&lt;0,telefony6[[#This Row],[jaki]]="komórkowy"),telefony6[[#This Row],[sekundach]],0)</f>
        <v>0</v>
      </c>
      <c r="M1264" s="28">
        <f>IF(telefony6[[#This Row],[jaki]]="zagraniczny",telefony6[[#This Row],[czas w minutach]],0)</f>
        <v>0</v>
      </c>
    </row>
    <row r="1265" spans="1:13" x14ac:dyDescent="0.25">
      <c r="A1265">
        <v>8250018</v>
      </c>
      <c r="B1265" s="1">
        <v>42935</v>
      </c>
      <c r="C1265" s="2">
        <v>0.47843750000000002</v>
      </c>
      <c r="D1265" s="2">
        <v>0.48951388888888892</v>
      </c>
      <c r="E1265" t="str">
        <f>IF(LEN(telefony6[[#This Row],[nr]])&gt;=10,"zagraniczny",IF(LEN(telefony6[[#This Row],[nr]])=8,"komórkowy","stacjonarny"))</f>
        <v>stacjonarny</v>
      </c>
      <c r="F1265" s="2">
        <f>telefony6[[#This Row],[zakonczenie]]-telefony6[[#This Row],[rozpoczecie]]</f>
        <v>1.1076388888888899E-2</v>
      </c>
      <c r="G1265" s="6">
        <f>IF(SECOND(telefony6[[#This Row],[czas]])&gt;0,1,0)</f>
        <v>1</v>
      </c>
      <c r="H1265" s="6">
        <f>MINUTE(telefony6[[#This Row],[czas]])+telefony6[[#This Row],[czy kolejna minuta]]</f>
        <v>16</v>
      </c>
      <c r="I1265" s="6">
        <f>MINUTE(telefony6[[#This Row],[czas]])*60+SECOND(telefony6[[#This Row],[czas]])</f>
        <v>957</v>
      </c>
      <c r="J1265" s="6">
        <f>IF(OR(telefony6[[#This Row],[jaki]]="stacjonarny",telefony6[[#This Row],[jaki]]="komórkowy"),J1264-telefony6[[#This Row],[sekundach]],J1264)</f>
        <v>-543267</v>
      </c>
      <c r="K1265" s="6">
        <f>IF(AND(telefony6[[#This Row],[abonament]]&lt;0,telefony6[[#This Row],[jaki]]="stacjonarny"),telefony6[[#This Row],[sekundach]],0)</f>
        <v>957</v>
      </c>
      <c r="L1265" s="6">
        <f>IF(AND(telefony6[[#This Row],[abonament]]&lt;0,telefony6[[#This Row],[jaki]]="komórkowy"),telefony6[[#This Row],[sekundach]],0)</f>
        <v>0</v>
      </c>
      <c r="M1265" s="28">
        <f>IF(telefony6[[#This Row],[jaki]]="zagraniczny",telefony6[[#This Row],[czas w minutach]],0)</f>
        <v>0</v>
      </c>
    </row>
    <row r="1266" spans="1:13" x14ac:dyDescent="0.25">
      <c r="A1266">
        <v>1161028310</v>
      </c>
      <c r="B1266" s="1">
        <v>42935</v>
      </c>
      <c r="C1266" s="2">
        <v>0.47843750000000002</v>
      </c>
      <c r="D1266" s="2">
        <v>0.48879629629629628</v>
      </c>
      <c r="E1266" t="str">
        <f>IF(LEN(telefony6[[#This Row],[nr]])&gt;=10,"zagraniczny",IF(LEN(telefony6[[#This Row],[nr]])=8,"komórkowy","stacjonarny"))</f>
        <v>zagraniczny</v>
      </c>
      <c r="F1266" s="2">
        <f>telefony6[[#This Row],[zakonczenie]]-telefony6[[#This Row],[rozpoczecie]]</f>
        <v>1.0358796296296269E-2</v>
      </c>
      <c r="G1266" s="6">
        <f>IF(SECOND(telefony6[[#This Row],[czas]])&gt;0,1,0)</f>
        <v>1</v>
      </c>
      <c r="H1266" s="6">
        <f>MINUTE(telefony6[[#This Row],[czas]])+telefony6[[#This Row],[czy kolejna minuta]]</f>
        <v>15</v>
      </c>
      <c r="I1266" s="6">
        <f>MINUTE(telefony6[[#This Row],[czas]])*60+SECOND(telefony6[[#This Row],[czas]])</f>
        <v>895</v>
      </c>
      <c r="J1266" s="6">
        <f>IF(OR(telefony6[[#This Row],[jaki]]="stacjonarny",telefony6[[#This Row],[jaki]]="komórkowy"),J1265-telefony6[[#This Row],[sekundach]],J1265)</f>
        <v>-543267</v>
      </c>
      <c r="K1266" s="6">
        <f>IF(AND(telefony6[[#This Row],[abonament]]&lt;0,telefony6[[#This Row],[jaki]]="stacjonarny"),telefony6[[#This Row],[sekundach]],0)</f>
        <v>0</v>
      </c>
      <c r="L1266" s="6">
        <f>IF(AND(telefony6[[#This Row],[abonament]]&lt;0,telefony6[[#This Row],[jaki]]="komórkowy"),telefony6[[#This Row],[sekundach]],0)</f>
        <v>0</v>
      </c>
      <c r="M1266" s="28">
        <f>IF(telefony6[[#This Row],[jaki]]="zagraniczny",telefony6[[#This Row],[czas w minutach]],0)</f>
        <v>15</v>
      </c>
    </row>
    <row r="1267" spans="1:13" x14ac:dyDescent="0.25">
      <c r="A1267">
        <v>66465215</v>
      </c>
      <c r="B1267" s="1">
        <v>42935</v>
      </c>
      <c r="C1267" s="2">
        <v>0.48381944444444447</v>
      </c>
      <c r="D1267" s="2">
        <v>0.49505787037037036</v>
      </c>
      <c r="E1267" t="str">
        <f>IF(LEN(telefony6[[#This Row],[nr]])&gt;=10,"zagraniczny",IF(LEN(telefony6[[#This Row],[nr]])=8,"komórkowy","stacjonarny"))</f>
        <v>komórkowy</v>
      </c>
      <c r="F1267" s="2">
        <f>telefony6[[#This Row],[zakonczenie]]-telefony6[[#This Row],[rozpoczecie]]</f>
        <v>1.1238425925925888E-2</v>
      </c>
      <c r="G1267" s="6">
        <f>IF(SECOND(telefony6[[#This Row],[czas]])&gt;0,1,0)</f>
        <v>1</v>
      </c>
      <c r="H1267" s="6">
        <f>MINUTE(telefony6[[#This Row],[czas]])+telefony6[[#This Row],[czy kolejna minuta]]</f>
        <v>17</v>
      </c>
      <c r="I1267" s="6">
        <f>MINUTE(telefony6[[#This Row],[czas]])*60+SECOND(telefony6[[#This Row],[czas]])</f>
        <v>971</v>
      </c>
      <c r="J1267" s="6">
        <f>IF(OR(telefony6[[#This Row],[jaki]]="stacjonarny",telefony6[[#This Row],[jaki]]="komórkowy"),J1266-telefony6[[#This Row],[sekundach]],J1266)</f>
        <v>-544238</v>
      </c>
      <c r="K1267" s="6">
        <f>IF(AND(telefony6[[#This Row],[abonament]]&lt;0,telefony6[[#This Row],[jaki]]="stacjonarny"),telefony6[[#This Row],[sekundach]],0)</f>
        <v>0</v>
      </c>
      <c r="L1267" s="6">
        <f>IF(AND(telefony6[[#This Row],[abonament]]&lt;0,telefony6[[#This Row],[jaki]]="komórkowy"),telefony6[[#This Row],[sekundach]],0)</f>
        <v>971</v>
      </c>
      <c r="M1267" s="28">
        <f>IF(telefony6[[#This Row],[jaki]]="zagraniczny",telefony6[[#This Row],[czas w minutach]],0)</f>
        <v>0</v>
      </c>
    </row>
    <row r="1268" spans="1:13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  <c r="E1268" t="str">
        <f>IF(LEN(telefony6[[#This Row],[nr]])&gt;=10,"zagraniczny",IF(LEN(telefony6[[#This Row],[nr]])=8,"komórkowy","stacjonarny"))</f>
        <v>stacjonarny</v>
      </c>
      <c r="F1268" s="2">
        <f>telefony6[[#This Row],[zakonczenie]]-telefony6[[#This Row],[rozpoczecie]]</f>
        <v>7.1759259259259189E-3</v>
      </c>
      <c r="G1268" s="6">
        <f>IF(SECOND(telefony6[[#This Row],[czas]])&gt;0,1,0)</f>
        <v>1</v>
      </c>
      <c r="H1268" s="6">
        <f>MINUTE(telefony6[[#This Row],[czas]])+telefony6[[#This Row],[czy kolejna minuta]]</f>
        <v>11</v>
      </c>
      <c r="I1268" s="6">
        <f>MINUTE(telefony6[[#This Row],[czas]])*60+SECOND(telefony6[[#This Row],[czas]])</f>
        <v>620</v>
      </c>
      <c r="J1268" s="6">
        <f>IF(OR(telefony6[[#This Row],[jaki]]="stacjonarny",telefony6[[#This Row],[jaki]]="komórkowy"),J1267-telefony6[[#This Row],[sekundach]],J1267)</f>
        <v>-544858</v>
      </c>
      <c r="K1268" s="6">
        <f>IF(AND(telefony6[[#This Row],[abonament]]&lt;0,telefony6[[#This Row],[jaki]]="stacjonarny"),telefony6[[#This Row],[sekundach]],0)</f>
        <v>620</v>
      </c>
      <c r="L1268" s="6">
        <f>IF(AND(telefony6[[#This Row],[abonament]]&lt;0,telefony6[[#This Row],[jaki]]="komórkowy"),telefony6[[#This Row],[sekundach]],0)</f>
        <v>0</v>
      </c>
      <c r="M1268" s="28">
        <f>IF(telefony6[[#This Row],[jaki]]="zagraniczny",telefony6[[#This Row],[czas w minutach]],0)</f>
        <v>0</v>
      </c>
    </row>
    <row r="1269" spans="1:13" x14ac:dyDescent="0.25">
      <c r="A1269">
        <v>3589291</v>
      </c>
      <c r="B1269" s="1">
        <v>42935</v>
      </c>
      <c r="C1269" s="2">
        <v>0.4896064814814815</v>
      </c>
      <c r="D1269" s="2">
        <v>0.49828703703703703</v>
      </c>
      <c r="E1269" t="str">
        <f>IF(LEN(telefony6[[#This Row],[nr]])&gt;=10,"zagraniczny",IF(LEN(telefony6[[#This Row],[nr]])=8,"komórkowy","stacjonarny"))</f>
        <v>stacjonarny</v>
      </c>
      <c r="F1269" s="2">
        <f>telefony6[[#This Row],[zakonczenie]]-telefony6[[#This Row],[rozpoczecie]]</f>
        <v>8.6805555555555247E-3</v>
      </c>
      <c r="G1269" s="6">
        <f>IF(SECOND(telefony6[[#This Row],[czas]])&gt;0,1,0)</f>
        <v>1</v>
      </c>
      <c r="H1269" s="6">
        <f>MINUTE(telefony6[[#This Row],[czas]])+telefony6[[#This Row],[czy kolejna minuta]]</f>
        <v>13</v>
      </c>
      <c r="I1269" s="6">
        <f>MINUTE(telefony6[[#This Row],[czas]])*60+SECOND(telefony6[[#This Row],[czas]])</f>
        <v>750</v>
      </c>
      <c r="J1269" s="6">
        <f>IF(OR(telefony6[[#This Row],[jaki]]="stacjonarny",telefony6[[#This Row],[jaki]]="komórkowy"),J1268-telefony6[[#This Row],[sekundach]],J1268)</f>
        <v>-545608</v>
      </c>
      <c r="K1269" s="6">
        <f>IF(AND(telefony6[[#This Row],[abonament]]&lt;0,telefony6[[#This Row],[jaki]]="stacjonarny"),telefony6[[#This Row],[sekundach]],0)</f>
        <v>750</v>
      </c>
      <c r="L1269" s="6">
        <f>IF(AND(telefony6[[#This Row],[abonament]]&lt;0,telefony6[[#This Row],[jaki]]="komórkowy"),telefony6[[#This Row],[sekundach]],0)</f>
        <v>0</v>
      </c>
      <c r="M1269" s="28">
        <f>IF(telefony6[[#This Row],[jaki]]="zagraniczny",telefony6[[#This Row],[czas w minutach]],0)</f>
        <v>0</v>
      </c>
    </row>
    <row r="1270" spans="1:13" x14ac:dyDescent="0.25">
      <c r="A1270">
        <v>9254070</v>
      </c>
      <c r="B1270" s="1">
        <v>42935</v>
      </c>
      <c r="C1270" s="2">
        <v>0.49270833333333336</v>
      </c>
      <c r="D1270" s="2">
        <v>0.49774305555555554</v>
      </c>
      <c r="E1270" t="str">
        <f>IF(LEN(telefony6[[#This Row],[nr]])&gt;=10,"zagraniczny",IF(LEN(telefony6[[#This Row],[nr]])=8,"komórkowy","stacjonarny"))</f>
        <v>stacjonarny</v>
      </c>
      <c r="F1270" s="2">
        <f>telefony6[[#This Row],[zakonczenie]]-telefony6[[#This Row],[rozpoczecie]]</f>
        <v>5.0347222222221766E-3</v>
      </c>
      <c r="G1270" s="6">
        <f>IF(SECOND(telefony6[[#This Row],[czas]])&gt;0,1,0)</f>
        <v>1</v>
      </c>
      <c r="H1270" s="6">
        <f>MINUTE(telefony6[[#This Row],[czas]])+telefony6[[#This Row],[czy kolejna minuta]]</f>
        <v>8</v>
      </c>
      <c r="I1270" s="6">
        <f>MINUTE(telefony6[[#This Row],[czas]])*60+SECOND(telefony6[[#This Row],[czas]])</f>
        <v>435</v>
      </c>
      <c r="J1270" s="6">
        <f>IF(OR(telefony6[[#This Row],[jaki]]="stacjonarny",telefony6[[#This Row],[jaki]]="komórkowy"),J1269-telefony6[[#This Row],[sekundach]],J1269)</f>
        <v>-546043</v>
      </c>
      <c r="K1270" s="6">
        <f>IF(AND(telefony6[[#This Row],[abonament]]&lt;0,telefony6[[#This Row],[jaki]]="stacjonarny"),telefony6[[#This Row],[sekundach]],0)</f>
        <v>435</v>
      </c>
      <c r="L1270" s="6">
        <f>IF(AND(telefony6[[#This Row],[abonament]]&lt;0,telefony6[[#This Row],[jaki]]="komórkowy"),telefony6[[#This Row],[sekundach]],0)</f>
        <v>0</v>
      </c>
      <c r="M1270" s="28">
        <f>IF(telefony6[[#This Row],[jaki]]="zagraniczny",telefony6[[#This Row],[czas w minutach]],0)</f>
        <v>0</v>
      </c>
    </row>
    <row r="1271" spans="1:13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  <c r="E1271" t="str">
        <f>IF(LEN(telefony6[[#This Row],[nr]])&gt;=10,"zagraniczny",IF(LEN(telefony6[[#This Row],[nr]])=8,"komórkowy","stacjonarny"))</f>
        <v>stacjonarny</v>
      </c>
      <c r="F1271" s="2">
        <f>telefony6[[#This Row],[zakonczenie]]-telefony6[[#This Row],[rozpoczecie]]</f>
        <v>9.5949074074073715E-3</v>
      </c>
      <c r="G1271" s="6">
        <f>IF(SECOND(telefony6[[#This Row],[czas]])&gt;0,1,0)</f>
        <v>1</v>
      </c>
      <c r="H1271" s="6">
        <f>MINUTE(telefony6[[#This Row],[czas]])+telefony6[[#This Row],[czy kolejna minuta]]</f>
        <v>14</v>
      </c>
      <c r="I1271" s="6">
        <f>MINUTE(telefony6[[#This Row],[czas]])*60+SECOND(telefony6[[#This Row],[czas]])</f>
        <v>829</v>
      </c>
      <c r="J1271" s="6">
        <f>IF(OR(telefony6[[#This Row],[jaki]]="stacjonarny",telefony6[[#This Row],[jaki]]="komórkowy"),J1270-telefony6[[#This Row],[sekundach]],J1270)</f>
        <v>-546872</v>
      </c>
      <c r="K1271" s="6">
        <f>IF(AND(telefony6[[#This Row],[abonament]]&lt;0,telefony6[[#This Row],[jaki]]="stacjonarny"),telefony6[[#This Row],[sekundach]],0)</f>
        <v>829</v>
      </c>
      <c r="L1271" s="6">
        <f>IF(AND(telefony6[[#This Row],[abonament]]&lt;0,telefony6[[#This Row],[jaki]]="komórkowy"),telefony6[[#This Row],[sekundach]],0)</f>
        <v>0</v>
      </c>
      <c r="M1271" s="28">
        <f>IF(telefony6[[#This Row],[jaki]]="zagraniczny",telefony6[[#This Row],[czas w minutach]],0)</f>
        <v>0</v>
      </c>
    </row>
    <row r="1272" spans="1:13" x14ac:dyDescent="0.25">
      <c r="A1272">
        <v>3563037</v>
      </c>
      <c r="B1272" s="1">
        <v>42935</v>
      </c>
      <c r="C1272" s="2">
        <v>0.50173611111111116</v>
      </c>
      <c r="D1272" s="2">
        <v>0.5130555555555556</v>
      </c>
      <c r="E1272" t="str">
        <f>IF(LEN(telefony6[[#This Row],[nr]])&gt;=10,"zagraniczny",IF(LEN(telefony6[[#This Row],[nr]])=8,"komórkowy","stacjonarny"))</f>
        <v>stacjonarny</v>
      </c>
      <c r="F1272" s="2">
        <f>telefony6[[#This Row],[zakonczenie]]-telefony6[[#This Row],[rozpoczecie]]</f>
        <v>1.1319444444444438E-2</v>
      </c>
      <c r="G1272" s="6">
        <f>IF(SECOND(telefony6[[#This Row],[czas]])&gt;0,1,0)</f>
        <v>1</v>
      </c>
      <c r="H1272" s="6">
        <f>MINUTE(telefony6[[#This Row],[czas]])+telefony6[[#This Row],[czy kolejna minuta]]</f>
        <v>17</v>
      </c>
      <c r="I1272" s="6">
        <f>MINUTE(telefony6[[#This Row],[czas]])*60+SECOND(telefony6[[#This Row],[czas]])</f>
        <v>978</v>
      </c>
      <c r="J1272" s="6">
        <f>IF(OR(telefony6[[#This Row],[jaki]]="stacjonarny",telefony6[[#This Row],[jaki]]="komórkowy"),J1271-telefony6[[#This Row],[sekundach]],J1271)</f>
        <v>-547850</v>
      </c>
      <c r="K1272" s="6">
        <f>IF(AND(telefony6[[#This Row],[abonament]]&lt;0,telefony6[[#This Row],[jaki]]="stacjonarny"),telefony6[[#This Row],[sekundach]],0)</f>
        <v>978</v>
      </c>
      <c r="L1272" s="6">
        <f>IF(AND(telefony6[[#This Row],[abonament]]&lt;0,telefony6[[#This Row],[jaki]]="komórkowy"),telefony6[[#This Row],[sekundach]],0)</f>
        <v>0</v>
      </c>
      <c r="M1272" s="28">
        <f>IF(telefony6[[#This Row],[jaki]]="zagraniczny",telefony6[[#This Row],[czas w minutach]],0)</f>
        <v>0</v>
      </c>
    </row>
    <row r="1273" spans="1:13" x14ac:dyDescent="0.25">
      <c r="A1273">
        <v>2302227</v>
      </c>
      <c r="B1273" s="1">
        <v>42935</v>
      </c>
      <c r="C1273" s="2">
        <v>0.50219907407407405</v>
      </c>
      <c r="D1273" s="2">
        <v>0.50804398148148144</v>
      </c>
      <c r="E1273" t="str">
        <f>IF(LEN(telefony6[[#This Row],[nr]])&gt;=10,"zagraniczny",IF(LEN(telefony6[[#This Row],[nr]])=8,"komórkowy","stacjonarny"))</f>
        <v>stacjonarny</v>
      </c>
      <c r="F1273" s="2">
        <f>telefony6[[#This Row],[zakonczenie]]-telefony6[[#This Row],[rozpoczecie]]</f>
        <v>5.8449074074073959E-3</v>
      </c>
      <c r="G1273" s="6">
        <f>IF(SECOND(telefony6[[#This Row],[czas]])&gt;0,1,0)</f>
        <v>1</v>
      </c>
      <c r="H1273" s="6">
        <f>MINUTE(telefony6[[#This Row],[czas]])+telefony6[[#This Row],[czy kolejna minuta]]</f>
        <v>9</v>
      </c>
      <c r="I1273" s="6">
        <f>MINUTE(telefony6[[#This Row],[czas]])*60+SECOND(telefony6[[#This Row],[czas]])</f>
        <v>505</v>
      </c>
      <c r="J1273" s="6">
        <f>IF(OR(telefony6[[#This Row],[jaki]]="stacjonarny",telefony6[[#This Row],[jaki]]="komórkowy"),J1272-telefony6[[#This Row],[sekundach]],J1272)</f>
        <v>-548355</v>
      </c>
      <c r="K1273" s="6">
        <f>IF(AND(telefony6[[#This Row],[abonament]]&lt;0,telefony6[[#This Row],[jaki]]="stacjonarny"),telefony6[[#This Row],[sekundach]],0)</f>
        <v>505</v>
      </c>
      <c r="L1273" s="6">
        <f>IF(AND(telefony6[[#This Row],[abonament]]&lt;0,telefony6[[#This Row],[jaki]]="komórkowy"),telefony6[[#This Row],[sekundach]],0)</f>
        <v>0</v>
      </c>
      <c r="M1273" s="28">
        <f>IF(telefony6[[#This Row],[jaki]]="zagraniczny",telefony6[[#This Row],[czas w minutach]],0)</f>
        <v>0</v>
      </c>
    </row>
    <row r="1274" spans="1:13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  <c r="E1274" t="str">
        <f>IF(LEN(telefony6[[#This Row],[nr]])&gt;=10,"zagraniczny",IF(LEN(telefony6[[#This Row],[nr]])=8,"komórkowy","stacjonarny"))</f>
        <v>komórkowy</v>
      </c>
      <c r="F1274" s="2">
        <f>telefony6[[#This Row],[zakonczenie]]-telefony6[[#This Row],[rozpoczecie]]</f>
        <v>5.4050925925925863E-3</v>
      </c>
      <c r="G1274" s="6">
        <f>IF(SECOND(telefony6[[#This Row],[czas]])&gt;0,1,0)</f>
        <v>1</v>
      </c>
      <c r="H1274" s="6">
        <f>MINUTE(telefony6[[#This Row],[czas]])+telefony6[[#This Row],[czy kolejna minuta]]</f>
        <v>8</v>
      </c>
      <c r="I1274" s="6">
        <f>MINUTE(telefony6[[#This Row],[czas]])*60+SECOND(telefony6[[#This Row],[czas]])</f>
        <v>467</v>
      </c>
      <c r="J1274" s="6">
        <f>IF(OR(telefony6[[#This Row],[jaki]]="stacjonarny",telefony6[[#This Row],[jaki]]="komórkowy"),J1273-telefony6[[#This Row],[sekundach]],J1273)</f>
        <v>-548822</v>
      </c>
      <c r="K1274" s="6">
        <f>IF(AND(telefony6[[#This Row],[abonament]]&lt;0,telefony6[[#This Row],[jaki]]="stacjonarny"),telefony6[[#This Row],[sekundach]],0)</f>
        <v>0</v>
      </c>
      <c r="L1274" s="6">
        <f>IF(AND(telefony6[[#This Row],[abonament]]&lt;0,telefony6[[#This Row],[jaki]]="komórkowy"),telefony6[[#This Row],[sekundach]],0)</f>
        <v>467</v>
      </c>
      <c r="M1274" s="28">
        <f>IF(telefony6[[#This Row],[jaki]]="zagraniczny",telefony6[[#This Row],[czas w minutach]],0)</f>
        <v>0</v>
      </c>
    </row>
    <row r="1275" spans="1:13" x14ac:dyDescent="0.25">
      <c r="A1275">
        <v>6551880</v>
      </c>
      <c r="B1275" s="1">
        <v>42935</v>
      </c>
      <c r="C1275" s="2">
        <v>0.50756944444444441</v>
      </c>
      <c r="D1275" s="2">
        <v>0.51126157407407402</v>
      </c>
      <c r="E1275" t="str">
        <f>IF(LEN(telefony6[[#This Row],[nr]])&gt;=10,"zagraniczny",IF(LEN(telefony6[[#This Row],[nr]])=8,"komórkowy","stacjonarny"))</f>
        <v>stacjonarny</v>
      </c>
      <c r="F1275" s="2">
        <f>telefony6[[#This Row],[zakonczenie]]-telefony6[[#This Row],[rozpoczecie]]</f>
        <v>3.6921296296296147E-3</v>
      </c>
      <c r="G1275" s="6">
        <f>IF(SECOND(telefony6[[#This Row],[czas]])&gt;0,1,0)</f>
        <v>1</v>
      </c>
      <c r="H1275" s="6">
        <f>MINUTE(telefony6[[#This Row],[czas]])+telefony6[[#This Row],[czy kolejna minuta]]</f>
        <v>6</v>
      </c>
      <c r="I1275" s="6">
        <f>MINUTE(telefony6[[#This Row],[czas]])*60+SECOND(telefony6[[#This Row],[czas]])</f>
        <v>319</v>
      </c>
      <c r="J1275" s="6">
        <f>IF(OR(telefony6[[#This Row],[jaki]]="stacjonarny",telefony6[[#This Row],[jaki]]="komórkowy"),J1274-telefony6[[#This Row],[sekundach]],J1274)</f>
        <v>-549141</v>
      </c>
      <c r="K1275" s="6">
        <f>IF(AND(telefony6[[#This Row],[abonament]]&lt;0,telefony6[[#This Row],[jaki]]="stacjonarny"),telefony6[[#This Row],[sekundach]],0)</f>
        <v>319</v>
      </c>
      <c r="L1275" s="6">
        <f>IF(AND(telefony6[[#This Row],[abonament]]&lt;0,telefony6[[#This Row],[jaki]]="komórkowy"),telefony6[[#This Row],[sekundach]],0)</f>
        <v>0</v>
      </c>
      <c r="M1275" s="28">
        <f>IF(telefony6[[#This Row],[jaki]]="zagraniczny",telefony6[[#This Row],[czas w minutach]],0)</f>
        <v>0</v>
      </c>
    </row>
    <row r="1276" spans="1:13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  <c r="E1276" t="str">
        <f>IF(LEN(telefony6[[#This Row],[nr]])&gt;=10,"zagraniczny",IF(LEN(telefony6[[#This Row],[nr]])=8,"komórkowy","stacjonarny"))</f>
        <v>stacjonarny</v>
      </c>
      <c r="F1276" s="2">
        <f>telefony6[[#This Row],[zakonczenie]]-telefony6[[#This Row],[rozpoczecie]]</f>
        <v>3.0208333333333615E-3</v>
      </c>
      <c r="G1276" s="6">
        <f>IF(SECOND(telefony6[[#This Row],[czas]])&gt;0,1,0)</f>
        <v>1</v>
      </c>
      <c r="H1276" s="6">
        <f>MINUTE(telefony6[[#This Row],[czas]])+telefony6[[#This Row],[czy kolejna minuta]]</f>
        <v>5</v>
      </c>
      <c r="I1276" s="6">
        <f>MINUTE(telefony6[[#This Row],[czas]])*60+SECOND(telefony6[[#This Row],[czas]])</f>
        <v>261</v>
      </c>
      <c r="J1276" s="6">
        <f>IF(OR(telefony6[[#This Row],[jaki]]="stacjonarny",telefony6[[#This Row],[jaki]]="komórkowy"),J1275-telefony6[[#This Row],[sekundach]],J1275)</f>
        <v>-549402</v>
      </c>
      <c r="K1276" s="6">
        <f>IF(AND(telefony6[[#This Row],[abonament]]&lt;0,telefony6[[#This Row],[jaki]]="stacjonarny"),telefony6[[#This Row],[sekundach]],0)</f>
        <v>261</v>
      </c>
      <c r="L1276" s="6">
        <f>IF(AND(telefony6[[#This Row],[abonament]]&lt;0,telefony6[[#This Row],[jaki]]="komórkowy"),telefony6[[#This Row],[sekundach]],0)</f>
        <v>0</v>
      </c>
      <c r="M1276" s="28">
        <f>IF(telefony6[[#This Row],[jaki]]="zagraniczny",telefony6[[#This Row],[czas w minutach]],0)</f>
        <v>0</v>
      </c>
    </row>
    <row r="1277" spans="1:13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  <c r="E1277" t="str">
        <f>IF(LEN(telefony6[[#This Row],[nr]])&gt;=10,"zagraniczny",IF(LEN(telefony6[[#This Row],[nr]])=8,"komórkowy","stacjonarny"))</f>
        <v>komórkowy</v>
      </c>
      <c r="F1277" s="2">
        <f>telefony6[[#This Row],[zakonczenie]]-telefony6[[#This Row],[rozpoczecie]]</f>
        <v>3.1828703703703498E-3</v>
      </c>
      <c r="G1277" s="6">
        <f>IF(SECOND(telefony6[[#This Row],[czas]])&gt;0,1,0)</f>
        <v>1</v>
      </c>
      <c r="H1277" s="6">
        <f>MINUTE(telefony6[[#This Row],[czas]])+telefony6[[#This Row],[czy kolejna minuta]]</f>
        <v>5</v>
      </c>
      <c r="I1277" s="6">
        <f>MINUTE(telefony6[[#This Row],[czas]])*60+SECOND(telefony6[[#This Row],[czas]])</f>
        <v>275</v>
      </c>
      <c r="J1277" s="6">
        <f>IF(OR(telefony6[[#This Row],[jaki]]="stacjonarny",telefony6[[#This Row],[jaki]]="komórkowy"),J1276-telefony6[[#This Row],[sekundach]],J1276)</f>
        <v>-549677</v>
      </c>
      <c r="K1277" s="6">
        <f>IF(AND(telefony6[[#This Row],[abonament]]&lt;0,telefony6[[#This Row],[jaki]]="stacjonarny"),telefony6[[#This Row],[sekundach]],0)</f>
        <v>0</v>
      </c>
      <c r="L1277" s="6">
        <f>IF(AND(telefony6[[#This Row],[abonament]]&lt;0,telefony6[[#This Row],[jaki]]="komórkowy"),telefony6[[#This Row],[sekundach]],0)</f>
        <v>275</v>
      </c>
      <c r="M1277" s="28">
        <f>IF(telefony6[[#This Row],[jaki]]="zagraniczny",telefony6[[#This Row],[czas w minutach]],0)</f>
        <v>0</v>
      </c>
    </row>
    <row r="1278" spans="1:13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  <c r="E1278" t="str">
        <f>IF(LEN(telefony6[[#This Row],[nr]])&gt;=10,"zagraniczny",IF(LEN(telefony6[[#This Row],[nr]])=8,"komórkowy","stacjonarny"))</f>
        <v>stacjonarny</v>
      </c>
      <c r="F1278" s="2">
        <f>telefony6[[#This Row],[zakonczenie]]-telefony6[[#This Row],[rozpoczecie]]</f>
        <v>4.3402777777777901E-3</v>
      </c>
      <c r="G1278" s="6">
        <f>IF(SECOND(telefony6[[#This Row],[czas]])&gt;0,1,0)</f>
        <v>1</v>
      </c>
      <c r="H1278" s="6">
        <f>MINUTE(telefony6[[#This Row],[czas]])+telefony6[[#This Row],[czy kolejna minuta]]</f>
        <v>7</v>
      </c>
      <c r="I1278" s="6">
        <f>MINUTE(telefony6[[#This Row],[czas]])*60+SECOND(telefony6[[#This Row],[czas]])</f>
        <v>375</v>
      </c>
      <c r="J1278" s="6">
        <f>IF(OR(telefony6[[#This Row],[jaki]]="stacjonarny",telefony6[[#This Row],[jaki]]="komórkowy"),J1277-telefony6[[#This Row],[sekundach]],J1277)</f>
        <v>-550052</v>
      </c>
      <c r="K1278" s="6">
        <f>IF(AND(telefony6[[#This Row],[abonament]]&lt;0,telefony6[[#This Row],[jaki]]="stacjonarny"),telefony6[[#This Row],[sekundach]],0)</f>
        <v>375</v>
      </c>
      <c r="L1278" s="6">
        <f>IF(AND(telefony6[[#This Row],[abonament]]&lt;0,telefony6[[#This Row],[jaki]]="komórkowy"),telefony6[[#This Row],[sekundach]],0)</f>
        <v>0</v>
      </c>
      <c r="M1278" s="28">
        <f>IF(telefony6[[#This Row],[jaki]]="zagraniczny",telefony6[[#This Row],[czas w minutach]],0)</f>
        <v>0</v>
      </c>
    </row>
    <row r="1279" spans="1:13" x14ac:dyDescent="0.25">
      <c r="A1279">
        <v>5341697748</v>
      </c>
      <c r="B1279" s="1">
        <v>42935</v>
      </c>
      <c r="C1279" s="2">
        <v>0.52349537037037042</v>
      </c>
      <c r="D1279" s="2">
        <v>0.53362268518518519</v>
      </c>
      <c r="E1279" t="str">
        <f>IF(LEN(telefony6[[#This Row],[nr]])&gt;=10,"zagraniczny",IF(LEN(telefony6[[#This Row],[nr]])=8,"komórkowy","stacjonarny"))</f>
        <v>zagraniczny</v>
      </c>
      <c r="F1279" s="2">
        <f>telefony6[[#This Row],[zakonczenie]]-telefony6[[#This Row],[rozpoczecie]]</f>
        <v>1.012731481481477E-2</v>
      </c>
      <c r="G1279" s="6">
        <f>IF(SECOND(telefony6[[#This Row],[czas]])&gt;0,1,0)</f>
        <v>1</v>
      </c>
      <c r="H1279" s="6">
        <f>MINUTE(telefony6[[#This Row],[czas]])+telefony6[[#This Row],[czy kolejna minuta]]</f>
        <v>15</v>
      </c>
      <c r="I1279" s="6">
        <f>MINUTE(telefony6[[#This Row],[czas]])*60+SECOND(telefony6[[#This Row],[czas]])</f>
        <v>875</v>
      </c>
      <c r="J1279" s="6">
        <f>IF(OR(telefony6[[#This Row],[jaki]]="stacjonarny",telefony6[[#This Row],[jaki]]="komórkowy"),J1278-telefony6[[#This Row],[sekundach]],J1278)</f>
        <v>-550052</v>
      </c>
      <c r="K1279" s="6">
        <f>IF(AND(telefony6[[#This Row],[abonament]]&lt;0,telefony6[[#This Row],[jaki]]="stacjonarny"),telefony6[[#This Row],[sekundach]],0)</f>
        <v>0</v>
      </c>
      <c r="L1279" s="6">
        <f>IF(AND(telefony6[[#This Row],[abonament]]&lt;0,telefony6[[#This Row],[jaki]]="komórkowy"),telefony6[[#This Row],[sekundach]],0)</f>
        <v>0</v>
      </c>
      <c r="M1279" s="28">
        <f>IF(telefony6[[#This Row],[jaki]]="zagraniczny",telefony6[[#This Row],[czas w minutach]],0)</f>
        <v>15</v>
      </c>
    </row>
    <row r="1280" spans="1:13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  <c r="E1280" t="str">
        <f>IF(LEN(telefony6[[#This Row],[nr]])&gt;=10,"zagraniczny",IF(LEN(telefony6[[#This Row],[nr]])=8,"komórkowy","stacjonarny"))</f>
        <v>komórkowy</v>
      </c>
      <c r="F1280" s="2">
        <f>telefony6[[#This Row],[zakonczenie]]-telefony6[[#This Row],[rozpoczecie]]</f>
        <v>1.1516203703703654E-2</v>
      </c>
      <c r="G1280" s="6">
        <f>IF(SECOND(telefony6[[#This Row],[czas]])&gt;0,1,0)</f>
        <v>1</v>
      </c>
      <c r="H1280" s="6">
        <f>MINUTE(telefony6[[#This Row],[czas]])+telefony6[[#This Row],[czy kolejna minuta]]</f>
        <v>17</v>
      </c>
      <c r="I1280" s="6">
        <f>MINUTE(telefony6[[#This Row],[czas]])*60+SECOND(telefony6[[#This Row],[czas]])</f>
        <v>995</v>
      </c>
      <c r="J1280" s="6">
        <f>IF(OR(telefony6[[#This Row],[jaki]]="stacjonarny",telefony6[[#This Row],[jaki]]="komórkowy"),J1279-telefony6[[#This Row],[sekundach]],J1279)</f>
        <v>-551047</v>
      </c>
      <c r="K1280" s="6">
        <f>IF(AND(telefony6[[#This Row],[abonament]]&lt;0,telefony6[[#This Row],[jaki]]="stacjonarny"),telefony6[[#This Row],[sekundach]],0)</f>
        <v>0</v>
      </c>
      <c r="L1280" s="6">
        <f>IF(AND(telefony6[[#This Row],[abonament]]&lt;0,telefony6[[#This Row],[jaki]]="komórkowy"),telefony6[[#This Row],[sekundach]],0)</f>
        <v>995</v>
      </c>
      <c r="M1280" s="28">
        <f>IF(telefony6[[#This Row],[jaki]]="zagraniczny",telefony6[[#This Row],[czas w minutach]],0)</f>
        <v>0</v>
      </c>
    </row>
    <row r="1281" spans="1:13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 t="str">
        <f>IF(LEN(telefony6[[#This Row],[nr]])&gt;=10,"zagraniczny",IF(LEN(telefony6[[#This Row],[nr]])=8,"komórkowy","stacjonarny"))</f>
        <v>zagraniczny</v>
      </c>
      <c r="F1281" s="2">
        <f>telefony6[[#This Row],[zakonczenie]]-telefony6[[#This Row],[rozpoczecie]]</f>
        <v>7.222222222222241E-3</v>
      </c>
      <c r="G1281" s="6">
        <f>IF(SECOND(telefony6[[#This Row],[czas]])&gt;0,1,0)</f>
        <v>1</v>
      </c>
      <c r="H1281" s="6">
        <f>MINUTE(telefony6[[#This Row],[czas]])+telefony6[[#This Row],[czy kolejna minuta]]</f>
        <v>11</v>
      </c>
      <c r="I1281" s="6">
        <f>MINUTE(telefony6[[#This Row],[czas]])*60+SECOND(telefony6[[#This Row],[czas]])</f>
        <v>624</v>
      </c>
      <c r="J1281" s="6">
        <f>IF(OR(telefony6[[#This Row],[jaki]]="stacjonarny",telefony6[[#This Row],[jaki]]="komórkowy"),J1280-telefony6[[#This Row],[sekundach]],J1280)</f>
        <v>-551047</v>
      </c>
      <c r="K1281" s="6">
        <f>IF(AND(telefony6[[#This Row],[abonament]]&lt;0,telefony6[[#This Row],[jaki]]="stacjonarny"),telefony6[[#This Row],[sekundach]],0)</f>
        <v>0</v>
      </c>
      <c r="L1281" s="6">
        <f>IF(AND(telefony6[[#This Row],[abonament]]&lt;0,telefony6[[#This Row],[jaki]]="komórkowy"),telefony6[[#This Row],[sekundach]],0)</f>
        <v>0</v>
      </c>
      <c r="M1281" s="28">
        <f>IF(telefony6[[#This Row],[jaki]]="zagraniczny",telefony6[[#This Row],[czas w minutach]],0)</f>
        <v>11</v>
      </c>
    </row>
    <row r="1282" spans="1:13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  <c r="E1282" t="str">
        <f>IF(LEN(telefony6[[#This Row],[nr]])&gt;=10,"zagraniczny",IF(LEN(telefony6[[#This Row],[nr]])=8,"komórkowy","stacjonarny"))</f>
        <v>stacjonarny</v>
      </c>
      <c r="F1282" s="2">
        <f>telefony6[[#This Row],[zakonczenie]]-telefony6[[#This Row],[rozpoczecie]]</f>
        <v>0</v>
      </c>
      <c r="G1282" s="6">
        <f>IF(SECOND(telefony6[[#This Row],[czas]])&gt;0,1,0)</f>
        <v>0</v>
      </c>
      <c r="H1282" s="6">
        <f>MINUTE(telefony6[[#This Row],[czas]])+telefony6[[#This Row],[czy kolejna minuta]]</f>
        <v>0</v>
      </c>
      <c r="I1282" s="6">
        <f>MINUTE(telefony6[[#This Row],[czas]])*60+SECOND(telefony6[[#This Row],[czas]])</f>
        <v>0</v>
      </c>
      <c r="J1282" s="6">
        <f>IF(OR(telefony6[[#This Row],[jaki]]="stacjonarny",telefony6[[#This Row],[jaki]]="komórkowy"),J1281-telefony6[[#This Row],[sekundach]],J1281)</f>
        <v>-551047</v>
      </c>
      <c r="K1282" s="6">
        <f>IF(AND(telefony6[[#This Row],[abonament]]&lt;0,telefony6[[#This Row],[jaki]]="stacjonarny"),telefony6[[#This Row],[sekundach]],0)</f>
        <v>0</v>
      </c>
      <c r="L1282" s="6">
        <f>IF(AND(telefony6[[#This Row],[abonament]]&lt;0,telefony6[[#This Row],[jaki]]="komórkowy"),telefony6[[#This Row],[sekundach]],0)</f>
        <v>0</v>
      </c>
      <c r="M1282" s="28">
        <f>IF(telefony6[[#This Row],[jaki]]="zagraniczny",telefony6[[#This Row],[czas w minutach]],0)</f>
        <v>0</v>
      </c>
    </row>
    <row r="1283" spans="1:13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  <c r="E1283" t="str">
        <f>IF(LEN(telefony6[[#This Row],[nr]])&gt;=10,"zagraniczny",IF(LEN(telefony6[[#This Row],[nr]])=8,"komórkowy","stacjonarny"))</f>
        <v>stacjonarny</v>
      </c>
      <c r="F1283" s="2">
        <f>telefony6[[#This Row],[zakonczenie]]-telefony6[[#This Row],[rozpoczecie]]</f>
        <v>9.8958333333333259E-3</v>
      </c>
      <c r="G1283" s="6">
        <f>IF(SECOND(telefony6[[#This Row],[czas]])&gt;0,1,0)</f>
        <v>1</v>
      </c>
      <c r="H1283" s="6">
        <f>MINUTE(telefony6[[#This Row],[czas]])+telefony6[[#This Row],[czy kolejna minuta]]</f>
        <v>15</v>
      </c>
      <c r="I1283" s="6">
        <f>MINUTE(telefony6[[#This Row],[czas]])*60+SECOND(telefony6[[#This Row],[czas]])</f>
        <v>855</v>
      </c>
      <c r="J1283" s="6">
        <f>IF(OR(telefony6[[#This Row],[jaki]]="stacjonarny",telefony6[[#This Row],[jaki]]="komórkowy"),J1282-telefony6[[#This Row],[sekundach]],J1282)</f>
        <v>-551902</v>
      </c>
      <c r="K1283" s="6">
        <f>IF(AND(telefony6[[#This Row],[abonament]]&lt;0,telefony6[[#This Row],[jaki]]="stacjonarny"),telefony6[[#This Row],[sekundach]],0)</f>
        <v>855</v>
      </c>
      <c r="L1283" s="6">
        <f>IF(AND(telefony6[[#This Row],[abonament]]&lt;0,telefony6[[#This Row],[jaki]]="komórkowy"),telefony6[[#This Row],[sekundach]],0)</f>
        <v>0</v>
      </c>
      <c r="M1283" s="28">
        <f>IF(telefony6[[#This Row],[jaki]]="zagraniczny",telefony6[[#This Row],[czas w minutach]],0)</f>
        <v>0</v>
      </c>
    </row>
    <row r="1284" spans="1:13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  <c r="E1284" t="str">
        <f>IF(LEN(telefony6[[#This Row],[nr]])&gt;=10,"zagraniczny",IF(LEN(telefony6[[#This Row],[nr]])=8,"komórkowy","stacjonarny"))</f>
        <v>stacjonarny</v>
      </c>
      <c r="F1284" s="2">
        <f>telefony6[[#This Row],[zakonczenie]]-telefony6[[#This Row],[rozpoczecie]]</f>
        <v>1.4351851851851505E-3</v>
      </c>
      <c r="G1284" s="6">
        <f>IF(SECOND(telefony6[[#This Row],[czas]])&gt;0,1,0)</f>
        <v>1</v>
      </c>
      <c r="H1284" s="6">
        <f>MINUTE(telefony6[[#This Row],[czas]])+telefony6[[#This Row],[czy kolejna minuta]]</f>
        <v>3</v>
      </c>
      <c r="I1284" s="6">
        <f>MINUTE(telefony6[[#This Row],[czas]])*60+SECOND(telefony6[[#This Row],[czas]])</f>
        <v>124</v>
      </c>
      <c r="J1284" s="6">
        <f>IF(OR(telefony6[[#This Row],[jaki]]="stacjonarny",telefony6[[#This Row],[jaki]]="komórkowy"),J1283-telefony6[[#This Row],[sekundach]],J1283)</f>
        <v>-552026</v>
      </c>
      <c r="K1284" s="6">
        <f>IF(AND(telefony6[[#This Row],[abonament]]&lt;0,telefony6[[#This Row],[jaki]]="stacjonarny"),telefony6[[#This Row],[sekundach]],0)</f>
        <v>124</v>
      </c>
      <c r="L1284" s="6">
        <f>IF(AND(telefony6[[#This Row],[abonament]]&lt;0,telefony6[[#This Row],[jaki]]="komórkowy"),telefony6[[#This Row],[sekundach]],0)</f>
        <v>0</v>
      </c>
      <c r="M1284" s="28">
        <f>IF(telefony6[[#This Row],[jaki]]="zagraniczny",telefony6[[#This Row],[czas w minutach]],0)</f>
        <v>0</v>
      </c>
    </row>
    <row r="1285" spans="1:13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  <c r="E1285" t="str">
        <f>IF(LEN(telefony6[[#This Row],[nr]])&gt;=10,"zagraniczny",IF(LEN(telefony6[[#This Row],[nr]])=8,"komórkowy","stacjonarny"))</f>
        <v>stacjonarny</v>
      </c>
      <c r="F1285" s="2">
        <f>telefony6[[#This Row],[zakonczenie]]-telefony6[[#This Row],[rozpoczecie]]</f>
        <v>3.6111111111111205E-3</v>
      </c>
      <c r="G1285" s="6">
        <f>IF(SECOND(telefony6[[#This Row],[czas]])&gt;0,1,0)</f>
        <v>1</v>
      </c>
      <c r="H1285" s="6">
        <f>MINUTE(telefony6[[#This Row],[czas]])+telefony6[[#This Row],[czy kolejna minuta]]</f>
        <v>6</v>
      </c>
      <c r="I1285" s="6">
        <f>MINUTE(telefony6[[#This Row],[czas]])*60+SECOND(telefony6[[#This Row],[czas]])</f>
        <v>312</v>
      </c>
      <c r="J1285" s="6">
        <f>IF(OR(telefony6[[#This Row],[jaki]]="stacjonarny",telefony6[[#This Row],[jaki]]="komórkowy"),J1284-telefony6[[#This Row],[sekundach]],J1284)</f>
        <v>-552338</v>
      </c>
      <c r="K1285" s="6">
        <f>IF(AND(telefony6[[#This Row],[abonament]]&lt;0,telefony6[[#This Row],[jaki]]="stacjonarny"),telefony6[[#This Row],[sekundach]],0)</f>
        <v>312</v>
      </c>
      <c r="L1285" s="6">
        <f>IF(AND(telefony6[[#This Row],[abonament]]&lt;0,telefony6[[#This Row],[jaki]]="komórkowy"),telefony6[[#This Row],[sekundach]],0)</f>
        <v>0</v>
      </c>
      <c r="M1285" s="28">
        <f>IF(telefony6[[#This Row],[jaki]]="zagraniczny",telefony6[[#This Row],[czas w minutach]],0)</f>
        <v>0</v>
      </c>
    </row>
    <row r="1286" spans="1:13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  <c r="E1286" t="str">
        <f>IF(LEN(telefony6[[#This Row],[nr]])&gt;=10,"zagraniczny",IF(LEN(telefony6[[#This Row],[nr]])=8,"komórkowy","stacjonarny"))</f>
        <v>komórkowy</v>
      </c>
      <c r="F1286" s="2">
        <f>telefony6[[#This Row],[zakonczenie]]-telefony6[[#This Row],[rozpoczecie]]</f>
        <v>2.3148148148147696E-3</v>
      </c>
      <c r="G1286" s="6">
        <f>IF(SECOND(telefony6[[#This Row],[czas]])&gt;0,1,0)</f>
        <v>1</v>
      </c>
      <c r="H1286" s="6">
        <f>MINUTE(telefony6[[#This Row],[czas]])+telefony6[[#This Row],[czy kolejna minuta]]</f>
        <v>4</v>
      </c>
      <c r="I1286" s="6">
        <f>MINUTE(telefony6[[#This Row],[czas]])*60+SECOND(telefony6[[#This Row],[czas]])</f>
        <v>200</v>
      </c>
      <c r="J1286" s="6">
        <f>IF(OR(telefony6[[#This Row],[jaki]]="stacjonarny",telefony6[[#This Row],[jaki]]="komórkowy"),J1285-telefony6[[#This Row],[sekundach]],J1285)</f>
        <v>-552538</v>
      </c>
      <c r="K1286" s="6">
        <f>IF(AND(telefony6[[#This Row],[abonament]]&lt;0,telefony6[[#This Row],[jaki]]="stacjonarny"),telefony6[[#This Row],[sekundach]],0)</f>
        <v>0</v>
      </c>
      <c r="L1286" s="6">
        <f>IF(AND(telefony6[[#This Row],[abonament]]&lt;0,telefony6[[#This Row],[jaki]]="komórkowy"),telefony6[[#This Row],[sekundach]],0)</f>
        <v>200</v>
      </c>
      <c r="M1286" s="28">
        <f>IF(telefony6[[#This Row],[jaki]]="zagraniczny",telefony6[[#This Row],[czas w minutach]],0)</f>
        <v>0</v>
      </c>
    </row>
    <row r="1287" spans="1:13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  <c r="E1287" t="str">
        <f>IF(LEN(telefony6[[#This Row],[nr]])&gt;=10,"zagraniczny",IF(LEN(telefony6[[#This Row],[nr]])=8,"komórkowy","stacjonarny"))</f>
        <v>stacjonarny</v>
      </c>
      <c r="F1287" s="2">
        <f>telefony6[[#This Row],[zakonczenie]]-telefony6[[#This Row],[rozpoczecie]]</f>
        <v>4.1782407407406907E-3</v>
      </c>
      <c r="G1287" s="6">
        <f>IF(SECOND(telefony6[[#This Row],[czas]])&gt;0,1,0)</f>
        <v>1</v>
      </c>
      <c r="H1287" s="6">
        <f>MINUTE(telefony6[[#This Row],[czas]])+telefony6[[#This Row],[czy kolejna minuta]]</f>
        <v>7</v>
      </c>
      <c r="I1287" s="6">
        <f>MINUTE(telefony6[[#This Row],[czas]])*60+SECOND(telefony6[[#This Row],[czas]])</f>
        <v>361</v>
      </c>
      <c r="J1287" s="6">
        <f>IF(OR(telefony6[[#This Row],[jaki]]="stacjonarny",telefony6[[#This Row],[jaki]]="komórkowy"),J1286-telefony6[[#This Row],[sekundach]],J1286)</f>
        <v>-552899</v>
      </c>
      <c r="K1287" s="6">
        <f>IF(AND(telefony6[[#This Row],[abonament]]&lt;0,telefony6[[#This Row],[jaki]]="stacjonarny"),telefony6[[#This Row],[sekundach]],0)</f>
        <v>361</v>
      </c>
      <c r="L1287" s="6">
        <f>IF(AND(telefony6[[#This Row],[abonament]]&lt;0,telefony6[[#This Row],[jaki]]="komórkowy"),telefony6[[#This Row],[sekundach]],0)</f>
        <v>0</v>
      </c>
      <c r="M1287" s="28">
        <f>IF(telefony6[[#This Row],[jaki]]="zagraniczny",telefony6[[#This Row],[czas w minutach]],0)</f>
        <v>0</v>
      </c>
    </row>
    <row r="1288" spans="1:13" x14ac:dyDescent="0.25">
      <c r="A1288">
        <v>6194112</v>
      </c>
      <c r="B1288" s="1">
        <v>42935</v>
      </c>
      <c r="C1288" s="2">
        <v>0.55174768518518513</v>
      </c>
      <c r="D1288" s="2">
        <v>0.5575</v>
      </c>
      <c r="E1288" t="str">
        <f>IF(LEN(telefony6[[#This Row],[nr]])&gt;=10,"zagraniczny",IF(LEN(telefony6[[#This Row],[nr]])=8,"komórkowy","stacjonarny"))</f>
        <v>stacjonarny</v>
      </c>
      <c r="F1288" s="2">
        <f>telefony6[[#This Row],[zakonczenie]]-telefony6[[#This Row],[rozpoczecie]]</f>
        <v>5.7523148148148628E-3</v>
      </c>
      <c r="G1288" s="6">
        <f>IF(SECOND(telefony6[[#This Row],[czas]])&gt;0,1,0)</f>
        <v>1</v>
      </c>
      <c r="H1288" s="6">
        <f>MINUTE(telefony6[[#This Row],[czas]])+telefony6[[#This Row],[czy kolejna minuta]]</f>
        <v>9</v>
      </c>
      <c r="I1288" s="6">
        <f>MINUTE(telefony6[[#This Row],[czas]])*60+SECOND(telefony6[[#This Row],[czas]])</f>
        <v>497</v>
      </c>
      <c r="J1288" s="6">
        <f>IF(OR(telefony6[[#This Row],[jaki]]="stacjonarny",telefony6[[#This Row],[jaki]]="komórkowy"),J1287-telefony6[[#This Row],[sekundach]],J1287)</f>
        <v>-553396</v>
      </c>
      <c r="K1288" s="6">
        <f>IF(AND(telefony6[[#This Row],[abonament]]&lt;0,telefony6[[#This Row],[jaki]]="stacjonarny"),telefony6[[#This Row],[sekundach]],0)</f>
        <v>497</v>
      </c>
      <c r="L1288" s="6">
        <f>IF(AND(telefony6[[#This Row],[abonament]]&lt;0,telefony6[[#This Row],[jaki]]="komórkowy"),telefony6[[#This Row],[sekundach]],0)</f>
        <v>0</v>
      </c>
      <c r="M1288" s="28">
        <f>IF(telefony6[[#This Row],[jaki]]="zagraniczny",telefony6[[#This Row],[czas w minutach]],0)</f>
        <v>0</v>
      </c>
    </row>
    <row r="1289" spans="1:13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  <c r="E1289" t="str">
        <f>IF(LEN(telefony6[[#This Row],[nr]])&gt;=10,"zagraniczny",IF(LEN(telefony6[[#This Row],[nr]])=8,"komórkowy","stacjonarny"))</f>
        <v>komórkowy</v>
      </c>
      <c r="F1289" s="2">
        <f>telefony6[[#This Row],[zakonczenie]]-telefony6[[#This Row],[rozpoczecie]]</f>
        <v>1.0671296296296262E-2</v>
      </c>
      <c r="G1289" s="6">
        <f>IF(SECOND(telefony6[[#This Row],[czas]])&gt;0,1,0)</f>
        <v>1</v>
      </c>
      <c r="H1289" s="6">
        <f>MINUTE(telefony6[[#This Row],[czas]])+telefony6[[#This Row],[czy kolejna minuta]]</f>
        <v>16</v>
      </c>
      <c r="I1289" s="6">
        <f>MINUTE(telefony6[[#This Row],[czas]])*60+SECOND(telefony6[[#This Row],[czas]])</f>
        <v>922</v>
      </c>
      <c r="J1289" s="6">
        <f>IF(OR(telefony6[[#This Row],[jaki]]="stacjonarny",telefony6[[#This Row],[jaki]]="komórkowy"),J1288-telefony6[[#This Row],[sekundach]],J1288)</f>
        <v>-554318</v>
      </c>
      <c r="K1289" s="6">
        <f>IF(AND(telefony6[[#This Row],[abonament]]&lt;0,telefony6[[#This Row],[jaki]]="stacjonarny"),telefony6[[#This Row],[sekundach]],0)</f>
        <v>0</v>
      </c>
      <c r="L1289" s="6">
        <f>IF(AND(telefony6[[#This Row],[abonament]]&lt;0,telefony6[[#This Row],[jaki]]="komórkowy"),telefony6[[#This Row],[sekundach]],0)</f>
        <v>922</v>
      </c>
      <c r="M1289" s="28">
        <f>IF(telefony6[[#This Row],[jaki]]="zagraniczny",telefony6[[#This Row],[czas w minutach]],0)</f>
        <v>0</v>
      </c>
    </row>
    <row r="1290" spans="1:13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  <c r="E1290" t="str">
        <f>IF(LEN(telefony6[[#This Row],[nr]])&gt;=10,"zagraniczny",IF(LEN(telefony6[[#This Row],[nr]])=8,"komórkowy","stacjonarny"))</f>
        <v>stacjonarny</v>
      </c>
      <c r="F1290" s="2">
        <f>telefony6[[#This Row],[zakonczenie]]-telefony6[[#This Row],[rozpoczecie]]</f>
        <v>1.5740740740740611E-3</v>
      </c>
      <c r="G1290" s="6">
        <f>IF(SECOND(telefony6[[#This Row],[czas]])&gt;0,1,0)</f>
        <v>1</v>
      </c>
      <c r="H1290" s="6">
        <f>MINUTE(telefony6[[#This Row],[czas]])+telefony6[[#This Row],[czy kolejna minuta]]</f>
        <v>3</v>
      </c>
      <c r="I1290" s="6">
        <f>MINUTE(telefony6[[#This Row],[czas]])*60+SECOND(telefony6[[#This Row],[czas]])</f>
        <v>136</v>
      </c>
      <c r="J1290" s="6">
        <f>IF(OR(telefony6[[#This Row],[jaki]]="stacjonarny",telefony6[[#This Row],[jaki]]="komórkowy"),J1289-telefony6[[#This Row],[sekundach]],J1289)</f>
        <v>-554454</v>
      </c>
      <c r="K1290" s="6">
        <f>IF(AND(telefony6[[#This Row],[abonament]]&lt;0,telefony6[[#This Row],[jaki]]="stacjonarny"),telefony6[[#This Row],[sekundach]],0)</f>
        <v>136</v>
      </c>
      <c r="L1290" s="6">
        <f>IF(AND(telefony6[[#This Row],[abonament]]&lt;0,telefony6[[#This Row],[jaki]]="komórkowy"),telefony6[[#This Row],[sekundach]],0)</f>
        <v>0</v>
      </c>
      <c r="M1290" s="28">
        <f>IF(telefony6[[#This Row],[jaki]]="zagraniczny",telefony6[[#This Row],[czas w minutach]],0)</f>
        <v>0</v>
      </c>
    </row>
    <row r="1291" spans="1:13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 t="str">
        <f>IF(LEN(telefony6[[#This Row],[nr]])&gt;=10,"zagraniczny",IF(LEN(telefony6[[#This Row],[nr]])=8,"komórkowy","stacjonarny"))</f>
        <v>zagraniczny</v>
      </c>
      <c r="F1291" s="2">
        <f>telefony6[[#This Row],[zakonczenie]]-telefony6[[#This Row],[rozpoczecie]]</f>
        <v>5.1620370370371038E-3</v>
      </c>
      <c r="G1291" s="6">
        <f>IF(SECOND(telefony6[[#This Row],[czas]])&gt;0,1,0)</f>
        <v>1</v>
      </c>
      <c r="H1291" s="6">
        <f>MINUTE(telefony6[[#This Row],[czas]])+telefony6[[#This Row],[czy kolejna minuta]]</f>
        <v>8</v>
      </c>
      <c r="I1291" s="6">
        <f>MINUTE(telefony6[[#This Row],[czas]])*60+SECOND(telefony6[[#This Row],[czas]])</f>
        <v>446</v>
      </c>
      <c r="J1291" s="6">
        <f>IF(OR(telefony6[[#This Row],[jaki]]="stacjonarny",telefony6[[#This Row],[jaki]]="komórkowy"),J1290-telefony6[[#This Row],[sekundach]],J1290)</f>
        <v>-554454</v>
      </c>
      <c r="K1291" s="6">
        <f>IF(AND(telefony6[[#This Row],[abonament]]&lt;0,telefony6[[#This Row],[jaki]]="stacjonarny"),telefony6[[#This Row],[sekundach]],0)</f>
        <v>0</v>
      </c>
      <c r="L1291" s="6">
        <f>IF(AND(telefony6[[#This Row],[abonament]]&lt;0,telefony6[[#This Row],[jaki]]="komórkowy"),telefony6[[#This Row],[sekundach]],0)</f>
        <v>0</v>
      </c>
      <c r="M1291" s="28">
        <f>IF(telefony6[[#This Row],[jaki]]="zagraniczny",telefony6[[#This Row],[czas w minutach]],0)</f>
        <v>8</v>
      </c>
    </row>
    <row r="1292" spans="1:13" x14ac:dyDescent="0.25">
      <c r="A1292">
        <v>7364500</v>
      </c>
      <c r="B1292" s="1">
        <v>42935</v>
      </c>
      <c r="C1292" s="2">
        <v>0.5682638888888889</v>
      </c>
      <c r="D1292" s="2">
        <v>0.57974537037037033</v>
      </c>
      <c r="E1292" t="str">
        <f>IF(LEN(telefony6[[#This Row],[nr]])&gt;=10,"zagraniczny",IF(LEN(telefony6[[#This Row],[nr]])=8,"komórkowy","stacjonarny"))</f>
        <v>stacjonarny</v>
      </c>
      <c r="F1292" s="2">
        <f>telefony6[[#This Row],[zakonczenie]]-telefony6[[#This Row],[rozpoczecie]]</f>
        <v>1.1481481481481426E-2</v>
      </c>
      <c r="G1292" s="6">
        <f>IF(SECOND(telefony6[[#This Row],[czas]])&gt;0,1,0)</f>
        <v>1</v>
      </c>
      <c r="H1292" s="6">
        <f>MINUTE(telefony6[[#This Row],[czas]])+telefony6[[#This Row],[czy kolejna minuta]]</f>
        <v>17</v>
      </c>
      <c r="I1292" s="6">
        <f>MINUTE(telefony6[[#This Row],[czas]])*60+SECOND(telefony6[[#This Row],[czas]])</f>
        <v>992</v>
      </c>
      <c r="J1292" s="6">
        <f>IF(OR(telefony6[[#This Row],[jaki]]="stacjonarny",telefony6[[#This Row],[jaki]]="komórkowy"),J1291-telefony6[[#This Row],[sekundach]],J1291)</f>
        <v>-555446</v>
      </c>
      <c r="K1292" s="6">
        <f>IF(AND(telefony6[[#This Row],[abonament]]&lt;0,telefony6[[#This Row],[jaki]]="stacjonarny"),telefony6[[#This Row],[sekundach]],0)</f>
        <v>992</v>
      </c>
      <c r="L1292" s="6">
        <f>IF(AND(telefony6[[#This Row],[abonament]]&lt;0,telefony6[[#This Row],[jaki]]="komórkowy"),telefony6[[#This Row],[sekundach]],0)</f>
        <v>0</v>
      </c>
      <c r="M1292" s="28">
        <f>IF(telefony6[[#This Row],[jaki]]="zagraniczny",telefony6[[#This Row],[czas w minutach]],0)</f>
        <v>0</v>
      </c>
    </row>
    <row r="1293" spans="1:13" x14ac:dyDescent="0.25">
      <c r="A1293">
        <v>69273048</v>
      </c>
      <c r="B1293" s="1">
        <v>42935</v>
      </c>
      <c r="C1293" s="2">
        <v>0.56847222222222227</v>
      </c>
      <c r="D1293" s="2">
        <v>0.57787037037037037</v>
      </c>
      <c r="E1293" t="str">
        <f>IF(LEN(telefony6[[#This Row],[nr]])&gt;=10,"zagraniczny",IF(LEN(telefony6[[#This Row],[nr]])=8,"komórkowy","stacjonarny"))</f>
        <v>komórkowy</v>
      </c>
      <c r="F1293" s="2">
        <f>telefony6[[#This Row],[zakonczenie]]-telefony6[[#This Row],[rozpoczecie]]</f>
        <v>9.3981481481481E-3</v>
      </c>
      <c r="G1293" s="6">
        <f>IF(SECOND(telefony6[[#This Row],[czas]])&gt;0,1,0)</f>
        <v>1</v>
      </c>
      <c r="H1293" s="6">
        <f>MINUTE(telefony6[[#This Row],[czas]])+telefony6[[#This Row],[czy kolejna minuta]]</f>
        <v>14</v>
      </c>
      <c r="I1293" s="6">
        <f>MINUTE(telefony6[[#This Row],[czas]])*60+SECOND(telefony6[[#This Row],[czas]])</f>
        <v>812</v>
      </c>
      <c r="J1293" s="6">
        <f>IF(OR(telefony6[[#This Row],[jaki]]="stacjonarny",telefony6[[#This Row],[jaki]]="komórkowy"),J1292-telefony6[[#This Row],[sekundach]],J1292)</f>
        <v>-556258</v>
      </c>
      <c r="K1293" s="6">
        <f>IF(AND(telefony6[[#This Row],[abonament]]&lt;0,telefony6[[#This Row],[jaki]]="stacjonarny"),telefony6[[#This Row],[sekundach]],0)</f>
        <v>0</v>
      </c>
      <c r="L1293" s="6">
        <f>IF(AND(telefony6[[#This Row],[abonament]]&lt;0,telefony6[[#This Row],[jaki]]="komórkowy"),telefony6[[#This Row],[sekundach]],0)</f>
        <v>812</v>
      </c>
      <c r="M1293" s="28">
        <f>IF(telefony6[[#This Row],[jaki]]="zagraniczny",telefony6[[#This Row],[czas w minutach]],0)</f>
        <v>0</v>
      </c>
    </row>
    <row r="1294" spans="1:13" x14ac:dyDescent="0.25">
      <c r="A1294">
        <v>1345591</v>
      </c>
      <c r="B1294" s="1">
        <v>42935</v>
      </c>
      <c r="C1294" s="2">
        <v>0.5703125</v>
      </c>
      <c r="D1294" s="2">
        <v>0.57703703703703701</v>
      </c>
      <c r="E1294" t="str">
        <f>IF(LEN(telefony6[[#This Row],[nr]])&gt;=10,"zagraniczny",IF(LEN(telefony6[[#This Row],[nr]])=8,"komórkowy","stacjonarny"))</f>
        <v>stacjonarny</v>
      </c>
      <c r="F1294" s="2">
        <f>telefony6[[#This Row],[zakonczenie]]-telefony6[[#This Row],[rozpoczecie]]</f>
        <v>6.724537037037015E-3</v>
      </c>
      <c r="G1294" s="6">
        <f>IF(SECOND(telefony6[[#This Row],[czas]])&gt;0,1,0)</f>
        <v>1</v>
      </c>
      <c r="H1294" s="6">
        <f>MINUTE(telefony6[[#This Row],[czas]])+telefony6[[#This Row],[czy kolejna minuta]]</f>
        <v>10</v>
      </c>
      <c r="I1294" s="6">
        <f>MINUTE(telefony6[[#This Row],[czas]])*60+SECOND(telefony6[[#This Row],[czas]])</f>
        <v>581</v>
      </c>
      <c r="J1294" s="6">
        <f>IF(OR(telefony6[[#This Row],[jaki]]="stacjonarny",telefony6[[#This Row],[jaki]]="komórkowy"),J1293-telefony6[[#This Row],[sekundach]],J1293)</f>
        <v>-556839</v>
      </c>
      <c r="K1294" s="6">
        <f>IF(AND(telefony6[[#This Row],[abonament]]&lt;0,telefony6[[#This Row],[jaki]]="stacjonarny"),telefony6[[#This Row],[sekundach]],0)</f>
        <v>581</v>
      </c>
      <c r="L1294" s="6">
        <f>IF(AND(telefony6[[#This Row],[abonament]]&lt;0,telefony6[[#This Row],[jaki]]="komórkowy"),telefony6[[#This Row],[sekundach]],0)</f>
        <v>0</v>
      </c>
      <c r="M1294" s="28">
        <f>IF(telefony6[[#This Row],[jaki]]="zagraniczny",telefony6[[#This Row],[czas w minutach]],0)</f>
        <v>0</v>
      </c>
    </row>
    <row r="1295" spans="1:13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  <c r="E1295" t="str">
        <f>IF(LEN(telefony6[[#This Row],[nr]])&gt;=10,"zagraniczny",IF(LEN(telefony6[[#This Row],[nr]])=8,"komórkowy","stacjonarny"))</f>
        <v>komórkowy</v>
      </c>
      <c r="F1295" s="2">
        <f>telefony6[[#This Row],[zakonczenie]]-telefony6[[#This Row],[rozpoczecie]]</f>
        <v>2.4537037037037912E-3</v>
      </c>
      <c r="G1295" s="6">
        <f>IF(SECOND(telefony6[[#This Row],[czas]])&gt;0,1,0)</f>
        <v>1</v>
      </c>
      <c r="H1295" s="6">
        <f>MINUTE(telefony6[[#This Row],[czas]])+telefony6[[#This Row],[czy kolejna minuta]]</f>
        <v>4</v>
      </c>
      <c r="I1295" s="6">
        <f>MINUTE(telefony6[[#This Row],[czas]])*60+SECOND(telefony6[[#This Row],[czas]])</f>
        <v>212</v>
      </c>
      <c r="J1295" s="6">
        <f>IF(OR(telefony6[[#This Row],[jaki]]="stacjonarny",telefony6[[#This Row],[jaki]]="komórkowy"),J1294-telefony6[[#This Row],[sekundach]],J1294)</f>
        <v>-557051</v>
      </c>
      <c r="K1295" s="6">
        <f>IF(AND(telefony6[[#This Row],[abonament]]&lt;0,telefony6[[#This Row],[jaki]]="stacjonarny"),telefony6[[#This Row],[sekundach]],0)</f>
        <v>0</v>
      </c>
      <c r="L1295" s="6">
        <f>IF(AND(telefony6[[#This Row],[abonament]]&lt;0,telefony6[[#This Row],[jaki]]="komórkowy"),telefony6[[#This Row],[sekundach]],0)</f>
        <v>212</v>
      </c>
      <c r="M1295" s="28">
        <f>IF(telefony6[[#This Row],[jaki]]="zagraniczny",telefony6[[#This Row],[czas w minutach]],0)</f>
        <v>0</v>
      </c>
    </row>
    <row r="1296" spans="1:13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 t="str">
        <f>IF(LEN(telefony6[[#This Row],[nr]])&gt;=10,"zagraniczny",IF(LEN(telefony6[[#This Row],[nr]])=8,"komórkowy","stacjonarny"))</f>
        <v>zagraniczny</v>
      </c>
      <c r="F1296" s="2">
        <f>telefony6[[#This Row],[zakonczenie]]-telefony6[[#This Row],[rozpoczecie]]</f>
        <v>5.6249999999999911E-3</v>
      </c>
      <c r="G1296" s="6">
        <f>IF(SECOND(telefony6[[#This Row],[czas]])&gt;0,1,0)</f>
        <v>1</v>
      </c>
      <c r="H1296" s="6">
        <f>MINUTE(telefony6[[#This Row],[czas]])+telefony6[[#This Row],[czy kolejna minuta]]</f>
        <v>9</v>
      </c>
      <c r="I1296" s="6">
        <f>MINUTE(telefony6[[#This Row],[czas]])*60+SECOND(telefony6[[#This Row],[czas]])</f>
        <v>486</v>
      </c>
      <c r="J1296" s="6">
        <f>IF(OR(telefony6[[#This Row],[jaki]]="stacjonarny",telefony6[[#This Row],[jaki]]="komórkowy"),J1295-telefony6[[#This Row],[sekundach]],J1295)</f>
        <v>-557051</v>
      </c>
      <c r="K1296" s="6">
        <f>IF(AND(telefony6[[#This Row],[abonament]]&lt;0,telefony6[[#This Row],[jaki]]="stacjonarny"),telefony6[[#This Row],[sekundach]],0)</f>
        <v>0</v>
      </c>
      <c r="L1296" s="6">
        <f>IF(AND(telefony6[[#This Row],[abonament]]&lt;0,telefony6[[#This Row],[jaki]]="komórkowy"),telefony6[[#This Row],[sekundach]],0)</f>
        <v>0</v>
      </c>
      <c r="M1296" s="28">
        <f>IF(telefony6[[#This Row],[jaki]]="zagraniczny",telefony6[[#This Row],[czas w minutach]],0)</f>
        <v>9</v>
      </c>
    </row>
    <row r="1297" spans="1:13" x14ac:dyDescent="0.25">
      <c r="A1297">
        <v>5790304</v>
      </c>
      <c r="B1297" s="1">
        <v>42935</v>
      </c>
      <c r="C1297" s="2">
        <v>0.57974537037037033</v>
      </c>
      <c r="D1297" s="2">
        <v>0.58975694444444449</v>
      </c>
      <c r="E1297" t="str">
        <f>IF(LEN(telefony6[[#This Row],[nr]])&gt;=10,"zagraniczny",IF(LEN(telefony6[[#This Row],[nr]])=8,"komórkowy","stacjonarny"))</f>
        <v>stacjonarny</v>
      </c>
      <c r="F1297" s="2">
        <f>telefony6[[#This Row],[zakonczenie]]-telefony6[[#This Row],[rozpoczecie]]</f>
        <v>1.0011574074074159E-2</v>
      </c>
      <c r="G1297" s="6">
        <f>IF(SECOND(telefony6[[#This Row],[czas]])&gt;0,1,0)</f>
        <v>1</v>
      </c>
      <c r="H1297" s="6">
        <f>MINUTE(telefony6[[#This Row],[czas]])+telefony6[[#This Row],[czy kolejna minuta]]</f>
        <v>15</v>
      </c>
      <c r="I1297" s="6">
        <f>MINUTE(telefony6[[#This Row],[czas]])*60+SECOND(telefony6[[#This Row],[czas]])</f>
        <v>865</v>
      </c>
      <c r="J1297" s="6">
        <f>IF(OR(telefony6[[#This Row],[jaki]]="stacjonarny",telefony6[[#This Row],[jaki]]="komórkowy"),J1296-telefony6[[#This Row],[sekundach]],J1296)</f>
        <v>-557916</v>
      </c>
      <c r="K1297" s="6">
        <f>IF(AND(telefony6[[#This Row],[abonament]]&lt;0,telefony6[[#This Row],[jaki]]="stacjonarny"),telefony6[[#This Row],[sekundach]],0)</f>
        <v>865</v>
      </c>
      <c r="L1297" s="6">
        <f>IF(AND(telefony6[[#This Row],[abonament]]&lt;0,telefony6[[#This Row],[jaki]]="komórkowy"),telefony6[[#This Row],[sekundach]],0)</f>
        <v>0</v>
      </c>
      <c r="M1297" s="28">
        <f>IF(telefony6[[#This Row],[jaki]]="zagraniczny",telefony6[[#This Row],[czas w minutach]],0)</f>
        <v>0</v>
      </c>
    </row>
    <row r="1298" spans="1:13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  <c r="E1298" t="str">
        <f>IF(LEN(telefony6[[#This Row],[nr]])&gt;=10,"zagraniczny",IF(LEN(telefony6[[#This Row],[nr]])=8,"komórkowy","stacjonarny"))</f>
        <v>stacjonarny</v>
      </c>
      <c r="F1298" s="2">
        <f>telefony6[[#This Row],[zakonczenie]]-telefony6[[#This Row],[rozpoczecie]]</f>
        <v>9.3055555555555669E-3</v>
      </c>
      <c r="G1298" s="6">
        <f>IF(SECOND(telefony6[[#This Row],[czas]])&gt;0,1,0)</f>
        <v>1</v>
      </c>
      <c r="H1298" s="6">
        <f>MINUTE(telefony6[[#This Row],[czas]])+telefony6[[#This Row],[czy kolejna minuta]]</f>
        <v>14</v>
      </c>
      <c r="I1298" s="6">
        <f>MINUTE(telefony6[[#This Row],[czas]])*60+SECOND(telefony6[[#This Row],[czas]])</f>
        <v>804</v>
      </c>
      <c r="J1298" s="6">
        <f>IF(OR(telefony6[[#This Row],[jaki]]="stacjonarny",telefony6[[#This Row],[jaki]]="komórkowy"),J1297-telefony6[[#This Row],[sekundach]],J1297)</f>
        <v>-558720</v>
      </c>
      <c r="K1298" s="6">
        <f>IF(AND(telefony6[[#This Row],[abonament]]&lt;0,telefony6[[#This Row],[jaki]]="stacjonarny"),telefony6[[#This Row],[sekundach]],0)</f>
        <v>804</v>
      </c>
      <c r="L1298" s="6">
        <f>IF(AND(telefony6[[#This Row],[abonament]]&lt;0,telefony6[[#This Row],[jaki]]="komórkowy"),telefony6[[#This Row],[sekundach]],0)</f>
        <v>0</v>
      </c>
      <c r="M1298" s="28">
        <f>IF(telefony6[[#This Row],[jaki]]="zagraniczny",telefony6[[#This Row],[czas w minutach]],0)</f>
        <v>0</v>
      </c>
    </row>
    <row r="1299" spans="1:13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  <c r="E1299" t="str">
        <f>IF(LEN(telefony6[[#This Row],[nr]])&gt;=10,"zagraniczny",IF(LEN(telefony6[[#This Row],[nr]])=8,"komórkowy","stacjonarny"))</f>
        <v>stacjonarny</v>
      </c>
      <c r="F1299" s="2">
        <f>telefony6[[#This Row],[zakonczenie]]-telefony6[[#This Row],[rozpoczecie]]</f>
        <v>5.93750000000004E-3</v>
      </c>
      <c r="G1299" s="6">
        <f>IF(SECOND(telefony6[[#This Row],[czas]])&gt;0,1,0)</f>
        <v>1</v>
      </c>
      <c r="H1299" s="6">
        <f>MINUTE(telefony6[[#This Row],[czas]])+telefony6[[#This Row],[czy kolejna minuta]]</f>
        <v>9</v>
      </c>
      <c r="I1299" s="6">
        <f>MINUTE(telefony6[[#This Row],[czas]])*60+SECOND(telefony6[[#This Row],[czas]])</f>
        <v>513</v>
      </c>
      <c r="J1299" s="6">
        <f>IF(OR(telefony6[[#This Row],[jaki]]="stacjonarny",telefony6[[#This Row],[jaki]]="komórkowy"),J1298-telefony6[[#This Row],[sekundach]],J1298)</f>
        <v>-559233</v>
      </c>
      <c r="K1299" s="6">
        <f>IF(AND(telefony6[[#This Row],[abonament]]&lt;0,telefony6[[#This Row],[jaki]]="stacjonarny"),telefony6[[#This Row],[sekundach]],0)</f>
        <v>513</v>
      </c>
      <c r="L1299" s="6">
        <f>IF(AND(telefony6[[#This Row],[abonament]]&lt;0,telefony6[[#This Row],[jaki]]="komórkowy"),telefony6[[#This Row],[sekundach]],0)</f>
        <v>0</v>
      </c>
      <c r="M1299" s="28">
        <f>IF(telefony6[[#This Row],[jaki]]="zagraniczny",telefony6[[#This Row],[czas w minutach]],0)</f>
        <v>0</v>
      </c>
    </row>
    <row r="1300" spans="1:13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  <c r="E1300" t="str">
        <f>IF(LEN(telefony6[[#This Row],[nr]])&gt;=10,"zagraniczny",IF(LEN(telefony6[[#This Row],[nr]])=8,"komórkowy","stacjonarny"))</f>
        <v>stacjonarny</v>
      </c>
      <c r="F1300" s="2">
        <f>telefony6[[#This Row],[zakonczenie]]-telefony6[[#This Row],[rozpoczecie]]</f>
        <v>3.0439814814814392E-3</v>
      </c>
      <c r="G1300" s="6">
        <f>IF(SECOND(telefony6[[#This Row],[czas]])&gt;0,1,0)</f>
        <v>1</v>
      </c>
      <c r="H1300" s="6">
        <f>MINUTE(telefony6[[#This Row],[czas]])+telefony6[[#This Row],[czy kolejna minuta]]</f>
        <v>5</v>
      </c>
      <c r="I1300" s="6">
        <f>MINUTE(telefony6[[#This Row],[czas]])*60+SECOND(telefony6[[#This Row],[czas]])</f>
        <v>263</v>
      </c>
      <c r="J1300" s="6">
        <f>IF(OR(telefony6[[#This Row],[jaki]]="stacjonarny",telefony6[[#This Row],[jaki]]="komórkowy"),J1299-telefony6[[#This Row],[sekundach]],J1299)</f>
        <v>-559496</v>
      </c>
      <c r="K1300" s="6">
        <f>IF(AND(telefony6[[#This Row],[abonament]]&lt;0,telefony6[[#This Row],[jaki]]="stacjonarny"),telefony6[[#This Row],[sekundach]],0)</f>
        <v>263</v>
      </c>
      <c r="L1300" s="6">
        <f>IF(AND(telefony6[[#This Row],[abonament]]&lt;0,telefony6[[#This Row],[jaki]]="komórkowy"),telefony6[[#This Row],[sekundach]],0)</f>
        <v>0</v>
      </c>
      <c r="M1300" s="28">
        <f>IF(telefony6[[#This Row],[jaki]]="zagraniczny",telefony6[[#This Row],[czas w minutach]],0)</f>
        <v>0</v>
      </c>
    </row>
    <row r="1301" spans="1:13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  <c r="E1301" t="str">
        <f>IF(LEN(telefony6[[#This Row],[nr]])&gt;=10,"zagraniczny",IF(LEN(telefony6[[#This Row],[nr]])=8,"komórkowy","stacjonarny"))</f>
        <v>stacjonarny</v>
      </c>
      <c r="F1301" s="2">
        <f>telefony6[[#This Row],[zakonczenie]]-telefony6[[#This Row],[rozpoczecie]]</f>
        <v>3.9236111111111693E-3</v>
      </c>
      <c r="G1301" s="6">
        <f>IF(SECOND(telefony6[[#This Row],[czas]])&gt;0,1,0)</f>
        <v>1</v>
      </c>
      <c r="H1301" s="6">
        <f>MINUTE(telefony6[[#This Row],[czas]])+telefony6[[#This Row],[czy kolejna minuta]]</f>
        <v>6</v>
      </c>
      <c r="I1301" s="6">
        <f>MINUTE(telefony6[[#This Row],[czas]])*60+SECOND(telefony6[[#This Row],[czas]])</f>
        <v>339</v>
      </c>
      <c r="J1301" s="6">
        <f>IF(OR(telefony6[[#This Row],[jaki]]="stacjonarny",telefony6[[#This Row],[jaki]]="komórkowy"),J1300-telefony6[[#This Row],[sekundach]],J1300)</f>
        <v>-559835</v>
      </c>
      <c r="K1301" s="6">
        <f>IF(AND(telefony6[[#This Row],[abonament]]&lt;0,telefony6[[#This Row],[jaki]]="stacjonarny"),telefony6[[#This Row],[sekundach]],0)</f>
        <v>339</v>
      </c>
      <c r="L1301" s="6">
        <f>IF(AND(telefony6[[#This Row],[abonament]]&lt;0,telefony6[[#This Row],[jaki]]="komórkowy"),telefony6[[#This Row],[sekundach]],0)</f>
        <v>0</v>
      </c>
      <c r="M1301" s="28">
        <f>IF(telefony6[[#This Row],[jaki]]="zagraniczny",telefony6[[#This Row],[czas w minutach]],0)</f>
        <v>0</v>
      </c>
    </row>
    <row r="1302" spans="1:13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  <c r="E1302" t="str">
        <f>IF(LEN(telefony6[[#This Row],[nr]])&gt;=10,"zagraniczny",IF(LEN(telefony6[[#This Row],[nr]])=8,"komórkowy","stacjonarny"))</f>
        <v>stacjonarny</v>
      </c>
      <c r="F1302" s="2">
        <f>telefony6[[#This Row],[zakonczenie]]-telefony6[[#This Row],[rozpoczecie]]</f>
        <v>1.481481481481528E-3</v>
      </c>
      <c r="G1302" s="6">
        <f>IF(SECOND(telefony6[[#This Row],[czas]])&gt;0,1,0)</f>
        <v>1</v>
      </c>
      <c r="H1302" s="6">
        <f>MINUTE(telefony6[[#This Row],[czas]])+telefony6[[#This Row],[czy kolejna minuta]]</f>
        <v>3</v>
      </c>
      <c r="I1302" s="6">
        <f>MINUTE(telefony6[[#This Row],[czas]])*60+SECOND(telefony6[[#This Row],[czas]])</f>
        <v>128</v>
      </c>
      <c r="J1302" s="6">
        <f>IF(OR(telefony6[[#This Row],[jaki]]="stacjonarny",telefony6[[#This Row],[jaki]]="komórkowy"),J1301-telefony6[[#This Row],[sekundach]],J1301)</f>
        <v>-559963</v>
      </c>
      <c r="K1302" s="6">
        <f>IF(AND(telefony6[[#This Row],[abonament]]&lt;0,telefony6[[#This Row],[jaki]]="stacjonarny"),telefony6[[#This Row],[sekundach]],0)</f>
        <v>128</v>
      </c>
      <c r="L1302" s="6">
        <f>IF(AND(telefony6[[#This Row],[abonament]]&lt;0,telefony6[[#This Row],[jaki]]="komórkowy"),telefony6[[#This Row],[sekundach]],0)</f>
        <v>0</v>
      </c>
      <c r="M1302" s="28">
        <f>IF(telefony6[[#This Row],[jaki]]="zagraniczny",telefony6[[#This Row],[czas w minutach]],0)</f>
        <v>0</v>
      </c>
    </row>
    <row r="1303" spans="1:13" x14ac:dyDescent="0.25">
      <c r="A1303">
        <v>2402827</v>
      </c>
      <c r="B1303" s="1">
        <v>42935</v>
      </c>
      <c r="C1303" s="2">
        <v>0.59659722222222222</v>
      </c>
      <c r="D1303" s="2">
        <v>0.60329861111111116</v>
      </c>
      <c r="E1303" t="str">
        <f>IF(LEN(telefony6[[#This Row],[nr]])&gt;=10,"zagraniczny",IF(LEN(telefony6[[#This Row],[nr]])=8,"komórkowy","stacjonarny"))</f>
        <v>stacjonarny</v>
      </c>
      <c r="F1303" s="2">
        <f>telefony6[[#This Row],[zakonczenie]]-telefony6[[#This Row],[rozpoczecie]]</f>
        <v>6.7013888888889372E-3</v>
      </c>
      <c r="G1303" s="6">
        <f>IF(SECOND(telefony6[[#This Row],[czas]])&gt;0,1,0)</f>
        <v>1</v>
      </c>
      <c r="H1303" s="6">
        <f>MINUTE(telefony6[[#This Row],[czas]])+telefony6[[#This Row],[czy kolejna minuta]]</f>
        <v>10</v>
      </c>
      <c r="I1303" s="6">
        <f>MINUTE(telefony6[[#This Row],[czas]])*60+SECOND(telefony6[[#This Row],[czas]])</f>
        <v>579</v>
      </c>
      <c r="J1303" s="6">
        <f>IF(OR(telefony6[[#This Row],[jaki]]="stacjonarny",telefony6[[#This Row],[jaki]]="komórkowy"),J1302-telefony6[[#This Row],[sekundach]],J1302)</f>
        <v>-560542</v>
      </c>
      <c r="K1303" s="6">
        <f>IF(AND(telefony6[[#This Row],[abonament]]&lt;0,telefony6[[#This Row],[jaki]]="stacjonarny"),telefony6[[#This Row],[sekundach]],0)</f>
        <v>579</v>
      </c>
      <c r="L1303" s="6">
        <f>IF(AND(telefony6[[#This Row],[abonament]]&lt;0,telefony6[[#This Row],[jaki]]="komórkowy"),telefony6[[#This Row],[sekundach]],0)</f>
        <v>0</v>
      </c>
      <c r="M1303" s="28">
        <f>IF(telefony6[[#This Row],[jaki]]="zagraniczny",telefony6[[#This Row],[czas w minutach]],0)</f>
        <v>0</v>
      </c>
    </row>
    <row r="1304" spans="1:13" x14ac:dyDescent="0.25">
      <c r="A1304">
        <v>6510330</v>
      </c>
      <c r="B1304" s="1">
        <v>42935</v>
      </c>
      <c r="C1304" s="2">
        <v>0.5971643518518519</v>
      </c>
      <c r="D1304" s="2">
        <v>0.60538194444444449</v>
      </c>
      <c r="E1304" t="str">
        <f>IF(LEN(telefony6[[#This Row],[nr]])&gt;=10,"zagraniczny",IF(LEN(telefony6[[#This Row],[nr]])=8,"komórkowy","stacjonarny"))</f>
        <v>stacjonarny</v>
      </c>
      <c r="F1304" s="2">
        <f>telefony6[[#This Row],[zakonczenie]]-telefony6[[#This Row],[rozpoczecie]]</f>
        <v>8.2175925925925819E-3</v>
      </c>
      <c r="G1304" s="6">
        <f>IF(SECOND(telefony6[[#This Row],[czas]])&gt;0,1,0)</f>
        <v>1</v>
      </c>
      <c r="H1304" s="6">
        <f>MINUTE(telefony6[[#This Row],[czas]])+telefony6[[#This Row],[czy kolejna minuta]]</f>
        <v>12</v>
      </c>
      <c r="I1304" s="6">
        <f>MINUTE(telefony6[[#This Row],[czas]])*60+SECOND(telefony6[[#This Row],[czas]])</f>
        <v>710</v>
      </c>
      <c r="J1304" s="6">
        <f>IF(OR(telefony6[[#This Row],[jaki]]="stacjonarny",telefony6[[#This Row],[jaki]]="komórkowy"),J1303-telefony6[[#This Row],[sekundach]],J1303)</f>
        <v>-561252</v>
      </c>
      <c r="K1304" s="6">
        <f>IF(AND(telefony6[[#This Row],[abonament]]&lt;0,telefony6[[#This Row],[jaki]]="stacjonarny"),telefony6[[#This Row],[sekundach]],0)</f>
        <v>710</v>
      </c>
      <c r="L1304" s="6">
        <f>IF(AND(telefony6[[#This Row],[abonament]]&lt;0,telefony6[[#This Row],[jaki]]="komórkowy"),telefony6[[#This Row],[sekundach]],0)</f>
        <v>0</v>
      </c>
      <c r="M1304" s="28">
        <f>IF(telefony6[[#This Row],[jaki]]="zagraniczny",telefony6[[#This Row],[czas w minutach]],0)</f>
        <v>0</v>
      </c>
    </row>
    <row r="1305" spans="1:13" x14ac:dyDescent="0.25">
      <c r="A1305">
        <v>9773176</v>
      </c>
      <c r="B1305" s="1">
        <v>42935</v>
      </c>
      <c r="C1305" s="2">
        <v>0.59719907407407402</v>
      </c>
      <c r="D1305" s="2">
        <v>0.60488425925925926</v>
      </c>
      <c r="E1305" t="str">
        <f>IF(LEN(telefony6[[#This Row],[nr]])&gt;=10,"zagraniczny",IF(LEN(telefony6[[#This Row],[nr]])=8,"komórkowy","stacjonarny"))</f>
        <v>stacjonarny</v>
      </c>
      <c r="F1305" s="2">
        <f>telefony6[[#This Row],[zakonczenie]]-telefony6[[#This Row],[rozpoczecie]]</f>
        <v>7.6851851851852393E-3</v>
      </c>
      <c r="G1305" s="6">
        <f>IF(SECOND(telefony6[[#This Row],[czas]])&gt;0,1,0)</f>
        <v>1</v>
      </c>
      <c r="H1305" s="6">
        <f>MINUTE(telefony6[[#This Row],[czas]])+telefony6[[#This Row],[czy kolejna minuta]]</f>
        <v>12</v>
      </c>
      <c r="I1305" s="6">
        <f>MINUTE(telefony6[[#This Row],[czas]])*60+SECOND(telefony6[[#This Row],[czas]])</f>
        <v>664</v>
      </c>
      <c r="J1305" s="6">
        <f>IF(OR(telefony6[[#This Row],[jaki]]="stacjonarny",telefony6[[#This Row],[jaki]]="komórkowy"),J1304-telefony6[[#This Row],[sekundach]],J1304)</f>
        <v>-561916</v>
      </c>
      <c r="K1305" s="6">
        <f>IF(AND(telefony6[[#This Row],[abonament]]&lt;0,telefony6[[#This Row],[jaki]]="stacjonarny"),telefony6[[#This Row],[sekundach]],0)</f>
        <v>664</v>
      </c>
      <c r="L1305" s="6">
        <f>IF(AND(telefony6[[#This Row],[abonament]]&lt;0,telefony6[[#This Row],[jaki]]="komórkowy"),telefony6[[#This Row],[sekundach]],0)</f>
        <v>0</v>
      </c>
      <c r="M1305" s="28">
        <f>IF(telefony6[[#This Row],[jaki]]="zagraniczny",telefony6[[#This Row],[czas w minutach]],0)</f>
        <v>0</v>
      </c>
    </row>
    <row r="1306" spans="1:13" x14ac:dyDescent="0.25">
      <c r="A1306">
        <v>4065787</v>
      </c>
      <c r="B1306" s="1">
        <v>42935</v>
      </c>
      <c r="C1306" s="2">
        <v>0.6021643518518518</v>
      </c>
      <c r="D1306" s="2">
        <v>0.61331018518518521</v>
      </c>
      <c r="E1306" t="str">
        <f>IF(LEN(telefony6[[#This Row],[nr]])&gt;=10,"zagraniczny",IF(LEN(telefony6[[#This Row],[nr]])=8,"komórkowy","stacjonarny"))</f>
        <v>stacjonarny</v>
      </c>
      <c r="F1306" s="2">
        <f>telefony6[[#This Row],[zakonczenie]]-telefony6[[#This Row],[rozpoczecie]]</f>
        <v>1.114583333333341E-2</v>
      </c>
      <c r="G1306" s="6">
        <f>IF(SECOND(telefony6[[#This Row],[czas]])&gt;0,1,0)</f>
        <v>1</v>
      </c>
      <c r="H1306" s="6">
        <f>MINUTE(telefony6[[#This Row],[czas]])+telefony6[[#This Row],[czy kolejna minuta]]</f>
        <v>17</v>
      </c>
      <c r="I1306" s="6">
        <f>MINUTE(telefony6[[#This Row],[czas]])*60+SECOND(telefony6[[#This Row],[czas]])</f>
        <v>963</v>
      </c>
      <c r="J1306" s="6">
        <f>IF(OR(telefony6[[#This Row],[jaki]]="stacjonarny",telefony6[[#This Row],[jaki]]="komórkowy"),J1305-telefony6[[#This Row],[sekundach]],J1305)</f>
        <v>-562879</v>
      </c>
      <c r="K1306" s="6">
        <f>IF(AND(telefony6[[#This Row],[abonament]]&lt;0,telefony6[[#This Row],[jaki]]="stacjonarny"),telefony6[[#This Row],[sekundach]],0)</f>
        <v>963</v>
      </c>
      <c r="L1306" s="6">
        <f>IF(AND(telefony6[[#This Row],[abonament]]&lt;0,telefony6[[#This Row],[jaki]]="komórkowy"),telefony6[[#This Row],[sekundach]],0)</f>
        <v>0</v>
      </c>
      <c r="M1306" s="28">
        <f>IF(telefony6[[#This Row],[jaki]]="zagraniczny",telefony6[[#This Row],[czas w minutach]],0)</f>
        <v>0</v>
      </c>
    </row>
    <row r="1307" spans="1:13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 t="str">
        <f>IF(LEN(telefony6[[#This Row],[nr]])&gt;=10,"zagraniczny",IF(LEN(telefony6[[#This Row],[nr]])=8,"komórkowy","stacjonarny"))</f>
        <v>zagraniczny</v>
      </c>
      <c r="F1307" s="2">
        <f>telefony6[[#This Row],[zakonczenie]]-telefony6[[#This Row],[rozpoczecie]]</f>
        <v>7.9513888888889106E-3</v>
      </c>
      <c r="G1307" s="6">
        <f>IF(SECOND(telefony6[[#This Row],[czas]])&gt;0,1,0)</f>
        <v>1</v>
      </c>
      <c r="H1307" s="6">
        <f>MINUTE(telefony6[[#This Row],[czas]])+telefony6[[#This Row],[czy kolejna minuta]]</f>
        <v>12</v>
      </c>
      <c r="I1307" s="6">
        <f>MINUTE(telefony6[[#This Row],[czas]])*60+SECOND(telefony6[[#This Row],[czas]])</f>
        <v>687</v>
      </c>
      <c r="J1307" s="6">
        <f>IF(OR(telefony6[[#This Row],[jaki]]="stacjonarny",telefony6[[#This Row],[jaki]]="komórkowy"),J1306-telefony6[[#This Row],[sekundach]],J1306)</f>
        <v>-562879</v>
      </c>
      <c r="K1307" s="6">
        <f>IF(AND(telefony6[[#This Row],[abonament]]&lt;0,telefony6[[#This Row],[jaki]]="stacjonarny"),telefony6[[#This Row],[sekundach]],0)</f>
        <v>0</v>
      </c>
      <c r="L1307" s="6">
        <f>IF(AND(telefony6[[#This Row],[abonament]]&lt;0,telefony6[[#This Row],[jaki]]="komórkowy"),telefony6[[#This Row],[sekundach]],0)</f>
        <v>0</v>
      </c>
      <c r="M1307" s="28">
        <f>IF(telefony6[[#This Row],[jaki]]="zagraniczny",telefony6[[#This Row],[czas w minutach]],0)</f>
        <v>12</v>
      </c>
    </row>
    <row r="1308" spans="1:13" x14ac:dyDescent="0.25">
      <c r="A1308">
        <v>3858766</v>
      </c>
      <c r="B1308" s="1">
        <v>42935</v>
      </c>
      <c r="C1308" s="2">
        <v>0.60624999999999996</v>
      </c>
      <c r="D1308" s="2">
        <v>0.6083912037037037</v>
      </c>
      <c r="E1308" t="str">
        <f>IF(LEN(telefony6[[#This Row],[nr]])&gt;=10,"zagraniczny",IF(LEN(telefony6[[#This Row],[nr]])=8,"komórkowy","stacjonarny"))</f>
        <v>stacjonarny</v>
      </c>
      <c r="F1308" s="2">
        <f>telefony6[[#This Row],[zakonczenie]]-telefony6[[#This Row],[rozpoczecie]]</f>
        <v>2.1412037037037424E-3</v>
      </c>
      <c r="G1308" s="6">
        <f>IF(SECOND(telefony6[[#This Row],[czas]])&gt;0,1,0)</f>
        <v>1</v>
      </c>
      <c r="H1308" s="6">
        <f>MINUTE(telefony6[[#This Row],[czas]])+telefony6[[#This Row],[czy kolejna minuta]]</f>
        <v>4</v>
      </c>
      <c r="I1308" s="6">
        <f>MINUTE(telefony6[[#This Row],[czas]])*60+SECOND(telefony6[[#This Row],[czas]])</f>
        <v>185</v>
      </c>
      <c r="J1308" s="6">
        <f>IF(OR(telefony6[[#This Row],[jaki]]="stacjonarny",telefony6[[#This Row],[jaki]]="komórkowy"),J1307-telefony6[[#This Row],[sekundach]],J1307)</f>
        <v>-563064</v>
      </c>
      <c r="K1308" s="6">
        <f>IF(AND(telefony6[[#This Row],[abonament]]&lt;0,telefony6[[#This Row],[jaki]]="stacjonarny"),telefony6[[#This Row],[sekundach]],0)</f>
        <v>185</v>
      </c>
      <c r="L1308" s="6">
        <f>IF(AND(telefony6[[#This Row],[abonament]]&lt;0,telefony6[[#This Row],[jaki]]="komórkowy"),telefony6[[#This Row],[sekundach]],0)</f>
        <v>0</v>
      </c>
      <c r="M1308" s="28">
        <f>IF(telefony6[[#This Row],[jaki]]="zagraniczny",telefony6[[#This Row],[czas w minutach]],0)</f>
        <v>0</v>
      </c>
    </row>
    <row r="1309" spans="1:13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  <c r="E1309" t="str">
        <f>IF(LEN(telefony6[[#This Row],[nr]])&gt;=10,"zagraniczny",IF(LEN(telefony6[[#This Row],[nr]])=8,"komórkowy","stacjonarny"))</f>
        <v>komórkowy</v>
      </c>
      <c r="F1309" s="2">
        <f>telefony6[[#This Row],[zakonczenie]]-telefony6[[#This Row],[rozpoczecie]]</f>
        <v>1.5162037037037557E-3</v>
      </c>
      <c r="G1309" s="6">
        <f>IF(SECOND(telefony6[[#This Row],[czas]])&gt;0,1,0)</f>
        <v>1</v>
      </c>
      <c r="H1309" s="6">
        <f>MINUTE(telefony6[[#This Row],[czas]])+telefony6[[#This Row],[czy kolejna minuta]]</f>
        <v>3</v>
      </c>
      <c r="I1309" s="6">
        <f>MINUTE(telefony6[[#This Row],[czas]])*60+SECOND(telefony6[[#This Row],[czas]])</f>
        <v>131</v>
      </c>
      <c r="J1309" s="6">
        <f>IF(OR(telefony6[[#This Row],[jaki]]="stacjonarny",telefony6[[#This Row],[jaki]]="komórkowy"),J1308-telefony6[[#This Row],[sekundach]],J1308)</f>
        <v>-563195</v>
      </c>
      <c r="K1309" s="6">
        <f>IF(AND(telefony6[[#This Row],[abonament]]&lt;0,telefony6[[#This Row],[jaki]]="stacjonarny"),telefony6[[#This Row],[sekundach]],0)</f>
        <v>0</v>
      </c>
      <c r="L1309" s="6">
        <f>IF(AND(telefony6[[#This Row],[abonament]]&lt;0,telefony6[[#This Row],[jaki]]="komórkowy"),telefony6[[#This Row],[sekundach]],0)</f>
        <v>131</v>
      </c>
      <c r="M1309" s="28">
        <f>IF(telefony6[[#This Row],[jaki]]="zagraniczny",telefony6[[#This Row],[czas w minutach]],0)</f>
        <v>0</v>
      </c>
    </row>
    <row r="1310" spans="1:13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  <c r="E1310" t="str">
        <f>IF(LEN(telefony6[[#This Row],[nr]])&gt;=10,"zagraniczny",IF(LEN(telefony6[[#This Row],[nr]])=8,"komórkowy","stacjonarny"))</f>
        <v>komórkowy</v>
      </c>
      <c r="F1310" s="2">
        <f>telefony6[[#This Row],[zakonczenie]]-telefony6[[#This Row],[rozpoczecie]]</f>
        <v>1.0370370370370363E-2</v>
      </c>
      <c r="G1310" s="6">
        <f>IF(SECOND(telefony6[[#This Row],[czas]])&gt;0,1,0)</f>
        <v>1</v>
      </c>
      <c r="H1310" s="6">
        <f>MINUTE(telefony6[[#This Row],[czas]])+telefony6[[#This Row],[czy kolejna minuta]]</f>
        <v>15</v>
      </c>
      <c r="I1310" s="6">
        <f>MINUTE(telefony6[[#This Row],[czas]])*60+SECOND(telefony6[[#This Row],[czas]])</f>
        <v>896</v>
      </c>
      <c r="J1310" s="6">
        <f>IF(OR(telefony6[[#This Row],[jaki]]="stacjonarny",telefony6[[#This Row],[jaki]]="komórkowy"),J1309-telefony6[[#This Row],[sekundach]],J1309)</f>
        <v>-564091</v>
      </c>
      <c r="K1310" s="6">
        <f>IF(AND(telefony6[[#This Row],[abonament]]&lt;0,telefony6[[#This Row],[jaki]]="stacjonarny"),telefony6[[#This Row],[sekundach]],0)</f>
        <v>0</v>
      </c>
      <c r="L1310" s="6">
        <f>IF(AND(telefony6[[#This Row],[abonament]]&lt;0,telefony6[[#This Row],[jaki]]="komórkowy"),telefony6[[#This Row],[sekundach]],0)</f>
        <v>896</v>
      </c>
      <c r="M1310" s="28">
        <f>IF(telefony6[[#This Row],[jaki]]="zagraniczny",telefony6[[#This Row],[czas w minutach]],0)</f>
        <v>0</v>
      </c>
    </row>
    <row r="1311" spans="1:13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  <c r="E1311" t="str">
        <f>IF(LEN(telefony6[[#This Row],[nr]])&gt;=10,"zagraniczny",IF(LEN(telefony6[[#This Row],[nr]])=8,"komórkowy","stacjonarny"))</f>
        <v>stacjonarny</v>
      </c>
      <c r="F1311" s="2">
        <f>telefony6[[#This Row],[zakonczenie]]-telefony6[[#This Row],[rozpoczecie]]</f>
        <v>4.0624999999999689E-3</v>
      </c>
      <c r="G1311" s="6">
        <f>IF(SECOND(telefony6[[#This Row],[czas]])&gt;0,1,0)</f>
        <v>1</v>
      </c>
      <c r="H1311" s="6">
        <f>MINUTE(telefony6[[#This Row],[czas]])+telefony6[[#This Row],[czy kolejna minuta]]</f>
        <v>6</v>
      </c>
      <c r="I1311" s="6">
        <f>MINUTE(telefony6[[#This Row],[czas]])*60+SECOND(telefony6[[#This Row],[czas]])</f>
        <v>351</v>
      </c>
      <c r="J1311" s="6">
        <f>IF(OR(telefony6[[#This Row],[jaki]]="stacjonarny",telefony6[[#This Row],[jaki]]="komórkowy"),J1310-telefony6[[#This Row],[sekundach]],J1310)</f>
        <v>-564442</v>
      </c>
      <c r="K1311" s="6">
        <f>IF(AND(telefony6[[#This Row],[abonament]]&lt;0,telefony6[[#This Row],[jaki]]="stacjonarny"),telefony6[[#This Row],[sekundach]],0)</f>
        <v>351</v>
      </c>
      <c r="L1311" s="6">
        <f>IF(AND(telefony6[[#This Row],[abonament]]&lt;0,telefony6[[#This Row],[jaki]]="komórkowy"),telefony6[[#This Row],[sekundach]],0)</f>
        <v>0</v>
      </c>
      <c r="M1311" s="28">
        <f>IF(telefony6[[#This Row],[jaki]]="zagraniczny",telefony6[[#This Row],[czas w minutach]],0)</f>
        <v>0</v>
      </c>
    </row>
    <row r="1312" spans="1:13" x14ac:dyDescent="0.25">
      <c r="A1312">
        <v>8487003</v>
      </c>
      <c r="B1312" s="1">
        <v>42935</v>
      </c>
      <c r="C1312" s="2">
        <v>0.61648148148148152</v>
      </c>
      <c r="D1312" s="2">
        <v>0.62589120370370366</v>
      </c>
      <c r="E1312" t="str">
        <f>IF(LEN(telefony6[[#This Row],[nr]])&gt;=10,"zagraniczny",IF(LEN(telefony6[[#This Row],[nr]])=8,"komórkowy","stacjonarny"))</f>
        <v>stacjonarny</v>
      </c>
      <c r="F1312" s="2">
        <f>telefony6[[#This Row],[zakonczenie]]-telefony6[[#This Row],[rozpoczecie]]</f>
        <v>9.4097222222221388E-3</v>
      </c>
      <c r="G1312" s="6">
        <f>IF(SECOND(telefony6[[#This Row],[czas]])&gt;0,1,0)</f>
        <v>1</v>
      </c>
      <c r="H1312" s="6">
        <f>MINUTE(telefony6[[#This Row],[czas]])+telefony6[[#This Row],[czy kolejna minuta]]</f>
        <v>14</v>
      </c>
      <c r="I1312" s="6">
        <f>MINUTE(telefony6[[#This Row],[czas]])*60+SECOND(telefony6[[#This Row],[czas]])</f>
        <v>813</v>
      </c>
      <c r="J1312" s="6">
        <f>IF(OR(telefony6[[#This Row],[jaki]]="stacjonarny",telefony6[[#This Row],[jaki]]="komórkowy"),J1311-telefony6[[#This Row],[sekundach]],J1311)</f>
        <v>-565255</v>
      </c>
      <c r="K1312" s="6">
        <f>IF(AND(telefony6[[#This Row],[abonament]]&lt;0,telefony6[[#This Row],[jaki]]="stacjonarny"),telefony6[[#This Row],[sekundach]],0)</f>
        <v>813</v>
      </c>
      <c r="L1312" s="6">
        <f>IF(AND(telefony6[[#This Row],[abonament]]&lt;0,telefony6[[#This Row],[jaki]]="komórkowy"),telefony6[[#This Row],[sekundach]],0)</f>
        <v>0</v>
      </c>
      <c r="M1312" s="28">
        <f>IF(telefony6[[#This Row],[jaki]]="zagraniczny",telefony6[[#This Row],[czas w minutach]],0)</f>
        <v>0</v>
      </c>
    </row>
    <row r="1313" spans="1:13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  <c r="E1313" t="str">
        <f>IF(LEN(telefony6[[#This Row],[nr]])&gt;=10,"zagraniczny",IF(LEN(telefony6[[#This Row],[nr]])=8,"komórkowy","stacjonarny"))</f>
        <v>komórkowy</v>
      </c>
      <c r="F1313" s="2">
        <f>telefony6[[#This Row],[zakonczenie]]-telefony6[[#This Row],[rozpoczecie]]</f>
        <v>1.0810185185185173E-2</v>
      </c>
      <c r="G1313" s="6">
        <f>IF(SECOND(telefony6[[#This Row],[czas]])&gt;0,1,0)</f>
        <v>1</v>
      </c>
      <c r="H1313" s="6">
        <f>MINUTE(telefony6[[#This Row],[czas]])+telefony6[[#This Row],[czy kolejna minuta]]</f>
        <v>16</v>
      </c>
      <c r="I1313" s="6">
        <f>MINUTE(telefony6[[#This Row],[czas]])*60+SECOND(telefony6[[#This Row],[czas]])</f>
        <v>934</v>
      </c>
      <c r="J1313" s="6">
        <f>IF(OR(telefony6[[#This Row],[jaki]]="stacjonarny",telefony6[[#This Row],[jaki]]="komórkowy"),J1312-telefony6[[#This Row],[sekundach]],J1312)</f>
        <v>-566189</v>
      </c>
      <c r="K1313" s="6">
        <f>IF(AND(telefony6[[#This Row],[abonament]]&lt;0,telefony6[[#This Row],[jaki]]="stacjonarny"),telefony6[[#This Row],[sekundach]],0)</f>
        <v>0</v>
      </c>
      <c r="L1313" s="6">
        <f>IF(AND(telefony6[[#This Row],[abonament]]&lt;0,telefony6[[#This Row],[jaki]]="komórkowy"),telefony6[[#This Row],[sekundach]],0)</f>
        <v>934</v>
      </c>
      <c r="M1313" s="28">
        <f>IF(telefony6[[#This Row],[jaki]]="zagraniczny",telefony6[[#This Row],[czas w minutach]],0)</f>
        <v>0</v>
      </c>
    </row>
    <row r="1314" spans="1:13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  <c r="E1314" t="str">
        <f>IF(LEN(telefony6[[#This Row],[nr]])&gt;=10,"zagraniczny",IF(LEN(telefony6[[#This Row],[nr]])=8,"komórkowy","stacjonarny"))</f>
        <v>stacjonarny</v>
      </c>
      <c r="F1314" s="2">
        <f>telefony6[[#This Row],[zakonczenie]]-telefony6[[#This Row],[rozpoczecie]]</f>
        <v>1.0370370370370363E-2</v>
      </c>
      <c r="G1314" s="6">
        <f>IF(SECOND(telefony6[[#This Row],[czas]])&gt;0,1,0)</f>
        <v>1</v>
      </c>
      <c r="H1314" s="6">
        <f>MINUTE(telefony6[[#This Row],[czas]])+telefony6[[#This Row],[czy kolejna minuta]]</f>
        <v>15</v>
      </c>
      <c r="I1314" s="6">
        <f>MINUTE(telefony6[[#This Row],[czas]])*60+SECOND(telefony6[[#This Row],[czas]])</f>
        <v>896</v>
      </c>
      <c r="J1314" s="6">
        <f>IF(OR(telefony6[[#This Row],[jaki]]="stacjonarny",telefony6[[#This Row],[jaki]]="komórkowy"),J1313-telefony6[[#This Row],[sekundach]],J1313)</f>
        <v>-567085</v>
      </c>
      <c r="K1314" s="6">
        <f>IF(AND(telefony6[[#This Row],[abonament]]&lt;0,telefony6[[#This Row],[jaki]]="stacjonarny"),telefony6[[#This Row],[sekundach]],0)</f>
        <v>896</v>
      </c>
      <c r="L1314" s="6">
        <f>IF(AND(telefony6[[#This Row],[abonament]]&lt;0,telefony6[[#This Row],[jaki]]="komórkowy"),telefony6[[#This Row],[sekundach]],0)</f>
        <v>0</v>
      </c>
      <c r="M1314" s="28">
        <f>IF(telefony6[[#This Row],[jaki]]="zagraniczny",telefony6[[#This Row],[czas w minutach]],0)</f>
        <v>0</v>
      </c>
    </row>
    <row r="1315" spans="1:13" x14ac:dyDescent="0.25">
      <c r="A1315">
        <v>1316116</v>
      </c>
      <c r="B1315" s="1">
        <v>42935</v>
      </c>
      <c r="C1315" s="2">
        <v>0.62394675925925924</v>
      </c>
      <c r="D1315" s="2">
        <v>0.62461805555555561</v>
      </c>
      <c r="E1315" t="str">
        <f>IF(LEN(telefony6[[#This Row],[nr]])&gt;=10,"zagraniczny",IF(LEN(telefony6[[#This Row],[nr]])=8,"komórkowy","stacjonarny"))</f>
        <v>stacjonarny</v>
      </c>
      <c r="F1315" s="2">
        <f>telefony6[[#This Row],[zakonczenie]]-telefony6[[#This Row],[rozpoczecie]]</f>
        <v>6.7129629629636423E-4</v>
      </c>
      <c r="G1315" s="6">
        <f>IF(SECOND(telefony6[[#This Row],[czas]])&gt;0,1,0)</f>
        <v>1</v>
      </c>
      <c r="H1315" s="6">
        <f>MINUTE(telefony6[[#This Row],[czas]])+telefony6[[#This Row],[czy kolejna minuta]]</f>
        <v>1</v>
      </c>
      <c r="I1315" s="6">
        <f>MINUTE(telefony6[[#This Row],[czas]])*60+SECOND(telefony6[[#This Row],[czas]])</f>
        <v>58</v>
      </c>
      <c r="J1315" s="6">
        <f>IF(OR(telefony6[[#This Row],[jaki]]="stacjonarny",telefony6[[#This Row],[jaki]]="komórkowy"),J1314-telefony6[[#This Row],[sekundach]],J1314)</f>
        <v>-567143</v>
      </c>
      <c r="K1315" s="6">
        <f>IF(AND(telefony6[[#This Row],[abonament]]&lt;0,telefony6[[#This Row],[jaki]]="stacjonarny"),telefony6[[#This Row],[sekundach]],0)</f>
        <v>58</v>
      </c>
      <c r="L1315" s="6">
        <f>IF(AND(telefony6[[#This Row],[abonament]]&lt;0,telefony6[[#This Row],[jaki]]="komórkowy"),telefony6[[#This Row],[sekundach]],0)</f>
        <v>0</v>
      </c>
      <c r="M1315" s="28">
        <f>IF(telefony6[[#This Row],[jaki]]="zagraniczny",telefony6[[#This Row],[czas w minutach]],0)</f>
        <v>0</v>
      </c>
    </row>
    <row r="1316" spans="1:13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  <c r="E1316" t="str">
        <f>IF(LEN(telefony6[[#This Row],[nr]])&gt;=10,"zagraniczny",IF(LEN(telefony6[[#This Row],[nr]])=8,"komórkowy","stacjonarny"))</f>
        <v>stacjonarny</v>
      </c>
      <c r="F1316" s="2">
        <f>telefony6[[#This Row],[zakonczenie]]-telefony6[[#This Row],[rozpoczecie]]</f>
        <v>3.1018518518518556E-3</v>
      </c>
      <c r="G1316" s="6">
        <f>IF(SECOND(telefony6[[#This Row],[czas]])&gt;0,1,0)</f>
        <v>1</v>
      </c>
      <c r="H1316" s="6">
        <f>MINUTE(telefony6[[#This Row],[czas]])+telefony6[[#This Row],[czy kolejna minuta]]</f>
        <v>5</v>
      </c>
      <c r="I1316" s="6">
        <f>MINUTE(telefony6[[#This Row],[czas]])*60+SECOND(telefony6[[#This Row],[czas]])</f>
        <v>268</v>
      </c>
      <c r="J1316" s="6">
        <f>IF(OR(telefony6[[#This Row],[jaki]]="stacjonarny",telefony6[[#This Row],[jaki]]="komórkowy"),J1315-telefony6[[#This Row],[sekundach]],J1315)</f>
        <v>-567411</v>
      </c>
      <c r="K1316" s="6">
        <f>IF(AND(telefony6[[#This Row],[abonament]]&lt;0,telefony6[[#This Row],[jaki]]="stacjonarny"),telefony6[[#This Row],[sekundach]],0)</f>
        <v>268</v>
      </c>
      <c r="L1316" s="6">
        <f>IF(AND(telefony6[[#This Row],[abonament]]&lt;0,telefony6[[#This Row],[jaki]]="komórkowy"),telefony6[[#This Row],[sekundach]],0)</f>
        <v>0</v>
      </c>
      <c r="M1316" s="28">
        <f>IF(telefony6[[#This Row],[jaki]]="zagraniczny",telefony6[[#This Row],[czas w minutach]],0)</f>
        <v>0</v>
      </c>
    </row>
    <row r="1317" spans="1:13" x14ac:dyDescent="0.25">
      <c r="A1317">
        <v>3574623</v>
      </c>
      <c r="B1317" s="1">
        <v>42936</v>
      </c>
      <c r="C1317" s="2">
        <v>0.33447916666666666</v>
      </c>
      <c r="D1317" s="2">
        <v>0.33721064814814816</v>
      </c>
      <c r="E1317" t="str">
        <f>IF(LEN(telefony6[[#This Row],[nr]])&gt;=10,"zagraniczny",IF(LEN(telefony6[[#This Row],[nr]])=8,"komórkowy","stacjonarny"))</f>
        <v>stacjonarny</v>
      </c>
      <c r="F1317" s="2">
        <f>telefony6[[#This Row],[zakonczenie]]-telefony6[[#This Row],[rozpoczecie]]</f>
        <v>2.7314814814815014E-3</v>
      </c>
      <c r="G1317" s="6">
        <f>IF(SECOND(telefony6[[#This Row],[czas]])&gt;0,1,0)</f>
        <v>1</v>
      </c>
      <c r="H1317" s="6">
        <f>MINUTE(telefony6[[#This Row],[czas]])+telefony6[[#This Row],[czy kolejna minuta]]</f>
        <v>4</v>
      </c>
      <c r="I1317" s="6">
        <f>MINUTE(telefony6[[#This Row],[czas]])*60+SECOND(telefony6[[#This Row],[czas]])</f>
        <v>236</v>
      </c>
      <c r="J1317" s="6">
        <f>IF(OR(telefony6[[#This Row],[jaki]]="stacjonarny",telefony6[[#This Row],[jaki]]="komórkowy"),J1316-telefony6[[#This Row],[sekundach]],J1316)</f>
        <v>-567647</v>
      </c>
      <c r="K1317" s="6">
        <f>IF(AND(telefony6[[#This Row],[abonament]]&lt;0,telefony6[[#This Row],[jaki]]="stacjonarny"),telefony6[[#This Row],[sekundach]],0)</f>
        <v>236</v>
      </c>
      <c r="L1317" s="6">
        <f>IF(AND(telefony6[[#This Row],[abonament]]&lt;0,telefony6[[#This Row],[jaki]]="komórkowy"),telefony6[[#This Row],[sekundach]],0)</f>
        <v>0</v>
      </c>
      <c r="M1317" s="28">
        <f>IF(telefony6[[#This Row],[jaki]]="zagraniczny",telefony6[[#This Row],[czas w minutach]],0)</f>
        <v>0</v>
      </c>
    </row>
    <row r="1318" spans="1:13" x14ac:dyDescent="0.25">
      <c r="A1318">
        <v>71218936</v>
      </c>
      <c r="B1318" s="1">
        <v>42936</v>
      </c>
      <c r="C1318" s="2">
        <v>0.34012731481481484</v>
      </c>
      <c r="D1318" s="2">
        <v>0.34192129629629631</v>
      </c>
      <c r="E1318" t="str">
        <f>IF(LEN(telefony6[[#This Row],[nr]])&gt;=10,"zagraniczny",IF(LEN(telefony6[[#This Row],[nr]])=8,"komórkowy","stacjonarny"))</f>
        <v>komórkowy</v>
      </c>
      <c r="F1318" s="2">
        <f>telefony6[[#This Row],[zakonczenie]]-telefony6[[#This Row],[rozpoczecie]]</f>
        <v>1.7939814814814659E-3</v>
      </c>
      <c r="G1318" s="6">
        <f>IF(SECOND(telefony6[[#This Row],[czas]])&gt;0,1,0)</f>
        <v>1</v>
      </c>
      <c r="H1318" s="6">
        <f>MINUTE(telefony6[[#This Row],[czas]])+telefony6[[#This Row],[czy kolejna minuta]]</f>
        <v>3</v>
      </c>
      <c r="I1318" s="6">
        <f>MINUTE(telefony6[[#This Row],[czas]])*60+SECOND(telefony6[[#This Row],[czas]])</f>
        <v>155</v>
      </c>
      <c r="J1318" s="6">
        <f>IF(OR(telefony6[[#This Row],[jaki]]="stacjonarny",telefony6[[#This Row],[jaki]]="komórkowy"),J1317-telefony6[[#This Row],[sekundach]],J1317)</f>
        <v>-567802</v>
      </c>
      <c r="K1318" s="6">
        <f>IF(AND(telefony6[[#This Row],[abonament]]&lt;0,telefony6[[#This Row],[jaki]]="stacjonarny"),telefony6[[#This Row],[sekundach]],0)</f>
        <v>0</v>
      </c>
      <c r="L1318" s="6">
        <f>IF(AND(telefony6[[#This Row],[abonament]]&lt;0,telefony6[[#This Row],[jaki]]="komórkowy"),telefony6[[#This Row],[sekundach]],0)</f>
        <v>155</v>
      </c>
      <c r="M1318" s="28">
        <f>IF(telefony6[[#This Row],[jaki]]="zagraniczny",telefony6[[#This Row],[czas w minutach]],0)</f>
        <v>0</v>
      </c>
    </row>
    <row r="1319" spans="1:13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  <c r="E1319" t="str">
        <f>IF(LEN(telefony6[[#This Row],[nr]])&gt;=10,"zagraniczny",IF(LEN(telefony6[[#This Row],[nr]])=8,"komórkowy","stacjonarny"))</f>
        <v>komórkowy</v>
      </c>
      <c r="F1319" s="2">
        <f>telefony6[[#This Row],[zakonczenie]]-telefony6[[#This Row],[rozpoczecie]]</f>
        <v>1.1412037037037082E-2</v>
      </c>
      <c r="G1319" s="6">
        <f>IF(SECOND(telefony6[[#This Row],[czas]])&gt;0,1,0)</f>
        <v>1</v>
      </c>
      <c r="H1319" s="6">
        <f>MINUTE(telefony6[[#This Row],[czas]])+telefony6[[#This Row],[czy kolejna minuta]]</f>
        <v>17</v>
      </c>
      <c r="I1319" s="6">
        <f>MINUTE(telefony6[[#This Row],[czas]])*60+SECOND(telefony6[[#This Row],[czas]])</f>
        <v>986</v>
      </c>
      <c r="J1319" s="6">
        <f>IF(OR(telefony6[[#This Row],[jaki]]="stacjonarny",telefony6[[#This Row],[jaki]]="komórkowy"),J1318-telefony6[[#This Row],[sekundach]],J1318)</f>
        <v>-568788</v>
      </c>
      <c r="K1319" s="6">
        <f>IF(AND(telefony6[[#This Row],[abonament]]&lt;0,telefony6[[#This Row],[jaki]]="stacjonarny"),telefony6[[#This Row],[sekundach]],0)</f>
        <v>0</v>
      </c>
      <c r="L1319" s="6">
        <f>IF(AND(telefony6[[#This Row],[abonament]]&lt;0,telefony6[[#This Row],[jaki]]="komórkowy"),telefony6[[#This Row],[sekundach]],0)</f>
        <v>986</v>
      </c>
      <c r="M1319" s="28">
        <f>IF(telefony6[[#This Row],[jaki]]="zagraniczny",telefony6[[#This Row],[czas w minutach]],0)</f>
        <v>0</v>
      </c>
    </row>
    <row r="1320" spans="1:13" x14ac:dyDescent="0.25">
      <c r="A1320">
        <v>1898174</v>
      </c>
      <c r="B1320" s="1">
        <v>42936</v>
      </c>
      <c r="C1320" s="2">
        <v>0.34371527777777777</v>
      </c>
      <c r="D1320" s="2">
        <v>0.34609953703703705</v>
      </c>
      <c r="E1320" t="str">
        <f>IF(LEN(telefony6[[#This Row],[nr]])&gt;=10,"zagraniczny",IF(LEN(telefony6[[#This Row],[nr]])=8,"komórkowy","stacjonarny"))</f>
        <v>stacjonarny</v>
      </c>
      <c r="F1320" s="2">
        <f>telefony6[[#This Row],[zakonczenie]]-telefony6[[#This Row],[rozpoczecie]]</f>
        <v>2.3842592592592804E-3</v>
      </c>
      <c r="G1320" s="6">
        <f>IF(SECOND(telefony6[[#This Row],[czas]])&gt;0,1,0)</f>
        <v>1</v>
      </c>
      <c r="H1320" s="6">
        <f>MINUTE(telefony6[[#This Row],[czas]])+telefony6[[#This Row],[czy kolejna minuta]]</f>
        <v>4</v>
      </c>
      <c r="I1320" s="6">
        <f>MINUTE(telefony6[[#This Row],[czas]])*60+SECOND(telefony6[[#This Row],[czas]])</f>
        <v>206</v>
      </c>
      <c r="J1320" s="6">
        <f>IF(OR(telefony6[[#This Row],[jaki]]="stacjonarny",telefony6[[#This Row],[jaki]]="komórkowy"),J1319-telefony6[[#This Row],[sekundach]],J1319)</f>
        <v>-568994</v>
      </c>
      <c r="K1320" s="6">
        <f>IF(AND(telefony6[[#This Row],[abonament]]&lt;0,telefony6[[#This Row],[jaki]]="stacjonarny"),telefony6[[#This Row],[sekundach]],0)</f>
        <v>206</v>
      </c>
      <c r="L1320" s="6">
        <f>IF(AND(telefony6[[#This Row],[abonament]]&lt;0,telefony6[[#This Row],[jaki]]="komórkowy"),telefony6[[#This Row],[sekundach]],0)</f>
        <v>0</v>
      </c>
      <c r="M1320" s="28">
        <f>IF(telefony6[[#This Row],[jaki]]="zagraniczny",telefony6[[#This Row],[czas w minutach]],0)</f>
        <v>0</v>
      </c>
    </row>
    <row r="1321" spans="1:13" x14ac:dyDescent="0.25">
      <c r="A1321">
        <v>4844054</v>
      </c>
      <c r="B1321" s="1">
        <v>42936</v>
      </c>
      <c r="C1321" s="2">
        <v>0.34857638888888887</v>
      </c>
      <c r="D1321" s="2">
        <v>0.34998842592592594</v>
      </c>
      <c r="E1321" t="str">
        <f>IF(LEN(telefony6[[#This Row],[nr]])&gt;=10,"zagraniczny",IF(LEN(telefony6[[#This Row],[nr]])=8,"komórkowy","stacjonarny"))</f>
        <v>stacjonarny</v>
      </c>
      <c r="F1321" s="2">
        <f>telefony6[[#This Row],[zakonczenie]]-telefony6[[#This Row],[rozpoczecie]]</f>
        <v>1.4120370370370727E-3</v>
      </c>
      <c r="G1321" s="6">
        <f>IF(SECOND(telefony6[[#This Row],[czas]])&gt;0,1,0)</f>
        <v>1</v>
      </c>
      <c r="H1321" s="6">
        <f>MINUTE(telefony6[[#This Row],[czas]])+telefony6[[#This Row],[czy kolejna minuta]]</f>
        <v>3</v>
      </c>
      <c r="I1321" s="6">
        <f>MINUTE(telefony6[[#This Row],[czas]])*60+SECOND(telefony6[[#This Row],[czas]])</f>
        <v>122</v>
      </c>
      <c r="J1321" s="6">
        <f>IF(OR(telefony6[[#This Row],[jaki]]="stacjonarny",telefony6[[#This Row],[jaki]]="komórkowy"),J1320-telefony6[[#This Row],[sekundach]],J1320)</f>
        <v>-569116</v>
      </c>
      <c r="K1321" s="6">
        <f>IF(AND(telefony6[[#This Row],[abonament]]&lt;0,telefony6[[#This Row],[jaki]]="stacjonarny"),telefony6[[#This Row],[sekundach]],0)</f>
        <v>122</v>
      </c>
      <c r="L1321" s="6">
        <f>IF(AND(telefony6[[#This Row],[abonament]]&lt;0,telefony6[[#This Row],[jaki]]="komórkowy"),telefony6[[#This Row],[sekundach]],0)</f>
        <v>0</v>
      </c>
      <c r="M1321" s="28">
        <f>IF(telefony6[[#This Row],[jaki]]="zagraniczny",telefony6[[#This Row],[czas w minutach]],0)</f>
        <v>0</v>
      </c>
    </row>
    <row r="1322" spans="1:13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  <c r="E1322" t="str">
        <f>IF(LEN(telefony6[[#This Row],[nr]])&gt;=10,"zagraniczny",IF(LEN(telefony6[[#This Row],[nr]])=8,"komórkowy","stacjonarny"))</f>
        <v>stacjonarny</v>
      </c>
      <c r="F1322" s="2">
        <f>telefony6[[#This Row],[zakonczenie]]-telefony6[[#This Row],[rozpoczecie]]</f>
        <v>2.2685185185185031E-3</v>
      </c>
      <c r="G1322" s="6">
        <f>IF(SECOND(telefony6[[#This Row],[czas]])&gt;0,1,0)</f>
        <v>1</v>
      </c>
      <c r="H1322" s="6">
        <f>MINUTE(telefony6[[#This Row],[czas]])+telefony6[[#This Row],[czy kolejna minuta]]</f>
        <v>4</v>
      </c>
      <c r="I1322" s="6">
        <f>MINUTE(telefony6[[#This Row],[czas]])*60+SECOND(telefony6[[#This Row],[czas]])</f>
        <v>196</v>
      </c>
      <c r="J1322" s="6">
        <f>IF(OR(telefony6[[#This Row],[jaki]]="stacjonarny",telefony6[[#This Row],[jaki]]="komórkowy"),J1321-telefony6[[#This Row],[sekundach]],J1321)</f>
        <v>-569312</v>
      </c>
      <c r="K1322" s="6">
        <f>IF(AND(telefony6[[#This Row],[abonament]]&lt;0,telefony6[[#This Row],[jaki]]="stacjonarny"),telefony6[[#This Row],[sekundach]],0)</f>
        <v>196</v>
      </c>
      <c r="L1322" s="6">
        <f>IF(AND(telefony6[[#This Row],[abonament]]&lt;0,telefony6[[#This Row],[jaki]]="komórkowy"),telefony6[[#This Row],[sekundach]],0)</f>
        <v>0</v>
      </c>
      <c r="M1322" s="28">
        <f>IF(telefony6[[#This Row],[jaki]]="zagraniczny",telefony6[[#This Row],[czas w minutach]],0)</f>
        <v>0</v>
      </c>
    </row>
    <row r="1323" spans="1:13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  <c r="E1323" t="str">
        <f>IF(LEN(telefony6[[#This Row],[nr]])&gt;=10,"zagraniczny",IF(LEN(telefony6[[#This Row],[nr]])=8,"komórkowy","stacjonarny"))</f>
        <v>stacjonarny</v>
      </c>
      <c r="F1323" s="2">
        <f>telefony6[[#This Row],[zakonczenie]]-telefony6[[#This Row],[rozpoczecie]]</f>
        <v>9.6180555555555602E-3</v>
      </c>
      <c r="G1323" s="6">
        <f>IF(SECOND(telefony6[[#This Row],[czas]])&gt;0,1,0)</f>
        <v>1</v>
      </c>
      <c r="H1323" s="6">
        <f>MINUTE(telefony6[[#This Row],[czas]])+telefony6[[#This Row],[czy kolejna minuta]]</f>
        <v>14</v>
      </c>
      <c r="I1323" s="6">
        <f>MINUTE(telefony6[[#This Row],[czas]])*60+SECOND(telefony6[[#This Row],[czas]])</f>
        <v>831</v>
      </c>
      <c r="J1323" s="6">
        <f>IF(OR(telefony6[[#This Row],[jaki]]="stacjonarny",telefony6[[#This Row],[jaki]]="komórkowy"),J1322-telefony6[[#This Row],[sekundach]],J1322)</f>
        <v>-570143</v>
      </c>
      <c r="K1323" s="6">
        <f>IF(AND(telefony6[[#This Row],[abonament]]&lt;0,telefony6[[#This Row],[jaki]]="stacjonarny"),telefony6[[#This Row],[sekundach]],0)</f>
        <v>831</v>
      </c>
      <c r="L1323" s="6">
        <f>IF(AND(telefony6[[#This Row],[abonament]]&lt;0,telefony6[[#This Row],[jaki]]="komórkowy"),telefony6[[#This Row],[sekundach]],0)</f>
        <v>0</v>
      </c>
      <c r="M1323" s="28">
        <f>IF(telefony6[[#This Row],[jaki]]="zagraniczny",telefony6[[#This Row],[czas w minutach]],0)</f>
        <v>0</v>
      </c>
    </row>
    <row r="1324" spans="1:13" x14ac:dyDescent="0.25">
      <c r="A1324">
        <v>4698731</v>
      </c>
      <c r="B1324" s="1">
        <v>42936</v>
      </c>
      <c r="C1324" s="2">
        <v>0.35894675925925928</v>
      </c>
      <c r="D1324" s="2">
        <v>0.3689351851851852</v>
      </c>
      <c r="E1324" t="str">
        <f>IF(LEN(telefony6[[#This Row],[nr]])&gt;=10,"zagraniczny",IF(LEN(telefony6[[#This Row],[nr]])=8,"komórkowy","stacjonarny"))</f>
        <v>stacjonarny</v>
      </c>
      <c r="F1324" s="2">
        <f>telefony6[[#This Row],[zakonczenie]]-telefony6[[#This Row],[rozpoczecie]]</f>
        <v>9.9884259259259145E-3</v>
      </c>
      <c r="G1324" s="6">
        <f>IF(SECOND(telefony6[[#This Row],[czas]])&gt;0,1,0)</f>
        <v>1</v>
      </c>
      <c r="H1324" s="6">
        <f>MINUTE(telefony6[[#This Row],[czas]])+telefony6[[#This Row],[czy kolejna minuta]]</f>
        <v>15</v>
      </c>
      <c r="I1324" s="6">
        <f>MINUTE(telefony6[[#This Row],[czas]])*60+SECOND(telefony6[[#This Row],[czas]])</f>
        <v>863</v>
      </c>
      <c r="J1324" s="6">
        <f>IF(OR(telefony6[[#This Row],[jaki]]="stacjonarny",telefony6[[#This Row],[jaki]]="komórkowy"),J1323-telefony6[[#This Row],[sekundach]],J1323)</f>
        <v>-571006</v>
      </c>
      <c r="K1324" s="6">
        <f>IF(AND(telefony6[[#This Row],[abonament]]&lt;0,telefony6[[#This Row],[jaki]]="stacjonarny"),telefony6[[#This Row],[sekundach]],0)</f>
        <v>863</v>
      </c>
      <c r="L1324" s="6">
        <f>IF(AND(telefony6[[#This Row],[abonament]]&lt;0,telefony6[[#This Row],[jaki]]="komórkowy"),telefony6[[#This Row],[sekundach]],0)</f>
        <v>0</v>
      </c>
      <c r="M1324" s="28">
        <f>IF(telefony6[[#This Row],[jaki]]="zagraniczny",telefony6[[#This Row],[czas w minutach]],0)</f>
        <v>0</v>
      </c>
    </row>
    <row r="1325" spans="1:13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  <c r="E1325" t="str">
        <f>IF(LEN(telefony6[[#This Row],[nr]])&gt;=10,"zagraniczny",IF(LEN(telefony6[[#This Row],[nr]])=8,"komórkowy","stacjonarny"))</f>
        <v>stacjonarny</v>
      </c>
      <c r="F1325" s="2">
        <f>telefony6[[#This Row],[zakonczenie]]-telefony6[[#This Row],[rozpoczecie]]</f>
        <v>3.2638888888888995E-3</v>
      </c>
      <c r="G1325" s="6">
        <f>IF(SECOND(telefony6[[#This Row],[czas]])&gt;0,1,0)</f>
        <v>1</v>
      </c>
      <c r="H1325" s="6">
        <f>MINUTE(telefony6[[#This Row],[czas]])+telefony6[[#This Row],[czy kolejna minuta]]</f>
        <v>5</v>
      </c>
      <c r="I1325" s="6">
        <f>MINUTE(telefony6[[#This Row],[czas]])*60+SECOND(telefony6[[#This Row],[czas]])</f>
        <v>282</v>
      </c>
      <c r="J1325" s="6">
        <f>IF(OR(telefony6[[#This Row],[jaki]]="stacjonarny",telefony6[[#This Row],[jaki]]="komórkowy"),J1324-telefony6[[#This Row],[sekundach]],J1324)</f>
        <v>-571288</v>
      </c>
      <c r="K1325" s="6">
        <f>IF(AND(telefony6[[#This Row],[abonament]]&lt;0,telefony6[[#This Row],[jaki]]="stacjonarny"),telefony6[[#This Row],[sekundach]],0)</f>
        <v>282</v>
      </c>
      <c r="L1325" s="6">
        <f>IF(AND(telefony6[[#This Row],[abonament]]&lt;0,telefony6[[#This Row],[jaki]]="komórkowy"),telefony6[[#This Row],[sekundach]],0)</f>
        <v>0</v>
      </c>
      <c r="M1325" s="28">
        <f>IF(telefony6[[#This Row],[jaki]]="zagraniczny",telefony6[[#This Row],[czas w minutach]],0)</f>
        <v>0</v>
      </c>
    </row>
    <row r="1326" spans="1:13" x14ac:dyDescent="0.25">
      <c r="A1326">
        <v>3851940</v>
      </c>
      <c r="B1326" s="1">
        <v>42936</v>
      </c>
      <c r="C1326" s="2">
        <v>0.36473379629629632</v>
      </c>
      <c r="D1326" s="2">
        <v>0.36630787037037038</v>
      </c>
      <c r="E1326" t="str">
        <f>IF(LEN(telefony6[[#This Row],[nr]])&gt;=10,"zagraniczny",IF(LEN(telefony6[[#This Row],[nr]])=8,"komórkowy","stacjonarny"))</f>
        <v>stacjonarny</v>
      </c>
      <c r="F1326" s="2">
        <f>telefony6[[#This Row],[zakonczenie]]-telefony6[[#This Row],[rozpoczecie]]</f>
        <v>1.5740740740740611E-3</v>
      </c>
      <c r="G1326" s="6">
        <f>IF(SECOND(telefony6[[#This Row],[czas]])&gt;0,1,0)</f>
        <v>1</v>
      </c>
      <c r="H1326" s="6">
        <f>MINUTE(telefony6[[#This Row],[czas]])+telefony6[[#This Row],[czy kolejna minuta]]</f>
        <v>3</v>
      </c>
      <c r="I1326" s="6">
        <f>MINUTE(telefony6[[#This Row],[czas]])*60+SECOND(telefony6[[#This Row],[czas]])</f>
        <v>136</v>
      </c>
      <c r="J1326" s="6">
        <f>IF(OR(telefony6[[#This Row],[jaki]]="stacjonarny",telefony6[[#This Row],[jaki]]="komórkowy"),J1325-telefony6[[#This Row],[sekundach]],J1325)</f>
        <v>-571424</v>
      </c>
      <c r="K1326" s="6">
        <f>IF(AND(telefony6[[#This Row],[abonament]]&lt;0,telefony6[[#This Row],[jaki]]="stacjonarny"),telefony6[[#This Row],[sekundach]],0)</f>
        <v>136</v>
      </c>
      <c r="L1326" s="6">
        <f>IF(AND(telefony6[[#This Row],[abonament]]&lt;0,telefony6[[#This Row],[jaki]]="komórkowy"),telefony6[[#This Row],[sekundach]],0)</f>
        <v>0</v>
      </c>
      <c r="M1326" s="28">
        <f>IF(telefony6[[#This Row],[jaki]]="zagraniczny",telefony6[[#This Row],[czas w minutach]],0)</f>
        <v>0</v>
      </c>
    </row>
    <row r="1327" spans="1:13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  <c r="E1327" t="str">
        <f>IF(LEN(telefony6[[#This Row],[nr]])&gt;=10,"zagraniczny",IF(LEN(telefony6[[#This Row],[nr]])=8,"komórkowy","stacjonarny"))</f>
        <v>stacjonarny</v>
      </c>
      <c r="F1327" s="2">
        <f>telefony6[[#This Row],[zakonczenie]]-telefony6[[#This Row],[rozpoczecie]]</f>
        <v>9.1666666666667118E-3</v>
      </c>
      <c r="G1327" s="6">
        <f>IF(SECOND(telefony6[[#This Row],[czas]])&gt;0,1,0)</f>
        <v>1</v>
      </c>
      <c r="H1327" s="6">
        <f>MINUTE(telefony6[[#This Row],[czas]])+telefony6[[#This Row],[czy kolejna minuta]]</f>
        <v>14</v>
      </c>
      <c r="I1327" s="6">
        <f>MINUTE(telefony6[[#This Row],[czas]])*60+SECOND(telefony6[[#This Row],[czas]])</f>
        <v>792</v>
      </c>
      <c r="J1327" s="6">
        <f>IF(OR(telefony6[[#This Row],[jaki]]="stacjonarny",telefony6[[#This Row],[jaki]]="komórkowy"),J1326-telefony6[[#This Row],[sekundach]],J1326)</f>
        <v>-572216</v>
      </c>
      <c r="K1327" s="6">
        <f>IF(AND(telefony6[[#This Row],[abonament]]&lt;0,telefony6[[#This Row],[jaki]]="stacjonarny"),telefony6[[#This Row],[sekundach]],0)</f>
        <v>792</v>
      </c>
      <c r="L1327" s="6">
        <f>IF(AND(telefony6[[#This Row],[abonament]]&lt;0,telefony6[[#This Row],[jaki]]="komórkowy"),telefony6[[#This Row],[sekundach]],0)</f>
        <v>0</v>
      </c>
      <c r="M1327" s="28">
        <f>IF(telefony6[[#This Row],[jaki]]="zagraniczny",telefony6[[#This Row],[czas w minutach]],0)</f>
        <v>0</v>
      </c>
    </row>
    <row r="1328" spans="1:13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  <c r="E1328" t="str">
        <f>IF(LEN(telefony6[[#This Row],[nr]])&gt;=10,"zagraniczny",IF(LEN(telefony6[[#This Row],[nr]])=8,"komórkowy","stacjonarny"))</f>
        <v>stacjonarny</v>
      </c>
      <c r="F1328" s="2">
        <f>telefony6[[#This Row],[zakonczenie]]-telefony6[[#This Row],[rozpoczecie]]</f>
        <v>6.3541666666666607E-3</v>
      </c>
      <c r="G1328" s="6">
        <f>IF(SECOND(telefony6[[#This Row],[czas]])&gt;0,1,0)</f>
        <v>1</v>
      </c>
      <c r="H1328" s="6">
        <f>MINUTE(telefony6[[#This Row],[czas]])+telefony6[[#This Row],[czy kolejna minuta]]</f>
        <v>10</v>
      </c>
      <c r="I1328" s="6">
        <f>MINUTE(telefony6[[#This Row],[czas]])*60+SECOND(telefony6[[#This Row],[czas]])</f>
        <v>549</v>
      </c>
      <c r="J1328" s="6">
        <f>IF(OR(telefony6[[#This Row],[jaki]]="stacjonarny",telefony6[[#This Row],[jaki]]="komórkowy"),J1327-telefony6[[#This Row],[sekundach]],J1327)</f>
        <v>-572765</v>
      </c>
      <c r="K1328" s="6">
        <f>IF(AND(telefony6[[#This Row],[abonament]]&lt;0,telefony6[[#This Row],[jaki]]="stacjonarny"),telefony6[[#This Row],[sekundach]],0)</f>
        <v>549</v>
      </c>
      <c r="L1328" s="6">
        <f>IF(AND(telefony6[[#This Row],[abonament]]&lt;0,telefony6[[#This Row],[jaki]]="komórkowy"),telefony6[[#This Row],[sekundach]],0)</f>
        <v>0</v>
      </c>
      <c r="M1328" s="28">
        <f>IF(telefony6[[#This Row],[jaki]]="zagraniczny",telefony6[[#This Row],[czas w minutach]],0)</f>
        <v>0</v>
      </c>
    </row>
    <row r="1329" spans="1:13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  <c r="E1329" t="str">
        <f>IF(LEN(telefony6[[#This Row],[nr]])&gt;=10,"zagraniczny",IF(LEN(telefony6[[#This Row],[nr]])=8,"komórkowy","stacjonarny"))</f>
        <v>stacjonarny</v>
      </c>
      <c r="F1329" s="2">
        <f>telefony6[[#This Row],[zakonczenie]]-telefony6[[#This Row],[rozpoczecie]]</f>
        <v>2.7777777777777679E-3</v>
      </c>
      <c r="G1329" s="6">
        <f>IF(SECOND(telefony6[[#This Row],[czas]])&gt;0,1,0)</f>
        <v>0</v>
      </c>
      <c r="H1329" s="6">
        <f>MINUTE(telefony6[[#This Row],[czas]])+telefony6[[#This Row],[czy kolejna minuta]]</f>
        <v>4</v>
      </c>
      <c r="I1329" s="6">
        <f>MINUTE(telefony6[[#This Row],[czas]])*60+SECOND(telefony6[[#This Row],[czas]])</f>
        <v>240</v>
      </c>
      <c r="J1329" s="6">
        <f>IF(OR(telefony6[[#This Row],[jaki]]="stacjonarny",telefony6[[#This Row],[jaki]]="komórkowy"),J1328-telefony6[[#This Row],[sekundach]],J1328)</f>
        <v>-573005</v>
      </c>
      <c r="K1329" s="6">
        <f>IF(AND(telefony6[[#This Row],[abonament]]&lt;0,telefony6[[#This Row],[jaki]]="stacjonarny"),telefony6[[#This Row],[sekundach]],0)</f>
        <v>240</v>
      </c>
      <c r="L1329" s="6">
        <f>IF(AND(telefony6[[#This Row],[abonament]]&lt;0,telefony6[[#This Row],[jaki]]="komórkowy"),telefony6[[#This Row],[sekundach]],0)</f>
        <v>0</v>
      </c>
      <c r="M1329" s="28">
        <f>IF(telefony6[[#This Row],[jaki]]="zagraniczny",telefony6[[#This Row],[czas w minutach]],0)</f>
        <v>0</v>
      </c>
    </row>
    <row r="1330" spans="1:13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  <c r="E1330" t="str">
        <f>IF(LEN(telefony6[[#This Row],[nr]])&gt;=10,"zagraniczny",IF(LEN(telefony6[[#This Row],[nr]])=8,"komórkowy","stacjonarny"))</f>
        <v>komórkowy</v>
      </c>
      <c r="F1330" s="2">
        <f>telefony6[[#This Row],[zakonczenie]]-telefony6[[#This Row],[rozpoczecie]]</f>
        <v>1.0949074074074083E-2</v>
      </c>
      <c r="G1330" s="6">
        <f>IF(SECOND(telefony6[[#This Row],[czas]])&gt;0,1,0)</f>
        <v>1</v>
      </c>
      <c r="H1330" s="6">
        <f>MINUTE(telefony6[[#This Row],[czas]])+telefony6[[#This Row],[czy kolejna minuta]]</f>
        <v>16</v>
      </c>
      <c r="I1330" s="6">
        <f>MINUTE(telefony6[[#This Row],[czas]])*60+SECOND(telefony6[[#This Row],[czas]])</f>
        <v>946</v>
      </c>
      <c r="J1330" s="6">
        <f>IF(OR(telefony6[[#This Row],[jaki]]="stacjonarny",telefony6[[#This Row],[jaki]]="komórkowy"),J1329-telefony6[[#This Row],[sekundach]],J1329)</f>
        <v>-573951</v>
      </c>
      <c r="K1330" s="6">
        <f>IF(AND(telefony6[[#This Row],[abonament]]&lt;0,telefony6[[#This Row],[jaki]]="stacjonarny"),telefony6[[#This Row],[sekundach]],0)</f>
        <v>0</v>
      </c>
      <c r="L1330" s="6">
        <f>IF(AND(telefony6[[#This Row],[abonament]]&lt;0,telefony6[[#This Row],[jaki]]="komórkowy"),telefony6[[#This Row],[sekundach]],0)</f>
        <v>946</v>
      </c>
      <c r="M1330" s="28">
        <f>IF(telefony6[[#This Row],[jaki]]="zagraniczny",telefony6[[#This Row],[czas w minutach]],0)</f>
        <v>0</v>
      </c>
    </row>
    <row r="1331" spans="1:13" x14ac:dyDescent="0.25">
      <c r="A1331">
        <v>3086185</v>
      </c>
      <c r="B1331" s="1">
        <v>42936</v>
      </c>
      <c r="C1331" s="2">
        <v>0.38394675925925925</v>
      </c>
      <c r="D1331" s="2">
        <v>0.39547453703703705</v>
      </c>
      <c r="E1331" t="str">
        <f>IF(LEN(telefony6[[#This Row],[nr]])&gt;=10,"zagraniczny",IF(LEN(telefony6[[#This Row],[nr]])=8,"komórkowy","stacjonarny"))</f>
        <v>stacjonarny</v>
      </c>
      <c r="F1331" s="2">
        <f>telefony6[[#This Row],[zakonczenie]]-telefony6[[#This Row],[rozpoczecie]]</f>
        <v>1.1527777777777803E-2</v>
      </c>
      <c r="G1331" s="6">
        <f>IF(SECOND(telefony6[[#This Row],[czas]])&gt;0,1,0)</f>
        <v>1</v>
      </c>
      <c r="H1331" s="6">
        <f>MINUTE(telefony6[[#This Row],[czas]])+telefony6[[#This Row],[czy kolejna minuta]]</f>
        <v>17</v>
      </c>
      <c r="I1331" s="6">
        <f>MINUTE(telefony6[[#This Row],[czas]])*60+SECOND(telefony6[[#This Row],[czas]])</f>
        <v>996</v>
      </c>
      <c r="J1331" s="6">
        <f>IF(OR(telefony6[[#This Row],[jaki]]="stacjonarny",telefony6[[#This Row],[jaki]]="komórkowy"),J1330-telefony6[[#This Row],[sekundach]],J1330)</f>
        <v>-574947</v>
      </c>
      <c r="K1331" s="6">
        <f>IF(AND(telefony6[[#This Row],[abonament]]&lt;0,telefony6[[#This Row],[jaki]]="stacjonarny"),telefony6[[#This Row],[sekundach]],0)</f>
        <v>996</v>
      </c>
      <c r="L1331" s="6">
        <f>IF(AND(telefony6[[#This Row],[abonament]]&lt;0,telefony6[[#This Row],[jaki]]="komórkowy"),telefony6[[#This Row],[sekundach]],0)</f>
        <v>0</v>
      </c>
      <c r="M1331" s="28">
        <f>IF(telefony6[[#This Row],[jaki]]="zagraniczny",telefony6[[#This Row],[czas w minutach]],0)</f>
        <v>0</v>
      </c>
    </row>
    <row r="1332" spans="1:13" x14ac:dyDescent="0.25">
      <c r="A1332">
        <v>7622819</v>
      </c>
      <c r="B1332" s="1">
        <v>42936</v>
      </c>
      <c r="C1332" s="2">
        <v>0.38599537037037035</v>
      </c>
      <c r="D1332" s="2">
        <v>0.39438657407407407</v>
      </c>
      <c r="E1332" t="str">
        <f>IF(LEN(telefony6[[#This Row],[nr]])&gt;=10,"zagraniczny",IF(LEN(telefony6[[#This Row],[nr]])=8,"komórkowy","stacjonarny"))</f>
        <v>stacjonarny</v>
      </c>
      <c r="F1332" s="2">
        <f>telefony6[[#This Row],[zakonczenie]]-telefony6[[#This Row],[rozpoczecie]]</f>
        <v>8.3912037037037202E-3</v>
      </c>
      <c r="G1332" s="6">
        <f>IF(SECOND(telefony6[[#This Row],[czas]])&gt;0,1,0)</f>
        <v>1</v>
      </c>
      <c r="H1332" s="6">
        <f>MINUTE(telefony6[[#This Row],[czas]])+telefony6[[#This Row],[czy kolejna minuta]]</f>
        <v>13</v>
      </c>
      <c r="I1332" s="6">
        <f>MINUTE(telefony6[[#This Row],[czas]])*60+SECOND(telefony6[[#This Row],[czas]])</f>
        <v>725</v>
      </c>
      <c r="J1332" s="6">
        <f>IF(OR(telefony6[[#This Row],[jaki]]="stacjonarny",telefony6[[#This Row],[jaki]]="komórkowy"),J1331-telefony6[[#This Row],[sekundach]],J1331)</f>
        <v>-575672</v>
      </c>
      <c r="K1332" s="6">
        <f>IF(AND(telefony6[[#This Row],[abonament]]&lt;0,telefony6[[#This Row],[jaki]]="stacjonarny"),telefony6[[#This Row],[sekundach]],0)</f>
        <v>725</v>
      </c>
      <c r="L1332" s="6">
        <f>IF(AND(telefony6[[#This Row],[abonament]]&lt;0,telefony6[[#This Row],[jaki]]="komórkowy"),telefony6[[#This Row],[sekundach]],0)</f>
        <v>0</v>
      </c>
      <c r="M1332" s="28">
        <f>IF(telefony6[[#This Row],[jaki]]="zagraniczny",telefony6[[#This Row],[czas w minutach]],0)</f>
        <v>0</v>
      </c>
    </row>
    <row r="1333" spans="1:13" x14ac:dyDescent="0.25">
      <c r="A1333">
        <v>5610335</v>
      </c>
      <c r="B1333" s="1">
        <v>42936</v>
      </c>
      <c r="C1333" s="2">
        <v>0.39055555555555554</v>
      </c>
      <c r="D1333" s="2">
        <v>0.39101851851851854</v>
      </c>
      <c r="E1333" t="str">
        <f>IF(LEN(telefony6[[#This Row],[nr]])&gt;=10,"zagraniczny",IF(LEN(telefony6[[#This Row],[nr]])=8,"komórkowy","stacjonarny"))</f>
        <v>stacjonarny</v>
      </c>
      <c r="F1333" s="2">
        <f>telefony6[[#This Row],[zakonczenie]]-telefony6[[#This Row],[rozpoczecie]]</f>
        <v>4.6296296296299833E-4</v>
      </c>
      <c r="G1333" s="6">
        <f>IF(SECOND(telefony6[[#This Row],[czas]])&gt;0,1,0)</f>
        <v>1</v>
      </c>
      <c r="H1333" s="6">
        <f>MINUTE(telefony6[[#This Row],[czas]])+telefony6[[#This Row],[czy kolejna minuta]]</f>
        <v>1</v>
      </c>
      <c r="I1333" s="6">
        <f>MINUTE(telefony6[[#This Row],[czas]])*60+SECOND(telefony6[[#This Row],[czas]])</f>
        <v>40</v>
      </c>
      <c r="J1333" s="6">
        <f>IF(OR(telefony6[[#This Row],[jaki]]="stacjonarny",telefony6[[#This Row],[jaki]]="komórkowy"),J1332-telefony6[[#This Row],[sekundach]],J1332)</f>
        <v>-575712</v>
      </c>
      <c r="K1333" s="6">
        <f>IF(AND(telefony6[[#This Row],[abonament]]&lt;0,telefony6[[#This Row],[jaki]]="stacjonarny"),telefony6[[#This Row],[sekundach]],0)</f>
        <v>40</v>
      </c>
      <c r="L1333" s="6">
        <f>IF(AND(telefony6[[#This Row],[abonament]]&lt;0,telefony6[[#This Row],[jaki]]="komórkowy"),telefony6[[#This Row],[sekundach]],0)</f>
        <v>0</v>
      </c>
      <c r="M1333" s="28">
        <f>IF(telefony6[[#This Row],[jaki]]="zagraniczny",telefony6[[#This Row],[czas w minutach]],0)</f>
        <v>0</v>
      </c>
    </row>
    <row r="1334" spans="1:13" x14ac:dyDescent="0.25">
      <c r="A1334">
        <v>97953696</v>
      </c>
      <c r="B1334" s="1">
        <v>42936</v>
      </c>
      <c r="C1334" s="2">
        <v>0.39373842592592595</v>
      </c>
      <c r="D1334" s="2">
        <v>0.40292824074074074</v>
      </c>
      <c r="E1334" t="str">
        <f>IF(LEN(telefony6[[#This Row],[nr]])&gt;=10,"zagraniczny",IF(LEN(telefony6[[#This Row],[nr]])=8,"komórkowy","stacjonarny"))</f>
        <v>komórkowy</v>
      </c>
      <c r="F1334" s="2">
        <f>telefony6[[#This Row],[zakonczenie]]-telefony6[[#This Row],[rozpoczecie]]</f>
        <v>9.1898148148147896E-3</v>
      </c>
      <c r="G1334" s="6">
        <f>IF(SECOND(telefony6[[#This Row],[czas]])&gt;0,1,0)</f>
        <v>1</v>
      </c>
      <c r="H1334" s="6">
        <f>MINUTE(telefony6[[#This Row],[czas]])+telefony6[[#This Row],[czy kolejna minuta]]</f>
        <v>14</v>
      </c>
      <c r="I1334" s="6">
        <f>MINUTE(telefony6[[#This Row],[czas]])*60+SECOND(telefony6[[#This Row],[czas]])</f>
        <v>794</v>
      </c>
      <c r="J1334" s="6">
        <f>IF(OR(telefony6[[#This Row],[jaki]]="stacjonarny",telefony6[[#This Row],[jaki]]="komórkowy"),J1333-telefony6[[#This Row],[sekundach]],J1333)</f>
        <v>-576506</v>
      </c>
      <c r="K1334" s="6">
        <f>IF(AND(telefony6[[#This Row],[abonament]]&lt;0,telefony6[[#This Row],[jaki]]="stacjonarny"),telefony6[[#This Row],[sekundach]],0)</f>
        <v>0</v>
      </c>
      <c r="L1334" s="6">
        <f>IF(AND(telefony6[[#This Row],[abonament]]&lt;0,telefony6[[#This Row],[jaki]]="komórkowy"),telefony6[[#This Row],[sekundach]],0)</f>
        <v>794</v>
      </c>
      <c r="M1334" s="28">
        <f>IF(telefony6[[#This Row],[jaki]]="zagraniczny",telefony6[[#This Row],[czas w minutach]],0)</f>
        <v>0</v>
      </c>
    </row>
    <row r="1335" spans="1:13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  <c r="E1335" t="str">
        <f>IF(LEN(telefony6[[#This Row],[nr]])&gt;=10,"zagraniczny",IF(LEN(telefony6[[#This Row],[nr]])=8,"komórkowy","stacjonarny"))</f>
        <v>stacjonarny</v>
      </c>
      <c r="F1335" s="2">
        <f>telefony6[[#This Row],[zakonczenie]]-telefony6[[#This Row],[rozpoczecie]]</f>
        <v>3.9467592592592471E-3</v>
      </c>
      <c r="G1335" s="6">
        <f>IF(SECOND(telefony6[[#This Row],[czas]])&gt;0,1,0)</f>
        <v>1</v>
      </c>
      <c r="H1335" s="6">
        <f>MINUTE(telefony6[[#This Row],[czas]])+telefony6[[#This Row],[czy kolejna minuta]]</f>
        <v>6</v>
      </c>
      <c r="I1335" s="6">
        <f>MINUTE(telefony6[[#This Row],[czas]])*60+SECOND(telefony6[[#This Row],[czas]])</f>
        <v>341</v>
      </c>
      <c r="J1335" s="6">
        <f>IF(OR(telefony6[[#This Row],[jaki]]="stacjonarny",telefony6[[#This Row],[jaki]]="komórkowy"),J1334-telefony6[[#This Row],[sekundach]],J1334)</f>
        <v>-576847</v>
      </c>
      <c r="K1335" s="6">
        <f>IF(AND(telefony6[[#This Row],[abonament]]&lt;0,telefony6[[#This Row],[jaki]]="stacjonarny"),telefony6[[#This Row],[sekundach]],0)</f>
        <v>341</v>
      </c>
      <c r="L1335" s="6">
        <f>IF(AND(telefony6[[#This Row],[abonament]]&lt;0,telefony6[[#This Row],[jaki]]="komórkowy"),telefony6[[#This Row],[sekundach]],0)</f>
        <v>0</v>
      </c>
      <c r="M1335" s="28">
        <f>IF(telefony6[[#This Row],[jaki]]="zagraniczny",telefony6[[#This Row],[czas w minutach]],0)</f>
        <v>0</v>
      </c>
    </row>
    <row r="1336" spans="1:13" x14ac:dyDescent="0.25">
      <c r="A1336">
        <v>2089993</v>
      </c>
      <c r="B1336" s="1">
        <v>42936</v>
      </c>
      <c r="C1336" s="2">
        <v>0.39810185185185187</v>
      </c>
      <c r="D1336" s="2">
        <v>0.39876157407407409</v>
      </c>
      <c r="E1336" t="str">
        <f>IF(LEN(telefony6[[#This Row],[nr]])&gt;=10,"zagraniczny",IF(LEN(telefony6[[#This Row],[nr]])=8,"komórkowy","stacjonarny"))</f>
        <v>stacjonarny</v>
      </c>
      <c r="F1336" s="2">
        <f>telefony6[[#This Row],[zakonczenie]]-telefony6[[#This Row],[rozpoczecie]]</f>
        <v>6.5972222222221433E-4</v>
      </c>
      <c r="G1336" s="6">
        <f>IF(SECOND(telefony6[[#This Row],[czas]])&gt;0,1,0)</f>
        <v>1</v>
      </c>
      <c r="H1336" s="6">
        <f>MINUTE(telefony6[[#This Row],[czas]])+telefony6[[#This Row],[czy kolejna minuta]]</f>
        <v>1</v>
      </c>
      <c r="I1336" s="6">
        <f>MINUTE(telefony6[[#This Row],[czas]])*60+SECOND(telefony6[[#This Row],[czas]])</f>
        <v>57</v>
      </c>
      <c r="J1336" s="6">
        <f>IF(OR(telefony6[[#This Row],[jaki]]="stacjonarny",telefony6[[#This Row],[jaki]]="komórkowy"),J1335-telefony6[[#This Row],[sekundach]],J1335)</f>
        <v>-576904</v>
      </c>
      <c r="K1336" s="6">
        <f>IF(AND(telefony6[[#This Row],[abonament]]&lt;0,telefony6[[#This Row],[jaki]]="stacjonarny"),telefony6[[#This Row],[sekundach]],0)</f>
        <v>57</v>
      </c>
      <c r="L1336" s="6">
        <f>IF(AND(telefony6[[#This Row],[abonament]]&lt;0,telefony6[[#This Row],[jaki]]="komórkowy"),telefony6[[#This Row],[sekundach]],0)</f>
        <v>0</v>
      </c>
      <c r="M1336" s="28">
        <f>IF(telefony6[[#This Row],[jaki]]="zagraniczny",telefony6[[#This Row],[czas w minutach]],0)</f>
        <v>0</v>
      </c>
    </row>
    <row r="1337" spans="1:13" x14ac:dyDescent="0.25">
      <c r="A1337">
        <v>2635121</v>
      </c>
      <c r="B1337" s="1">
        <v>42936</v>
      </c>
      <c r="C1337" s="2">
        <v>0.39906249999999999</v>
      </c>
      <c r="D1337" s="2">
        <v>0.40487268518518521</v>
      </c>
      <c r="E1337" t="str">
        <f>IF(LEN(telefony6[[#This Row],[nr]])&gt;=10,"zagraniczny",IF(LEN(telefony6[[#This Row],[nr]])=8,"komórkowy","stacjonarny"))</f>
        <v>stacjonarny</v>
      </c>
      <c r="F1337" s="2">
        <f>telefony6[[#This Row],[zakonczenie]]-telefony6[[#This Row],[rozpoczecie]]</f>
        <v>5.8101851851852238E-3</v>
      </c>
      <c r="G1337" s="6">
        <f>IF(SECOND(telefony6[[#This Row],[czas]])&gt;0,1,0)</f>
        <v>1</v>
      </c>
      <c r="H1337" s="6">
        <f>MINUTE(telefony6[[#This Row],[czas]])+telefony6[[#This Row],[czy kolejna minuta]]</f>
        <v>9</v>
      </c>
      <c r="I1337" s="6">
        <f>MINUTE(telefony6[[#This Row],[czas]])*60+SECOND(telefony6[[#This Row],[czas]])</f>
        <v>502</v>
      </c>
      <c r="J1337" s="6">
        <f>IF(OR(telefony6[[#This Row],[jaki]]="stacjonarny",telefony6[[#This Row],[jaki]]="komórkowy"),J1336-telefony6[[#This Row],[sekundach]],J1336)</f>
        <v>-577406</v>
      </c>
      <c r="K1337" s="6">
        <f>IF(AND(telefony6[[#This Row],[abonament]]&lt;0,telefony6[[#This Row],[jaki]]="stacjonarny"),telefony6[[#This Row],[sekundach]],0)</f>
        <v>502</v>
      </c>
      <c r="L1337" s="6">
        <f>IF(AND(telefony6[[#This Row],[abonament]]&lt;0,telefony6[[#This Row],[jaki]]="komórkowy"),telefony6[[#This Row],[sekundach]],0)</f>
        <v>0</v>
      </c>
      <c r="M1337" s="28">
        <f>IF(telefony6[[#This Row],[jaki]]="zagraniczny",telefony6[[#This Row],[czas w minutach]],0)</f>
        <v>0</v>
      </c>
    </row>
    <row r="1338" spans="1:13" x14ac:dyDescent="0.25">
      <c r="A1338">
        <v>6725216</v>
      </c>
      <c r="B1338" s="1">
        <v>42936</v>
      </c>
      <c r="C1338" s="2">
        <v>0.40190972222222221</v>
      </c>
      <c r="D1338" s="2">
        <v>0.40715277777777775</v>
      </c>
      <c r="E1338" t="str">
        <f>IF(LEN(telefony6[[#This Row],[nr]])&gt;=10,"zagraniczny",IF(LEN(telefony6[[#This Row],[nr]])=8,"komórkowy","stacjonarny"))</f>
        <v>stacjonarny</v>
      </c>
      <c r="F1338" s="2">
        <f>telefony6[[#This Row],[zakonczenie]]-telefony6[[#This Row],[rozpoczecie]]</f>
        <v>5.2430555555555425E-3</v>
      </c>
      <c r="G1338" s="6">
        <f>IF(SECOND(telefony6[[#This Row],[czas]])&gt;0,1,0)</f>
        <v>1</v>
      </c>
      <c r="H1338" s="6">
        <f>MINUTE(telefony6[[#This Row],[czas]])+telefony6[[#This Row],[czy kolejna minuta]]</f>
        <v>8</v>
      </c>
      <c r="I1338" s="6">
        <f>MINUTE(telefony6[[#This Row],[czas]])*60+SECOND(telefony6[[#This Row],[czas]])</f>
        <v>453</v>
      </c>
      <c r="J1338" s="6">
        <f>IF(OR(telefony6[[#This Row],[jaki]]="stacjonarny",telefony6[[#This Row],[jaki]]="komórkowy"),J1337-telefony6[[#This Row],[sekundach]],J1337)</f>
        <v>-577859</v>
      </c>
      <c r="K1338" s="6">
        <f>IF(AND(telefony6[[#This Row],[abonament]]&lt;0,telefony6[[#This Row],[jaki]]="stacjonarny"),telefony6[[#This Row],[sekundach]],0)</f>
        <v>453</v>
      </c>
      <c r="L1338" s="6">
        <f>IF(AND(telefony6[[#This Row],[abonament]]&lt;0,telefony6[[#This Row],[jaki]]="komórkowy"),telefony6[[#This Row],[sekundach]],0)</f>
        <v>0</v>
      </c>
      <c r="M1338" s="28">
        <f>IF(telefony6[[#This Row],[jaki]]="zagraniczny",telefony6[[#This Row],[czas w minutach]],0)</f>
        <v>0</v>
      </c>
    </row>
    <row r="1339" spans="1:13" x14ac:dyDescent="0.25">
      <c r="A1339">
        <v>6530661</v>
      </c>
      <c r="B1339" s="1">
        <v>42936</v>
      </c>
      <c r="C1339" s="2">
        <v>0.40709490740740739</v>
      </c>
      <c r="D1339" s="2">
        <v>0.40795138888888888</v>
      </c>
      <c r="E1339" t="str">
        <f>IF(LEN(telefony6[[#This Row],[nr]])&gt;=10,"zagraniczny",IF(LEN(telefony6[[#This Row],[nr]])=8,"komórkowy","stacjonarny"))</f>
        <v>stacjonarny</v>
      </c>
      <c r="F1339" s="2">
        <f>telefony6[[#This Row],[zakonczenie]]-telefony6[[#This Row],[rozpoczecie]]</f>
        <v>8.5648148148148584E-4</v>
      </c>
      <c r="G1339" s="6">
        <f>IF(SECOND(telefony6[[#This Row],[czas]])&gt;0,1,0)</f>
        <v>1</v>
      </c>
      <c r="H1339" s="6">
        <f>MINUTE(telefony6[[#This Row],[czas]])+telefony6[[#This Row],[czy kolejna minuta]]</f>
        <v>2</v>
      </c>
      <c r="I1339" s="6">
        <f>MINUTE(telefony6[[#This Row],[czas]])*60+SECOND(telefony6[[#This Row],[czas]])</f>
        <v>74</v>
      </c>
      <c r="J1339" s="6">
        <f>IF(OR(telefony6[[#This Row],[jaki]]="stacjonarny",telefony6[[#This Row],[jaki]]="komórkowy"),J1338-telefony6[[#This Row],[sekundach]],J1338)</f>
        <v>-577933</v>
      </c>
      <c r="K1339" s="6">
        <f>IF(AND(telefony6[[#This Row],[abonament]]&lt;0,telefony6[[#This Row],[jaki]]="stacjonarny"),telefony6[[#This Row],[sekundach]],0)</f>
        <v>74</v>
      </c>
      <c r="L1339" s="6">
        <f>IF(AND(telefony6[[#This Row],[abonament]]&lt;0,telefony6[[#This Row],[jaki]]="komórkowy"),telefony6[[#This Row],[sekundach]],0)</f>
        <v>0</v>
      </c>
      <c r="M1339" s="28">
        <f>IF(telefony6[[#This Row],[jaki]]="zagraniczny",telefony6[[#This Row],[czas w minutach]],0)</f>
        <v>0</v>
      </c>
    </row>
    <row r="1340" spans="1:13" x14ac:dyDescent="0.25">
      <c r="A1340">
        <v>8691743</v>
      </c>
      <c r="B1340" s="1">
        <v>42936</v>
      </c>
      <c r="C1340" s="2">
        <v>0.41228009259259257</v>
      </c>
      <c r="D1340" s="2">
        <v>0.42214120370370373</v>
      </c>
      <c r="E1340" t="str">
        <f>IF(LEN(telefony6[[#This Row],[nr]])&gt;=10,"zagraniczny",IF(LEN(telefony6[[#This Row],[nr]])=8,"komórkowy","stacjonarny"))</f>
        <v>stacjonarny</v>
      </c>
      <c r="F1340" s="2">
        <f>telefony6[[#This Row],[zakonczenie]]-telefony6[[#This Row],[rozpoczecie]]</f>
        <v>9.8611111111111538E-3</v>
      </c>
      <c r="G1340" s="6">
        <f>IF(SECOND(telefony6[[#This Row],[czas]])&gt;0,1,0)</f>
        <v>1</v>
      </c>
      <c r="H1340" s="6">
        <f>MINUTE(telefony6[[#This Row],[czas]])+telefony6[[#This Row],[czy kolejna minuta]]</f>
        <v>15</v>
      </c>
      <c r="I1340" s="6">
        <f>MINUTE(telefony6[[#This Row],[czas]])*60+SECOND(telefony6[[#This Row],[czas]])</f>
        <v>852</v>
      </c>
      <c r="J1340" s="6">
        <f>IF(OR(telefony6[[#This Row],[jaki]]="stacjonarny",telefony6[[#This Row],[jaki]]="komórkowy"),J1339-telefony6[[#This Row],[sekundach]],J1339)</f>
        <v>-578785</v>
      </c>
      <c r="K1340" s="6">
        <f>IF(AND(telefony6[[#This Row],[abonament]]&lt;0,telefony6[[#This Row],[jaki]]="stacjonarny"),telefony6[[#This Row],[sekundach]],0)</f>
        <v>852</v>
      </c>
      <c r="L1340" s="6">
        <f>IF(AND(telefony6[[#This Row],[abonament]]&lt;0,telefony6[[#This Row],[jaki]]="komórkowy"),telefony6[[#This Row],[sekundach]],0)</f>
        <v>0</v>
      </c>
      <c r="M1340" s="28">
        <f>IF(telefony6[[#This Row],[jaki]]="zagraniczny",telefony6[[#This Row],[czas w minutach]],0)</f>
        <v>0</v>
      </c>
    </row>
    <row r="1341" spans="1:13" x14ac:dyDescent="0.25">
      <c r="A1341">
        <v>2771511</v>
      </c>
      <c r="B1341" s="1">
        <v>42936</v>
      </c>
      <c r="C1341" s="2">
        <v>0.41271990740740738</v>
      </c>
      <c r="D1341" s="2">
        <v>0.41487268518518516</v>
      </c>
      <c r="E1341" t="str">
        <f>IF(LEN(telefony6[[#This Row],[nr]])&gt;=10,"zagraniczny",IF(LEN(telefony6[[#This Row],[nr]])=8,"komórkowy","stacjonarny"))</f>
        <v>stacjonarny</v>
      </c>
      <c r="F1341" s="2">
        <f>telefony6[[#This Row],[zakonczenie]]-telefony6[[#This Row],[rozpoczecie]]</f>
        <v>2.1527777777777812E-3</v>
      </c>
      <c r="G1341" s="6">
        <f>IF(SECOND(telefony6[[#This Row],[czas]])&gt;0,1,0)</f>
        <v>1</v>
      </c>
      <c r="H1341" s="6">
        <f>MINUTE(telefony6[[#This Row],[czas]])+telefony6[[#This Row],[czy kolejna minuta]]</f>
        <v>4</v>
      </c>
      <c r="I1341" s="6">
        <f>MINUTE(telefony6[[#This Row],[czas]])*60+SECOND(telefony6[[#This Row],[czas]])</f>
        <v>186</v>
      </c>
      <c r="J1341" s="6">
        <f>IF(OR(telefony6[[#This Row],[jaki]]="stacjonarny",telefony6[[#This Row],[jaki]]="komórkowy"),J1340-telefony6[[#This Row],[sekundach]],J1340)</f>
        <v>-578971</v>
      </c>
      <c r="K1341" s="6">
        <f>IF(AND(telefony6[[#This Row],[abonament]]&lt;0,telefony6[[#This Row],[jaki]]="stacjonarny"),telefony6[[#This Row],[sekundach]],0)</f>
        <v>186</v>
      </c>
      <c r="L1341" s="6">
        <f>IF(AND(telefony6[[#This Row],[abonament]]&lt;0,telefony6[[#This Row],[jaki]]="komórkowy"),telefony6[[#This Row],[sekundach]],0)</f>
        <v>0</v>
      </c>
      <c r="M1341" s="28">
        <f>IF(telefony6[[#This Row],[jaki]]="zagraniczny",telefony6[[#This Row],[czas w minutach]],0)</f>
        <v>0</v>
      </c>
    </row>
    <row r="1342" spans="1:13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  <c r="E1342" t="str">
        <f>IF(LEN(telefony6[[#This Row],[nr]])&gt;=10,"zagraniczny",IF(LEN(telefony6[[#This Row],[nr]])=8,"komórkowy","stacjonarny"))</f>
        <v>stacjonarny</v>
      </c>
      <c r="F1342" s="2">
        <f>telefony6[[#This Row],[zakonczenie]]-telefony6[[#This Row],[rozpoczecie]]</f>
        <v>3.9351851851854303E-4</v>
      </c>
      <c r="G1342" s="6">
        <f>IF(SECOND(telefony6[[#This Row],[czas]])&gt;0,1,0)</f>
        <v>1</v>
      </c>
      <c r="H1342" s="6">
        <f>MINUTE(telefony6[[#This Row],[czas]])+telefony6[[#This Row],[czy kolejna minuta]]</f>
        <v>1</v>
      </c>
      <c r="I1342" s="6">
        <f>MINUTE(telefony6[[#This Row],[czas]])*60+SECOND(telefony6[[#This Row],[czas]])</f>
        <v>34</v>
      </c>
      <c r="J1342" s="6">
        <f>IF(OR(telefony6[[#This Row],[jaki]]="stacjonarny",telefony6[[#This Row],[jaki]]="komórkowy"),J1341-telefony6[[#This Row],[sekundach]],J1341)</f>
        <v>-579005</v>
      </c>
      <c r="K1342" s="6">
        <f>IF(AND(telefony6[[#This Row],[abonament]]&lt;0,telefony6[[#This Row],[jaki]]="stacjonarny"),telefony6[[#This Row],[sekundach]],0)</f>
        <v>34</v>
      </c>
      <c r="L1342" s="6">
        <f>IF(AND(telefony6[[#This Row],[abonament]]&lt;0,telefony6[[#This Row],[jaki]]="komórkowy"),telefony6[[#This Row],[sekundach]],0)</f>
        <v>0</v>
      </c>
      <c r="M1342" s="28">
        <f>IF(telefony6[[#This Row],[jaki]]="zagraniczny",telefony6[[#This Row],[czas w minutach]],0)</f>
        <v>0</v>
      </c>
    </row>
    <row r="1343" spans="1:13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  <c r="E1343" t="str">
        <f>IF(LEN(telefony6[[#This Row],[nr]])&gt;=10,"zagraniczny",IF(LEN(telefony6[[#This Row],[nr]])=8,"komórkowy","stacjonarny"))</f>
        <v>komórkowy</v>
      </c>
      <c r="F1343" s="2">
        <f>telefony6[[#This Row],[zakonczenie]]-telefony6[[#This Row],[rozpoczecie]]</f>
        <v>5.1504629629630094E-3</v>
      </c>
      <c r="G1343" s="6">
        <f>IF(SECOND(telefony6[[#This Row],[czas]])&gt;0,1,0)</f>
        <v>1</v>
      </c>
      <c r="H1343" s="6">
        <f>MINUTE(telefony6[[#This Row],[czas]])+telefony6[[#This Row],[czy kolejna minuta]]</f>
        <v>8</v>
      </c>
      <c r="I1343" s="6">
        <f>MINUTE(telefony6[[#This Row],[czas]])*60+SECOND(telefony6[[#This Row],[czas]])</f>
        <v>445</v>
      </c>
      <c r="J1343" s="6">
        <f>IF(OR(telefony6[[#This Row],[jaki]]="stacjonarny",telefony6[[#This Row],[jaki]]="komórkowy"),J1342-telefony6[[#This Row],[sekundach]],J1342)</f>
        <v>-579450</v>
      </c>
      <c r="K1343" s="6">
        <f>IF(AND(telefony6[[#This Row],[abonament]]&lt;0,telefony6[[#This Row],[jaki]]="stacjonarny"),telefony6[[#This Row],[sekundach]],0)</f>
        <v>0</v>
      </c>
      <c r="L1343" s="6">
        <f>IF(AND(telefony6[[#This Row],[abonament]]&lt;0,telefony6[[#This Row],[jaki]]="komórkowy"),telefony6[[#This Row],[sekundach]],0)</f>
        <v>445</v>
      </c>
      <c r="M1343" s="28">
        <f>IF(telefony6[[#This Row],[jaki]]="zagraniczny",telefony6[[#This Row],[czas w minutach]],0)</f>
        <v>0</v>
      </c>
    </row>
    <row r="1344" spans="1:13" x14ac:dyDescent="0.25">
      <c r="A1344">
        <v>5305478</v>
      </c>
      <c r="B1344" s="1">
        <v>42936</v>
      </c>
      <c r="C1344" s="2">
        <v>0.41980324074074077</v>
      </c>
      <c r="D1344" s="2">
        <v>0.42957175925925928</v>
      </c>
      <c r="E1344" t="str">
        <f>IF(LEN(telefony6[[#This Row],[nr]])&gt;=10,"zagraniczny",IF(LEN(telefony6[[#This Row],[nr]])=8,"komórkowy","stacjonarny"))</f>
        <v>stacjonarny</v>
      </c>
      <c r="F1344" s="2">
        <f>telefony6[[#This Row],[zakonczenie]]-telefony6[[#This Row],[rozpoczecie]]</f>
        <v>9.7685185185185097E-3</v>
      </c>
      <c r="G1344" s="6">
        <f>IF(SECOND(telefony6[[#This Row],[czas]])&gt;0,1,0)</f>
        <v>1</v>
      </c>
      <c r="H1344" s="6">
        <f>MINUTE(telefony6[[#This Row],[czas]])+telefony6[[#This Row],[czy kolejna minuta]]</f>
        <v>15</v>
      </c>
      <c r="I1344" s="6">
        <f>MINUTE(telefony6[[#This Row],[czas]])*60+SECOND(telefony6[[#This Row],[czas]])</f>
        <v>844</v>
      </c>
      <c r="J1344" s="6">
        <f>IF(OR(telefony6[[#This Row],[jaki]]="stacjonarny",telefony6[[#This Row],[jaki]]="komórkowy"),J1343-telefony6[[#This Row],[sekundach]],J1343)</f>
        <v>-580294</v>
      </c>
      <c r="K1344" s="6">
        <f>IF(AND(telefony6[[#This Row],[abonament]]&lt;0,telefony6[[#This Row],[jaki]]="stacjonarny"),telefony6[[#This Row],[sekundach]],0)</f>
        <v>844</v>
      </c>
      <c r="L1344" s="6">
        <f>IF(AND(telefony6[[#This Row],[abonament]]&lt;0,telefony6[[#This Row],[jaki]]="komórkowy"),telefony6[[#This Row],[sekundach]],0)</f>
        <v>0</v>
      </c>
      <c r="M1344" s="28">
        <f>IF(telefony6[[#This Row],[jaki]]="zagraniczny",telefony6[[#This Row],[czas w minutach]],0)</f>
        <v>0</v>
      </c>
    </row>
    <row r="1345" spans="1:13" x14ac:dyDescent="0.25">
      <c r="A1345">
        <v>4305632</v>
      </c>
      <c r="B1345" s="1">
        <v>42936</v>
      </c>
      <c r="C1345" s="2">
        <v>0.42534722222222221</v>
      </c>
      <c r="D1345" s="2">
        <v>0.43634259259259262</v>
      </c>
      <c r="E1345" t="str">
        <f>IF(LEN(telefony6[[#This Row],[nr]])&gt;=10,"zagraniczny",IF(LEN(telefony6[[#This Row],[nr]])=8,"komórkowy","stacjonarny"))</f>
        <v>stacjonarny</v>
      </c>
      <c r="F1345" s="2">
        <f>telefony6[[#This Row],[zakonczenie]]-telefony6[[#This Row],[rozpoczecie]]</f>
        <v>1.0995370370370405E-2</v>
      </c>
      <c r="G1345" s="6">
        <f>IF(SECOND(telefony6[[#This Row],[czas]])&gt;0,1,0)</f>
        <v>1</v>
      </c>
      <c r="H1345" s="6">
        <f>MINUTE(telefony6[[#This Row],[czas]])+telefony6[[#This Row],[czy kolejna minuta]]</f>
        <v>16</v>
      </c>
      <c r="I1345" s="6">
        <f>MINUTE(telefony6[[#This Row],[czas]])*60+SECOND(telefony6[[#This Row],[czas]])</f>
        <v>950</v>
      </c>
      <c r="J1345" s="6">
        <f>IF(OR(telefony6[[#This Row],[jaki]]="stacjonarny",telefony6[[#This Row],[jaki]]="komórkowy"),J1344-telefony6[[#This Row],[sekundach]],J1344)</f>
        <v>-581244</v>
      </c>
      <c r="K1345" s="6">
        <f>IF(AND(telefony6[[#This Row],[abonament]]&lt;0,telefony6[[#This Row],[jaki]]="stacjonarny"),telefony6[[#This Row],[sekundach]],0)</f>
        <v>950</v>
      </c>
      <c r="L1345" s="6">
        <f>IF(AND(telefony6[[#This Row],[abonament]]&lt;0,telefony6[[#This Row],[jaki]]="komórkowy"),telefony6[[#This Row],[sekundach]],0)</f>
        <v>0</v>
      </c>
      <c r="M1345" s="28">
        <f>IF(telefony6[[#This Row],[jaki]]="zagraniczny",telefony6[[#This Row],[czas w minutach]],0)</f>
        <v>0</v>
      </c>
    </row>
    <row r="1346" spans="1:13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  <c r="E1346" t="str">
        <f>IF(LEN(telefony6[[#This Row],[nr]])&gt;=10,"zagraniczny",IF(LEN(telefony6[[#This Row],[nr]])=8,"komórkowy","stacjonarny"))</f>
        <v>stacjonarny</v>
      </c>
      <c r="F1346" s="2">
        <f>telefony6[[#This Row],[zakonczenie]]-telefony6[[#This Row],[rozpoczecie]]</f>
        <v>3.8078703703703365E-3</v>
      </c>
      <c r="G1346" s="6">
        <f>IF(SECOND(telefony6[[#This Row],[czas]])&gt;0,1,0)</f>
        <v>1</v>
      </c>
      <c r="H1346" s="6">
        <f>MINUTE(telefony6[[#This Row],[czas]])+telefony6[[#This Row],[czy kolejna minuta]]</f>
        <v>6</v>
      </c>
      <c r="I1346" s="6">
        <f>MINUTE(telefony6[[#This Row],[czas]])*60+SECOND(telefony6[[#This Row],[czas]])</f>
        <v>329</v>
      </c>
      <c r="J1346" s="6">
        <f>IF(OR(telefony6[[#This Row],[jaki]]="stacjonarny",telefony6[[#This Row],[jaki]]="komórkowy"),J1345-telefony6[[#This Row],[sekundach]],J1345)</f>
        <v>-581573</v>
      </c>
      <c r="K1346" s="6">
        <f>IF(AND(telefony6[[#This Row],[abonament]]&lt;0,telefony6[[#This Row],[jaki]]="stacjonarny"),telefony6[[#This Row],[sekundach]],0)</f>
        <v>329</v>
      </c>
      <c r="L1346" s="6">
        <f>IF(AND(telefony6[[#This Row],[abonament]]&lt;0,telefony6[[#This Row],[jaki]]="komórkowy"),telefony6[[#This Row],[sekundach]],0)</f>
        <v>0</v>
      </c>
      <c r="M1346" s="28">
        <f>IF(telefony6[[#This Row],[jaki]]="zagraniczny",telefony6[[#This Row],[czas w minutach]],0)</f>
        <v>0</v>
      </c>
    </row>
    <row r="1347" spans="1:13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  <c r="E1347" t="str">
        <f>IF(LEN(telefony6[[#This Row],[nr]])&gt;=10,"zagraniczny",IF(LEN(telefony6[[#This Row],[nr]])=8,"komórkowy","stacjonarny"))</f>
        <v>stacjonarny</v>
      </c>
      <c r="F1347" s="2">
        <f>telefony6[[#This Row],[zakonczenie]]-telefony6[[#This Row],[rozpoczecie]]</f>
        <v>9.8148148148147762E-3</v>
      </c>
      <c r="G1347" s="6">
        <f>IF(SECOND(telefony6[[#This Row],[czas]])&gt;0,1,0)</f>
        <v>1</v>
      </c>
      <c r="H1347" s="6">
        <f>MINUTE(telefony6[[#This Row],[czas]])+telefony6[[#This Row],[czy kolejna minuta]]</f>
        <v>15</v>
      </c>
      <c r="I1347" s="6">
        <f>MINUTE(telefony6[[#This Row],[czas]])*60+SECOND(telefony6[[#This Row],[czas]])</f>
        <v>848</v>
      </c>
      <c r="J1347" s="6">
        <f>IF(OR(telefony6[[#This Row],[jaki]]="stacjonarny",telefony6[[#This Row],[jaki]]="komórkowy"),J1346-telefony6[[#This Row],[sekundach]],J1346)</f>
        <v>-582421</v>
      </c>
      <c r="K1347" s="6">
        <f>IF(AND(telefony6[[#This Row],[abonament]]&lt;0,telefony6[[#This Row],[jaki]]="stacjonarny"),telefony6[[#This Row],[sekundach]],0)</f>
        <v>848</v>
      </c>
      <c r="L1347" s="6">
        <f>IF(AND(telefony6[[#This Row],[abonament]]&lt;0,telefony6[[#This Row],[jaki]]="komórkowy"),telefony6[[#This Row],[sekundach]],0)</f>
        <v>0</v>
      </c>
      <c r="M1347" s="28">
        <f>IF(telefony6[[#This Row],[jaki]]="zagraniczny",telefony6[[#This Row],[czas w minutach]],0)</f>
        <v>0</v>
      </c>
    </row>
    <row r="1348" spans="1:13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  <c r="E1348" t="str">
        <f>IF(LEN(telefony6[[#This Row],[nr]])&gt;=10,"zagraniczny",IF(LEN(telefony6[[#This Row],[nr]])=8,"komórkowy","stacjonarny"))</f>
        <v>stacjonarny</v>
      </c>
      <c r="F1348" s="2">
        <f>telefony6[[#This Row],[zakonczenie]]-telefony6[[#This Row],[rozpoczecie]]</f>
        <v>1.0034722222222237E-2</v>
      </c>
      <c r="G1348" s="6">
        <f>IF(SECOND(telefony6[[#This Row],[czas]])&gt;0,1,0)</f>
        <v>1</v>
      </c>
      <c r="H1348" s="6">
        <f>MINUTE(telefony6[[#This Row],[czas]])+telefony6[[#This Row],[czy kolejna minuta]]</f>
        <v>15</v>
      </c>
      <c r="I1348" s="6">
        <f>MINUTE(telefony6[[#This Row],[czas]])*60+SECOND(telefony6[[#This Row],[czas]])</f>
        <v>867</v>
      </c>
      <c r="J1348" s="6">
        <f>IF(OR(telefony6[[#This Row],[jaki]]="stacjonarny",telefony6[[#This Row],[jaki]]="komórkowy"),J1347-telefony6[[#This Row],[sekundach]],J1347)</f>
        <v>-583288</v>
      </c>
      <c r="K1348" s="6">
        <f>IF(AND(telefony6[[#This Row],[abonament]]&lt;0,telefony6[[#This Row],[jaki]]="stacjonarny"),telefony6[[#This Row],[sekundach]],0)</f>
        <v>867</v>
      </c>
      <c r="L1348" s="6">
        <f>IF(AND(telefony6[[#This Row],[abonament]]&lt;0,telefony6[[#This Row],[jaki]]="komórkowy"),telefony6[[#This Row],[sekundach]],0)</f>
        <v>0</v>
      </c>
      <c r="M1348" s="28">
        <f>IF(telefony6[[#This Row],[jaki]]="zagraniczny",telefony6[[#This Row],[czas w minutach]],0)</f>
        <v>0</v>
      </c>
    </row>
    <row r="1349" spans="1:13" x14ac:dyDescent="0.25">
      <c r="A1349">
        <v>53117702</v>
      </c>
      <c r="B1349" s="1">
        <v>42936</v>
      </c>
      <c r="C1349" s="2">
        <v>0.44170138888888888</v>
      </c>
      <c r="D1349" s="2">
        <v>0.44903935185185184</v>
      </c>
      <c r="E1349" t="str">
        <f>IF(LEN(telefony6[[#This Row],[nr]])&gt;=10,"zagraniczny",IF(LEN(telefony6[[#This Row],[nr]])=8,"komórkowy","stacjonarny"))</f>
        <v>komórkowy</v>
      </c>
      <c r="F1349" s="2">
        <f>telefony6[[#This Row],[zakonczenie]]-telefony6[[#This Row],[rozpoczecie]]</f>
        <v>7.3379629629629628E-3</v>
      </c>
      <c r="G1349" s="6">
        <f>IF(SECOND(telefony6[[#This Row],[czas]])&gt;0,1,0)</f>
        <v>1</v>
      </c>
      <c r="H1349" s="6">
        <f>MINUTE(telefony6[[#This Row],[czas]])+telefony6[[#This Row],[czy kolejna minuta]]</f>
        <v>11</v>
      </c>
      <c r="I1349" s="6">
        <f>MINUTE(telefony6[[#This Row],[czas]])*60+SECOND(telefony6[[#This Row],[czas]])</f>
        <v>634</v>
      </c>
      <c r="J1349" s="6">
        <f>IF(OR(telefony6[[#This Row],[jaki]]="stacjonarny",telefony6[[#This Row],[jaki]]="komórkowy"),J1348-telefony6[[#This Row],[sekundach]],J1348)</f>
        <v>-583922</v>
      </c>
      <c r="K1349" s="6">
        <f>IF(AND(telefony6[[#This Row],[abonament]]&lt;0,telefony6[[#This Row],[jaki]]="stacjonarny"),telefony6[[#This Row],[sekundach]],0)</f>
        <v>0</v>
      </c>
      <c r="L1349" s="6">
        <f>IF(AND(telefony6[[#This Row],[abonament]]&lt;0,telefony6[[#This Row],[jaki]]="komórkowy"),telefony6[[#This Row],[sekundach]],0)</f>
        <v>634</v>
      </c>
      <c r="M1349" s="28">
        <f>IF(telefony6[[#This Row],[jaki]]="zagraniczny",telefony6[[#This Row],[czas w minutach]],0)</f>
        <v>0</v>
      </c>
    </row>
    <row r="1350" spans="1:13" x14ac:dyDescent="0.25">
      <c r="A1350">
        <v>10201038</v>
      </c>
      <c r="B1350" s="1">
        <v>42936</v>
      </c>
      <c r="C1350" s="2">
        <v>0.44615740740740739</v>
      </c>
      <c r="D1350" s="2">
        <v>0.45019675925925928</v>
      </c>
      <c r="E1350" t="str">
        <f>IF(LEN(telefony6[[#This Row],[nr]])&gt;=10,"zagraniczny",IF(LEN(telefony6[[#This Row],[nr]])=8,"komórkowy","stacjonarny"))</f>
        <v>komórkowy</v>
      </c>
      <c r="F1350" s="2">
        <f>telefony6[[#This Row],[zakonczenie]]-telefony6[[#This Row],[rozpoczecie]]</f>
        <v>4.0393518518518912E-3</v>
      </c>
      <c r="G1350" s="6">
        <f>IF(SECOND(telefony6[[#This Row],[czas]])&gt;0,1,0)</f>
        <v>1</v>
      </c>
      <c r="H1350" s="6">
        <f>MINUTE(telefony6[[#This Row],[czas]])+telefony6[[#This Row],[czy kolejna minuta]]</f>
        <v>6</v>
      </c>
      <c r="I1350" s="6">
        <f>MINUTE(telefony6[[#This Row],[czas]])*60+SECOND(telefony6[[#This Row],[czas]])</f>
        <v>349</v>
      </c>
      <c r="J1350" s="6">
        <f>IF(OR(telefony6[[#This Row],[jaki]]="stacjonarny",telefony6[[#This Row],[jaki]]="komórkowy"),J1349-telefony6[[#This Row],[sekundach]],J1349)</f>
        <v>-584271</v>
      </c>
      <c r="K1350" s="6">
        <f>IF(AND(telefony6[[#This Row],[abonament]]&lt;0,telefony6[[#This Row],[jaki]]="stacjonarny"),telefony6[[#This Row],[sekundach]],0)</f>
        <v>0</v>
      </c>
      <c r="L1350" s="6">
        <f>IF(AND(telefony6[[#This Row],[abonament]]&lt;0,telefony6[[#This Row],[jaki]]="komórkowy"),telefony6[[#This Row],[sekundach]],0)</f>
        <v>349</v>
      </c>
      <c r="M1350" s="28">
        <f>IF(telefony6[[#This Row],[jaki]]="zagraniczny",telefony6[[#This Row],[czas w minutach]],0)</f>
        <v>0</v>
      </c>
    </row>
    <row r="1351" spans="1:13" x14ac:dyDescent="0.25">
      <c r="A1351">
        <v>4738129</v>
      </c>
      <c r="B1351" s="1">
        <v>42936</v>
      </c>
      <c r="C1351" s="2">
        <v>0.4503935185185185</v>
      </c>
      <c r="D1351" s="2">
        <v>0.46037037037037037</v>
      </c>
      <c r="E1351" t="str">
        <f>IF(LEN(telefony6[[#This Row],[nr]])&gt;=10,"zagraniczny",IF(LEN(telefony6[[#This Row],[nr]])=8,"komórkowy","stacjonarny"))</f>
        <v>stacjonarny</v>
      </c>
      <c r="F1351" s="2">
        <f>telefony6[[#This Row],[zakonczenie]]-telefony6[[#This Row],[rozpoczecie]]</f>
        <v>9.9768518518518756E-3</v>
      </c>
      <c r="G1351" s="6">
        <f>IF(SECOND(telefony6[[#This Row],[czas]])&gt;0,1,0)</f>
        <v>1</v>
      </c>
      <c r="H1351" s="6">
        <f>MINUTE(telefony6[[#This Row],[czas]])+telefony6[[#This Row],[czy kolejna minuta]]</f>
        <v>15</v>
      </c>
      <c r="I1351" s="6">
        <f>MINUTE(telefony6[[#This Row],[czas]])*60+SECOND(telefony6[[#This Row],[czas]])</f>
        <v>862</v>
      </c>
      <c r="J1351" s="6">
        <f>IF(OR(telefony6[[#This Row],[jaki]]="stacjonarny",telefony6[[#This Row],[jaki]]="komórkowy"),J1350-telefony6[[#This Row],[sekundach]],J1350)</f>
        <v>-585133</v>
      </c>
      <c r="K1351" s="6">
        <f>IF(AND(telefony6[[#This Row],[abonament]]&lt;0,telefony6[[#This Row],[jaki]]="stacjonarny"),telefony6[[#This Row],[sekundach]],0)</f>
        <v>862</v>
      </c>
      <c r="L1351" s="6">
        <f>IF(AND(telefony6[[#This Row],[abonament]]&lt;0,telefony6[[#This Row],[jaki]]="komórkowy"),telefony6[[#This Row],[sekundach]],0)</f>
        <v>0</v>
      </c>
      <c r="M1351" s="28">
        <f>IF(telefony6[[#This Row],[jaki]]="zagraniczny",telefony6[[#This Row],[czas w minutach]],0)</f>
        <v>0</v>
      </c>
    </row>
    <row r="1352" spans="1:13" x14ac:dyDescent="0.25">
      <c r="A1352">
        <v>3153023</v>
      </c>
      <c r="B1352" s="1">
        <v>42936</v>
      </c>
      <c r="C1352" s="2">
        <v>0.45503472222222224</v>
      </c>
      <c r="D1352" s="2">
        <v>0.45876157407407409</v>
      </c>
      <c r="E1352" t="str">
        <f>IF(LEN(telefony6[[#This Row],[nr]])&gt;=10,"zagraniczny",IF(LEN(telefony6[[#This Row],[nr]])=8,"komórkowy","stacjonarny"))</f>
        <v>stacjonarny</v>
      </c>
      <c r="F1352" s="2">
        <f>telefony6[[#This Row],[zakonczenie]]-telefony6[[#This Row],[rozpoczecie]]</f>
        <v>3.7268518518518423E-3</v>
      </c>
      <c r="G1352" s="6">
        <f>IF(SECOND(telefony6[[#This Row],[czas]])&gt;0,1,0)</f>
        <v>1</v>
      </c>
      <c r="H1352" s="6">
        <f>MINUTE(telefony6[[#This Row],[czas]])+telefony6[[#This Row],[czy kolejna minuta]]</f>
        <v>6</v>
      </c>
      <c r="I1352" s="6">
        <f>MINUTE(telefony6[[#This Row],[czas]])*60+SECOND(telefony6[[#This Row],[czas]])</f>
        <v>322</v>
      </c>
      <c r="J1352" s="6">
        <f>IF(OR(telefony6[[#This Row],[jaki]]="stacjonarny",telefony6[[#This Row],[jaki]]="komórkowy"),J1351-telefony6[[#This Row],[sekundach]],J1351)</f>
        <v>-585455</v>
      </c>
      <c r="K1352" s="6">
        <f>IF(AND(telefony6[[#This Row],[abonament]]&lt;0,telefony6[[#This Row],[jaki]]="stacjonarny"),telefony6[[#This Row],[sekundach]],0)</f>
        <v>322</v>
      </c>
      <c r="L1352" s="6">
        <f>IF(AND(telefony6[[#This Row],[abonament]]&lt;0,telefony6[[#This Row],[jaki]]="komórkowy"),telefony6[[#This Row],[sekundach]],0)</f>
        <v>0</v>
      </c>
      <c r="M1352" s="28">
        <f>IF(telefony6[[#This Row],[jaki]]="zagraniczny",telefony6[[#This Row],[czas w minutach]],0)</f>
        <v>0</v>
      </c>
    </row>
    <row r="1353" spans="1:13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  <c r="E1353" t="str">
        <f>IF(LEN(telefony6[[#This Row],[nr]])&gt;=10,"zagraniczny",IF(LEN(telefony6[[#This Row],[nr]])=8,"komórkowy","stacjonarny"))</f>
        <v>stacjonarny</v>
      </c>
      <c r="F1353" s="2">
        <f>telefony6[[#This Row],[zakonczenie]]-telefony6[[#This Row],[rozpoczecie]]</f>
        <v>2.0949074074074203E-3</v>
      </c>
      <c r="G1353" s="6">
        <f>IF(SECOND(telefony6[[#This Row],[czas]])&gt;0,1,0)</f>
        <v>1</v>
      </c>
      <c r="H1353" s="6">
        <f>MINUTE(telefony6[[#This Row],[czas]])+telefony6[[#This Row],[czy kolejna minuta]]</f>
        <v>4</v>
      </c>
      <c r="I1353" s="6">
        <f>MINUTE(telefony6[[#This Row],[czas]])*60+SECOND(telefony6[[#This Row],[czas]])</f>
        <v>181</v>
      </c>
      <c r="J1353" s="6">
        <f>IF(OR(telefony6[[#This Row],[jaki]]="stacjonarny",telefony6[[#This Row],[jaki]]="komórkowy"),J1352-telefony6[[#This Row],[sekundach]],J1352)</f>
        <v>-585636</v>
      </c>
      <c r="K1353" s="6">
        <f>IF(AND(telefony6[[#This Row],[abonament]]&lt;0,telefony6[[#This Row],[jaki]]="stacjonarny"),telefony6[[#This Row],[sekundach]],0)</f>
        <v>181</v>
      </c>
      <c r="L1353" s="6">
        <f>IF(AND(telefony6[[#This Row],[abonament]]&lt;0,telefony6[[#This Row],[jaki]]="komórkowy"),telefony6[[#This Row],[sekundach]],0)</f>
        <v>0</v>
      </c>
      <c r="M1353" s="28">
        <f>IF(telefony6[[#This Row],[jaki]]="zagraniczny",telefony6[[#This Row],[czas w minutach]],0)</f>
        <v>0</v>
      </c>
    </row>
    <row r="1354" spans="1:13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 t="str">
        <f>IF(LEN(telefony6[[#This Row],[nr]])&gt;=10,"zagraniczny",IF(LEN(telefony6[[#This Row],[nr]])=8,"komórkowy","stacjonarny"))</f>
        <v>zagraniczny</v>
      </c>
      <c r="F1354" s="2">
        <f>telefony6[[#This Row],[zakonczenie]]-telefony6[[#This Row],[rozpoczecie]]</f>
        <v>3.356481481481266E-4</v>
      </c>
      <c r="G1354" s="6">
        <f>IF(SECOND(telefony6[[#This Row],[czas]])&gt;0,1,0)</f>
        <v>1</v>
      </c>
      <c r="H1354" s="6">
        <f>MINUTE(telefony6[[#This Row],[czas]])+telefony6[[#This Row],[czy kolejna minuta]]</f>
        <v>1</v>
      </c>
      <c r="I1354" s="6">
        <f>MINUTE(telefony6[[#This Row],[czas]])*60+SECOND(telefony6[[#This Row],[czas]])</f>
        <v>29</v>
      </c>
      <c r="J1354" s="6">
        <f>IF(OR(telefony6[[#This Row],[jaki]]="stacjonarny",telefony6[[#This Row],[jaki]]="komórkowy"),J1353-telefony6[[#This Row],[sekundach]],J1353)</f>
        <v>-585636</v>
      </c>
      <c r="K1354" s="6">
        <f>IF(AND(telefony6[[#This Row],[abonament]]&lt;0,telefony6[[#This Row],[jaki]]="stacjonarny"),telefony6[[#This Row],[sekundach]],0)</f>
        <v>0</v>
      </c>
      <c r="L1354" s="6">
        <f>IF(AND(telefony6[[#This Row],[abonament]]&lt;0,telefony6[[#This Row],[jaki]]="komórkowy"),telefony6[[#This Row],[sekundach]],0)</f>
        <v>0</v>
      </c>
      <c r="M1354" s="28">
        <f>IF(telefony6[[#This Row],[jaki]]="zagraniczny",telefony6[[#This Row],[czas w minutach]],0)</f>
        <v>1</v>
      </c>
    </row>
    <row r="1355" spans="1:13" x14ac:dyDescent="0.25">
      <c r="A1355">
        <v>93050839</v>
      </c>
      <c r="B1355" s="1">
        <v>42936</v>
      </c>
      <c r="C1355" s="2">
        <v>0.46225694444444443</v>
      </c>
      <c r="D1355" s="2">
        <v>0.46591435185185187</v>
      </c>
      <c r="E1355" t="str">
        <f>IF(LEN(telefony6[[#This Row],[nr]])&gt;=10,"zagraniczny",IF(LEN(telefony6[[#This Row],[nr]])=8,"komórkowy","stacjonarny"))</f>
        <v>komórkowy</v>
      </c>
      <c r="F1355" s="2">
        <f>telefony6[[#This Row],[zakonczenie]]-telefony6[[#This Row],[rozpoczecie]]</f>
        <v>3.6574074074074425E-3</v>
      </c>
      <c r="G1355" s="6">
        <f>IF(SECOND(telefony6[[#This Row],[czas]])&gt;0,1,0)</f>
        <v>1</v>
      </c>
      <c r="H1355" s="6">
        <f>MINUTE(telefony6[[#This Row],[czas]])+telefony6[[#This Row],[czy kolejna minuta]]</f>
        <v>6</v>
      </c>
      <c r="I1355" s="6">
        <f>MINUTE(telefony6[[#This Row],[czas]])*60+SECOND(telefony6[[#This Row],[czas]])</f>
        <v>316</v>
      </c>
      <c r="J1355" s="6">
        <f>IF(OR(telefony6[[#This Row],[jaki]]="stacjonarny",telefony6[[#This Row],[jaki]]="komórkowy"),J1354-telefony6[[#This Row],[sekundach]],J1354)</f>
        <v>-585952</v>
      </c>
      <c r="K1355" s="6">
        <f>IF(AND(telefony6[[#This Row],[abonament]]&lt;0,telefony6[[#This Row],[jaki]]="stacjonarny"),telefony6[[#This Row],[sekundach]],0)</f>
        <v>0</v>
      </c>
      <c r="L1355" s="6">
        <f>IF(AND(telefony6[[#This Row],[abonament]]&lt;0,telefony6[[#This Row],[jaki]]="komórkowy"),telefony6[[#This Row],[sekundach]],0)</f>
        <v>316</v>
      </c>
      <c r="M1355" s="28">
        <f>IF(telefony6[[#This Row],[jaki]]="zagraniczny",telefony6[[#This Row],[czas w minutach]],0)</f>
        <v>0</v>
      </c>
    </row>
    <row r="1356" spans="1:13" x14ac:dyDescent="0.25">
      <c r="A1356">
        <v>1288318920</v>
      </c>
      <c r="B1356" s="1">
        <v>42936</v>
      </c>
      <c r="C1356" s="2">
        <v>0.46606481481481482</v>
      </c>
      <c r="D1356" s="2">
        <v>0.47375</v>
      </c>
      <c r="E1356" t="str">
        <f>IF(LEN(telefony6[[#This Row],[nr]])&gt;=10,"zagraniczny",IF(LEN(telefony6[[#This Row],[nr]])=8,"komórkowy","stacjonarny"))</f>
        <v>zagraniczny</v>
      </c>
      <c r="F1356" s="2">
        <f>telefony6[[#This Row],[zakonczenie]]-telefony6[[#This Row],[rozpoczecie]]</f>
        <v>7.6851851851851838E-3</v>
      </c>
      <c r="G1356" s="6">
        <f>IF(SECOND(telefony6[[#This Row],[czas]])&gt;0,1,0)</f>
        <v>1</v>
      </c>
      <c r="H1356" s="6">
        <f>MINUTE(telefony6[[#This Row],[czas]])+telefony6[[#This Row],[czy kolejna minuta]]</f>
        <v>12</v>
      </c>
      <c r="I1356" s="6">
        <f>MINUTE(telefony6[[#This Row],[czas]])*60+SECOND(telefony6[[#This Row],[czas]])</f>
        <v>664</v>
      </c>
      <c r="J1356" s="6">
        <f>IF(OR(telefony6[[#This Row],[jaki]]="stacjonarny",telefony6[[#This Row],[jaki]]="komórkowy"),J1355-telefony6[[#This Row],[sekundach]],J1355)</f>
        <v>-585952</v>
      </c>
      <c r="K1356" s="6">
        <f>IF(AND(telefony6[[#This Row],[abonament]]&lt;0,telefony6[[#This Row],[jaki]]="stacjonarny"),telefony6[[#This Row],[sekundach]],0)</f>
        <v>0</v>
      </c>
      <c r="L1356" s="6">
        <f>IF(AND(telefony6[[#This Row],[abonament]]&lt;0,telefony6[[#This Row],[jaki]]="komórkowy"),telefony6[[#This Row],[sekundach]],0)</f>
        <v>0</v>
      </c>
      <c r="M1356" s="28">
        <f>IF(telefony6[[#This Row],[jaki]]="zagraniczny",telefony6[[#This Row],[czas w minutach]],0)</f>
        <v>12</v>
      </c>
    </row>
    <row r="1357" spans="1:13" x14ac:dyDescent="0.25">
      <c r="A1357">
        <v>5613566</v>
      </c>
      <c r="B1357" s="1">
        <v>42936</v>
      </c>
      <c r="C1357" s="2">
        <v>0.47105324074074073</v>
      </c>
      <c r="D1357" s="2">
        <v>0.47146990740740741</v>
      </c>
      <c r="E1357" t="str">
        <f>IF(LEN(telefony6[[#This Row],[nr]])&gt;=10,"zagraniczny",IF(LEN(telefony6[[#This Row],[nr]])=8,"komórkowy","stacjonarny"))</f>
        <v>stacjonarny</v>
      </c>
      <c r="F1357" s="2">
        <f>telefony6[[#This Row],[zakonczenie]]-telefony6[[#This Row],[rozpoczecie]]</f>
        <v>4.1666666666667629E-4</v>
      </c>
      <c r="G1357" s="6">
        <f>IF(SECOND(telefony6[[#This Row],[czas]])&gt;0,1,0)</f>
        <v>1</v>
      </c>
      <c r="H1357" s="6">
        <f>MINUTE(telefony6[[#This Row],[czas]])+telefony6[[#This Row],[czy kolejna minuta]]</f>
        <v>1</v>
      </c>
      <c r="I1357" s="6">
        <f>MINUTE(telefony6[[#This Row],[czas]])*60+SECOND(telefony6[[#This Row],[czas]])</f>
        <v>36</v>
      </c>
      <c r="J1357" s="6">
        <f>IF(OR(telefony6[[#This Row],[jaki]]="stacjonarny",telefony6[[#This Row],[jaki]]="komórkowy"),J1356-telefony6[[#This Row],[sekundach]],J1356)</f>
        <v>-585988</v>
      </c>
      <c r="K1357" s="6">
        <f>IF(AND(telefony6[[#This Row],[abonament]]&lt;0,telefony6[[#This Row],[jaki]]="stacjonarny"),telefony6[[#This Row],[sekundach]],0)</f>
        <v>36</v>
      </c>
      <c r="L1357" s="6">
        <f>IF(AND(telefony6[[#This Row],[abonament]]&lt;0,telefony6[[#This Row],[jaki]]="komórkowy"),telefony6[[#This Row],[sekundach]],0)</f>
        <v>0</v>
      </c>
      <c r="M1357" s="28">
        <f>IF(telefony6[[#This Row],[jaki]]="zagraniczny",telefony6[[#This Row],[czas w minutach]],0)</f>
        <v>0</v>
      </c>
    </row>
    <row r="1358" spans="1:13" x14ac:dyDescent="0.25">
      <c r="A1358">
        <v>2406196</v>
      </c>
      <c r="B1358" s="1">
        <v>42936</v>
      </c>
      <c r="C1358" s="2">
        <v>0.47244212962962961</v>
      </c>
      <c r="D1358" s="2">
        <v>0.48127314814814814</v>
      </c>
      <c r="E1358" t="str">
        <f>IF(LEN(telefony6[[#This Row],[nr]])&gt;=10,"zagraniczny",IF(LEN(telefony6[[#This Row],[nr]])=8,"komórkowy","stacjonarny"))</f>
        <v>stacjonarny</v>
      </c>
      <c r="F1358" s="2">
        <f>telefony6[[#This Row],[zakonczenie]]-telefony6[[#This Row],[rozpoczecie]]</f>
        <v>8.8310185185185297E-3</v>
      </c>
      <c r="G1358" s="6">
        <f>IF(SECOND(telefony6[[#This Row],[czas]])&gt;0,1,0)</f>
        <v>1</v>
      </c>
      <c r="H1358" s="6">
        <f>MINUTE(telefony6[[#This Row],[czas]])+telefony6[[#This Row],[czy kolejna minuta]]</f>
        <v>13</v>
      </c>
      <c r="I1358" s="6">
        <f>MINUTE(telefony6[[#This Row],[czas]])*60+SECOND(telefony6[[#This Row],[czas]])</f>
        <v>763</v>
      </c>
      <c r="J1358" s="6">
        <f>IF(OR(telefony6[[#This Row],[jaki]]="stacjonarny",telefony6[[#This Row],[jaki]]="komórkowy"),J1357-telefony6[[#This Row],[sekundach]],J1357)</f>
        <v>-586751</v>
      </c>
      <c r="K1358" s="6">
        <f>IF(AND(telefony6[[#This Row],[abonament]]&lt;0,telefony6[[#This Row],[jaki]]="stacjonarny"),telefony6[[#This Row],[sekundach]],0)</f>
        <v>763</v>
      </c>
      <c r="L1358" s="6">
        <f>IF(AND(telefony6[[#This Row],[abonament]]&lt;0,telefony6[[#This Row],[jaki]]="komórkowy"),telefony6[[#This Row],[sekundach]],0)</f>
        <v>0</v>
      </c>
      <c r="M1358" s="28">
        <f>IF(telefony6[[#This Row],[jaki]]="zagraniczny",telefony6[[#This Row],[czas w minutach]],0)</f>
        <v>0</v>
      </c>
    </row>
    <row r="1359" spans="1:13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  <c r="E1359" t="str">
        <f>IF(LEN(telefony6[[#This Row],[nr]])&gt;=10,"zagraniczny",IF(LEN(telefony6[[#This Row],[nr]])=8,"komórkowy","stacjonarny"))</f>
        <v>stacjonarny</v>
      </c>
      <c r="F1359" s="2">
        <f>telefony6[[#This Row],[zakonczenie]]-telefony6[[#This Row],[rozpoczecie]]</f>
        <v>1.527777777777739E-3</v>
      </c>
      <c r="G1359" s="6">
        <f>IF(SECOND(telefony6[[#This Row],[czas]])&gt;0,1,0)</f>
        <v>1</v>
      </c>
      <c r="H1359" s="6">
        <f>MINUTE(telefony6[[#This Row],[czas]])+telefony6[[#This Row],[czy kolejna minuta]]</f>
        <v>3</v>
      </c>
      <c r="I1359" s="6">
        <f>MINUTE(telefony6[[#This Row],[czas]])*60+SECOND(telefony6[[#This Row],[czas]])</f>
        <v>132</v>
      </c>
      <c r="J1359" s="6">
        <f>IF(OR(telefony6[[#This Row],[jaki]]="stacjonarny",telefony6[[#This Row],[jaki]]="komórkowy"),J1358-telefony6[[#This Row],[sekundach]],J1358)</f>
        <v>-586883</v>
      </c>
      <c r="K1359" s="6">
        <f>IF(AND(telefony6[[#This Row],[abonament]]&lt;0,telefony6[[#This Row],[jaki]]="stacjonarny"),telefony6[[#This Row],[sekundach]],0)</f>
        <v>132</v>
      </c>
      <c r="L1359" s="6">
        <f>IF(AND(telefony6[[#This Row],[abonament]]&lt;0,telefony6[[#This Row],[jaki]]="komórkowy"),telefony6[[#This Row],[sekundach]],0)</f>
        <v>0</v>
      </c>
      <c r="M1359" s="28">
        <f>IF(telefony6[[#This Row],[jaki]]="zagraniczny",telefony6[[#This Row],[czas w minutach]],0)</f>
        <v>0</v>
      </c>
    </row>
    <row r="1360" spans="1:13" x14ac:dyDescent="0.25">
      <c r="A1360">
        <v>5019634</v>
      </c>
      <c r="B1360" s="1">
        <v>42936</v>
      </c>
      <c r="C1360" s="2">
        <v>0.48032407407407407</v>
      </c>
      <c r="D1360" s="2">
        <v>0.4916550925925926</v>
      </c>
      <c r="E1360" t="str">
        <f>IF(LEN(telefony6[[#This Row],[nr]])&gt;=10,"zagraniczny",IF(LEN(telefony6[[#This Row],[nr]])=8,"komórkowy","stacjonarny"))</f>
        <v>stacjonarny</v>
      </c>
      <c r="F1360" s="2">
        <f>telefony6[[#This Row],[zakonczenie]]-telefony6[[#This Row],[rozpoczecie]]</f>
        <v>1.1331018518518532E-2</v>
      </c>
      <c r="G1360" s="6">
        <f>IF(SECOND(telefony6[[#This Row],[czas]])&gt;0,1,0)</f>
        <v>1</v>
      </c>
      <c r="H1360" s="6">
        <f>MINUTE(telefony6[[#This Row],[czas]])+telefony6[[#This Row],[czy kolejna minuta]]</f>
        <v>17</v>
      </c>
      <c r="I1360" s="6">
        <f>MINUTE(telefony6[[#This Row],[czas]])*60+SECOND(telefony6[[#This Row],[czas]])</f>
        <v>979</v>
      </c>
      <c r="J1360" s="6">
        <f>IF(OR(telefony6[[#This Row],[jaki]]="stacjonarny",telefony6[[#This Row],[jaki]]="komórkowy"),J1359-telefony6[[#This Row],[sekundach]],J1359)</f>
        <v>-587862</v>
      </c>
      <c r="K1360" s="6">
        <f>IF(AND(telefony6[[#This Row],[abonament]]&lt;0,telefony6[[#This Row],[jaki]]="stacjonarny"),telefony6[[#This Row],[sekundach]],0)</f>
        <v>979</v>
      </c>
      <c r="L1360" s="6">
        <f>IF(AND(telefony6[[#This Row],[abonament]]&lt;0,telefony6[[#This Row],[jaki]]="komórkowy"),telefony6[[#This Row],[sekundach]],0)</f>
        <v>0</v>
      </c>
      <c r="M1360" s="28">
        <f>IF(telefony6[[#This Row],[jaki]]="zagraniczny",telefony6[[#This Row],[czas w minutach]],0)</f>
        <v>0</v>
      </c>
    </row>
    <row r="1361" spans="1:13" x14ac:dyDescent="0.25">
      <c r="A1361">
        <v>90993861</v>
      </c>
      <c r="B1361" s="1">
        <v>42936</v>
      </c>
      <c r="C1361" s="2">
        <v>0.48280092592592594</v>
      </c>
      <c r="D1361" s="2">
        <v>0.48798611111111112</v>
      </c>
      <c r="E1361" t="str">
        <f>IF(LEN(telefony6[[#This Row],[nr]])&gt;=10,"zagraniczny",IF(LEN(telefony6[[#This Row],[nr]])=8,"komórkowy","stacjonarny"))</f>
        <v>komórkowy</v>
      </c>
      <c r="F1361" s="2">
        <f>telefony6[[#This Row],[zakonczenie]]-telefony6[[#This Row],[rozpoczecie]]</f>
        <v>5.1851851851851816E-3</v>
      </c>
      <c r="G1361" s="6">
        <f>IF(SECOND(telefony6[[#This Row],[czas]])&gt;0,1,0)</f>
        <v>1</v>
      </c>
      <c r="H1361" s="6">
        <f>MINUTE(telefony6[[#This Row],[czas]])+telefony6[[#This Row],[czy kolejna minuta]]</f>
        <v>8</v>
      </c>
      <c r="I1361" s="6">
        <f>MINUTE(telefony6[[#This Row],[czas]])*60+SECOND(telefony6[[#This Row],[czas]])</f>
        <v>448</v>
      </c>
      <c r="J1361" s="6">
        <f>IF(OR(telefony6[[#This Row],[jaki]]="stacjonarny",telefony6[[#This Row],[jaki]]="komórkowy"),J1360-telefony6[[#This Row],[sekundach]],J1360)</f>
        <v>-588310</v>
      </c>
      <c r="K1361" s="6">
        <f>IF(AND(telefony6[[#This Row],[abonament]]&lt;0,telefony6[[#This Row],[jaki]]="stacjonarny"),telefony6[[#This Row],[sekundach]],0)</f>
        <v>0</v>
      </c>
      <c r="L1361" s="6">
        <f>IF(AND(telefony6[[#This Row],[abonament]]&lt;0,telefony6[[#This Row],[jaki]]="komórkowy"),telefony6[[#This Row],[sekundach]],0)</f>
        <v>448</v>
      </c>
      <c r="M1361" s="28">
        <f>IF(telefony6[[#This Row],[jaki]]="zagraniczny",telefony6[[#This Row],[czas w minutach]],0)</f>
        <v>0</v>
      </c>
    </row>
    <row r="1362" spans="1:13" x14ac:dyDescent="0.25">
      <c r="A1362">
        <v>4034491</v>
      </c>
      <c r="B1362" s="1">
        <v>42936</v>
      </c>
      <c r="C1362" s="2">
        <v>0.48813657407407407</v>
      </c>
      <c r="D1362" s="2">
        <v>0.49116898148148147</v>
      </c>
      <c r="E1362" t="str">
        <f>IF(LEN(telefony6[[#This Row],[nr]])&gt;=10,"zagraniczny",IF(LEN(telefony6[[#This Row],[nr]])=8,"komórkowy","stacjonarny"))</f>
        <v>stacjonarny</v>
      </c>
      <c r="F1362" s="2">
        <f>telefony6[[#This Row],[zakonczenie]]-telefony6[[#This Row],[rozpoczecie]]</f>
        <v>3.0324074074074003E-3</v>
      </c>
      <c r="G1362" s="6">
        <f>IF(SECOND(telefony6[[#This Row],[czas]])&gt;0,1,0)</f>
        <v>1</v>
      </c>
      <c r="H1362" s="6">
        <f>MINUTE(telefony6[[#This Row],[czas]])+telefony6[[#This Row],[czy kolejna minuta]]</f>
        <v>5</v>
      </c>
      <c r="I1362" s="6">
        <f>MINUTE(telefony6[[#This Row],[czas]])*60+SECOND(telefony6[[#This Row],[czas]])</f>
        <v>262</v>
      </c>
      <c r="J1362" s="6">
        <f>IF(OR(telefony6[[#This Row],[jaki]]="stacjonarny",telefony6[[#This Row],[jaki]]="komórkowy"),J1361-telefony6[[#This Row],[sekundach]],J1361)</f>
        <v>-588572</v>
      </c>
      <c r="K1362" s="6">
        <f>IF(AND(telefony6[[#This Row],[abonament]]&lt;0,telefony6[[#This Row],[jaki]]="stacjonarny"),telefony6[[#This Row],[sekundach]],0)</f>
        <v>262</v>
      </c>
      <c r="L1362" s="6">
        <f>IF(AND(telefony6[[#This Row],[abonament]]&lt;0,telefony6[[#This Row],[jaki]]="komórkowy"),telefony6[[#This Row],[sekundach]],0)</f>
        <v>0</v>
      </c>
      <c r="M1362" s="28">
        <f>IF(telefony6[[#This Row],[jaki]]="zagraniczny",telefony6[[#This Row],[czas w minutach]],0)</f>
        <v>0</v>
      </c>
    </row>
    <row r="1363" spans="1:13" x14ac:dyDescent="0.25">
      <c r="A1363">
        <v>57395204</v>
      </c>
      <c r="B1363" s="1">
        <v>42936</v>
      </c>
      <c r="C1363" s="2">
        <v>0.49015046296296294</v>
      </c>
      <c r="D1363" s="2">
        <v>0.49456018518518519</v>
      </c>
      <c r="E1363" t="str">
        <f>IF(LEN(telefony6[[#This Row],[nr]])&gt;=10,"zagraniczny",IF(LEN(telefony6[[#This Row],[nr]])=8,"komórkowy","stacjonarny"))</f>
        <v>komórkowy</v>
      </c>
      <c r="F1363" s="2">
        <f>telefony6[[#This Row],[zakonczenie]]-telefony6[[#This Row],[rozpoczecie]]</f>
        <v>4.4097222222222454E-3</v>
      </c>
      <c r="G1363" s="6">
        <f>IF(SECOND(telefony6[[#This Row],[czas]])&gt;0,1,0)</f>
        <v>1</v>
      </c>
      <c r="H1363" s="6">
        <f>MINUTE(telefony6[[#This Row],[czas]])+telefony6[[#This Row],[czy kolejna minuta]]</f>
        <v>7</v>
      </c>
      <c r="I1363" s="6">
        <f>MINUTE(telefony6[[#This Row],[czas]])*60+SECOND(telefony6[[#This Row],[czas]])</f>
        <v>381</v>
      </c>
      <c r="J1363" s="6">
        <f>IF(OR(telefony6[[#This Row],[jaki]]="stacjonarny",telefony6[[#This Row],[jaki]]="komórkowy"),J1362-telefony6[[#This Row],[sekundach]],J1362)</f>
        <v>-588953</v>
      </c>
      <c r="K1363" s="6">
        <f>IF(AND(telefony6[[#This Row],[abonament]]&lt;0,telefony6[[#This Row],[jaki]]="stacjonarny"),telefony6[[#This Row],[sekundach]],0)</f>
        <v>0</v>
      </c>
      <c r="L1363" s="6">
        <f>IF(AND(telefony6[[#This Row],[abonament]]&lt;0,telefony6[[#This Row],[jaki]]="komórkowy"),telefony6[[#This Row],[sekundach]],0)</f>
        <v>381</v>
      </c>
      <c r="M1363" s="28">
        <f>IF(telefony6[[#This Row],[jaki]]="zagraniczny",telefony6[[#This Row],[czas w minutach]],0)</f>
        <v>0</v>
      </c>
    </row>
    <row r="1364" spans="1:13" x14ac:dyDescent="0.25">
      <c r="A1364">
        <v>9156106</v>
      </c>
      <c r="B1364" s="1">
        <v>42936</v>
      </c>
      <c r="C1364" s="2">
        <v>0.49103009259259262</v>
      </c>
      <c r="D1364" s="2">
        <v>0.4937037037037037</v>
      </c>
      <c r="E1364" t="str">
        <f>IF(LEN(telefony6[[#This Row],[nr]])&gt;=10,"zagraniczny",IF(LEN(telefony6[[#This Row],[nr]])=8,"komórkowy","stacjonarny"))</f>
        <v>stacjonarny</v>
      </c>
      <c r="F1364" s="2">
        <f>telefony6[[#This Row],[zakonczenie]]-telefony6[[#This Row],[rozpoczecie]]</f>
        <v>2.673611111111085E-3</v>
      </c>
      <c r="G1364" s="6">
        <f>IF(SECOND(telefony6[[#This Row],[czas]])&gt;0,1,0)</f>
        <v>1</v>
      </c>
      <c r="H1364" s="6">
        <f>MINUTE(telefony6[[#This Row],[czas]])+telefony6[[#This Row],[czy kolejna minuta]]</f>
        <v>4</v>
      </c>
      <c r="I1364" s="6">
        <f>MINUTE(telefony6[[#This Row],[czas]])*60+SECOND(telefony6[[#This Row],[czas]])</f>
        <v>231</v>
      </c>
      <c r="J1364" s="6">
        <f>IF(OR(telefony6[[#This Row],[jaki]]="stacjonarny",telefony6[[#This Row],[jaki]]="komórkowy"),J1363-telefony6[[#This Row],[sekundach]],J1363)</f>
        <v>-589184</v>
      </c>
      <c r="K1364" s="6">
        <f>IF(AND(telefony6[[#This Row],[abonament]]&lt;0,telefony6[[#This Row],[jaki]]="stacjonarny"),telefony6[[#This Row],[sekundach]],0)</f>
        <v>231</v>
      </c>
      <c r="L1364" s="6">
        <f>IF(AND(telefony6[[#This Row],[abonament]]&lt;0,telefony6[[#This Row],[jaki]]="komórkowy"),telefony6[[#This Row],[sekundach]],0)</f>
        <v>0</v>
      </c>
      <c r="M1364" s="28">
        <f>IF(telefony6[[#This Row],[jaki]]="zagraniczny",telefony6[[#This Row],[czas w minutach]],0)</f>
        <v>0</v>
      </c>
    </row>
    <row r="1365" spans="1:13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  <c r="E1365" t="str">
        <f>IF(LEN(telefony6[[#This Row],[nr]])&gt;=10,"zagraniczny",IF(LEN(telefony6[[#This Row],[nr]])=8,"komórkowy","stacjonarny"))</f>
        <v>stacjonarny</v>
      </c>
      <c r="F1365" s="2">
        <f>telefony6[[#This Row],[zakonczenie]]-telefony6[[#This Row],[rozpoczecie]]</f>
        <v>1.2731481481481621E-4</v>
      </c>
      <c r="G1365" s="6">
        <f>IF(SECOND(telefony6[[#This Row],[czas]])&gt;0,1,0)</f>
        <v>1</v>
      </c>
      <c r="H1365" s="6">
        <f>MINUTE(telefony6[[#This Row],[czas]])+telefony6[[#This Row],[czy kolejna minuta]]</f>
        <v>1</v>
      </c>
      <c r="I1365" s="6">
        <f>MINUTE(telefony6[[#This Row],[czas]])*60+SECOND(telefony6[[#This Row],[czas]])</f>
        <v>11</v>
      </c>
      <c r="J1365" s="6">
        <f>IF(OR(telefony6[[#This Row],[jaki]]="stacjonarny",telefony6[[#This Row],[jaki]]="komórkowy"),J1364-telefony6[[#This Row],[sekundach]],J1364)</f>
        <v>-589195</v>
      </c>
      <c r="K1365" s="6">
        <f>IF(AND(telefony6[[#This Row],[abonament]]&lt;0,telefony6[[#This Row],[jaki]]="stacjonarny"),telefony6[[#This Row],[sekundach]],0)</f>
        <v>11</v>
      </c>
      <c r="L1365" s="6">
        <f>IF(AND(telefony6[[#This Row],[abonament]]&lt;0,telefony6[[#This Row],[jaki]]="komórkowy"),telefony6[[#This Row],[sekundach]],0)</f>
        <v>0</v>
      </c>
      <c r="M1365" s="28">
        <f>IF(telefony6[[#This Row],[jaki]]="zagraniczny",telefony6[[#This Row],[czas w minutach]],0)</f>
        <v>0</v>
      </c>
    </row>
    <row r="1366" spans="1:13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  <c r="E1366" t="str">
        <f>IF(LEN(telefony6[[#This Row],[nr]])&gt;=10,"zagraniczny",IF(LEN(telefony6[[#This Row],[nr]])=8,"komórkowy","stacjonarny"))</f>
        <v>stacjonarny</v>
      </c>
      <c r="F1366" s="2">
        <f>telefony6[[#This Row],[zakonczenie]]-telefony6[[#This Row],[rozpoczecie]]</f>
        <v>1.1087962962962938E-2</v>
      </c>
      <c r="G1366" s="6">
        <f>IF(SECOND(telefony6[[#This Row],[czas]])&gt;0,1,0)</f>
        <v>1</v>
      </c>
      <c r="H1366" s="6">
        <f>MINUTE(telefony6[[#This Row],[czas]])+telefony6[[#This Row],[czy kolejna minuta]]</f>
        <v>16</v>
      </c>
      <c r="I1366" s="6">
        <f>MINUTE(telefony6[[#This Row],[czas]])*60+SECOND(telefony6[[#This Row],[czas]])</f>
        <v>958</v>
      </c>
      <c r="J1366" s="6">
        <f>IF(OR(telefony6[[#This Row],[jaki]]="stacjonarny",telefony6[[#This Row],[jaki]]="komórkowy"),J1365-telefony6[[#This Row],[sekundach]],J1365)</f>
        <v>-590153</v>
      </c>
      <c r="K1366" s="6">
        <f>IF(AND(telefony6[[#This Row],[abonament]]&lt;0,telefony6[[#This Row],[jaki]]="stacjonarny"),telefony6[[#This Row],[sekundach]],0)</f>
        <v>958</v>
      </c>
      <c r="L1366" s="6">
        <f>IF(AND(telefony6[[#This Row],[abonament]]&lt;0,telefony6[[#This Row],[jaki]]="komórkowy"),telefony6[[#This Row],[sekundach]],0)</f>
        <v>0</v>
      </c>
      <c r="M1366" s="28">
        <f>IF(telefony6[[#This Row],[jaki]]="zagraniczny",telefony6[[#This Row],[czas w minutach]],0)</f>
        <v>0</v>
      </c>
    </row>
    <row r="1367" spans="1:13" x14ac:dyDescent="0.25">
      <c r="A1367">
        <v>7826456</v>
      </c>
      <c r="B1367" s="1">
        <v>42936</v>
      </c>
      <c r="C1367" s="2">
        <v>0.50298611111111113</v>
      </c>
      <c r="D1367" s="2">
        <v>0.50312500000000004</v>
      </c>
      <c r="E1367" t="str">
        <f>IF(LEN(telefony6[[#This Row],[nr]])&gt;=10,"zagraniczny",IF(LEN(telefony6[[#This Row],[nr]])=8,"komórkowy","stacjonarny"))</f>
        <v>stacjonarny</v>
      </c>
      <c r="F1367" s="2">
        <f>telefony6[[#This Row],[zakonczenie]]-telefony6[[#This Row],[rozpoczecie]]</f>
        <v>1.388888888889106E-4</v>
      </c>
      <c r="G1367" s="6">
        <f>IF(SECOND(telefony6[[#This Row],[czas]])&gt;0,1,0)</f>
        <v>1</v>
      </c>
      <c r="H1367" s="6">
        <f>MINUTE(telefony6[[#This Row],[czas]])+telefony6[[#This Row],[czy kolejna minuta]]</f>
        <v>1</v>
      </c>
      <c r="I1367" s="6">
        <f>MINUTE(telefony6[[#This Row],[czas]])*60+SECOND(telefony6[[#This Row],[czas]])</f>
        <v>12</v>
      </c>
      <c r="J1367" s="6">
        <f>IF(OR(telefony6[[#This Row],[jaki]]="stacjonarny",telefony6[[#This Row],[jaki]]="komórkowy"),J1366-telefony6[[#This Row],[sekundach]],J1366)</f>
        <v>-590165</v>
      </c>
      <c r="K1367" s="6">
        <f>IF(AND(telefony6[[#This Row],[abonament]]&lt;0,telefony6[[#This Row],[jaki]]="stacjonarny"),telefony6[[#This Row],[sekundach]],0)</f>
        <v>12</v>
      </c>
      <c r="L1367" s="6">
        <f>IF(AND(telefony6[[#This Row],[abonament]]&lt;0,telefony6[[#This Row],[jaki]]="komórkowy"),telefony6[[#This Row],[sekundach]],0)</f>
        <v>0</v>
      </c>
      <c r="M1367" s="28">
        <f>IF(telefony6[[#This Row],[jaki]]="zagraniczny",telefony6[[#This Row],[czas w minutach]],0)</f>
        <v>0</v>
      </c>
    </row>
    <row r="1368" spans="1:13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  <c r="E1368" t="str">
        <f>IF(LEN(telefony6[[#This Row],[nr]])&gt;=10,"zagraniczny",IF(LEN(telefony6[[#This Row],[nr]])=8,"komórkowy","stacjonarny"))</f>
        <v>stacjonarny</v>
      </c>
      <c r="F1368" s="2">
        <f>telefony6[[#This Row],[zakonczenie]]-telefony6[[#This Row],[rozpoczecie]]</f>
        <v>8.6111111111111249E-3</v>
      </c>
      <c r="G1368" s="6">
        <f>IF(SECOND(telefony6[[#This Row],[czas]])&gt;0,1,0)</f>
        <v>1</v>
      </c>
      <c r="H1368" s="6">
        <f>MINUTE(telefony6[[#This Row],[czas]])+telefony6[[#This Row],[czy kolejna minuta]]</f>
        <v>13</v>
      </c>
      <c r="I1368" s="6">
        <f>MINUTE(telefony6[[#This Row],[czas]])*60+SECOND(telefony6[[#This Row],[czas]])</f>
        <v>744</v>
      </c>
      <c r="J1368" s="6">
        <f>IF(OR(telefony6[[#This Row],[jaki]]="stacjonarny",telefony6[[#This Row],[jaki]]="komórkowy"),J1367-telefony6[[#This Row],[sekundach]],J1367)</f>
        <v>-590909</v>
      </c>
      <c r="K1368" s="6">
        <f>IF(AND(telefony6[[#This Row],[abonament]]&lt;0,telefony6[[#This Row],[jaki]]="stacjonarny"),telefony6[[#This Row],[sekundach]],0)</f>
        <v>744</v>
      </c>
      <c r="L1368" s="6">
        <f>IF(AND(telefony6[[#This Row],[abonament]]&lt;0,telefony6[[#This Row],[jaki]]="komórkowy"),telefony6[[#This Row],[sekundach]],0)</f>
        <v>0</v>
      </c>
      <c r="M1368" s="28">
        <f>IF(telefony6[[#This Row],[jaki]]="zagraniczny",telefony6[[#This Row],[czas w minutach]],0)</f>
        <v>0</v>
      </c>
    </row>
    <row r="1369" spans="1:13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  <c r="E1369" t="str">
        <f>IF(LEN(telefony6[[#This Row],[nr]])&gt;=10,"zagraniczny",IF(LEN(telefony6[[#This Row],[nr]])=8,"komórkowy","stacjonarny"))</f>
        <v>stacjonarny</v>
      </c>
      <c r="F1369" s="2">
        <f>telefony6[[#This Row],[zakonczenie]]-telefony6[[#This Row],[rozpoczecie]]</f>
        <v>8.2523148148148096E-3</v>
      </c>
      <c r="G1369" s="6">
        <f>IF(SECOND(telefony6[[#This Row],[czas]])&gt;0,1,0)</f>
        <v>1</v>
      </c>
      <c r="H1369" s="6">
        <f>MINUTE(telefony6[[#This Row],[czas]])+telefony6[[#This Row],[czy kolejna minuta]]</f>
        <v>12</v>
      </c>
      <c r="I1369" s="6">
        <f>MINUTE(telefony6[[#This Row],[czas]])*60+SECOND(telefony6[[#This Row],[czas]])</f>
        <v>713</v>
      </c>
      <c r="J1369" s="6">
        <f>IF(OR(telefony6[[#This Row],[jaki]]="stacjonarny",telefony6[[#This Row],[jaki]]="komórkowy"),J1368-telefony6[[#This Row],[sekundach]],J1368)</f>
        <v>-591622</v>
      </c>
      <c r="K1369" s="6">
        <f>IF(AND(telefony6[[#This Row],[abonament]]&lt;0,telefony6[[#This Row],[jaki]]="stacjonarny"),telefony6[[#This Row],[sekundach]],0)</f>
        <v>713</v>
      </c>
      <c r="L1369" s="6">
        <f>IF(AND(telefony6[[#This Row],[abonament]]&lt;0,telefony6[[#This Row],[jaki]]="komórkowy"),telefony6[[#This Row],[sekundach]],0)</f>
        <v>0</v>
      </c>
      <c r="M1369" s="28">
        <f>IF(telefony6[[#This Row],[jaki]]="zagraniczny",telefony6[[#This Row],[czas w minutach]],0)</f>
        <v>0</v>
      </c>
    </row>
    <row r="1370" spans="1:13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  <c r="E1370" t="str">
        <f>IF(LEN(telefony6[[#This Row],[nr]])&gt;=10,"zagraniczny",IF(LEN(telefony6[[#This Row],[nr]])=8,"komórkowy","stacjonarny"))</f>
        <v>stacjonarny</v>
      </c>
      <c r="F1370" s="2">
        <f>telefony6[[#This Row],[zakonczenie]]-telefony6[[#This Row],[rozpoczecie]]</f>
        <v>5.2893518518518645E-3</v>
      </c>
      <c r="G1370" s="6">
        <f>IF(SECOND(telefony6[[#This Row],[czas]])&gt;0,1,0)</f>
        <v>1</v>
      </c>
      <c r="H1370" s="6">
        <f>MINUTE(telefony6[[#This Row],[czas]])+telefony6[[#This Row],[czy kolejna minuta]]</f>
        <v>8</v>
      </c>
      <c r="I1370" s="6">
        <f>MINUTE(telefony6[[#This Row],[czas]])*60+SECOND(telefony6[[#This Row],[czas]])</f>
        <v>457</v>
      </c>
      <c r="J1370" s="6">
        <f>IF(OR(telefony6[[#This Row],[jaki]]="stacjonarny",telefony6[[#This Row],[jaki]]="komórkowy"),J1369-telefony6[[#This Row],[sekundach]],J1369)</f>
        <v>-592079</v>
      </c>
      <c r="K1370" s="6">
        <f>IF(AND(telefony6[[#This Row],[abonament]]&lt;0,telefony6[[#This Row],[jaki]]="stacjonarny"),telefony6[[#This Row],[sekundach]],0)</f>
        <v>457</v>
      </c>
      <c r="L1370" s="6">
        <f>IF(AND(telefony6[[#This Row],[abonament]]&lt;0,telefony6[[#This Row],[jaki]]="komórkowy"),telefony6[[#This Row],[sekundach]],0)</f>
        <v>0</v>
      </c>
      <c r="M1370" s="28">
        <f>IF(telefony6[[#This Row],[jaki]]="zagraniczny",telefony6[[#This Row],[czas w minutach]],0)</f>
        <v>0</v>
      </c>
    </row>
    <row r="1371" spans="1:13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  <c r="E1371" t="str">
        <f>IF(LEN(telefony6[[#This Row],[nr]])&gt;=10,"zagraniczny",IF(LEN(telefony6[[#This Row],[nr]])=8,"komórkowy","stacjonarny"))</f>
        <v>stacjonarny</v>
      </c>
      <c r="F1371" s="2">
        <f>telefony6[[#This Row],[zakonczenie]]-telefony6[[#This Row],[rozpoczecie]]</f>
        <v>1.0601851851851807E-2</v>
      </c>
      <c r="G1371" s="6">
        <f>IF(SECOND(telefony6[[#This Row],[czas]])&gt;0,1,0)</f>
        <v>1</v>
      </c>
      <c r="H1371" s="6">
        <f>MINUTE(telefony6[[#This Row],[czas]])+telefony6[[#This Row],[czy kolejna minuta]]</f>
        <v>16</v>
      </c>
      <c r="I1371" s="6">
        <f>MINUTE(telefony6[[#This Row],[czas]])*60+SECOND(telefony6[[#This Row],[czas]])</f>
        <v>916</v>
      </c>
      <c r="J1371" s="6">
        <f>IF(OR(telefony6[[#This Row],[jaki]]="stacjonarny",telefony6[[#This Row],[jaki]]="komórkowy"),J1370-telefony6[[#This Row],[sekundach]],J1370)</f>
        <v>-592995</v>
      </c>
      <c r="K1371" s="6">
        <f>IF(AND(telefony6[[#This Row],[abonament]]&lt;0,telefony6[[#This Row],[jaki]]="stacjonarny"),telefony6[[#This Row],[sekundach]],0)</f>
        <v>916</v>
      </c>
      <c r="L1371" s="6">
        <f>IF(AND(telefony6[[#This Row],[abonament]]&lt;0,telefony6[[#This Row],[jaki]]="komórkowy"),telefony6[[#This Row],[sekundach]],0)</f>
        <v>0</v>
      </c>
      <c r="M1371" s="28">
        <f>IF(telefony6[[#This Row],[jaki]]="zagraniczny",telefony6[[#This Row],[czas w minutach]],0)</f>
        <v>0</v>
      </c>
    </row>
    <row r="1372" spans="1:13" x14ac:dyDescent="0.25">
      <c r="A1372">
        <v>28601187</v>
      </c>
      <c r="B1372" s="1">
        <v>42936</v>
      </c>
      <c r="C1372" s="2">
        <v>0.51511574074074074</v>
      </c>
      <c r="D1372" s="2">
        <v>0.51787037037037043</v>
      </c>
      <c r="E1372" t="str">
        <f>IF(LEN(telefony6[[#This Row],[nr]])&gt;=10,"zagraniczny",IF(LEN(telefony6[[#This Row],[nr]])=8,"komórkowy","stacjonarny"))</f>
        <v>komórkowy</v>
      </c>
      <c r="F1372" s="2">
        <f>telefony6[[#This Row],[zakonczenie]]-telefony6[[#This Row],[rozpoczecie]]</f>
        <v>2.7546296296296902E-3</v>
      </c>
      <c r="G1372" s="6">
        <f>IF(SECOND(telefony6[[#This Row],[czas]])&gt;0,1,0)</f>
        <v>1</v>
      </c>
      <c r="H1372" s="6">
        <f>MINUTE(telefony6[[#This Row],[czas]])+telefony6[[#This Row],[czy kolejna minuta]]</f>
        <v>4</v>
      </c>
      <c r="I1372" s="6">
        <f>MINUTE(telefony6[[#This Row],[czas]])*60+SECOND(telefony6[[#This Row],[czas]])</f>
        <v>238</v>
      </c>
      <c r="J1372" s="6">
        <f>IF(OR(telefony6[[#This Row],[jaki]]="stacjonarny",telefony6[[#This Row],[jaki]]="komórkowy"),J1371-telefony6[[#This Row],[sekundach]],J1371)</f>
        <v>-593233</v>
      </c>
      <c r="K1372" s="6">
        <f>IF(AND(telefony6[[#This Row],[abonament]]&lt;0,telefony6[[#This Row],[jaki]]="stacjonarny"),telefony6[[#This Row],[sekundach]],0)</f>
        <v>0</v>
      </c>
      <c r="L1372" s="6">
        <f>IF(AND(telefony6[[#This Row],[abonament]]&lt;0,telefony6[[#This Row],[jaki]]="komórkowy"),telefony6[[#This Row],[sekundach]],0)</f>
        <v>238</v>
      </c>
      <c r="M1372" s="28">
        <f>IF(telefony6[[#This Row],[jaki]]="zagraniczny",telefony6[[#This Row],[czas w minutach]],0)</f>
        <v>0</v>
      </c>
    </row>
    <row r="1373" spans="1:13" x14ac:dyDescent="0.25">
      <c r="A1373">
        <v>2841969</v>
      </c>
      <c r="B1373" s="1">
        <v>42936</v>
      </c>
      <c r="C1373" s="2">
        <v>0.51512731481481477</v>
      </c>
      <c r="D1373" s="2">
        <v>0.51556712962962958</v>
      </c>
      <c r="E1373" t="str">
        <f>IF(LEN(telefony6[[#This Row],[nr]])&gt;=10,"zagraniczny",IF(LEN(telefony6[[#This Row],[nr]])=8,"komórkowy","stacjonarny"))</f>
        <v>stacjonarny</v>
      </c>
      <c r="F1373" s="2">
        <f>telefony6[[#This Row],[zakonczenie]]-telefony6[[#This Row],[rozpoczecie]]</f>
        <v>4.3981481481480955E-4</v>
      </c>
      <c r="G1373" s="6">
        <f>IF(SECOND(telefony6[[#This Row],[czas]])&gt;0,1,0)</f>
        <v>1</v>
      </c>
      <c r="H1373" s="6">
        <f>MINUTE(telefony6[[#This Row],[czas]])+telefony6[[#This Row],[czy kolejna minuta]]</f>
        <v>1</v>
      </c>
      <c r="I1373" s="6">
        <f>MINUTE(telefony6[[#This Row],[czas]])*60+SECOND(telefony6[[#This Row],[czas]])</f>
        <v>38</v>
      </c>
      <c r="J1373" s="6">
        <f>IF(OR(telefony6[[#This Row],[jaki]]="stacjonarny",telefony6[[#This Row],[jaki]]="komórkowy"),J1372-telefony6[[#This Row],[sekundach]],J1372)</f>
        <v>-593271</v>
      </c>
      <c r="K1373" s="6">
        <f>IF(AND(telefony6[[#This Row],[abonament]]&lt;0,telefony6[[#This Row],[jaki]]="stacjonarny"),telefony6[[#This Row],[sekundach]],0)</f>
        <v>38</v>
      </c>
      <c r="L1373" s="6">
        <f>IF(AND(telefony6[[#This Row],[abonament]]&lt;0,telefony6[[#This Row],[jaki]]="komórkowy"),telefony6[[#This Row],[sekundach]],0)</f>
        <v>0</v>
      </c>
      <c r="M1373" s="28">
        <f>IF(telefony6[[#This Row],[jaki]]="zagraniczny",telefony6[[#This Row],[czas w minutach]],0)</f>
        <v>0</v>
      </c>
    </row>
    <row r="1374" spans="1:13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  <c r="E1374" t="str">
        <f>IF(LEN(telefony6[[#This Row],[nr]])&gt;=10,"zagraniczny",IF(LEN(telefony6[[#This Row],[nr]])=8,"komórkowy","stacjonarny"))</f>
        <v>komórkowy</v>
      </c>
      <c r="F1374" s="2">
        <f>telefony6[[#This Row],[zakonczenie]]-telefony6[[#This Row],[rozpoczecie]]</f>
        <v>1.1018518518518539E-2</v>
      </c>
      <c r="G1374" s="6">
        <f>IF(SECOND(telefony6[[#This Row],[czas]])&gt;0,1,0)</f>
        <v>1</v>
      </c>
      <c r="H1374" s="6">
        <f>MINUTE(telefony6[[#This Row],[czas]])+telefony6[[#This Row],[czy kolejna minuta]]</f>
        <v>16</v>
      </c>
      <c r="I1374" s="6">
        <f>MINUTE(telefony6[[#This Row],[czas]])*60+SECOND(telefony6[[#This Row],[czas]])</f>
        <v>952</v>
      </c>
      <c r="J1374" s="6">
        <f>IF(OR(telefony6[[#This Row],[jaki]]="stacjonarny",telefony6[[#This Row],[jaki]]="komórkowy"),J1373-telefony6[[#This Row],[sekundach]],J1373)</f>
        <v>-594223</v>
      </c>
      <c r="K1374" s="6">
        <f>IF(AND(telefony6[[#This Row],[abonament]]&lt;0,telefony6[[#This Row],[jaki]]="stacjonarny"),telefony6[[#This Row],[sekundach]],0)</f>
        <v>0</v>
      </c>
      <c r="L1374" s="6">
        <f>IF(AND(telefony6[[#This Row],[abonament]]&lt;0,telefony6[[#This Row],[jaki]]="komórkowy"),telefony6[[#This Row],[sekundach]],0)</f>
        <v>952</v>
      </c>
      <c r="M1374" s="28">
        <f>IF(telefony6[[#This Row],[jaki]]="zagraniczny",telefony6[[#This Row],[czas w minutach]],0)</f>
        <v>0</v>
      </c>
    </row>
    <row r="1375" spans="1:13" x14ac:dyDescent="0.25">
      <c r="A1375">
        <v>6068132</v>
      </c>
      <c r="B1375" s="1">
        <v>42936</v>
      </c>
      <c r="C1375" s="2">
        <v>0.52225694444444448</v>
      </c>
      <c r="D1375" s="2">
        <v>0.5236574074074074</v>
      </c>
      <c r="E1375" t="str">
        <f>IF(LEN(telefony6[[#This Row],[nr]])&gt;=10,"zagraniczny",IF(LEN(telefony6[[#This Row],[nr]])=8,"komórkowy","stacjonarny"))</f>
        <v>stacjonarny</v>
      </c>
      <c r="F1375" s="2">
        <f>telefony6[[#This Row],[zakonczenie]]-telefony6[[#This Row],[rozpoczecie]]</f>
        <v>1.4004629629629228E-3</v>
      </c>
      <c r="G1375" s="6">
        <f>IF(SECOND(telefony6[[#This Row],[czas]])&gt;0,1,0)</f>
        <v>1</v>
      </c>
      <c r="H1375" s="6">
        <f>MINUTE(telefony6[[#This Row],[czas]])+telefony6[[#This Row],[czy kolejna minuta]]</f>
        <v>3</v>
      </c>
      <c r="I1375" s="6">
        <f>MINUTE(telefony6[[#This Row],[czas]])*60+SECOND(telefony6[[#This Row],[czas]])</f>
        <v>121</v>
      </c>
      <c r="J1375" s="6">
        <f>IF(OR(telefony6[[#This Row],[jaki]]="stacjonarny",telefony6[[#This Row],[jaki]]="komórkowy"),J1374-telefony6[[#This Row],[sekundach]],J1374)</f>
        <v>-594344</v>
      </c>
      <c r="K1375" s="6">
        <f>IF(AND(telefony6[[#This Row],[abonament]]&lt;0,telefony6[[#This Row],[jaki]]="stacjonarny"),telefony6[[#This Row],[sekundach]],0)</f>
        <v>121</v>
      </c>
      <c r="L1375" s="6">
        <f>IF(AND(telefony6[[#This Row],[abonament]]&lt;0,telefony6[[#This Row],[jaki]]="komórkowy"),telefony6[[#This Row],[sekundach]],0)</f>
        <v>0</v>
      </c>
      <c r="M1375" s="28">
        <f>IF(telefony6[[#This Row],[jaki]]="zagraniczny",telefony6[[#This Row],[czas w minutach]],0)</f>
        <v>0</v>
      </c>
    </row>
    <row r="1376" spans="1:13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  <c r="E1376" t="str">
        <f>IF(LEN(telefony6[[#This Row],[nr]])&gt;=10,"zagraniczny",IF(LEN(telefony6[[#This Row],[nr]])=8,"komórkowy","stacjonarny"))</f>
        <v>stacjonarny</v>
      </c>
      <c r="F1376" s="2">
        <f>telefony6[[#This Row],[zakonczenie]]-telefony6[[#This Row],[rozpoczecie]]</f>
        <v>8.3333333333333037E-3</v>
      </c>
      <c r="G1376" s="6">
        <f>IF(SECOND(telefony6[[#This Row],[czas]])&gt;0,1,0)</f>
        <v>0</v>
      </c>
      <c r="H1376" s="6">
        <f>MINUTE(telefony6[[#This Row],[czas]])+telefony6[[#This Row],[czy kolejna minuta]]</f>
        <v>12</v>
      </c>
      <c r="I1376" s="6">
        <f>MINUTE(telefony6[[#This Row],[czas]])*60+SECOND(telefony6[[#This Row],[czas]])</f>
        <v>720</v>
      </c>
      <c r="J1376" s="6">
        <f>IF(OR(telefony6[[#This Row],[jaki]]="stacjonarny",telefony6[[#This Row],[jaki]]="komórkowy"),J1375-telefony6[[#This Row],[sekundach]],J1375)</f>
        <v>-595064</v>
      </c>
      <c r="K1376" s="6">
        <f>IF(AND(telefony6[[#This Row],[abonament]]&lt;0,telefony6[[#This Row],[jaki]]="stacjonarny"),telefony6[[#This Row],[sekundach]],0)</f>
        <v>720</v>
      </c>
      <c r="L1376" s="6">
        <f>IF(AND(telefony6[[#This Row],[abonament]]&lt;0,telefony6[[#This Row],[jaki]]="komórkowy"),telefony6[[#This Row],[sekundach]],0)</f>
        <v>0</v>
      </c>
      <c r="M1376" s="28">
        <f>IF(telefony6[[#This Row],[jaki]]="zagraniczny",telefony6[[#This Row],[czas w minutach]],0)</f>
        <v>0</v>
      </c>
    </row>
    <row r="1377" spans="1:13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  <c r="E1377" t="str">
        <f>IF(LEN(telefony6[[#This Row],[nr]])&gt;=10,"zagraniczny",IF(LEN(telefony6[[#This Row],[nr]])=8,"komórkowy","stacjonarny"))</f>
        <v>komórkowy</v>
      </c>
      <c r="F1377" s="2">
        <f>telefony6[[#This Row],[zakonczenie]]-telefony6[[#This Row],[rozpoczecie]]</f>
        <v>5.0347222222222321E-3</v>
      </c>
      <c r="G1377" s="6">
        <f>IF(SECOND(telefony6[[#This Row],[czas]])&gt;0,1,0)</f>
        <v>1</v>
      </c>
      <c r="H1377" s="6">
        <f>MINUTE(telefony6[[#This Row],[czas]])+telefony6[[#This Row],[czy kolejna minuta]]</f>
        <v>8</v>
      </c>
      <c r="I1377" s="6">
        <f>MINUTE(telefony6[[#This Row],[czas]])*60+SECOND(telefony6[[#This Row],[czas]])</f>
        <v>435</v>
      </c>
      <c r="J1377" s="6">
        <f>IF(OR(telefony6[[#This Row],[jaki]]="stacjonarny",telefony6[[#This Row],[jaki]]="komórkowy"),J1376-telefony6[[#This Row],[sekundach]],J1376)</f>
        <v>-595499</v>
      </c>
      <c r="K1377" s="6">
        <f>IF(AND(telefony6[[#This Row],[abonament]]&lt;0,telefony6[[#This Row],[jaki]]="stacjonarny"),telefony6[[#This Row],[sekundach]],0)</f>
        <v>0</v>
      </c>
      <c r="L1377" s="6">
        <f>IF(AND(telefony6[[#This Row],[abonament]]&lt;0,telefony6[[#This Row],[jaki]]="komórkowy"),telefony6[[#This Row],[sekundach]],0)</f>
        <v>435</v>
      </c>
      <c r="M1377" s="28">
        <f>IF(telefony6[[#This Row],[jaki]]="zagraniczny",telefony6[[#This Row],[czas w minutach]],0)</f>
        <v>0</v>
      </c>
    </row>
    <row r="1378" spans="1:13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  <c r="E1378" t="str">
        <f>IF(LEN(telefony6[[#This Row],[nr]])&gt;=10,"zagraniczny",IF(LEN(telefony6[[#This Row],[nr]])=8,"komórkowy","stacjonarny"))</f>
        <v>stacjonarny</v>
      </c>
      <c r="F1378" s="2">
        <f>telefony6[[#This Row],[zakonczenie]]-telefony6[[#This Row],[rozpoczecie]]</f>
        <v>1.0636574074074034E-2</v>
      </c>
      <c r="G1378" s="6">
        <f>IF(SECOND(telefony6[[#This Row],[czas]])&gt;0,1,0)</f>
        <v>1</v>
      </c>
      <c r="H1378" s="6">
        <f>MINUTE(telefony6[[#This Row],[czas]])+telefony6[[#This Row],[czy kolejna minuta]]</f>
        <v>16</v>
      </c>
      <c r="I1378" s="6">
        <f>MINUTE(telefony6[[#This Row],[czas]])*60+SECOND(telefony6[[#This Row],[czas]])</f>
        <v>919</v>
      </c>
      <c r="J1378" s="6">
        <f>IF(OR(telefony6[[#This Row],[jaki]]="stacjonarny",telefony6[[#This Row],[jaki]]="komórkowy"),J1377-telefony6[[#This Row],[sekundach]],J1377)</f>
        <v>-596418</v>
      </c>
      <c r="K1378" s="6">
        <f>IF(AND(telefony6[[#This Row],[abonament]]&lt;0,telefony6[[#This Row],[jaki]]="stacjonarny"),telefony6[[#This Row],[sekundach]],0)</f>
        <v>919</v>
      </c>
      <c r="L1378" s="6">
        <f>IF(AND(telefony6[[#This Row],[abonament]]&lt;0,telefony6[[#This Row],[jaki]]="komórkowy"),telefony6[[#This Row],[sekundach]],0)</f>
        <v>0</v>
      </c>
      <c r="M1378" s="28">
        <f>IF(telefony6[[#This Row],[jaki]]="zagraniczny",telefony6[[#This Row],[czas w minutach]],0)</f>
        <v>0</v>
      </c>
    </row>
    <row r="1379" spans="1:13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  <c r="E1379" t="str">
        <f>IF(LEN(telefony6[[#This Row],[nr]])&gt;=10,"zagraniczny",IF(LEN(telefony6[[#This Row],[nr]])=8,"komórkowy","stacjonarny"))</f>
        <v>komórkowy</v>
      </c>
      <c r="F1379" s="2">
        <f>telefony6[[#This Row],[zakonczenie]]-telefony6[[#This Row],[rozpoczecie]]</f>
        <v>4.2824074074073737E-3</v>
      </c>
      <c r="G1379" s="6">
        <f>IF(SECOND(telefony6[[#This Row],[czas]])&gt;0,1,0)</f>
        <v>1</v>
      </c>
      <c r="H1379" s="6">
        <f>MINUTE(telefony6[[#This Row],[czas]])+telefony6[[#This Row],[czy kolejna minuta]]</f>
        <v>7</v>
      </c>
      <c r="I1379" s="6">
        <f>MINUTE(telefony6[[#This Row],[czas]])*60+SECOND(telefony6[[#This Row],[czas]])</f>
        <v>370</v>
      </c>
      <c r="J1379" s="6">
        <f>IF(OR(telefony6[[#This Row],[jaki]]="stacjonarny",telefony6[[#This Row],[jaki]]="komórkowy"),J1378-telefony6[[#This Row],[sekundach]],J1378)</f>
        <v>-596788</v>
      </c>
      <c r="K1379" s="6">
        <f>IF(AND(telefony6[[#This Row],[abonament]]&lt;0,telefony6[[#This Row],[jaki]]="stacjonarny"),telefony6[[#This Row],[sekundach]],0)</f>
        <v>0</v>
      </c>
      <c r="L1379" s="6">
        <f>IF(AND(telefony6[[#This Row],[abonament]]&lt;0,telefony6[[#This Row],[jaki]]="komórkowy"),telefony6[[#This Row],[sekundach]],0)</f>
        <v>370</v>
      </c>
      <c r="M1379" s="28">
        <f>IF(telefony6[[#This Row],[jaki]]="zagraniczny",telefony6[[#This Row],[czas w minutach]],0)</f>
        <v>0</v>
      </c>
    </row>
    <row r="1380" spans="1:13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  <c r="E1380" t="str">
        <f>IF(LEN(telefony6[[#This Row],[nr]])&gt;=10,"zagraniczny",IF(LEN(telefony6[[#This Row],[nr]])=8,"komórkowy","stacjonarny"))</f>
        <v>stacjonarny</v>
      </c>
      <c r="F1380" s="2">
        <f>telefony6[[#This Row],[zakonczenie]]-telefony6[[#This Row],[rozpoczecie]]</f>
        <v>7.4421296296296457E-3</v>
      </c>
      <c r="G1380" s="6">
        <f>IF(SECOND(telefony6[[#This Row],[czas]])&gt;0,1,0)</f>
        <v>1</v>
      </c>
      <c r="H1380" s="6">
        <f>MINUTE(telefony6[[#This Row],[czas]])+telefony6[[#This Row],[czy kolejna minuta]]</f>
        <v>11</v>
      </c>
      <c r="I1380" s="6">
        <f>MINUTE(telefony6[[#This Row],[czas]])*60+SECOND(telefony6[[#This Row],[czas]])</f>
        <v>643</v>
      </c>
      <c r="J1380" s="6">
        <f>IF(OR(telefony6[[#This Row],[jaki]]="stacjonarny",telefony6[[#This Row],[jaki]]="komórkowy"),J1379-telefony6[[#This Row],[sekundach]],J1379)</f>
        <v>-597431</v>
      </c>
      <c r="K1380" s="6">
        <f>IF(AND(telefony6[[#This Row],[abonament]]&lt;0,telefony6[[#This Row],[jaki]]="stacjonarny"),telefony6[[#This Row],[sekundach]],0)</f>
        <v>643</v>
      </c>
      <c r="L1380" s="6">
        <f>IF(AND(telefony6[[#This Row],[abonament]]&lt;0,telefony6[[#This Row],[jaki]]="komórkowy"),telefony6[[#This Row],[sekundach]],0)</f>
        <v>0</v>
      </c>
      <c r="M1380" s="28">
        <f>IF(telefony6[[#This Row],[jaki]]="zagraniczny",telefony6[[#This Row],[czas w minutach]],0)</f>
        <v>0</v>
      </c>
    </row>
    <row r="1381" spans="1:13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  <c r="E1381" t="str">
        <f>IF(LEN(telefony6[[#This Row],[nr]])&gt;=10,"zagraniczny",IF(LEN(telefony6[[#This Row],[nr]])=8,"komórkowy","stacjonarny"))</f>
        <v>stacjonarny</v>
      </c>
      <c r="F1381" s="2">
        <f>telefony6[[#This Row],[zakonczenie]]-telefony6[[#This Row],[rozpoczecie]]</f>
        <v>5.4861111111110805E-3</v>
      </c>
      <c r="G1381" s="6">
        <f>IF(SECOND(telefony6[[#This Row],[czas]])&gt;0,1,0)</f>
        <v>1</v>
      </c>
      <c r="H1381" s="6">
        <f>MINUTE(telefony6[[#This Row],[czas]])+telefony6[[#This Row],[czy kolejna minuta]]</f>
        <v>8</v>
      </c>
      <c r="I1381" s="6">
        <f>MINUTE(telefony6[[#This Row],[czas]])*60+SECOND(telefony6[[#This Row],[czas]])</f>
        <v>474</v>
      </c>
      <c r="J1381" s="6">
        <f>IF(OR(telefony6[[#This Row],[jaki]]="stacjonarny",telefony6[[#This Row],[jaki]]="komórkowy"),J1380-telefony6[[#This Row],[sekundach]],J1380)</f>
        <v>-597905</v>
      </c>
      <c r="K1381" s="6">
        <f>IF(AND(telefony6[[#This Row],[abonament]]&lt;0,telefony6[[#This Row],[jaki]]="stacjonarny"),telefony6[[#This Row],[sekundach]],0)</f>
        <v>474</v>
      </c>
      <c r="L1381" s="6">
        <f>IF(AND(telefony6[[#This Row],[abonament]]&lt;0,telefony6[[#This Row],[jaki]]="komórkowy"),telefony6[[#This Row],[sekundach]],0)</f>
        <v>0</v>
      </c>
      <c r="M1381" s="28">
        <f>IF(telefony6[[#This Row],[jaki]]="zagraniczny",telefony6[[#This Row],[czas w minutach]],0)</f>
        <v>0</v>
      </c>
    </row>
    <row r="1382" spans="1:13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  <c r="E1382" t="str">
        <f>IF(LEN(telefony6[[#This Row],[nr]])&gt;=10,"zagraniczny",IF(LEN(telefony6[[#This Row],[nr]])=8,"komórkowy","stacjonarny"))</f>
        <v>komórkowy</v>
      </c>
      <c r="F1382" s="2">
        <f>telefony6[[#This Row],[zakonczenie]]-telefony6[[#This Row],[rozpoczecie]]</f>
        <v>4.5949074074074225E-3</v>
      </c>
      <c r="G1382" s="6">
        <f>IF(SECOND(telefony6[[#This Row],[czas]])&gt;0,1,0)</f>
        <v>1</v>
      </c>
      <c r="H1382" s="6">
        <f>MINUTE(telefony6[[#This Row],[czas]])+telefony6[[#This Row],[czy kolejna minuta]]</f>
        <v>7</v>
      </c>
      <c r="I1382" s="6">
        <f>MINUTE(telefony6[[#This Row],[czas]])*60+SECOND(telefony6[[#This Row],[czas]])</f>
        <v>397</v>
      </c>
      <c r="J1382" s="6">
        <f>IF(OR(telefony6[[#This Row],[jaki]]="stacjonarny",telefony6[[#This Row],[jaki]]="komórkowy"),J1381-telefony6[[#This Row],[sekundach]],J1381)</f>
        <v>-598302</v>
      </c>
      <c r="K1382" s="6">
        <f>IF(AND(telefony6[[#This Row],[abonament]]&lt;0,telefony6[[#This Row],[jaki]]="stacjonarny"),telefony6[[#This Row],[sekundach]],0)</f>
        <v>0</v>
      </c>
      <c r="L1382" s="6">
        <f>IF(AND(telefony6[[#This Row],[abonament]]&lt;0,telefony6[[#This Row],[jaki]]="komórkowy"),telefony6[[#This Row],[sekundach]],0)</f>
        <v>397</v>
      </c>
      <c r="M1382" s="28">
        <f>IF(telefony6[[#This Row],[jaki]]="zagraniczny",telefony6[[#This Row],[czas w minutach]],0)</f>
        <v>0</v>
      </c>
    </row>
    <row r="1383" spans="1:13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  <c r="E1383" t="str">
        <f>IF(LEN(telefony6[[#This Row],[nr]])&gt;=10,"zagraniczny",IF(LEN(telefony6[[#This Row],[nr]])=8,"komórkowy","stacjonarny"))</f>
        <v>stacjonarny</v>
      </c>
      <c r="F1383" s="2">
        <f>telefony6[[#This Row],[zakonczenie]]-telefony6[[#This Row],[rozpoczecie]]</f>
        <v>9.5601851851851993E-3</v>
      </c>
      <c r="G1383" s="6">
        <f>IF(SECOND(telefony6[[#This Row],[czas]])&gt;0,1,0)</f>
        <v>1</v>
      </c>
      <c r="H1383" s="6">
        <f>MINUTE(telefony6[[#This Row],[czas]])+telefony6[[#This Row],[czy kolejna minuta]]</f>
        <v>14</v>
      </c>
      <c r="I1383" s="6">
        <f>MINUTE(telefony6[[#This Row],[czas]])*60+SECOND(telefony6[[#This Row],[czas]])</f>
        <v>826</v>
      </c>
      <c r="J1383" s="6">
        <f>IF(OR(telefony6[[#This Row],[jaki]]="stacjonarny",telefony6[[#This Row],[jaki]]="komórkowy"),J1382-telefony6[[#This Row],[sekundach]],J1382)</f>
        <v>-599128</v>
      </c>
      <c r="K1383" s="6">
        <f>IF(AND(telefony6[[#This Row],[abonament]]&lt;0,telefony6[[#This Row],[jaki]]="stacjonarny"),telefony6[[#This Row],[sekundach]],0)</f>
        <v>826</v>
      </c>
      <c r="L1383" s="6">
        <f>IF(AND(telefony6[[#This Row],[abonament]]&lt;0,telefony6[[#This Row],[jaki]]="komórkowy"),telefony6[[#This Row],[sekundach]],0)</f>
        <v>0</v>
      </c>
      <c r="M1383" s="28">
        <f>IF(telefony6[[#This Row],[jaki]]="zagraniczny",telefony6[[#This Row],[czas w minutach]],0)</f>
        <v>0</v>
      </c>
    </row>
    <row r="1384" spans="1:13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  <c r="E1384" t="str">
        <f>IF(LEN(telefony6[[#This Row],[nr]])&gt;=10,"zagraniczny",IF(LEN(telefony6[[#This Row],[nr]])=8,"komórkowy","stacjonarny"))</f>
        <v>stacjonarny</v>
      </c>
      <c r="F1384" s="2">
        <f>telefony6[[#This Row],[zakonczenie]]-telefony6[[#This Row],[rozpoczecie]]</f>
        <v>3.3796296296296768E-3</v>
      </c>
      <c r="G1384" s="6">
        <f>IF(SECOND(telefony6[[#This Row],[czas]])&gt;0,1,0)</f>
        <v>1</v>
      </c>
      <c r="H1384" s="6">
        <f>MINUTE(telefony6[[#This Row],[czas]])+telefony6[[#This Row],[czy kolejna minuta]]</f>
        <v>5</v>
      </c>
      <c r="I1384" s="6">
        <f>MINUTE(telefony6[[#This Row],[czas]])*60+SECOND(telefony6[[#This Row],[czas]])</f>
        <v>292</v>
      </c>
      <c r="J1384" s="6">
        <f>IF(OR(telefony6[[#This Row],[jaki]]="stacjonarny",telefony6[[#This Row],[jaki]]="komórkowy"),J1383-telefony6[[#This Row],[sekundach]],J1383)</f>
        <v>-599420</v>
      </c>
      <c r="K1384" s="6">
        <f>IF(AND(telefony6[[#This Row],[abonament]]&lt;0,telefony6[[#This Row],[jaki]]="stacjonarny"),telefony6[[#This Row],[sekundach]],0)</f>
        <v>292</v>
      </c>
      <c r="L1384" s="6">
        <f>IF(AND(telefony6[[#This Row],[abonament]]&lt;0,telefony6[[#This Row],[jaki]]="komórkowy"),telefony6[[#This Row],[sekundach]],0)</f>
        <v>0</v>
      </c>
      <c r="M1384" s="28">
        <f>IF(telefony6[[#This Row],[jaki]]="zagraniczny",telefony6[[#This Row],[czas w minutach]],0)</f>
        <v>0</v>
      </c>
    </row>
    <row r="1385" spans="1:13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  <c r="E1385" t="str">
        <f>IF(LEN(telefony6[[#This Row],[nr]])&gt;=10,"zagraniczny",IF(LEN(telefony6[[#This Row],[nr]])=8,"komórkowy","stacjonarny"))</f>
        <v>komórkowy</v>
      </c>
      <c r="F1385" s="2">
        <f>telefony6[[#This Row],[zakonczenie]]-telefony6[[#This Row],[rozpoczecie]]</f>
        <v>6.3657407407406996E-3</v>
      </c>
      <c r="G1385" s="6">
        <f>IF(SECOND(telefony6[[#This Row],[czas]])&gt;0,1,0)</f>
        <v>1</v>
      </c>
      <c r="H1385" s="6">
        <f>MINUTE(telefony6[[#This Row],[czas]])+telefony6[[#This Row],[czy kolejna minuta]]</f>
        <v>10</v>
      </c>
      <c r="I1385" s="6">
        <f>MINUTE(telefony6[[#This Row],[czas]])*60+SECOND(telefony6[[#This Row],[czas]])</f>
        <v>550</v>
      </c>
      <c r="J1385" s="6">
        <f>IF(OR(telefony6[[#This Row],[jaki]]="stacjonarny",telefony6[[#This Row],[jaki]]="komórkowy"),J1384-telefony6[[#This Row],[sekundach]],J1384)</f>
        <v>-599970</v>
      </c>
      <c r="K1385" s="6">
        <f>IF(AND(telefony6[[#This Row],[abonament]]&lt;0,telefony6[[#This Row],[jaki]]="stacjonarny"),telefony6[[#This Row],[sekundach]],0)</f>
        <v>0</v>
      </c>
      <c r="L1385" s="6">
        <f>IF(AND(telefony6[[#This Row],[abonament]]&lt;0,telefony6[[#This Row],[jaki]]="komórkowy"),telefony6[[#This Row],[sekundach]],0)</f>
        <v>550</v>
      </c>
      <c r="M1385" s="28">
        <f>IF(telefony6[[#This Row],[jaki]]="zagraniczny",telefony6[[#This Row],[czas w minutach]],0)</f>
        <v>0</v>
      </c>
    </row>
    <row r="1386" spans="1:13" x14ac:dyDescent="0.25">
      <c r="A1386">
        <v>6552755</v>
      </c>
      <c r="B1386" s="1">
        <v>42936</v>
      </c>
      <c r="C1386" s="2">
        <v>0.55306712962962967</v>
      </c>
      <c r="D1386" s="2">
        <v>0.56304398148148149</v>
      </c>
      <c r="E1386" t="str">
        <f>IF(LEN(telefony6[[#This Row],[nr]])&gt;=10,"zagraniczny",IF(LEN(telefony6[[#This Row],[nr]])=8,"komórkowy","stacjonarny"))</f>
        <v>stacjonarny</v>
      </c>
      <c r="F1386" s="2">
        <f>telefony6[[#This Row],[zakonczenie]]-telefony6[[#This Row],[rozpoczecie]]</f>
        <v>9.9768518518518201E-3</v>
      </c>
      <c r="G1386" s="6">
        <f>IF(SECOND(telefony6[[#This Row],[czas]])&gt;0,1,0)</f>
        <v>1</v>
      </c>
      <c r="H1386" s="6">
        <f>MINUTE(telefony6[[#This Row],[czas]])+telefony6[[#This Row],[czy kolejna minuta]]</f>
        <v>15</v>
      </c>
      <c r="I1386" s="6">
        <f>MINUTE(telefony6[[#This Row],[czas]])*60+SECOND(telefony6[[#This Row],[czas]])</f>
        <v>862</v>
      </c>
      <c r="J1386" s="6">
        <f>IF(OR(telefony6[[#This Row],[jaki]]="stacjonarny",telefony6[[#This Row],[jaki]]="komórkowy"),J1385-telefony6[[#This Row],[sekundach]],J1385)</f>
        <v>-600832</v>
      </c>
      <c r="K1386" s="6">
        <f>IF(AND(telefony6[[#This Row],[abonament]]&lt;0,telefony6[[#This Row],[jaki]]="stacjonarny"),telefony6[[#This Row],[sekundach]],0)</f>
        <v>862</v>
      </c>
      <c r="L1386" s="6">
        <f>IF(AND(telefony6[[#This Row],[abonament]]&lt;0,telefony6[[#This Row],[jaki]]="komórkowy"),telefony6[[#This Row],[sekundach]],0)</f>
        <v>0</v>
      </c>
      <c r="M1386" s="28">
        <f>IF(telefony6[[#This Row],[jaki]]="zagraniczny",telefony6[[#This Row],[czas w minutach]],0)</f>
        <v>0</v>
      </c>
    </row>
    <row r="1387" spans="1:13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  <c r="E1387" t="str">
        <f>IF(LEN(telefony6[[#This Row],[nr]])&gt;=10,"zagraniczny",IF(LEN(telefony6[[#This Row],[nr]])=8,"komórkowy","stacjonarny"))</f>
        <v>komórkowy</v>
      </c>
      <c r="F1387" s="2">
        <f>telefony6[[#This Row],[zakonczenie]]-telefony6[[#This Row],[rozpoczecie]]</f>
        <v>1.1192129629629677E-2</v>
      </c>
      <c r="G1387" s="6">
        <f>IF(SECOND(telefony6[[#This Row],[czas]])&gt;0,1,0)</f>
        <v>1</v>
      </c>
      <c r="H1387" s="6">
        <f>MINUTE(telefony6[[#This Row],[czas]])+telefony6[[#This Row],[czy kolejna minuta]]</f>
        <v>17</v>
      </c>
      <c r="I1387" s="6">
        <f>MINUTE(telefony6[[#This Row],[czas]])*60+SECOND(telefony6[[#This Row],[czas]])</f>
        <v>967</v>
      </c>
      <c r="J1387" s="6">
        <f>IF(OR(telefony6[[#This Row],[jaki]]="stacjonarny",telefony6[[#This Row],[jaki]]="komórkowy"),J1386-telefony6[[#This Row],[sekundach]],J1386)</f>
        <v>-601799</v>
      </c>
      <c r="K1387" s="6">
        <f>IF(AND(telefony6[[#This Row],[abonament]]&lt;0,telefony6[[#This Row],[jaki]]="stacjonarny"),telefony6[[#This Row],[sekundach]],0)</f>
        <v>0</v>
      </c>
      <c r="L1387" s="6">
        <f>IF(AND(telefony6[[#This Row],[abonament]]&lt;0,telefony6[[#This Row],[jaki]]="komórkowy"),telefony6[[#This Row],[sekundach]],0)</f>
        <v>967</v>
      </c>
      <c r="M1387" s="28">
        <f>IF(telefony6[[#This Row],[jaki]]="zagraniczny",telefony6[[#This Row],[czas w minutach]],0)</f>
        <v>0</v>
      </c>
    </row>
    <row r="1388" spans="1:13" x14ac:dyDescent="0.25">
      <c r="A1388">
        <v>8679036</v>
      </c>
      <c r="B1388" s="1">
        <v>42936</v>
      </c>
      <c r="C1388" s="2">
        <v>0.55827546296296293</v>
      </c>
      <c r="D1388" s="2">
        <v>0.55864583333333329</v>
      </c>
      <c r="E1388" t="str">
        <f>IF(LEN(telefony6[[#This Row],[nr]])&gt;=10,"zagraniczny",IF(LEN(telefony6[[#This Row],[nr]])=8,"komórkowy","stacjonarny"))</f>
        <v>stacjonarny</v>
      </c>
      <c r="F1388" s="2">
        <f>telefony6[[#This Row],[zakonczenie]]-telefony6[[#This Row],[rozpoczecie]]</f>
        <v>3.7037037037035425E-4</v>
      </c>
      <c r="G1388" s="6">
        <f>IF(SECOND(telefony6[[#This Row],[czas]])&gt;0,1,0)</f>
        <v>1</v>
      </c>
      <c r="H1388" s="6">
        <f>MINUTE(telefony6[[#This Row],[czas]])+telefony6[[#This Row],[czy kolejna minuta]]</f>
        <v>1</v>
      </c>
      <c r="I1388" s="6">
        <f>MINUTE(telefony6[[#This Row],[czas]])*60+SECOND(telefony6[[#This Row],[czas]])</f>
        <v>32</v>
      </c>
      <c r="J1388" s="6">
        <f>IF(OR(telefony6[[#This Row],[jaki]]="stacjonarny",telefony6[[#This Row],[jaki]]="komórkowy"),J1387-telefony6[[#This Row],[sekundach]],J1387)</f>
        <v>-601831</v>
      </c>
      <c r="K1388" s="6">
        <f>IF(AND(telefony6[[#This Row],[abonament]]&lt;0,telefony6[[#This Row],[jaki]]="stacjonarny"),telefony6[[#This Row],[sekundach]],0)</f>
        <v>32</v>
      </c>
      <c r="L1388" s="6">
        <f>IF(AND(telefony6[[#This Row],[abonament]]&lt;0,telefony6[[#This Row],[jaki]]="komórkowy"),telefony6[[#This Row],[sekundach]],0)</f>
        <v>0</v>
      </c>
      <c r="M1388" s="28">
        <f>IF(telefony6[[#This Row],[jaki]]="zagraniczny",telefony6[[#This Row],[czas w minutach]],0)</f>
        <v>0</v>
      </c>
    </row>
    <row r="1389" spans="1:13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  <c r="E1389" t="str">
        <f>IF(LEN(telefony6[[#This Row],[nr]])&gt;=10,"zagraniczny",IF(LEN(telefony6[[#This Row],[nr]])=8,"komórkowy","stacjonarny"))</f>
        <v>komórkowy</v>
      </c>
      <c r="F1389" s="2">
        <f>telefony6[[#This Row],[zakonczenie]]-telefony6[[#This Row],[rozpoczecie]]</f>
        <v>2.1990740740740478E-3</v>
      </c>
      <c r="G1389" s="6">
        <f>IF(SECOND(telefony6[[#This Row],[czas]])&gt;0,1,0)</f>
        <v>1</v>
      </c>
      <c r="H1389" s="6">
        <f>MINUTE(telefony6[[#This Row],[czas]])+telefony6[[#This Row],[czy kolejna minuta]]</f>
        <v>4</v>
      </c>
      <c r="I1389" s="6">
        <f>MINUTE(telefony6[[#This Row],[czas]])*60+SECOND(telefony6[[#This Row],[czas]])</f>
        <v>190</v>
      </c>
      <c r="J1389" s="6">
        <f>IF(OR(telefony6[[#This Row],[jaki]]="stacjonarny",telefony6[[#This Row],[jaki]]="komórkowy"),J1388-telefony6[[#This Row],[sekundach]],J1388)</f>
        <v>-602021</v>
      </c>
      <c r="K1389" s="6">
        <f>IF(AND(telefony6[[#This Row],[abonament]]&lt;0,telefony6[[#This Row],[jaki]]="stacjonarny"),telefony6[[#This Row],[sekundach]],0)</f>
        <v>0</v>
      </c>
      <c r="L1389" s="6">
        <f>IF(AND(telefony6[[#This Row],[abonament]]&lt;0,telefony6[[#This Row],[jaki]]="komórkowy"),telefony6[[#This Row],[sekundach]],0)</f>
        <v>190</v>
      </c>
      <c r="M1389" s="28">
        <f>IF(telefony6[[#This Row],[jaki]]="zagraniczny",telefony6[[#This Row],[czas w minutach]],0)</f>
        <v>0</v>
      </c>
    </row>
    <row r="1390" spans="1:13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  <c r="E1390" t="str">
        <f>IF(LEN(telefony6[[#This Row],[nr]])&gt;=10,"zagraniczny",IF(LEN(telefony6[[#This Row],[nr]])=8,"komórkowy","stacjonarny"))</f>
        <v>stacjonarny</v>
      </c>
      <c r="F1390" s="2">
        <f>telefony6[[#This Row],[zakonczenie]]-telefony6[[#This Row],[rozpoczecie]]</f>
        <v>7.0023148148148362E-3</v>
      </c>
      <c r="G1390" s="6">
        <f>IF(SECOND(telefony6[[#This Row],[czas]])&gt;0,1,0)</f>
        <v>1</v>
      </c>
      <c r="H1390" s="6">
        <f>MINUTE(telefony6[[#This Row],[czas]])+telefony6[[#This Row],[czy kolejna minuta]]</f>
        <v>11</v>
      </c>
      <c r="I1390" s="6">
        <f>MINUTE(telefony6[[#This Row],[czas]])*60+SECOND(telefony6[[#This Row],[czas]])</f>
        <v>605</v>
      </c>
      <c r="J1390" s="6">
        <f>IF(OR(telefony6[[#This Row],[jaki]]="stacjonarny",telefony6[[#This Row],[jaki]]="komórkowy"),J1389-telefony6[[#This Row],[sekundach]],J1389)</f>
        <v>-602626</v>
      </c>
      <c r="K1390" s="6">
        <f>IF(AND(telefony6[[#This Row],[abonament]]&lt;0,telefony6[[#This Row],[jaki]]="stacjonarny"),telefony6[[#This Row],[sekundach]],0)</f>
        <v>605</v>
      </c>
      <c r="L1390" s="6">
        <f>IF(AND(telefony6[[#This Row],[abonament]]&lt;0,telefony6[[#This Row],[jaki]]="komórkowy"),telefony6[[#This Row],[sekundach]],0)</f>
        <v>0</v>
      </c>
      <c r="M1390" s="28">
        <f>IF(telefony6[[#This Row],[jaki]]="zagraniczny",telefony6[[#This Row],[czas w minutach]],0)</f>
        <v>0</v>
      </c>
    </row>
    <row r="1391" spans="1:13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  <c r="E1391" t="str">
        <f>IF(LEN(telefony6[[#This Row],[nr]])&gt;=10,"zagraniczny",IF(LEN(telefony6[[#This Row],[nr]])=8,"komórkowy","stacjonarny"))</f>
        <v>komórkowy</v>
      </c>
      <c r="F1391" s="2">
        <f>telefony6[[#This Row],[zakonczenie]]-telefony6[[#This Row],[rozpoczecie]]</f>
        <v>1.0740740740740717E-2</v>
      </c>
      <c r="G1391" s="6">
        <f>IF(SECOND(telefony6[[#This Row],[czas]])&gt;0,1,0)</f>
        <v>1</v>
      </c>
      <c r="H1391" s="6">
        <f>MINUTE(telefony6[[#This Row],[czas]])+telefony6[[#This Row],[czy kolejna minuta]]</f>
        <v>16</v>
      </c>
      <c r="I1391" s="6">
        <f>MINUTE(telefony6[[#This Row],[czas]])*60+SECOND(telefony6[[#This Row],[czas]])</f>
        <v>928</v>
      </c>
      <c r="J1391" s="6">
        <f>IF(OR(telefony6[[#This Row],[jaki]]="stacjonarny",telefony6[[#This Row],[jaki]]="komórkowy"),J1390-telefony6[[#This Row],[sekundach]],J1390)</f>
        <v>-603554</v>
      </c>
      <c r="K1391" s="6">
        <f>IF(AND(telefony6[[#This Row],[abonament]]&lt;0,telefony6[[#This Row],[jaki]]="stacjonarny"),telefony6[[#This Row],[sekundach]],0)</f>
        <v>0</v>
      </c>
      <c r="L1391" s="6">
        <f>IF(AND(telefony6[[#This Row],[abonament]]&lt;0,telefony6[[#This Row],[jaki]]="komórkowy"),telefony6[[#This Row],[sekundach]],0)</f>
        <v>928</v>
      </c>
      <c r="M1391" s="28">
        <f>IF(telefony6[[#This Row],[jaki]]="zagraniczny",telefony6[[#This Row],[czas w minutach]],0)</f>
        <v>0</v>
      </c>
    </row>
    <row r="1392" spans="1:13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  <c r="E1392" t="str">
        <f>IF(LEN(telefony6[[#This Row],[nr]])&gt;=10,"zagraniczny",IF(LEN(telefony6[[#This Row],[nr]])=8,"komórkowy","stacjonarny"))</f>
        <v>stacjonarny</v>
      </c>
      <c r="F1392" s="2">
        <f>telefony6[[#This Row],[zakonczenie]]-telefony6[[#This Row],[rozpoczecie]]</f>
        <v>3.5995370370370816E-3</v>
      </c>
      <c r="G1392" s="6">
        <f>IF(SECOND(telefony6[[#This Row],[czas]])&gt;0,1,0)</f>
        <v>1</v>
      </c>
      <c r="H1392" s="6">
        <f>MINUTE(telefony6[[#This Row],[czas]])+telefony6[[#This Row],[czy kolejna minuta]]</f>
        <v>6</v>
      </c>
      <c r="I1392" s="6">
        <f>MINUTE(telefony6[[#This Row],[czas]])*60+SECOND(telefony6[[#This Row],[czas]])</f>
        <v>311</v>
      </c>
      <c r="J1392" s="6">
        <f>IF(OR(telefony6[[#This Row],[jaki]]="stacjonarny",telefony6[[#This Row],[jaki]]="komórkowy"),J1391-telefony6[[#This Row],[sekundach]],J1391)</f>
        <v>-603865</v>
      </c>
      <c r="K1392" s="6">
        <f>IF(AND(telefony6[[#This Row],[abonament]]&lt;0,telefony6[[#This Row],[jaki]]="stacjonarny"),telefony6[[#This Row],[sekundach]],0)</f>
        <v>311</v>
      </c>
      <c r="L1392" s="6">
        <f>IF(AND(telefony6[[#This Row],[abonament]]&lt;0,telefony6[[#This Row],[jaki]]="komórkowy"),telefony6[[#This Row],[sekundach]],0)</f>
        <v>0</v>
      </c>
      <c r="M1392" s="28">
        <f>IF(telefony6[[#This Row],[jaki]]="zagraniczny",telefony6[[#This Row],[czas w minutach]],0)</f>
        <v>0</v>
      </c>
    </row>
    <row r="1393" spans="1:13" x14ac:dyDescent="0.25">
      <c r="A1393">
        <v>8501225</v>
      </c>
      <c r="B1393" s="1">
        <v>42936</v>
      </c>
      <c r="C1393" s="2">
        <v>0.57517361111111109</v>
      </c>
      <c r="D1393" s="2">
        <v>0.57784722222222218</v>
      </c>
      <c r="E1393" t="str">
        <f>IF(LEN(telefony6[[#This Row],[nr]])&gt;=10,"zagraniczny",IF(LEN(telefony6[[#This Row],[nr]])=8,"komórkowy","stacjonarny"))</f>
        <v>stacjonarny</v>
      </c>
      <c r="F1393" s="2">
        <f>telefony6[[#This Row],[zakonczenie]]-telefony6[[#This Row],[rozpoczecie]]</f>
        <v>2.673611111111085E-3</v>
      </c>
      <c r="G1393" s="6">
        <f>IF(SECOND(telefony6[[#This Row],[czas]])&gt;0,1,0)</f>
        <v>1</v>
      </c>
      <c r="H1393" s="6">
        <f>MINUTE(telefony6[[#This Row],[czas]])+telefony6[[#This Row],[czy kolejna minuta]]</f>
        <v>4</v>
      </c>
      <c r="I1393" s="6">
        <f>MINUTE(telefony6[[#This Row],[czas]])*60+SECOND(telefony6[[#This Row],[czas]])</f>
        <v>231</v>
      </c>
      <c r="J1393" s="6">
        <f>IF(OR(telefony6[[#This Row],[jaki]]="stacjonarny",telefony6[[#This Row],[jaki]]="komórkowy"),J1392-telefony6[[#This Row],[sekundach]],J1392)</f>
        <v>-604096</v>
      </c>
      <c r="K1393" s="6">
        <f>IF(AND(telefony6[[#This Row],[abonament]]&lt;0,telefony6[[#This Row],[jaki]]="stacjonarny"),telefony6[[#This Row],[sekundach]],0)</f>
        <v>231</v>
      </c>
      <c r="L1393" s="6">
        <f>IF(AND(telefony6[[#This Row],[abonament]]&lt;0,telefony6[[#This Row],[jaki]]="komórkowy"),telefony6[[#This Row],[sekundach]],0)</f>
        <v>0</v>
      </c>
      <c r="M1393" s="28">
        <f>IF(telefony6[[#This Row],[jaki]]="zagraniczny",telefony6[[#This Row],[czas w minutach]],0)</f>
        <v>0</v>
      </c>
    </row>
    <row r="1394" spans="1:13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  <c r="E1394" t="str">
        <f>IF(LEN(telefony6[[#This Row],[nr]])&gt;=10,"zagraniczny",IF(LEN(telefony6[[#This Row],[nr]])=8,"komórkowy","stacjonarny"))</f>
        <v>stacjonarny</v>
      </c>
      <c r="F1394" s="2">
        <f>telefony6[[#This Row],[zakonczenie]]-telefony6[[#This Row],[rozpoczecie]]</f>
        <v>8.6805555555555802E-3</v>
      </c>
      <c r="G1394" s="6">
        <f>IF(SECOND(telefony6[[#This Row],[czas]])&gt;0,1,0)</f>
        <v>1</v>
      </c>
      <c r="H1394" s="6">
        <f>MINUTE(telefony6[[#This Row],[czas]])+telefony6[[#This Row],[czy kolejna minuta]]</f>
        <v>13</v>
      </c>
      <c r="I1394" s="6">
        <f>MINUTE(telefony6[[#This Row],[czas]])*60+SECOND(telefony6[[#This Row],[czas]])</f>
        <v>750</v>
      </c>
      <c r="J1394" s="6">
        <f>IF(OR(telefony6[[#This Row],[jaki]]="stacjonarny",telefony6[[#This Row],[jaki]]="komórkowy"),J1393-telefony6[[#This Row],[sekundach]],J1393)</f>
        <v>-604846</v>
      </c>
      <c r="K1394" s="6">
        <f>IF(AND(telefony6[[#This Row],[abonament]]&lt;0,telefony6[[#This Row],[jaki]]="stacjonarny"),telefony6[[#This Row],[sekundach]],0)</f>
        <v>750</v>
      </c>
      <c r="L1394" s="6">
        <f>IF(AND(telefony6[[#This Row],[abonament]]&lt;0,telefony6[[#This Row],[jaki]]="komórkowy"),telefony6[[#This Row],[sekundach]],0)</f>
        <v>0</v>
      </c>
      <c r="M1394" s="28">
        <f>IF(telefony6[[#This Row],[jaki]]="zagraniczny",telefony6[[#This Row],[czas w minutach]],0)</f>
        <v>0</v>
      </c>
    </row>
    <row r="1395" spans="1:13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  <c r="E1395" t="str">
        <f>IF(LEN(telefony6[[#This Row],[nr]])&gt;=10,"zagraniczny",IF(LEN(telefony6[[#This Row],[nr]])=8,"komórkowy","stacjonarny"))</f>
        <v>stacjonarny</v>
      </c>
      <c r="F1395" s="2">
        <f>telefony6[[#This Row],[zakonczenie]]-telefony6[[#This Row],[rozpoczecie]]</f>
        <v>1.7245370370371216E-3</v>
      </c>
      <c r="G1395" s="6">
        <f>IF(SECOND(telefony6[[#This Row],[czas]])&gt;0,1,0)</f>
        <v>1</v>
      </c>
      <c r="H1395" s="6">
        <f>MINUTE(telefony6[[#This Row],[czas]])+telefony6[[#This Row],[czy kolejna minuta]]</f>
        <v>3</v>
      </c>
      <c r="I1395" s="6">
        <f>MINUTE(telefony6[[#This Row],[czas]])*60+SECOND(telefony6[[#This Row],[czas]])</f>
        <v>149</v>
      </c>
      <c r="J1395" s="6">
        <f>IF(OR(telefony6[[#This Row],[jaki]]="stacjonarny",telefony6[[#This Row],[jaki]]="komórkowy"),J1394-telefony6[[#This Row],[sekundach]],J1394)</f>
        <v>-604995</v>
      </c>
      <c r="K1395" s="6">
        <f>IF(AND(telefony6[[#This Row],[abonament]]&lt;0,telefony6[[#This Row],[jaki]]="stacjonarny"),telefony6[[#This Row],[sekundach]],0)</f>
        <v>149</v>
      </c>
      <c r="L1395" s="6">
        <f>IF(AND(telefony6[[#This Row],[abonament]]&lt;0,telefony6[[#This Row],[jaki]]="komórkowy"),telefony6[[#This Row],[sekundach]],0)</f>
        <v>0</v>
      </c>
      <c r="M1395" s="28">
        <f>IF(telefony6[[#This Row],[jaki]]="zagraniczny",telefony6[[#This Row],[czas w minutach]],0)</f>
        <v>0</v>
      </c>
    </row>
    <row r="1396" spans="1:13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  <c r="E1396" t="str">
        <f>IF(LEN(telefony6[[#This Row],[nr]])&gt;=10,"zagraniczny",IF(LEN(telefony6[[#This Row],[nr]])=8,"komórkowy","stacjonarny"))</f>
        <v>stacjonarny</v>
      </c>
      <c r="F1396" s="2">
        <f>telefony6[[#This Row],[zakonczenie]]-telefony6[[#This Row],[rozpoczecie]]</f>
        <v>8.310185185185115E-3</v>
      </c>
      <c r="G1396" s="6">
        <f>IF(SECOND(telefony6[[#This Row],[czas]])&gt;0,1,0)</f>
        <v>1</v>
      </c>
      <c r="H1396" s="6">
        <f>MINUTE(telefony6[[#This Row],[czas]])+telefony6[[#This Row],[czy kolejna minuta]]</f>
        <v>12</v>
      </c>
      <c r="I1396" s="6">
        <f>MINUTE(telefony6[[#This Row],[czas]])*60+SECOND(telefony6[[#This Row],[czas]])</f>
        <v>718</v>
      </c>
      <c r="J1396" s="6">
        <f>IF(OR(telefony6[[#This Row],[jaki]]="stacjonarny",telefony6[[#This Row],[jaki]]="komórkowy"),J1395-telefony6[[#This Row],[sekundach]],J1395)</f>
        <v>-605713</v>
      </c>
      <c r="K1396" s="6">
        <f>IF(AND(telefony6[[#This Row],[abonament]]&lt;0,telefony6[[#This Row],[jaki]]="stacjonarny"),telefony6[[#This Row],[sekundach]],0)</f>
        <v>718</v>
      </c>
      <c r="L1396" s="6">
        <f>IF(AND(telefony6[[#This Row],[abonament]]&lt;0,telefony6[[#This Row],[jaki]]="komórkowy"),telefony6[[#This Row],[sekundach]],0)</f>
        <v>0</v>
      </c>
      <c r="M1396" s="28">
        <f>IF(telefony6[[#This Row],[jaki]]="zagraniczny",telefony6[[#This Row],[czas w minutach]],0)</f>
        <v>0</v>
      </c>
    </row>
    <row r="1397" spans="1:13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  <c r="E1397" t="str">
        <f>IF(LEN(telefony6[[#This Row],[nr]])&gt;=10,"zagraniczny",IF(LEN(telefony6[[#This Row],[nr]])=8,"komórkowy","stacjonarny"))</f>
        <v>stacjonarny</v>
      </c>
      <c r="F1397" s="2">
        <f>telefony6[[#This Row],[zakonczenie]]-telefony6[[#This Row],[rozpoczecie]]</f>
        <v>8.7152777777778079E-3</v>
      </c>
      <c r="G1397" s="6">
        <f>IF(SECOND(telefony6[[#This Row],[czas]])&gt;0,1,0)</f>
        <v>1</v>
      </c>
      <c r="H1397" s="6">
        <f>MINUTE(telefony6[[#This Row],[czas]])+telefony6[[#This Row],[czy kolejna minuta]]</f>
        <v>13</v>
      </c>
      <c r="I1397" s="6">
        <f>MINUTE(telefony6[[#This Row],[czas]])*60+SECOND(telefony6[[#This Row],[czas]])</f>
        <v>753</v>
      </c>
      <c r="J1397" s="6">
        <f>IF(OR(telefony6[[#This Row],[jaki]]="stacjonarny",telefony6[[#This Row],[jaki]]="komórkowy"),J1396-telefony6[[#This Row],[sekundach]],J1396)</f>
        <v>-606466</v>
      </c>
      <c r="K1397" s="6">
        <f>IF(AND(telefony6[[#This Row],[abonament]]&lt;0,telefony6[[#This Row],[jaki]]="stacjonarny"),telefony6[[#This Row],[sekundach]],0)</f>
        <v>753</v>
      </c>
      <c r="L1397" s="6">
        <f>IF(AND(telefony6[[#This Row],[abonament]]&lt;0,telefony6[[#This Row],[jaki]]="komórkowy"),telefony6[[#This Row],[sekundach]],0)</f>
        <v>0</v>
      </c>
      <c r="M1397" s="28">
        <f>IF(telefony6[[#This Row],[jaki]]="zagraniczny",telefony6[[#This Row],[czas w minutach]],0)</f>
        <v>0</v>
      </c>
    </row>
    <row r="1398" spans="1:13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  <c r="E1398" t="str">
        <f>IF(LEN(telefony6[[#This Row],[nr]])&gt;=10,"zagraniczny",IF(LEN(telefony6[[#This Row],[nr]])=8,"komórkowy","stacjonarny"))</f>
        <v>stacjonarny</v>
      </c>
      <c r="F1398" s="2">
        <f>telefony6[[#This Row],[zakonczenie]]-telefony6[[#This Row],[rozpoczecie]]</f>
        <v>3.9930555555555136E-3</v>
      </c>
      <c r="G1398" s="6">
        <f>IF(SECOND(telefony6[[#This Row],[czas]])&gt;0,1,0)</f>
        <v>1</v>
      </c>
      <c r="H1398" s="6">
        <f>MINUTE(telefony6[[#This Row],[czas]])+telefony6[[#This Row],[czy kolejna minuta]]</f>
        <v>6</v>
      </c>
      <c r="I1398" s="6">
        <f>MINUTE(telefony6[[#This Row],[czas]])*60+SECOND(telefony6[[#This Row],[czas]])</f>
        <v>345</v>
      </c>
      <c r="J1398" s="6">
        <f>IF(OR(telefony6[[#This Row],[jaki]]="stacjonarny",telefony6[[#This Row],[jaki]]="komórkowy"),J1397-telefony6[[#This Row],[sekundach]],J1397)</f>
        <v>-606811</v>
      </c>
      <c r="K1398" s="6">
        <f>IF(AND(telefony6[[#This Row],[abonament]]&lt;0,telefony6[[#This Row],[jaki]]="stacjonarny"),telefony6[[#This Row],[sekundach]],0)</f>
        <v>345</v>
      </c>
      <c r="L1398" s="6">
        <f>IF(AND(telefony6[[#This Row],[abonament]]&lt;0,telefony6[[#This Row],[jaki]]="komórkowy"),telefony6[[#This Row],[sekundach]],0)</f>
        <v>0</v>
      </c>
      <c r="M1398" s="28">
        <f>IF(telefony6[[#This Row],[jaki]]="zagraniczny",telefony6[[#This Row],[czas w minutach]],0)</f>
        <v>0</v>
      </c>
    </row>
    <row r="1399" spans="1:13" x14ac:dyDescent="0.25">
      <c r="A1399">
        <v>3382699</v>
      </c>
      <c r="B1399" s="1">
        <v>42936</v>
      </c>
      <c r="C1399" s="2">
        <v>0.59053240740740742</v>
      </c>
      <c r="D1399" s="2">
        <v>0.59318287037037032</v>
      </c>
      <c r="E1399" t="str">
        <f>IF(LEN(telefony6[[#This Row],[nr]])&gt;=10,"zagraniczny",IF(LEN(telefony6[[#This Row],[nr]])=8,"komórkowy","stacjonarny"))</f>
        <v>stacjonarny</v>
      </c>
      <c r="F1399" s="2">
        <f>telefony6[[#This Row],[zakonczenie]]-telefony6[[#This Row],[rozpoczecie]]</f>
        <v>2.6504629629628962E-3</v>
      </c>
      <c r="G1399" s="6">
        <f>IF(SECOND(telefony6[[#This Row],[czas]])&gt;0,1,0)</f>
        <v>1</v>
      </c>
      <c r="H1399" s="6">
        <f>MINUTE(telefony6[[#This Row],[czas]])+telefony6[[#This Row],[czy kolejna minuta]]</f>
        <v>4</v>
      </c>
      <c r="I1399" s="6">
        <f>MINUTE(telefony6[[#This Row],[czas]])*60+SECOND(telefony6[[#This Row],[czas]])</f>
        <v>229</v>
      </c>
      <c r="J1399" s="6">
        <f>IF(OR(telefony6[[#This Row],[jaki]]="stacjonarny",telefony6[[#This Row],[jaki]]="komórkowy"),J1398-telefony6[[#This Row],[sekundach]],J1398)</f>
        <v>-607040</v>
      </c>
      <c r="K1399" s="6">
        <f>IF(AND(telefony6[[#This Row],[abonament]]&lt;0,telefony6[[#This Row],[jaki]]="stacjonarny"),telefony6[[#This Row],[sekundach]],0)</f>
        <v>229</v>
      </c>
      <c r="L1399" s="6">
        <f>IF(AND(telefony6[[#This Row],[abonament]]&lt;0,telefony6[[#This Row],[jaki]]="komórkowy"),telefony6[[#This Row],[sekundach]],0)</f>
        <v>0</v>
      </c>
      <c r="M1399" s="28">
        <f>IF(telefony6[[#This Row],[jaki]]="zagraniczny",telefony6[[#This Row],[czas w minutach]],0)</f>
        <v>0</v>
      </c>
    </row>
    <row r="1400" spans="1:13" x14ac:dyDescent="0.25">
      <c r="A1400">
        <v>9132555</v>
      </c>
      <c r="B1400" s="1">
        <v>42936</v>
      </c>
      <c r="C1400" s="2">
        <v>0.59621527777777783</v>
      </c>
      <c r="D1400" s="2">
        <v>0.59906250000000005</v>
      </c>
      <c r="E1400" t="str">
        <f>IF(LEN(telefony6[[#This Row],[nr]])&gt;=10,"zagraniczny",IF(LEN(telefony6[[#This Row],[nr]])=8,"komórkowy","stacjonarny"))</f>
        <v>stacjonarny</v>
      </c>
      <c r="F1400" s="2">
        <f>telefony6[[#This Row],[zakonczenie]]-telefony6[[#This Row],[rozpoczecie]]</f>
        <v>2.8472222222222232E-3</v>
      </c>
      <c r="G1400" s="6">
        <f>IF(SECOND(telefony6[[#This Row],[czas]])&gt;0,1,0)</f>
        <v>1</v>
      </c>
      <c r="H1400" s="6">
        <f>MINUTE(telefony6[[#This Row],[czas]])+telefony6[[#This Row],[czy kolejna minuta]]</f>
        <v>5</v>
      </c>
      <c r="I1400" s="6">
        <f>MINUTE(telefony6[[#This Row],[czas]])*60+SECOND(telefony6[[#This Row],[czas]])</f>
        <v>246</v>
      </c>
      <c r="J1400" s="6">
        <f>IF(OR(telefony6[[#This Row],[jaki]]="stacjonarny",telefony6[[#This Row],[jaki]]="komórkowy"),J1399-telefony6[[#This Row],[sekundach]],J1399)</f>
        <v>-607286</v>
      </c>
      <c r="K1400" s="6">
        <f>IF(AND(telefony6[[#This Row],[abonament]]&lt;0,telefony6[[#This Row],[jaki]]="stacjonarny"),telefony6[[#This Row],[sekundach]],0)</f>
        <v>246</v>
      </c>
      <c r="L1400" s="6">
        <f>IF(AND(telefony6[[#This Row],[abonament]]&lt;0,telefony6[[#This Row],[jaki]]="komórkowy"),telefony6[[#This Row],[sekundach]],0)</f>
        <v>0</v>
      </c>
      <c r="M1400" s="28">
        <f>IF(telefony6[[#This Row],[jaki]]="zagraniczny",telefony6[[#This Row],[czas w minutach]],0)</f>
        <v>0</v>
      </c>
    </row>
    <row r="1401" spans="1:13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  <c r="E1401" t="str">
        <f>IF(LEN(telefony6[[#This Row],[nr]])&gt;=10,"zagraniczny",IF(LEN(telefony6[[#This Row],[nr]])=8,"komórkowy","stacjonarny"))</f>
        <v>stacjonarny</v>
      </c>
      <c r="F1401" s="2">
        <f>telefony6[[#This Row],[zakonczenie]]-telefony6[[#This Row],[rozpoczecie]]</f>
        <v>4.9768518518522598E-4</v>
      </c>
      <c r="G1401" s="6">
        <f>IF(SECOND(telefony6[[#This Row],[czas]])&gt;0,1,0)</f>
        <v>1</v>
      </c>
      <c r="H1401" s="6">
        <f>MINUTE(telefony6[[#This Row],[czas]])+telefony6[[#This Row],[czy kolejna minuta]]</f>
        <v>1</v>
      </c>
      <c r="I1401" s="6">
        <f>MINUTE(telefony6[[#This Row],[czas]])*60+SECOND(telefony6[[#This Row],[czas]])</f>
        <v>43</v>
      </c>
      <c r="J1401" s="6">
        <f>IF(OR(telefony6[[#This Row],[jaki]]="stacjonarny",telefony6[[#This Row],[jaki]]="komórkowy"),J1400-telefony6[[#This Row],[sekundach]],J1400)</f>
        <v>-607329</v>
      </c>
      <c r="K1401" s="6">
        <f>IF(AND(telefony6[[#This Row],[abonament]]&lt;0,telefony6[[#This Row],[jaki]]="stacjonarny"),telefony6[[#This Row],[sekundach]],0)</f>
        <v>43</v>
      </c>
      <c r="L1401" s="6">
        <f>IF(AND(telefony6[[#This Row],[abonament]]&lt;0,telefony6[[#This Row],[jaki]]="komórkowy"),telefony6[[#This Row],[sekundach]],0)</f>
        <v>0</v>
      </c>
      <c r="M1401" s="28">
        <f>IF(telefony6[[#This Row],[jaki]]="zagraniczny",telefony6[[#This Row],[czas w minutach]],0)</f>
        <v>0</v>
      </c>
    </row>
    <row r="1402" spans="1:13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  <c r="E1402" t="str">
        <f>IF(LEN(telefony6[[#This Row],[nr]])&gt;=10,"zagraniczny",IF(LEN(telefony6[[#This Row],[nr]])=8,"komórkowy","stacjonarny"))</f>
        <v>stacjonarny</v>
      </c>
      <c r="F1402" s="2">
        <f>telefony6[[#This Row],[zakonczenie]]-telefony6[[#This Row],[rozpoczecie]]</f>
        <v>9.3171296296296058E-3</v>
      </c>
      <c r="G1402" s="6">
        <f>IF(SECOND(telefony6[[#This Row],[czas]])&gt;0,1,0)</f>
        <v>1</v>
      </c>
      <c r="H1402" s="6">
        <f>MINUTE(telefony6[[#This Row],[czas]])+telefony6[[#This Row],[czy kolejna minuta]]</f>
        <v>14</v>
      </c>
      <c r="I1402" s="6">
        <f>MINUTE(telefony6[[#This Row],[czas]])*60+SECOND(telefony6[[#This Row],[czas]])</f>
        <v>805</v>
      </c>
      <c r="J1402" s="6">
        <f>IF(OR(telefony6[[#This Row],[jaki]]="stacjonarny",telefony6[[#This Row],[jaki]]="komórkowy"),J1401-telefony6[[#This Row],[sekundach]],J1401)</f>
        <v>-608134</v>
      </c>
      <c r="K1402" s="6">
        <f>IF(AND(telefony6[[#This Row],[abonament]]&lt;0,telefony6[[#This Row],[jaki]]="stacjonarny"),telefony6[[#This Row],[sekundach]],0)</f>
        <v>805</v>
      </c>
      <c r="L1402" s="6">
        <f>IF(AND(telefony6[[#This Row],[abonament]]&lt;0,telefony6[[#This Row],[jaki]]="komórkowy"),telefony6[[#This Row],[sekundach]],0)</f>
        <v>0</v>
      </c>
      <c r="M1402" s="28">
        <f>IF(telefony6[[#This Row],[jaki]]="zagraniczny",telefony6[[#This Row],[czas w minutach]],0)</f>
        <v>0</v>
      </c>
    </row>
    <row r="1403" spans="1:13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  <c r="E1403" t="str">
        <f>IF(LEN(telefony6[[#This Row],[nr]])&gt;=10,"zagraniczny",IF(LEN(telefony6[[#This Row],[nr]])=8,"komórkowy","stacjonarny"))</f>
        <v>stacjonarny</v>
      </c>
      <c r="F1403" s="2">
        <f>telefony6[[#This Row],[zakonczenie]]-telefony6[[#This Row],[rozpoczecie]]</f>
        <v>3.2291666666666163E-3</v>
      </c>
      <c r="G1403" s="6">
        <f>IF(SECOND(telefony6[[#This Row],[czas]])&gt;0,1,0)</f>
        <v>1</v>
      </c>
      <c r="H1403" s="6">
        <f>MINUTE(telefony6[[#This Row],[czas]])+telefony6[[#This Row],[czy kolejna minuta]]</f>
        <v>5</v>
      </c>
      <c r="I1403" s="6">
        <f>MINUTE(telefony6[[#This Row],[czas]])*60+SECOND(telefony6[[#This Row],[czas]])</f>
        <v>279</v>
      </c>
      <c r="J1403" s="6">
        <f>IF(OR(telefony6[[#This Row],[jaki]]="stacjonarny",telefony6[[#This Row],[jaki]]="komórkowy"),J1402-telefony6[[#This Row],[sekundach]],J1402)</f>
        <v>-608413</v>
      </c>
      <c r="K1403" s="6">
        <f>IF(AND(telefony6[[#This Row],[abonament]]&lt;0,telefony6[[#This Row],[jaki]]="stacjonarny"),telefony6[[#This Row],[sekundach]],0)</f>
        <v>279</v>
      </c>
      <c r="L1403" s="6">
        <f>IF(AND(telefony6[[#This Row],[abonament]]&lt;0,telefony6[[#This Row],[jaki]]="komórkowy"),telefony6[[#This Row],[sekundach]],0)</f>
        <v>0</v>
      </c>
      <c r="M1403" s="28">
        <f>IF(telefony6[[#This Row],[jaki]]="zagraniczny",telefony6[[#This Row],[czas w minutach]],0)</f>
        <v>0</v>
      </c>
    </row>
    <row r="1404" spans="1:13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  <c r="E1404" t="str">
        <f>IF(LEN(telefony6[[#This Row],[nr]])&gt;=10,"zagraniczny",IF(LEN(telefony6[[#This Row],[nr]])=8,"komórkowy","stacjonarny"))</f>
        <v>stacjonarny</v>
      </c>
      <c r="F1404" s="2">
        <f>telefony6[[#This Row],[zakonczenie]]-telefony6[[#This Row],[rozpoczecie]]</f>
        <v>3.5763888888888928E-3</v>
      </c>
      <c r="G1404" s="6">
        <f>IF(SECOND(telefony6[[#This Row],[czas]])&gt;0,1,0)</f>
        <v>1</v>
      </c>
      <c r="H1404" s="6">
        <f>MINUTE(telefony6[[#This Row],[czas]])+telefony6[[#This Row],[czy kolejna minuta]]</f>
        <v>6</v>
      </c>
      <c r="I1404" s="6">
        <f>MINUTE(telefony6[[#This Row],[czas]])*60+SECOND(telefony6[[#This Row],[czas]])</f>
        <v>309</v>
      </c>
      <c r="J1404" s="6">
        <f>IF(OR(telefony6[[#This Row],[jaki]]="stacjonarny",telefony6[[#This Row],[jaki]]="komórkowy"),J1403-telefony6[[#This Row],[sekundach]],J1403)</f>
        <v>-608722</v>
      </c>
      <c r="K1404" s="6">
        <f>IF(AND(telefony6[[#This Row],[abonament]]&lt;0,telefony6[[#This Row],[jaki]]="stacjonarny"),telefony6[[#This Row],[sekundach]],0)</f>
        <v>309</v>
      </c>
      <c r="L1404" s="6">
        <f>IF(AND(telefony6[[#This Row],[abonament]]&lt;0,telefony6[[#This Row],[jaki]]="komórkowy"),telefony6[[#This Row],[sekundach]],0)</f>
        <v>0</v>
      </c>
      <c r="M1404" s="28">
        <f>IF(telefony6[[#This Row],[jaki]]="zagraniczny",telefony6[[#This Row],[czas w minutach]],0)</f>
        <v>0</v>
      </c>
    </row>
    <row r="1405" spans="1:13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  <c r="E1405" t="str">
        <f>IF(LEN(telefony6[[#This Row],[nr]])&gt;=10,"zagraniczny",IF(LEN(telefony6[[#This Row],[nr]])=8,"komórkowy","stacjonarny"))</f>
        <v>stacjonarny</v>
      </c>
      <c r="F1405" s="2">
        <f>telefony6[[#This Row],[zakonczenie]]-telefony6[[#This Row],[rozpoczecie]]</f>
        <v>9.4444444444444775E-3</v>
      </c>
      <c r="G1405" s="6">
        <f>IF(SECOND(telefony6[[#This Row],[czas]])&gt;0,1,0)</f>
        <v>1</v>
      </c>
      <c r="H1405" s="6">
        <f>MINUTE(telefony6[[#This Row],[czas]])+telefony6[[#This Row],[czy kolejna minuta]]</f>
        <v>14</v>
      </c>
      <c r="I1405" s="6">
        <f>MINUTE(telefony6[[#This Row],[czas]])*60+SECOND(telefony6[[#This Row],[czas]])</f>
        <v>816</v>
      </c>
      <c r="J1405" s="6">
        <f>IF(OR(telefony6[[#This Row],[jaki]]="stacjonarny",telefony6[[#This Row],[jaki]]="komórkowy"),J1404-telefony6[[#This Row],[sekundach]],J1404)</f>
        <v>-609538</v>
      </c>
      <c r="K1405" s="6">
        <f>IF(AND(telefony6[[#This Row],[abonament]]&lt;0,telefony6[[#This Row],[jaki]]="stacjonarny"),telefony6[[#This Row],[sekundach]],0)</f>
        <v>816</v>
      </c>
      <c r="L1405" s="6">
        <f>IF(AND(telefony6[[#This Row],[abonament]]&lt;0,telefony6[[#This Row],[jaki]]="komórkowy"),telefony6[[#This Row],[sekundach]],0)</f>
        <v>0</v>
      </c>
      <c r="M1405" s="28">
        <f>IF(telefony6[[#This Row],[jaki]]="zagraniczny",telefony6[[#This Row],[czas w minutach]],0)</f>
        <v>0</v>
      </c>
    </row>
    <row r="1406" spans="1:13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  <c r="E1406" t="str">
        <f>IF(LEN(telefony6[[#This Row],[nr]])&gt;=10,"zagraniczny",IF(LEN(telefony6[[#This Row],[nr]])=8,"komórkowy","stacjonarny"))</f>
        <v>stacjonarny</v>
      </c>
      <c r="F1406" s="2">
        <f>telefony6[[#This Row],[zakonczenie]]-telefony6[[#This Row],[rozpoczecie]]</f>
        <v>7.5925925925925952E-3</v>
      </c>
      <c r="G1406" s="6">
        <f>IF(SECOND(telefony6[[#This Row],[czas]])&gt;0,1,0)</f>
        <v>1</v>
      </c>
      <c r="H1406" s="6">
        <f>MINUTE(telefony6[[#This Row],[czas]])+telefony6[[#This Row],[czy kolejna minuta]]</f>
        <v>11</v>
      </c>
      <c r="I1406" s="6">
        <f>MINUTE(telefony6[[#This Row],[czas]])*60+SECOND(telefony6[[#This Row],[czas]])</f>
        <v>656</v>
      </c>
      <c r="J1406" s="6">
        <f>IF(OR(telefony6[[#This Row],[jaki]]="stacjonarny",telefony6[[#This Row],[jaki]]="komórkowy"),J1405-telefony6[[#This Row],[sekundach]],J1405)</f>
        <v>-610194</v>
      </c>
      <c r="K1406" s="6">
        <f>IF(AND(telefony6[[#This Row],[abonament]]&lt;0,telefony6[[#This Row],[jaki]]="stacjonarny"),telefony6[[#This Row],[sekundach]],0)</f>
        <v>656</v>
      </c>
      <c r="L1406" s="6">
        <f>IF(AND(telefony6[[#This Row],[abonament]]&lt;0,telefony6[[#This Row],[jaki]]="komórkowy"),telefony6[[#This Row],[sekundach]],0)</f>
        <v>0</v>
      </c>
      <c r="M1406" s="28">
        <f>IF(telefony6[[#This Row],[jaki]]="zagraniczny",telefony6[[#This Row],[czas w minutach]],0)</f>
        <v>0</v>
      </c>
    </row>
    <row r="1407" spans="1:13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  <c r="E1407" t="str">
        <f>IF(LEN(telefony6[[#This Row],[nr]])&gt;=10,"zagraniczny",IF(LEN(telefony6[[#This Row],[nr]])=8,"komórkowy","stacjonarny"))</f>
        <v>stacjonarny</v>
      </c>
      <c r="F1407" s="2">
        <f>telefony6[[#This Row],[zakonczenie]]-telefony6[[#This Row],[rozpoczecie]]</f>
        <v>3.0787037037036669E-3</v>
      </c>
      <c r="G1407" s="6">
        <f>IF(SECOND(telefony6[[#This Row],[czas]])&gt;0,1,0)</f>
        <v>1</v>
      </c>
      <c r="H1407" s="6">
        <f>MINUTE(telefony6[[#This Row],[czas]])+telefony6[[#This Row],[czy kolejna minuta]]</f>
        <v>5</v>
      </c>
      <c r="I1407" s="6">
        <f>MINUTE(telefony6[[#This Row],[czas]])*60+SECOND(telefony6[[#This Row],[czas]])</f>
        <v>266</v>
      </c>
      <c r="J1407" s="6">
        <f>IF(OR(telefony6[[#This Row],[jaki]]="stacjonarny",telefony6[[#This Row],[jaki]]="komórkowy"),J1406-telefony6[[#This Row],[sekundach]],J1406)</f>
        <v>-610460</v>
      </c>
      <c r="K1407" s="6">
        <f>IF(AND(telefony6[[#This Row],[abonament]]&lt;0,telefony6[[#This Row],[jaki]]="stacjonarny"),telefony6[[#This Row],[sekundach]],0)</f>
        <v>266</v>
      </c>
      <c r="L1407" s="6">
        <f>IF(AND(telefony6[[#This Row],[abonament]]&lt;0,telefony6[[#This Row],[jaki]]="komórkowy"),telefony6[[#This Row],[sekundach]],0)</f>
        <v>0</v>
      </c>
      <c r="M1407" s="28">
        <f>IF(telefony6[[#This Row],[jaki]]="zagraniczny",telefony6[[#This Row],[czas w minutach]],0)</f>
        <v>0</v>
      </c>
    </row>
    <row r="1408" spans="1:13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  <c r="E1408" t="str">
        <f>IF(LEN(telefony6[[#This Row],[nr]])&gt;=10,"zagraniczny",IF(LEN(telefony6[[#This Row],[nr]])=8,"komórkowy","stacjonarny"))</f>
        <v>stacjonarny</v>
      </c>
      <c r="F1408" s="2">
        <f>telefony6[[#This Row],[zakonczenie]]-telefony6[[#This Row],[rozpoczecie]]</f>
        <v>3.9236111111110583E-3</v>
      </c>
      <c r="G1408" s="6">
        <f>IF(SECOND(telefony6[[#This Row],[czas]])&gt;0,1,0)</f>
        <v>1</v>
      </c>
      <c r="H1408" s="6">
        <f>MINUTE(telefony6[[#This Row],[czas]])+telefony6[[#This Row],[czy kolejna minuta]]</f>
        <v>6</v>
      </c>
      <c r="I1408" s="6">
        <f>MINUTE(telefony6[[#This Row],[czas]])*60+SECOND(telefony6[[#This Row],[czas]])</f>
        <v>339</v>
      </c>
      <c r="J1408" s="6">
        <f>IF(OR(telefony6[[#This Row],[jaki]]="stacjonarny",telefony6[[#This Row],[jaki]]="komórkowy"),J1407-telefony6[[#This Row],[sekundach]],J1407)</f>
        <v>-610799</v>
      </c>
      <c r="K1408" s="6">
        <f>IF(AND(telefony6[[#This Row],[abonament]]&lt;0,telefony6[[#This Row],[jaki]]="stacjonarny"),telefony6[[#This Row],[sekundach]],0)</f>
        <v>339</v>
      </c>
      <c r="L1408" s="6">
        <f>IF(AND(telefony6[[#This Row],[abonament]]&lt;0,telefony6[[#This Row],[jaki]]="komórkowy"),telefony6[[#This Row],[sekundach]],0)</f>
        <v>0</v>
      </c>
      <c r="M1408" s="28">
        <f>IF(telefony6[[#This Row],[jaki]]="zagraniczny",telefony6[[#This Row],[czas w minutach]],0)</f>
        <v>0</v>
      </c>
    </row>
    <row r="1409" spans="1:13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  <c r="E1409" t="str">
        <f>IF(LEN(telefony6[[#This Row],[nr]])&gt;=10,"zagraniczny",IF(LEN(telefony6[[#This Row],[nr]])=8,"komórkowy","stacjonarny"))</f>
        <v>stacjonarny</v>
      </c>
      <c r="F1409" s="2">
        <f>telefony6[[#This Row],[zakonczenie]]-telefony6[[#This Row],[rozpoczecie]]</f>
        <v>7.9513888888889106E-3</v>
      </c>
      <c r="G1409" s="6">
        <f>IF(SECOND(telefony6[[#This Row],[czas]])&gt;0,1,0)</f>
        <v>1</v>
      </c>
      <c r="H1409" s="6">
        <f>MINUTE(telefony6[[#This Row],[czas]])+telefony6[[#This Row],[czy kolejna minuta]]</f>
        <v>12</v>
      </c>
      <c r="I1409" s="6">
        <f>MINUTE(telefony6[[#This Row],[czas]])*60+SECOND(telefony6[[#This Row],[czas]])</f>
        <v>687</v>
      </c>
      <c r="J1409" s="6">
        <f>IF(OR(telefony6[[#This Row],[jaki]]="stacjonarny",telefony6[[#This Row],[jaki]]="komórkowy"),J1408-telefony6[[#This Row],[sekundach]],J1408)</f>
        <v>-611486</v>
      </c>
      <c r="K1409" s="6">
        <f>IF(AND(telefony6[[#This Row],[abonament]]&lt;0,telefony6[[#This Row],[jaki]]="stacjonarny"),telefony6[[#This Row],[sekundach]],0)</f>
        <v>687</v>
      </c>
      <c r="L1409" s="6">
        <f>IF(AND(telefony6[[#This Row],[abonament]]&lt;0,telefony6[[#This Row],[jaki]]="komórkowy"),telefony6[[#This Row],[sekundach]],0)</f>
        <v>0</v>
      </c>
      <c r="M1409" s="28">
        <f>IF(telefony6[[#This Row],[jaki]]="zagraniczny",telefony6[[#This Row],[czas w minutach]],0)</f>
        <v>0</v>
      </c>
    </row>
    <row r="1410" spans="1:13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  <c r="E1410" t="str">
        <f>IF(LEN(telefony6[[#This Row],[nr]])&gt;=10,"zagraniczny",IF(LEN(telefony6[[#This Row],[nr]])=8,"komórkowy","stacjonarny"))</f>
        <v>komórkowy</v>
      </c>
      <c r="F1410" s="2">
        <f>telefony6[[#This Row],[zakonczenie]]-telefony6[[#This Row],[rozpoczecie]]</f>
        <v>9.6759259259259212E-3</v>
      </c>
      <c r="G1410" s="6">
        <f>IF(SECOND(telefony6[[#This Row],[czas]])&gt;0,1,0)</f>
        <v>1</v>
      </c>
      <c r="H1410" s="6">
        <f>MINUTE(telefony6[[#This Row],[czas]])+telefony6[[#This Row],[czy kolejna minuta]]</f>
        <v>14</v>
      </c>
      <c r="I1410" s="6">
        <f>MINUTE(telefony6[[#This Row],[czas]])*60+SECOND(telefony6[[#This Row],[czas]])</f>
        <v>836</v>
      </c>
      <c r="J1410" s="6">
        <f>IF(OR(telefony6[[#This Row],[jaki]]="stacjonarny",telefony6[[#This Row],[jaki]]="komórkowy"),J1409-telefony6[[#This Row],[sekundach]],J1409)</f>
        <v>-612322</v>
      </c>
      <c r="K1410" s="6">
        <f>IF(AND(telefony6[[#This Row],[abonament]]&lt;0,telefony6[[#This Row],[jaki]]="stacjonarny"),telefony6[[#This Row],[sekundach]],0)</f>
        <v>0</v>
      </c>
      <c r="L1410" s="6">
        <f>IF(AND(telefony6[[#This Row],[abonament]]&lt;0,telefony6[[#This Row],[jaki]]="komórkowy"),telefony6[[#This Row],[sekundach]],0)</f>
        <v>836</v>
      </c>
      <c r="M1410" s="28">
        <f>IF(telefony6[[#This Row],[jaki]]="zagraniczny",telefony6[[#This Row],[czas w minutach]],0)</f>
        <v>0</v>
      </c>
    </row>
    <row r="1411" spans="1:13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  <c r="E1411" t="str">
        <f>IF(LEN(telefony6[[#This Row],[nr]])&gt;=10,"zagraniczny",IF(LEN(telefony6[[#This Row],[nr]])=8,"komórkowy","stacjonarny"))</f>
        <v>stacjonarny</v>
      </c>
      <c r="F1411" s="2">
        <f>telefony6[[#This Row],[zakonczenie]]-telefony6[[#This Row],[rozpoczecie]]</f>
        <v>9.7337962962963376E-3</v>
      </c>
      <c r="G1411" s="6">
        <f>IF(SECOND(telefony6[[#This Row],[czas]])&gt;0,1,0)</f>
        <v>1</v>
      </c>
      <c r="H1411" s="6">
        <f>MINUTE(telefony6[[#This Row],[czas]])+telefony6[[#This Row],[czy kolejna minuta]]</f>
        <v>15</v>
      </c>
      <c r="I1411" s="6">
        <f>MINUTE(telefony6[[#This Row],[czas]])*60+SECOND(telefony6[[#This Row],[czas]])</f>
        <v>841</v>
      </c>
      <c r="J1411" s="6">
        <f>IF(OR(telefony6[[#This Row],[jaki]]="stacjonarny",telefony6[[#This Row],[jaki]]="komórkowy"),J1410-telefony6[[#This Row],[sekundach]],J1410)</f>
        <v>-613163</v>
      </c>
      <c r="K1411" s="6">
        <f>IF(AND(telefony6[[#This Row],[abonament]]&lt;0,telefony6[[#This Row],[jaki]]="stacjonarny"),telefony6[[#This Row],[sekundach]],0)</f>
        <v>841</v>
      </c>
      <c r="L1411" s="6">
        <f>IF(AND(telefony6[[#This Row],[abonament]]&lt;0,telefony6[[#This Row],[jaki]]="komórkowy"),telefony6[[#This Row],[sekundach]],0)</f>
        <v>0</v>
      </c>
      <c r="M1411" s="28">
        <f>IF(telefony6[[#This Row],[jaki]]="zagraniczny",telefony6[[#This Row],[czas w minutach]],0)</f>
        <v>0</v>
      </c>
    </row>
    <row r="1412" spans="1:13" x14ac:dyDescent="0.25">
      <c r="A1412">
        <v>6426011</v>
      </c>
      <c r="B1412" s="1">
        <v>42936</v>
      </c>
      <c r="C1412" s="2">
        <v>0.62078703703703708</v>
      </c>
      <c r="D1412" s="2">
        <v>0.62863425925925931</v>
      </c>
      <c r="E1412" t="str">
        <f>IF(LEN(telefony6[[#This Row],[nr]])&gt;=10,"zagraniczny",IF(LEN(telefony6[[#This Row],[nr]])=8,"komórkowy","stacjonarny"))</f>
        <v>stacjonarny</v>
      </c>
      <c r="F1412" s="2">
        <f>telefony6[[#This Row],[zakonczenie]]-telefony6[[#This Row],[rozpoczecie]]</f>
        <v>7.8472222222222276E-3</v>
      </c>
      <c r="G1412" s="6">
        <f>IF(SECOND(telefony6[[#This Row],[czas]])&gt;0,1,0)</f>
        <v>1</v>
      </c>
      <c r="H1412" s="6">
        <f>MINUTE(telefony6[[#This Row],[czas]])+telefony6[[#This Row],[czy kolejna minuta]]</f>
        <v>12</v>
      </c>
      <c r="I1412" s="6">
        <f>MINUTE(telefony6[[#This Row],[czas]])*60+SECOND(telefony6[[#This Row],[czas]])</f>
        <v>678</v>
      </c>
      <c r="J1412" s="6">
        <f>IF(OR(telefony6[[#This Row],[jaki]]="stacjonarny",telefony6[[#This Row],[jaki]]="komórkowy"),J1411-telefony6[[#This Row],[sekundach]],J1411)</f>
        <v>-613841</v>
      </c>
      <c r="K1412" s="6">
        <f>IF(AND(telefony6[[#This Row],[abonament]]&lt;0,telefony6[[#This Row],[jaki]]="stacjonarny"),telefony6[[#This Row],[sekundach]],0)</f>
        <v>678</v>
      </c>
      <c r="L1412" s="6">
        <f>IF(AND(telefony6[[#This Row],[abonament]]&lt;0,telefony6[[#This Row],[jaki]]="komórkowy"),telefony6[[#This Row],[sekundach]],0)</f>
        <v>0</v>
      </c>
      <c r="M1412" s="28">
        <f>IF(telefony6[[#This Row],[jaki]]="zagraniczny",telefony6[[#This Row],[czas w minutach]],0)</f>
        <v>0</v>
      </c>
    </row>
    <row r="1413" spans="1:13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  <c r="E1413" t="str">
        <f>IF(LEN(telefony6[[#This Row],[nr]])&gt;=10,"zagraniczny",IF(LEN(telefony6[[#This Row],[nr]])=8,"komórkowy","stacjonarny"))</f>
        <v>stacjonarny</v>
      </c>
      <c r="F1413" s="2">
        <f>telefony6[[#This Row],[zakonczenie]]-telefony6[[#This Row],[rozpoczecie]]</f>
        <v>3.2175925925925775E-3</v>
      </c>
      <c r="G1413" s="6">
        <f>IF(SECOND(telefony6[[#This Row],[czas]])&gt;0,1,0)</f>
        <v>1</v>
      </c>
      <c r="H1413" s="6">
        <f>MINUTE(telefony6[[#This Row],[czas]])+telefony6[[#This Row],[czy kolejna minuta]]</f>
        <v>5</v>
      </c>
      <c r="I1413" s="6">
        <f>MINUTE(telefony6[[#This Row],[czas]])*60+SECOND(telefony6[[#This Row],[czas]])</f>
        <v>278</v>
      </c>
      <c r="J1413" s="6">
        <f>IF(OR(telefony6[[#This Row],[jaki]]="stacjonarny",telefony6[[#This Row],[jaki]]="komórkowy"),J1412-telefony6[[#This Row],[sekundach]],J1412)</f>
        <v>-614119</v>
      </c>
      <c r="K1413" s="6">
        <f>IF(AND(telefony6[[#This Row],[abonament]]&lt;0,telefony6[[#This Row],[jaki]]="stacjonarny"),telefony6[[#This Row],[sekundach]],0)</f>
        <v>278</v>
      </c>
      <c r="L1413" s="6">
        <f>IF(AND(telefony6[[#This Row],[abonament]]&lt;0,telefony6[[#This Row],[jaki]]="komórkowy"),telefony6[[#This Row],[sekundach]],0)</f>
        <v>0</v>
      </c>
      <c r="M1413" s="28">
        <f>IF(telefony6[[#This Row],[jaki]]="zagraniczny",telefony6[[#This Row],[czas w minutach]],0)</f>
        <v>0</v>
      </c>
    </row>
    <row r="1414" spans="1:13" x14ac:dyDescent="0.25">
      <c r="A1414">
        <v>6735390</v>
      </c>
      <c r="B1414" s="1">
        <v>42937</v>
      </c>
      <c r="C1414" s="2">
        <v>0.33421296296296299</v>
      </c>
      <c r="D1414" s="2">
        <v>0.33674768518518516</v>
      </c>
      <c r="E1414" t="str">
        <f>IF(LEN(telefony6[[#This Row],[nr]])&gt;=10,"zagraniczny",IF(LEN(telefony6[[#This Row],[nr]])=8,"komórkowy","stacjonarny"))</f>
        <v>stacjonarny</v>
      </c>
      <c r="F1414" s="2">
        <f>telefony6[[#This Row],[zakonczenie]]-telefony6[[#This Row],[rozpoczecie]]</f>
        <v>2.5347222222221744E-3</v>
      </c>
      <c r="G1414" s="6">
        <f>IF(SECOND(telefony6[[#This Row],[czas]])&gt;0,1,0)</f>
        <v>1</v>
      </c>
      <c r="H1414" s="6">
        <f>MINUTE(telefony6[[#This Row],[czas]])+telefony6[[#This Row],[czy kolejna minuta]]</f>
        <v>4</v>
      </c>
      <c r="I1414" s="6">
        <f>MINUTE(telefony6[[#This Row],[czas]])*60+SECOND(telefony6[[#This Row],[czas]])</f>
        <v>219</v>
      </c>
      <c r="J1414" s="6">
        <f>IF(OR(telefony6[[#This Row],[jaki]]="stacjonarny",telefony6[[#This Row],[jaki]]="komórkowy"),J1413-telefony6[[#This Row],[sekundach]],J1413)</f>
        <v>-614338</v>
      </c>
      <c r="K1414" s="6">
        <f>IF(AND(telefony6[[#This Row],[abonament]]&lt;0,telefony6[[#This Row],[jaki]]="stacjonarny"),telefony6[[#This Row],[sekundach]],0)</f>
        <v>219</v>
      </c>
      <c r="L1414" s="6">
        <f>IF(AND(telefony6[[#This Row],[abonament]]&lt;0,telefony6[[#This Row],[jaki]]="komórkowy"),telefony6[[#This Row],[sekundach]],0)</f>
        <v>0</v>
      </c>
      <c r="M1414" s="28">
        <f>IF(telefony6[[#This Row],[jaki]]="zagraniczny",telefony6[[#This Row],[czas w minutach]],0)</f>
        <v>0</v>
      </c>
    </row>
    <row r="1415" spans="1:13" x14ac:dyDescent="0.25">
      <c r="A1415">
        <v>7151490</v>
      </c>
      <c r="B1415" s="1">
        <v>42937</v>
      </c>
      <c r="C1415" s="2">
        <v>0.33513888888888888</v>
      </c>
      <c r="D1415" s="2">
        <v>0.33787037037037038</v>
      </c>
      <c r="E1415" t="str">
        <f>IF(LEN(telefony6[[#This Row],[nr]])&gt;=10,"zagraniczny",IF(LEN(telefony6[[#This Row],[nr]])=8,"komórkowy","stacjonarny"))</f>
        <v>stacjonarny</v>
      </c>
      <c r="F1415" s="2">
        <f>telefony6[[#This Row],[zakonczenie]]-telefony6[[#This Row],[rozpoczecie]]</f>
        <v>2.7314814814815014E-3</v>
      </c>
      <c r="G1415" s="6">
        <f>IF(SECOND(telefony6[[#This Row],[czas]])&gt;0,1,0)</f>
        <v>1</v>
      </c>
      <c r="H1415" s="6">
        <f>MINUTE(telefony6[[#This Row],[czas]])+telefony6[[#This Row],[czy kolejna minuta]]</f>
        <v>4</v>
      </c>
      <c r="I1415" s="6">
        <f>MINUTE(telefony6[[#This Row],[czas]])*60+SECOND(telefony6[[#This Row],[czas]])</f>
        <v>236</v>
      </c>
      <c r="J1415" s="6">
        <f>IF(OR(telefony6[[#This Row],[jaki]]="stacjonarny",telefony6[[#This Row],[jaki]]="komórkowy"),J1414-telefony6[[#This Row],[sekundach]],J1414)</f>
        <v>-614574</v>
      </c>
      <c r="K1415" s="6">
        <f>IF(AND(telefony6[[#This Row],[abonament]]&lt;0,telefony6[[#This Row],[jaki]]="stacjonarny"),telefony6[[#This Row],[sekundach]],0)</f>
        <v>236</v>
      </c>
      <c r="L1415" s="6">
        <f>IF(AND(telefony6[[#This Row],[abonament]]&lt;0,telefony6[[#This Row],[jaki]]="komórkowy"),telefony6[[#This Row],[sekundach]],0)</f>
        <v>0</v>
      </c>
      <c r="M1415" s="28">
        <f>IF(telefony6[[#This Row],[jaki]]="zagraniczny",telefony6[[#This Row],[czas w minutach]],0)</f>
        <v>0</v>
      </c>
    </row>
    <row r="1416" spans="1:13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  <c r="E1416" t="str">
        <f>IF(LEN(telefony6[[#This Row],[nr]])&gt;=10,"zagraniczny",IF(LEN(telefony6[[#This Row],[nr]])=8,"komórkowy","stacjonarny"))</f>
        <v>stacjonarny</v>
      </c>
      <c r="F1416" s="2">
        <f>telefony6[[#This Row],[zakonczenie]]-telefony6[[#This Row],[rozpoczecie]]</f>
        <v>1.3657407407406952E-3</v>
      </c>
      <c r="G1416" s="6">
        <f>IF(SECOND(telefony6[[#This Row],[czas]])&gt;0,1,0)</f>
        <v>1</v>
      </c>
      <c r="H1416" s="6">
        <f>MINUTE(telefony6[[#This Row],[czas]])+telefony6[[#This Row],[czy kolejna minuta]]</f>
        <v>2</v>
      </c>
      <c r="I1416" s="6">
        <f>MINUTE(telefony6[[#This Row],[czas]])*60+SECOND(telefony6[[#This Row],[czas]])</f>
        <v>118</v>
      </c>
      <c r="J1416" s="6">
        <f>IF(OR(telefony6[[#This Row],[jaki]]="stacjonarny",telefony6[[#This Row],[jaki]]="komórkowy"),J1415-telefony6[[#This Row],[sekundach]],J1415)</f>
        <v>-614692</v>
      </c>
      <c r="K1416" s="6">
        <f>IF(AND(telefony6[[#This Row],[abonament]]&lt;0,telefony6[[#This Row],[jaki]]="stacjonarny"),telefony6[[#This Row],[sekundach]],0)</f>
        <v>118</v>
      </c>
      <c r="L1416" s="6">
        <f>IF(AND(telefony6[[#This Row],[abonament]]&lt;0,telefony6[[#This Row],[jaki]]="komórkowy"),telefony6[[#This Row],[sekundach]],0)</f>
        <v>0</v>
      </c>
      <c r="M1416" s="28">
        <f>IF(telefony6[[#This Row],[jaki]]="zagraniczny",telefony6[[#This Row],[czas w minutach]],0)</f>
        <v>0</v>
      </c>
    </row>
    <row r="1417" spans="1:13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  <c r="E1417" t="str">
        <f>IF(LEN(telefony6[[#This Row],[nr]])&gt;=10,"zagraniczny",IF(LEN(telefony6[[#This Row],[nr]])=8,"komórkowy","stacjonarny"))</f>
        <v>komórkowy</v>
      </c>
      <c r="F1417" s="2">
        <f>telefony6[[#This Row],[zakonczenie]]-telefony6[[#This Row],[rozpoczecie]]</f>
        <v>5.2662037037036757E-3</v>
      </c>
      <c r="G1417" s="6">
        <f>IF(SECOND(telefony6[[#This Row],[czas]])&gt;0,1,0)</f>
        <v>1</v>
      </c>
      <c r="H1417" s="6">
        <f>MINUTE(telefony6[[#This Row],[czas]])+telefony6[[#This Row],[czy kolejna minuta]]</f>
        <v>8</v>
      </c>
      <c r="I1417" s="6">
        <f>MINUTE(telefony6[[#This Row],[czas]])*60+SECOND(telefony6[[#This Row],[czas]])</f>
        <v>455</v>
      </c>
      <c r="J1417" s="6">
        <f>IF(OR(telefony6[[#This Row],[jaki]]="stacjonarny",telefony6[[#This Row],[jaki]]="komórkowy"),J1416-telefony6[[#This Row],[sekundach]],J1416)</f>
        <v>-615147</v>
      </c>
      <c r="K1417" s="6">
        <f>IF(AND(telefony6[[#This Row],[abonament]]&lt;0,telefony6[[#This Row],[jaki]]="stacjonarny"),telefony6[[#This Row],[sekundach]],0)</f>
        <v>0</v>
      </c>
      <c r="L1417" s="6">
        <f>IF(AND(telefony6[[#This Row],[abonament]]&lt;0,telefony6[[#This Row],[jaki]]="komórkowy"),telefony6[[#This Row],[sekundach]],0)</f>
        <v>455</v>
      </c>
      <c r="M1417" s="28">
        <f>IF(telefony6[[#This Row],[jaki]]="zagraniczny",telefony6[[#This Row],[czas w minutach]],0)</f>
        <v>0</v>
      </c>
    </row>
    <row r="1418" spans="1:13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  <c r="E1418" t="str">
        <f>IF(LEN(telefony6[[#This Row],[nr]])&gt;=10,"zagraniczny",IF(LEN(telefony6[[#This Row],[nr]])=8,"komórkowy","stacjonarny"))</f>
        <v>stacjonarny</v>
      </c>
      <c r="F1418" s="2">
        <f>telefony6[[#This Row],[zakonczenie]]-telefony6[[#This Row],[rozpoczecie]]</f>
        <v>4.05092592592593E-3</v>
      </c>
      <c r="G1418" s="6">
        <f>IF(SECOND(telefony6[[#This Row],[czas]])&gt;0,1,0)</f>
        <v>1</v>
      </c>
      <c r="H1418" s="6">
        <f>MINUTE(telefony6[[#This Row],[czas]])+telefony6[[#This Row],[czy kolejna minuta]]</f>
        <v>6</v>
      </c>
      <c r="I1418" s="6">
        <f>MINUTE(telefony6[[#This Row],[czas]])*60+SECOND(telefony6[[#This Row],[czas]])</f>
        <v>350</v>
      </c>
      <c r="J1418" s="6">
        <f>IF(OR(telefony6[[#This Row],[jaki]]="stacjonarny",telefony6[[#This Row],[jaki]]="komórkowy"),J1417-telefony6[[#This Row],[sekundach]],J1417)</f>
        <v>-615497</v>
      </c>
      <c r="K1418" s="6">
        <f>IF(AND(telefony6[[#This Row],[abonament]]&lt;0,telefony6[[#This Row],[jaki]]="stacjonarny"),telefony6[[#This Row],[sekundach]],0)</f>
        <v>350</v>
      </c>
      <c r="L1418" s="6">
        <f>IF(AND(telefony6[[#This Row],[abonament]]&lt;0,telefony6[[#This Row],[jaki]]="komórkowy"),telefony6[[#This Row],[sekundach]],0)</f>
        <v>0</v>
      </c>
      <c r="M1418" s="28">
        <f>IF(telefony6[[#This Row],[jaki]]="zagraniczny",telefony6[[#This Row],[czas w minutach]],0)</f>
        <v>0</v>
      </c>
    </row>
    <row r="1419" spans="1:13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  <c r="E1419" t="str">
        <f>IF(LEN(telefony6[[#This Row],[nr]])&gt;=10,"zagraniczny",IF(LEN(telefony6[[#This Row],[nr]])=8,"komórkowy","stacjonarny"))</f>
        <v>stacjonarny</v>
      </c>
      <c r="F1419" s="2">
        <f>telefony6[[#This Row],[zakonczenie]]-telefony6[[#This Row],[rozpoczecie]]</f>
        <v>1.782407407407427E-3</v>
      </c>
      <c r="G1419" s="6">
        <f>IF(SECOND(telefony6[[#This Row],[czas]])&gt;0,1,0)</f>
        <v>1</v>
      </c>
      <c r="H1419" s="6">
        <f>MINUTE(telefony6[[#This Row],[czas]])+telefony6[[#This Row],[czy kolejna minuta]]</f>
        <v>3</v>
      </c>
      <c r="I1419" s="6">
        <f>MINUTE(telefony6[[#This Row],[czas]])*60+SECOND(telefony6[[#This Row],[czas]])</f>
        <v>154</v>
      </c>
      <c r="J1419" s="6">
        <f>IF(OR(telefony6[[#This Row],[jaki]]="stacjonarny",telefony6[[#This Row],[jaki]]="komórkowy"),J1418-telefony6[[#This Row],[sekundach]],J1418)</f>
        <v>-615651</v>
      </c>
      <c r="K1419" s="6">
        <f>IF(AND(telefony6[[#This Row],[abonament]]&lt;0,telefony6[[#This Row],[jaki]]="stacjonarny"),telefony6[[#This Row],[sekundach]],0)</f>
        <v>154</v>
      </c>
      <c r="L1419" s="6">
        <f>IF(AND(telefony6[[#This Row],[abonament]]&lt;0,telefony6[[#This Row],[jaki]]="komórkowy"),telefony6[[#This Row],[sekundach]],0)</f>
        <v>0</v>
      </c>
      <c r="M1419" s="28">
        <f>IF(telefony6[[#This Row],[jaki]]="zagraniczny",telefony6[[#This Row],[czas w minutach]],0)</f>
        <v>0</v>
      </c>
    </row>
    <row r="1420" spans="1:13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  <c r="E1420" t="str">
        <f>IF(LEN(telefony6[[#This Row],[nr]])&gt;=10,"zagraniczny",IF(LEN(telefony6[[#This Row],[nr]])=8,"komórkowy","stacjonarny"))</f>
        <v>stacjonarny</v>
      </c>
      <c r="F1420" s="2">
        <f>telefony6[[#This Row],[zakonczenie]]-telefony6[[#This Row],[rozpoczecie]]</f>
        <v>5.1504629629629539E-3</v>
      </c>
      <c r="G1420" s="6">
        <f>IF(SECOND(telefony6[[#This Row],[czas]])&gt;0,1,0)</f>
        <v>1</v>
      </c>
      <c r="H1420" s="6">
        <f>MINUTE(telefony6[[#This Row],[czas]])+telefony6[[#This Row],[czy kolejna minuta]]</f>
        <v>8</v>
      </c>
      <c r="I1420" s="6">
        <f>MINUTE(telefony6[[#This Row],[czas]])*60+SECOND(telefony6[[#This Row],[czas]])</f>
        <v>445</v>
      </c>
      <c r="J1420" s="6">
        <f>IF(OR(telefony6[[#This Row],[jaki]]="stacjonarny",telefony6[[#This Row],[jaki]]="komórkowy"),J1419-telefony6[[#This Row],[sekundach]],J1419)</f>
        <v>-616096</v>
      </c>
      <c r="K1420" s="6">
        <f>IF(AND(telefony6[[#This Row],[abonament]]&lt;0,telefony6[[#This Row],[jaki]]="stacjonarny"),telefony6[[#This Row],[sekundach]],0)</f>
        <v>445</v>
      </c>
      <c r="L1420" s="6">
        <f>IF(AND(telefony6[[#This Row],[abonament]]&lt;0,telefony6[[#This Row],[jaki]]="komórkowy"),telefony6[[#This Row],[sekundach]],0)</f>
        <v>0</v>
      </c>
      <c r="M1420" s="28">
        <f>IF(telefony6[[#This Row],[jaki]]="zagraniczny",telefony6[[#This Row],[czas w minutach]],0)</f>
        <v>0</v>
      </c>
    </row>
    <row r="1421" spans="1:13" x14ac:dyDescent="0.25">
      <c r="A1421">
        <v>4960672</v>
      </c>
      <c r="B1421" s="1">
        <v>42937</v>
      </c>
      <c r="C1421" s="2">
        <v>0.34745370370370371</v>
      </c>
      <c r="D1421" s="2">
        <v>0.3526273148148148</v>
      </c>
      <c r="E1421" t="str">
        <f>IF(LEN(telefony6[[#This Row],[nr]])&gt;=10,"zagraniczny",IF(LEN(telefony6[[#This Row],[nr]])=8,"komórkowy","stacjonarny"))</f>
        <v>stacjonarny</v>
      </c>
      <c r="F1421" s="2">
        <f>telefony6[[#This Row],[zakonczenie]]-telefony6[[#This Row],[rozpoczecie]]</f>
        <v>5.1736111111110872E-3</v>
      </c>
      <c r="G1421" s="6">
        <f>IF(SECOND(telefony6[[#This Row],[czas]])&gt;0,1,0)</f>
        <v>1</v>
      </c>
      <c r="H1421" s="6">
        <f>MINUTE(telefony6[[#This Row],[czas]])+telefony6[[#This Row],[czy kolejna minuta]]</f>
        <v>8</v>
      </c>
      <c r="I1421" s="6">
        <f>MINUTE(telefony6[[#This Row],[czas]])*60+SECOND(telefony6[[#This Row],[czas]])</f>
        <v>447</v>
      </c>
      <c r="J1421" s="6">
        <f>IF(OR(telefony6[[#This Row],[jaki]]="stacjonarny",telefony6[[#This Row],[jaki]]="komórkowy"),J1420-telefony6[[#This Row],[sekundach]],J1420)</f>
        <v>-616543</v>
      </c>
      <c r="K1421" s="6">
        <f>IF(AND(telefony6[[#This Row],[abonament]]&lt;0,telefony6[[#This Row],[jaki]]="stacjonarny"),telefony6[[#This Row],[sekundach]],0)</f>
        <v>447</v>
      </c>
      <c r="L1421" s="6">
        <f>IF(AND(telefony6[[#This Row],[abonament]]&lt;0,telefony6[[#This Row],[jaki]]="komórkowy"),telefony6[[#This Row],[sekundach]],0)</f>
        <v>0</v>
      </c>
      <c r="M1421" s="28">
        <f>IF(telefony6[[#This Row],[jaki]]="zagraniczny",telefony6[[#This Row],[czas w minutach]],0)</f>
        <v>0</v>
      </c>
    </row>
    <row r="1422" spans="1:13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  <c r="E1422" t="str">
        <f>IF(LEN(telefony6[[#This Row],[nr]])&gt;=10,"zagraniczny",IF(LEN(telefony6[[#This Row],[nr]])=8,"komórkowy","stacjonarny"))</f>
        <v>stacjonarny</v>
      </c>
      <c r="F1422" s="2">
        <f>telefony6[[#This Row],[zakonczenie]]-telefony6[[#This Row],[rozpoczecie]]</f>
        <v>3.9120370370370749E-3</v>
      </c>
      <c r="G1422" s="6">
        <f>IF(SECOND(telefony6[[#This Row],[czas]])&gt;0,1,0)</f>
        <v>1</v>
      </c>
      <c r="H1422" s="6">
        <f>MINUTE(telefony6[[#This Row],[czas]])+telefony6[[#This Row],[czy kolejna minuta]]</f>
        <v>6</v>
      </c>
      <c r="I1422" s="6">
        <f>MINUTE(telefony6[[#This Row],[czas]])*60+SECOND(telefony6[[#This Row],[czas]])</f>
        <v>338</v>
      </c>
      <c r="J1422" s="6">
        <f>IF(OR(telefony6[[#This Row],[jaki]]="stacjonarny",telefony6[[#This Row],[jaki]]="komórkowy"),J1421-telefony6[[#This Row],[sekundach]],J1421)</f>
        <v>-616881</v>
      </c>
      <c r="K1422" s="6">
        <f>IF(AND(telefony6[[#This Row],[abonament]]&lt;0,telefony6[[#This Row],[jaki]]="stacjonarny"),telefony6[[#This Row],[sekundach]],0)</f>
        <v>338</v>
      </c>
      <c r="L1422" s="6">
        <f>IF(AND(telefony6[[#This Row],[abonament]]&lt;0,telefony6[[#This Row],[jaki]]="komórkowy"),telefony6[[#This Row],[sekundach]],0)</f>
        <v>0</v>
      </c>
      <c r="M1422" s="28">
        <f>IF(telefony6[[#This Row],[jaki]]="zagraniczny",telefony6[[#This Row],[czas w minutach]],0)</f>
        <v>0</v>
      </c>
    </row>
    <row r="1423" spans="1:13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  <c r="E1423" t="str">
        <f>IF(LEN(telefony6[[#This Row],[nr]])&gt;=10,"zagraniczny",IF(LEN(telefony6[[#This Row],[nr]])=8,"komórkowy","stacjonarny"))</f>
        <v>stacjonarny</v>
      </c>
      <c r="F1423" s="2">
        <f>telefony6[[#This Row],[zakonczenie]]-telefony6[[#This Row],[rozpoczecie]]</f>
        <v>5.3703703703704142E-3</v>
      </c>
      <c r="G1423" s="6">
        <f>IF(SECOND(telefony6[[#This Row],[czas]])&gt;0,1,0)</f>
        <v>1</v>
      </c>
      <c r="H1423" s="6">
        <f>MINUTE(telefony6[[#This Row],[czas]])+telefony6[[#This Row],[czy kolejna minuta]]</f>
        <v>8</v>
      </c>
      <c r="I1423" s="6">
        <f>MINUTE(telefony6[[#This Row],[czas]])*60+SECOND(telefony6[[#This Row],[czas]])</f>
        <v>464</v>
      </c>
      <c r="J1423" s="6">
        <f>IF(OR(telefony6[[#This Row],[jaki]]="stacjonarny",telefony6[[#This Row],[jaki]]="komórkowy"),J1422-telefony6[[#This Row],[sekundach]],J1422)</f>
        <v>-617345</v>
      </c>
      <c r="K1423" s="6">
        <f>IF(AND(telefony6[[#This Row],[abonament]]&lt;0,telefony6[[#This Row],[jaki]]="stacjonarny"),telefony6[[#This Row],[sekundach]],0)</f>
        <v>464</v>
      </c>
      <c r="L1423" s="6">
        <f>IF(AND(telefony6[[#This Row],[abonament]]&lt;0,telefony6[[#This Row],[jaki]]="komórkowy"),telefony6[[#This Row],[sekundach]],0)</f>
        <v>0</v>
      </c>
      <c r="M1423" s="28">
        <f>IF(telefony6[[#This Row],[jaki]]="zagraniczny",telefony6[[#This Row],[czas w minutach]],0)</f>
        <v>0</v>
      </c>
    </row>
    <row r="1424" spans="1:13" x14ac:dyDescent="0.25">
      <c r="A1424">
        <v>6070136</v>
      </c>
      <c r="B1424" s="1">
        <v>42937</v>
      </c>
      <c r="C1424" s="2">
        <v>0.3515625</v>
      </c>
      <c r="D1424" s="2">
        <v>0.35299768518518521</v>
      </c>
      <c r="E1424" t="str">
        <f>IF(LEN(telefony6[[#This Row],[nr]])&gt;=10,"zagraniczny",IF(LEN(telefony6[[#This Row],[nr]])=8,"komórkowy","stacjonarny"))</f>
        <v>stacjonarny</v>
      </c>
      <c r="F1424" s="2">
        <f>telefony6[[#This Row],[zakonczenie]]-telefony6[[#This Row],[rozpoczecie]]</f>
        <v>1.435185185185206E-3</v>
      </c>
      <c r="G1424" s="6">
        <f>IF(SECOND(telefony6[[#This Row],[czas]])&gt;0,1,0)</f>
        <v>1</v>
      </c>
      <c r="H1424" s="6">
        <f>MINUTE(telefony6[[#This Row],[czas]])+telefony6[[#This Row],[czy kolejna minuta]]</f>
        <v>3</v>
      </c>
      <c r="I1424" s="6">
        <f>MINUTE(telefony6[[#This Row],[czas]])*60+SECOND(telefony6[[#This Row],[czas]])</f>
        <v>124</v>
      </c>
      <c r="J1424" s="6">
        <f>IF(OR(telefony6[[#This Row],[jaki]]="stacjonarny",telefony6[[#This Row],[jaki]]="komórkowy"),J1423-telefony6[[#This Row],[sekundach]],J1423)</f>
        <v>-617469</v>
      </c>
      <c r="K1424" s="6">
        <f>IF(AND(telefony6[[#This Row],[abonament]]&lt;0,telefony6[[#This Row],[jaki]]="stacjonarny"),telefony6[[#This Row],[sekundach]],0)</f>
        <v>124</v>
      </c>
      <c r="L1424" s="6">
        <f>IF(AND(telefony6[[#This Row],[abonament]]&lt;0,telefony6[[#This Row],[jaki]]="komórkowy"),telefony6[[#This Row],[sekundach]],0)</f>
        <v>0</v>
      </c>
      <c r="M1424" s="28">
        <f>IF(telefony6[[#This Row],[jaki]]="zagraniczny",telefony6[[#This Row],[czas w minutach]],0)</f>
        <v>0</v>
      </c>
    </row>
    <row r="1425" spans="1:13" x14ac:dyDescent="0.25">
      <c r="A1425">
        <v>3086185</v>
      </c>
      <c r="B1425" s="1">
        <v>42937</v>
      </c>
      <c r="C1425" s="2">
        <v>0.35401620370370368</v>
      </c>
      <c r="D1425" s="2">
        <v>0.35944444444444446</v>
      </c>
      <c r="E1425" t="str">
        <f>IF(LEN(telefony6[[#This Row],[nr]])&gt;=10,"zagraniczny",IF(LEN(telefony6[[#This Row],[nr]])=8,"komórkowy","stacjonarny"))</f>
        <v>stacjonarny</v>
      </c>
      <c r="F1425" s="2">
        <f>telefony6[[#This Row],[zakonczenie]]-telefony6[[#This Row],[rozpoczecie]]</f>
        <v>5.4282407407407751E-3</v>
      </c>
      <c r="G1425" s="6">
        <f>IF(SECOND(telefony6[[#This Row],[czas]])&gt;0,1,0)</f>
        <v>1</v>
      </c>
      <c r="H1425" s="6">
        <f>MINUTE(telefony6[[#This Row],[czas]])+telefony6[[#This Row],[czy kolejna minuta]]</f>
        <v>8</v>
      </c>
      <c r="I1425" s="6">
        <f>MINUTE(telefony6[[#This Row],[czas]])*60+SECOND(telefony6[[#This Row],[czas]])</f>
        <v>469</v>
      </c>
      <c r="J1425" s="6">
        <f>IF(OR(telefony6[[#This Row],[jaki]]="stacjonarny",telefony6[[#This Row],[jaki]]="komórkowy"),J1424-telefony6[[#This Row],[sekundach]],J1424)</f>
        <v>-617938</v>
      </c>
      <c r="K1425" s="6">
        <f>IF(AND(telefony6[[#This Row],[abonament]]&lt;0,telefony6[[#This Row],[jaki]]="stacjonarny"),telefony6[[#This Row],[sekundach]],0)</f>
        <v>469</v>
      </c>
      <c r="L1425" s="6">
        <f>IF(AND(telefony6[[#This Row],[abonament]]&lt;0,telefony6[[#This Row],[jaki]]="komórkowy"),telefony6[[#This Row],[sekundach]],0)</f>
        <v>0</v>
      </c>
      <c r="M1425" s="28">
        <f>IF(telefony6[[#This Row],[jaki]]="zagraniczny",telefony6[[#This Row],[czas w minutach]],0)</f>
        <v>0</v>
      </c>
    </row>
    <row r="1426" spans="1:13" x14ac:dyDescent="0.25">
      <c r="A1426">
        <v>6949463</v>
      </c>
      <c r="B1426" s="1">
        <v>42937</v>
      </c>
      <c r="C1426" s="2">
        <v>0.35912037037037037</v>
      </c>
      <c r="D1426" s="2">
        <v>0.36318287037037039</v>
      </c>
      <c r="E1426" t="str">
        <f>IF(LEN(telefony6[[#This Row],[nr]])&gt;=10,"zagraniczny",IF(LEN(telefony6[[#This Row],[nr]])=8,"komórkowy","stacjonarny"))</f>
        <v>stacjonarny</v>
      </c>
      <c r="F1426" s="2">
        <f>telefony6[[#This Row],[zakonczenie]]-telefony6[[#This Row],[rozpoczecie]]</f>
        <v>4.0625000000000244E-3</v>
      </c>
      <c r="G1426" s="6">
        <f>IF(SECOND(telefony6[[#This Row],[czas]])&gt;0,1,0)</f>
        <v>1</v>
      </c>
      <c r="H1426" s="6">
        <f>MINUTE(telefony6[[#This Row],[czas]])+telefony6[[#This Row],[czy kolejna minuta]]</f>
        <v>6</v>
      </c>
      <c r="I1426" s="6">
        <f>MINUTE(telefony6[[#This Row],[czas]])*60+SECOND(telefony6[[#This Row],[czas]])</f>
        <v>351</v>
      </c>
      <c r="J1426" s="6">
        <f>IF(OR(telefony6[[#This Row],[jaki]]="stacjonarny",telefony6[[#This Row],[jaki]]="komórkowy"),J1425-telefony6[[#This Row],[sekundach]],J1425)</f>
        <v>-618289</v>
      </c>
      <c r="K1426" s="6">
        <f>IF(AND(telefony6[[#This Row],[abonament]]&lt;0,telefony6[[#This Row],[jaki]]="stacjonarny"),telefony6[[#This Row],[sekundach]],0)</f>
        <v>351</v>
      </c>
      <c r="L1426" s="6">
        <f>IF(AND(telefony6[[#This Row],[abonament]]&lt;0,telefony6[[#This Row],[jaki]]="komórkowy"),telefony6[[#This Row],[sekundach]],0)</f>
        <v>0</v>
      </c>
      <c r="M1426" s="28">
        <f>IF(telefony6[[#This Row],[jaki]]="zagraniczny",telefony6[[#This Row],[czas w minutach]],0)</f>
        <v>0</v>
      </c>
    </row>
    <row r="1427" spans="1:13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  <c r="E1427" t="str">
        <f>IF(LEN(telefony6[[#This Row],[nr]])&gt;=10,"zagraniczny",IF(LEN(telefony6[[#This Row],[nr]])=8,"komórkowy","stacjonarny"))</f>
        <v>stacjonarny</v>
      </c>
      <c r="F1427" s="2">
        <f>telefony6[[#This Row],[zakonczenie]]-telefony6[[#This Row],[rozpoczecie]]</f>
        <v>2.0023148148148318E-3</v>
      </c>
      <c r="G1427" s="6">
        <f>IF(SECOND(telefony6[[#This Row],[czas]])&gt;0,1,0)</f>
        <v>1</v>
      </c>
      <c r="H1427" s="6">
        <f>MINUTE(telefony6[[#This Row],[czas]])+telefony6[[#This Row],[czy kolejna minuta]]</f>
        <v>3</v>
      </c>
      <c r="I1427" s="6">
        <f>MINUTE(telefony6[[#This Row],[czas]])*60+SECOND(telefony6[[#This Row],[czas]])</f>
        <v>173</v>
      </c>
      <c r="J1427" s="6">
        <f>IF(OR(telefony6[[#This Row],[jaki]]="stacjonarny",telefony6[[#This Row],[jaki]]="komórkowy"),J1426-telefony6[[#This Row],[sekundach]],J1426)</f>
        <v>-618462</v>
      </c>
      <c r="K1427" s="6">
        <f>IF(AND(telefony6[[#This Row],[abonament]]&lt;0,telefony6[[#This Row],[jaki]]="stacjonarny"),telefony6[[#This Row],[sekundach]],0)</f>
        <v>173</v>
      </c>
      <c r="L1427" s="6">
        <f>IF(AND(telefony6[[#This Row],[abonament]]&lt;0,telefony6[[#This Row],[jaki]]="komórkowy"),telefony6[[#This Row],[sekundach]],0)</f>
        <v>0</v>
      </c>
      <c r="M1427" s="28">
        <f>IF(telefony6[[#This Row],[jaki]]="zagraniczny",telefony6[[#This Row],[czas w minutach]],0)</f>
        <v>0</v>
      </c>
    </row>
    <row r="1428" spans="1:13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  <c r="E1428" t="str">
        <f>IF(LEN(telefony6[[#This Row],[nr]])&gt;=10,"zagraniczny",IF(LEN(telefony6[[#This Row],[nr]])=8,"komórkowy","stacjonarny"))</f>
        <v>komórkowy</v>
      </c>
      <c r="F1428" s="2">
        <f>telefony6[[#This Row],[zakonczenie]]-telefony6[[#This Row],[rozpoczecie]]</f>
        <v>7.4421296296296457E-3</v>
      </c>
      <c r="G1428" s="6">
        <f>IF(SECOND(telefony6[[#This Row],[czas]])&gt;0,1,0)</f>
        <v>1</v>
      </c>
      <c r="H1428" s="6">
        <f>MINUTE(telefony6[[#This Row],[czas]])+telefony6[[#This Row],[czy kolejna minuta]]</f>
        <v>11</v>
      </c>
      <c r="I1428" s="6">
        <f>MINUTE(telefony6[[#This Row],[czas]])*60+SECOND(telefony6[[#This Row],[czas]])</f>
        <v>643</v>
      </c>
      <c r="J1428" s="6">
        <f>IF(OR(telefony6[[#This Row],[jaki]]="stacjonarny",telefony6[[#This Row],[jaki]]="komórkowy"),J1427-telefony6[[#This Row],[sekundach]],J1427)</f>
        <v>-619105</v>
      </c>
      <c r="K1428" s="6">
        <f>IF(AND(telefony6[[#This Row],[abonament]]&lt;0,telefony6[[#This Row],[jaki]]="stacjonarny"),telefony6[[#This Row],[sekundach]],0)</f>
        <v>0</v>
      </c>
      <c r="L1428" s="6">
        <f>IF(AND(telefony6[[#This Row],[abonament]]&lt;0,telefony6[[#This Row],[jaki]]="komórkowy"),telefony6[[#This Row],[sekundach]],0)</f>
        <v>643</v>
      </c>
      <c r="M1428" s="28">
        <f>IF(telefony6[[#This Row],[jaki]]="zagraniczny",telefony6[[#This Row],[czas w minutach]],0)</f>
        <v>0</v>
      </c>
    </row>
    <row r="1429" spans="1:13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  <c r="E1429" t="str">
        <f>IF(LEN(telefony6[[#This Row],[nr]])&gt;=10,"zagraniczny",IF(LEN(telefony6[[#This Row],[nr]])=8,"komórkowy","stacjonarny"))</f>
        <v>stacjonarny</v>
      </c>
      <c r="F1429" s="2">
        <f>telefony6[[#This Row],[zakonczenie]]-telefony6[[#This Row],[rozpoczecie]]</f>
        <v>9.4212962962962887E-3</v>
      </c>
      <c r="G1429" s="6">
        <f>IF(SECOND(telefony6[[#This Row],[czas]])&gt;0,1,0)</f>
        <v>1</v>
      </c>
      <c r="H1429" s="6">
        <f>MINUTE(telefony6[[#This Row],[czas]])+telefony6[[#This Row],[czy kolejna minuta]]</f>
        <v>14</v>
      </c>
      <c r="I1429" s="6">
        <f>MINUTE(telefony6[[#This Row],[czas]])*60+SECOND(telefony6[[#This Row],[czas]])</f>
        <v>814</v>
      </c>
      <c r="J1429" s="6">
        <f>IF(OR(telefony6[[#This Row],[jaki]]="stacjonarny",telefony6[[#This Row],[jaki]]="komórkowy"),J1428-telefony6[[#This Row],[sekundach]],J1428)</f>
        <v>-619919</v>
      </c>
      <c r="K1429" s="6">
        <f>IF(AND(telefony6[[#This Row],[abonament]]&lt;0,telefony6[[#This Row],[jaki]]="stacjonarny"),telefony6[[#This Row],[sekundach]],0)</f>
        <v>814</v>
      </c>
      <c r="L1429" s="6">
        <f>IF(AND(telefony6[[#This Row],[abonament]]&lt;0,telefony6[[#This Row],[jaki]]="komórkowy"),telefony6[[#This Row],[sekundach]],0)</f>
        <v>0</v>
      </c>
      <c r="M1429" s="28">
        <f>IF(telefony6[[#This Row],[jaki]]="zagraniczny",telefony6[[#This Row],[czas w minutach]],0)</f>
        <v>0</v>
      </c>
    </row>
    <row r="1430" spans="1:13" x14ac:dyDescent="0.25">
      <c r="A1430">
        <v>3508755</v>
      </c>
      <c r="B1430" s="1">
        <v>42937</v>
      </c>
      <c r="C1430" s="2">
        <v>0.37569444444444444</v>
      </c>
      <c r="D1430" s="2">
        <v>0.38611111111111113</v>
      </c>
      <c r="E1430" t="str">
        <f>IF(LEN(telefony6[[#This Row],[nr]])&gt;=10,"zagraniczny",IF(LEN(telefony6[[#This Row],[nr]])=8,"komórkowy","stacjonarny"))</f>
        <v>stacjonarny</v>
      </c>
      <c r="F1430" s="2">
        <f>telefony6[[#This Row],[zakonczenie]]-telefony6[[#This Row],[rozpoczecie]]</f>
        <v>1.0416666666666685E-2</v>
      </c>
      <c r="G1430" s="6">
        <f>IF(SECOND(telefony6[[#This Row],[czas]])&gt;0,1,0)</f>
        <v>0</v>
      </c>
      <c r="H1430" s="6">
        <f>MINUTE(telefony6[[#This Row],[czas]])+telefony6[[#This Row],[czy kolejna minuta]]</f>
        <v>15</v>
      </c>
      <c r="I1430" s="6">
        <f>MINUTE(telefony6[[#This Row],[czas]])*60+SECOND(telefony6[[#This Row],[czas]])</f>
        <v>900</v>
      </c>
      <c r="J1430" s="6">
        <f>IF(OR(telefony6[[#This Row],[jaki]]="stacjonarny",telefony6[[#This Row],[jaki]]="komórkowy"),J1429-telefony6[[#This Row],[sekundach]],J1429)</f>
        <v>-620819</v>
      </c>
      <c r="K1430" s="6">
        <f>IF(AND(telefony6[[#This Row],[abonament]]&lt;0,telefony6[[#This Row],[jaki]]="stacjonarny"),telefony6[[#This Row],[sekundach]],0)</f>
        <v>900</v>
      </c>
      <c r="L1430" s="6">
        <f>IF(AND(telefony6[[#This Row],[abonament]]&lt;0,telefony6[[#This Row],[jaki]]="komórkowy"),telefony6[[#This Row],[sekundach]],0)</f>
        <v>0</v>
      </c>
      <c r="M1430" s="28">
        <f>IF(telefony6[[#This Row],[jaki]]="zagraniczny",telefony6[[#This Row],[czas w minutach]],0)</f>
        <v>0</v>
      </c>
    </row>
    <row r="1431" spans="1:13" x14ac:dyDescent="0.25">
      <c r="A1431">
        <v>14783929</v>
      </c>
      <c r="B1431" s="1">
        <v>42937</v>
      </c>
      <c r="C1431" s="2">
        <v>0.37891203703703702</v>
      </c>
      <c r="D1431" s="2">
        <v>0.38443287037037038</v>
      </c>
      <c r="E1431" t="str">
        <f>IF(LEN(telefony6[[#This Row],[nr]])&gt;=10,"zagraniczny",IF(LEN(telefony6[[#This Row],[nr]])=8,"komórkowy","stacjonarny"))</f>
        <v>komórkowy</v>
      </c>
      <c r="F1431" s="2">
        <f>telefony6[[#This Row],[zakonczenie]]-telefony6[[#This Row],[rozpoczecie]]</f>
        <v>5.5208333333333637E-3</v>
      </c>
      <c r="G1431" s="6">
        <f>IF(SECOND(telefony6[[#This Row],[czas]])&gt;0,1,0)</f>
        <v>1</v>
      </c>
      <c r="H1431" s="6">
        <f>MINUTE(telefony6[[#This Row],[czas]])+telefony6[[#This Row],[czy kolejna minuta]]</f>
        <v>8</v>
      </c>
      <c r="I1431" s="6">
        <f>MINUTE(telefony6[[#This Row],[czas]])*60+SECOND(telefony6[[#This Row],[czas]])</f>
        <v>477</v>
      </c>
      <c r="J1431" s="6">
        <f>IF(OR(telefony6[[#This Row],[jaki]]="stacjonarny",telefony6[[#This Row],[jaki]]="komórkowy"),J1430-telefony6[[#This Row],[sekundach]],J1430)</f>
        <v>-621296</v>
      </c>
      <c r="K1431" s="6">
        <f>IF(AND(telefony6[[#This Row],[abonament]]&lt;0,telefony6[[#This Row],[jaki]]="stacjonarny"),telefony6[[#This Row],[sekundach]],0)</f>
        <v>0</v>
      </c>
      <c r="L1431" s="6">
        <f>IF(AND(telefony6[[#This Row],[abonament]]&lt;0,telefony6[[#This Row],[jaki]]="komórkowy"),telefony6[[#This Row],[sekundach]],0)</f>
        <v>477</v>
      </c>
      <c r="M1431" s="28">
        <f>IF(telefony6[[#This Row],[jaki]]="zagraniczny",telefony6[[#This Row],[czas w minutach]],0)</f>
        <v>0</v>
      </c>
    </row>
    <row r="1432" spans="1:13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  <c r="E1432" t="str">
        <f>IF(LEN(telefony6[[#This Row],[nr]])&gt;=10,"zagraniczny",IF(LEN(telefony6[[#This Row],[nr]])=8,"komórkowy","stacjonarny"))</f>
        <v>stacjonarny</v>
      </c>
      <c r="F1432" s="2">
        <f>telefony6[[#This Row],[zakonczenie]]-telefony6[[#This Row],[rozpoczecie]]</f>
        <v>8.3217592592592649E-3</v>
      </c>
      <c r="G1432" s="6">
        <f>IF(SECOND(telefony6[[#This Row],[czas]])&gt;0,1,0)</f>
        <v>1</v>
      </c>
      <c r="H1432" s="6">
        <f>MINUTE(telefony6[[#This Row],[czas]])+telefony6[[#This Row],[czy kolejna minuta]]</f>
        <v>12</v>
      </c>
      <c r="I1432" s="6">
        <f>MINUTE(telefony6[[#This Row],[czas]])*60+SECOND(telefony6[[#This Row],[czas]])</f>
        <v>719</v>
      </c>
      <c r="J1432" s="6">
        <f>IF(OR(telefony6[[#This Row],[jaki]]="stacjonarny",telefony6[[#This Row],[jaki]]="komórkowy"),J1431-telefony6[[#This Row],[sekundach]],J1431)</f>
        <v>-622015</v>
      </c>
      <c r="K1432" s="6">
        <f>IF(AND(telefony6[[#This Row],[abonament]]&lt;0,telefony6[[#This Row],[jaki]]="stacjonarny"),telefony6[[#This Row],[sekundach]],0)</f>
        <v>719</v>
      </c>
      <c r="L1432" s="6">
        <f>IF(AND(telefony6[[#This Row],[abonament]]&lt;0,telefony6[[#This Row],[jaki]]="komórkowy"),telefony6[[#This Row],[sekundach]],0)</f>
        <v>0</v>
      </c>
      <c r="M1432" s="28">
        <f>IF(telefony6[[#This Row],[jaki]]="zagraniczny",telefony6[[#This Row],[czas w minutach]],0)</f>
        <v>0</v>
      </c>
    </row>
    <row r="1433" spans="1:13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  <c r="E1433" t="str">
        <f>IF(LEN(telefony6[[#This Row],[nr]])&gt;=10,"zagraniczny",IF(LEN(telefony6[[#This Row],[nr]])=8,"komórkowy","stacjonarny"))</f>
        <v>stacjonarny</v>
      </c>
      <c r="F1433" s="2">
        <f>telefony6[[#This Row],[zakonczenie]]-telefony6[[#This Row],[rozpoczecie]]</f>
        <v>2.9050925925925841E-3</v>
      </c>
      <c r="G1433" s="6">
        <f>IF(SECOND(telefony6[[#This Row],[czas]])&gt;0,1,0)</f>
        <v>1</v>
      </c>
      <c r="H1433" s="6">
        <f>MINUTE(telefony6[[#This Row],[czas]])+telefony6[[#This Row],[czy kolejna minuta]]</f>
        <v>5</v>
      </c>
      <c r="I1433" s="6">
        <f>MINUTE(telefony6[[#This Row],[czas]])*60+SECOND(telefony6[[#This Row],[czas]])</f>
        <v>251</v>
      </c>
      <c r="J1433" s="6">
        <f>IF(OR(telefony6[[#This Row],[jaki]]="stacjonarny",telefony6[[#This Row],[jaki]]="komórkowy"),J1432-telefony6[[#This Row],[sekundach]],J1432)</f>
        <v>-622266</v>
      </c>
      <c r="K1433" s="6">
        <f>IF(AND(telefony6[[#This Row],[abonament]]&lt;0,telefony6[[#This Row],[jaki]]="stacjonarny"),telefony6[[#This Row],[sekundach]],0)</f>
        <v>251</v>
      </c>
      <c r="L1433" s="6">
        <f>IF(AND(telefony6[[#This Row],[abonament]]&lt;0,telefony6[[#This Row],[jaki]]="komórkowy"),telefony6[[#This Row],[sekundach]],0)</f>
        <v>0</v>
      </c>
      <c r="M1433" s="28">
        <f>IF(telefony6[[#This Row],[jaki]]="zagraniczny",telefony6[[#This Row],[czas w minutach]],0)</f>
        <v>0</v>
      </c>
    </row>
    <row r="1434" spans="1:13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  <c r="E1434" t="str">
        <f>IF(LEN(telefony6[[#This Row],[nr]])&gt;=10,"zagraniczny",IF(LEN(telefony6[[#This Row],[nr]])=8,"komórkowy","stacjonarny"))</f>
        <v>stacjonarny</v>
      </c>
      <c r="F1434" s="2">
        <f>telefony6[[#This Row],[zakonczenie]]-telefony6[[#This Row],[rozpoczecie]]</f>
        <v>1.026620370370368E-2</v>
      </c>
      <c r="G1434" s="6">
        <f>IF(SECOND(telefony6[[#This Row],[czas]])&gt;0,1,0)</f>
        <v>1</v>
      </c>
      <c r="H1434" s="6">
        <f>MINUTE(telefony6[[#This Row],[czas]])+telefony6[[#This Row],[czy kolejna minuta]]</f>
        <v>15</v>
      </c>
      <c r="I1434" s="6">
        <f>MINUTE(telefony6[[#This Row],[czas]])*60+SECOND(telefony6[[#This Row],[czas]])</f>
        <v>887</v>
      </c>
      <c r="J1434" s="6">
        <f>IF(OR(telefony6[[#This Row],[jaki]]="stacjonarny",telefony6[[#This Row],[jaki]]="komórkowy"),J1433-telefony6[[#This Row],[sekundach]],J1433)</f>
        <v>-623153</v>
      </c>
      <c r="K1434" s="6">
        <f>IF(AND(telefony6[[#This Row],[abonament]]&lt;0,telefony6[[#This Row],[jaki]]="stacjonarny"),telefony6[[#This Row],[sekundach]],0)</f>
        <v>887</v>
      </c>
      <c r="L1434" s="6">
        <f>IF(AND(telefony6[[#This Row],[abonament]]&lt;0,telefony6[[#This Row],[jaki]]="komórkowy"),telefony6[[#This Row],[sekundach]],0)</f>
        <v>0</v>
      </c>
      <c r="M1434" s="28">
        <f>IF(telefony6[[#This Row],[jaki]]="zagraniczny",telefony6[[#This Row],[czas w minutach]],0)</f>
        <v>0</v>
      </c>
    </row>
    <row r="1435" spans="1:13" x14ac:dyDescent="0.25">
      <c r="A1435">
        <v>8322802</v>
      </c>
      <c r="B1435" s="1">
        <v>42937</v>
      </c>
      <c r="C1435" s="2">
        <v>0.39089120370370373</v>
      </c>
      <c r="D1435" s="2">
        <v>0.39620370370370372</v>
      </c>
      <c r="E1435" t="str">
        <f>IF(LEN(telefony6[[#This Row],[nr]])&gt;=10,"zagraniczny",IF(LEN(telefony6[[#This Row],[nr]])=8,"komórkowy","stacjonarny"))</f>
        <v>stacjonarny</v>
      </c>
      <c r="F1435" s="2">
        <f>telefony6[[#This Row],[zakonczenie]]-telefony6[[#This Row],[rozpoczecie]]</f>
        <v>5.3124999999999978E-3</v>
      </c>
      <c r="G1435" s="6">
        <f>IF(SECOND(telefony6[[#This Row],[czas]])&gt;0,1,0)</f>
        <v>1</v>
      </c>
      <c r="H1435" s="6">
        <f>MINUTE(telefony6[[#This Row],[czas]])+telefony6[[#This Row],[czy kolejna minuta]]</f>
        <v>8</v>
      </c>
      <c r="I1435" s="6">
        <f>MINUTE(telefony6[[#This Row],[czas]])*60+SECOND(telefony6[[#This Row],[czas]])</f>
        <v>459</v>
      </c>
      <c r="J1435" s="6">
        <f>IF(OR(telefony6[[#This Row],[jaki]]="stacjonarny",telefony6[[#This Row],[jaki]]="komórkowy"),J1434-telefony6[[#This Row],[sekundach]],J1434)</f>
        <v>-623612</v>
      </c>
      <c r="K1435" s="6">
        <f>IF(AND(telefony6[[#This Row],[abonament]]&lt;0,telefony6[[#This Row],[jaki]]="stacjonarny"),telefony6[[#This Row],[sekundach]],0)</f>
        <v>459</v>
      </c>
      <c r="L1435" s="6">
        <f>IF(AND(telefony6[[#This Row],[abonament]]&lt;0,telefony6[[#This Row],[jaki]]="komórkowy"),telefony6[[#This Row],[sekundach]],0)</f>
        <v>0</v>
      </c>
      <c r="M1435" s="28">
        <f>IF(telefony6[[#This Row],[jaki]]="zagraniczny",telefony6[[#This Row],[czas w minutach]],0)</f>
        <v>0</v>
      </c>
    </row>
    <row r="1436" spans="1:13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  <c r="E1436" t="str">
        <f>IF(LEN(telefony6[[#This Row],[nr]])&gt;=10,"zagraniczny",IF(LEN(telefony6[[#This Row],[nr]])=8,"komórkowy","stacjonarny"))</f>
        <v>komórkowy</v>
      </c>
      <c r="F1436" s="2">
        <f>telefony6[[#This Row],[zakonczenie]]-telefony6[[#This Row],[rozpoczecie]]</f>
        <v>6.7129629629629761E-3</v>
      </c>
      <c r="G1436" s="6">
        <f>IF(SECOND(telefony6[[#This Row],[czas]])&gt;0,1,0)</f>
        <v>1</v>
      </c>
      <c r="H1436" s="6">
        <f>MINUTE(telefony6[[#This Row],[czas]])+telefony6[[#This Row],[czy kolejna minuta]]</f>
        <v>10</v>
      </c>
      <c r="I1436" s="6">
        <f>MINUTE(telefony6[[#This Row],[czas]])*60+SECOND(telefony6[[#This Row],[czas]])</f>
        <v>580</v>
      </c>
      <c r="J1436" s="6">
        <f>IF(OR(telefony6[[#This Row],[jaki]]="stacjonarny",telefony6[[#This Row],[jaki]]="komórkowy"),J1435-telefony6[[#This Row],[sekundach]],J1435)</f>
        <v>-624192</v>
      </c>
      <c r="K1436" s="6">
        <f>IF(AND(telefony6[[#This Row],[abonament]]&lt;0,telefony6[[#This Row],[jaki]]="stacjonarny"),telefony6[[#This Row],[sekundach]],0)</f>
        <v>0</v>
      </c>
      <c r="L1436" s="6">
        <f>IF(AND(telefony6[[#This Row],[abonament]]&lt;0,telefony6[[#This Row],[jaki]]="komórkowy"),telefony6[[#This Row],[sekundach]],0)</f>
        <v>580</v>
      </c>
      <c r="M1436" s="28">
        <f>IF(telefony6[[#This Row],[jaki]]="zagraniczny",telefony6[[#This Row],[czas w minutach]],0)</f>
        <v>0</v>
      </c>
    </row>
    <row r="1437" spans="1:13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  <c r="E1437" t="str">
        <f>IF(LEN(telefony6[[#This Row],[nr]])&gt;=10,"zagraniczny",IF(LEN(telefony6[[#This Row],[nr]])=8,"komórkowy","stacjonarny"))</f>
        <v>komórkowy</v>
      </c>
      <c r="F1437" s="2">
        <f>telefony6[[#This Row],[zakonczenie]]-telefony6[[#This Row],[rozpoczecie]]</f>
        <v>8.4490740740744696E-4</v>
      </c>
      <c r="G1437" s="6">
        <f>IF(SECOND(telefony6[[#This Row],[czas]])&gt;0,1,0)</f>
        <v>1</v>
      </c>
      <c r="H1437" s="6">
        <f>MINUTE(telefony6[[#This Row],[czas]])+telefony6[[#This Row],[czy kolejna minuta]]</f>
        <v>2</v>
      </c>
      <c r="I1437" s="6">
        <f>MINUTE(telefony6[[#This Row],[czas]])*60+SECOND(telefony6[[#This Row],[czas]])</f>
        <v>73</v>
      </c>
      <c r="J1437" s="6">
        <f>IF(OR(telefony6[[#This Row],[jaki]]="stacjonarny",telefony6[[#This Row],[jaki]]="komórkowy"),J1436-telefony6[[#This Row],[sekundach]],J1436)</f>
        <v>-624265</v>
      </c>
      <c r="K1437" s="6">
        <f>IF(AND(telefony6[[#This Row],[abonament]]&lt;0,telefony6[[#This Row],[jaki]]="stacjonarny"),telefony6[[#This Row],[sekundach]],0)</f>
        <v>0</v>
      </c>
      <c r="L1437" s="6">
        <f>IF(AND(telefony6[[#This Row],[abonament]]&lt;0,telefony6[[#This Row],[jaki]]="komórkowy"),telefony6[[#This Row],[sekundach]],0)</f>
        <v>73</v>
      </c>
      <c r="M1437" s="28">
        <f>IF(telefony6[[#This Row],[jaki]]="zagraniczny",telefony6[[#This Row],[czas w minutach]],0)</f>
        <v>0</v>
      </c>
    </row>
    <row r="1438" spans="1:13" x14ac:dyDescent="0.25">
      <c r="A1438">
        <v>13639748</v>
      </c>
      <c r="B1438" s="1">
        <v>42937</v>
      </c>
      <c r="C1438" s="2">
        <v>0.40379629629629632</v>
      </c>
      <c r="D1438" s="2">
        <v>0.40822916666666664</v>
      </c>
      <c r="E1438" t="str">
        <f>IF(LEN(telefony6[[#This Row],[nr]])&gt;=10,"zagraniczny",IF(LEN(telefony6[[#This Row],[nr]])=8,"komórkowy","stacjonarny"))</f>
        <v>komórkowy</v>
      </c>
      <c r="F1438" s="2">
        <f>telefony6[[#This Row],[zakonczenie]]-telefony6[[#This Row],[rozpoczecie]]</f>
        <v>4.4328703703703232E-3</v>
      </c>
      <c r="G1438" s="6">
        <f>IF(SECOND(telefony6[[#This Row],[czas]])&gt;0,1,0)</f>
        <v>1</v>
      </c>
      <c r="H1438" s="6">
        <f>MINUTE(telefony6[[#This Row],[czas]])+telefony6[[#This Row],[czy kolejna minuta]]</f>
        <v>7</v>
      </c>
      <c r="I1438" s="6">
        <f>MINUTE(telefony6[[#This Row],[czas]])*60+SECOND(telefony6[[#This Row],[czas]])</f>
        <v>383</v>
      </c>
      <c r="J1438" s="6">
        <f>IF(OR(telefony6[[#This Row],[jaki]]="stacjonarny",telefony6[[#This Row],[jaki]]="komórkowy"),J1437-telefony6[[#This Row],[sekundach]],J1437)</f>
        <v>-624648</v>
      </c>
      <c r="K1438" s="6">
        <f>IF(AND(telefony6[[#This Row],[abonament]]&lt;0,telefony6[[#This Row],[jaki]]="stacjonarny"),telefony6[[#This Row],[sekundach]],0)</f>
        <v>0</v>
      </c>
      <c r="L1438" s="6">
        <f>IF(AND(telefony6[[#This Row],[abonament]]&lt;0,telefony6[[#This Row],[jaki]]="komórkowy"),telefony6[[#This Row],[sekundach]],0)</f>
        <v>383</v>
      </c>
      <c r="M1438" s="28">
        <f>IF(telefony6[[#This Row],[jaki]]="zagraniczny",telefony6[[#This Row],[czas w minutach]],0)</f>
        <v>0</v>
      </c>
    </row>
    <row r="1439" spans="1:13" x14ac:dyDescent="0.25">
      <c r="A1439">
        <v>8972366</v>
      </c>
      <c r="B1439" s="1">
        <v>42937</v>
      </c>
      <c r="C1439" s="2">
        <v>0.40462962962962962</v>
      </c>
      <c r="D1439" s="2">
        <v>0.40875</v>
      </c>
      <c r="E1439" t="str">
        <f>IF(LEN(telefony6[[#This Row],[nr]])&gt;=10,"zagraniczny",IF(LEN(telefony6[[#This Row],[nr]])=8,"komórkowy","stacjonarny"))</f>
        <v>stacjonarny</v>
      </c>
      <c r="F1439" s="2">
        <f>telefony6[[#This Row],[zakonczenie]]-telefony6[[#This Row],[rozpoczecie]]</f>
        <v>4.1203703703703853E-3</v>
      </c>
      <c r="G1439" s="6">
        <f>IF(SECOND(telefony6[[#This Row],[czas]])&gt;0,1,0)</f>
        <v>1</v>
      </c>
      <c r="H1439" s="6">
        <f>MINUTE(telefony6[[#This Row],[czas]])+telefony6[[#This Row],[czy kolejna minuta]]</f>
        <v>6</v>
      </c>
      <c r="I1439" s="6">
        <f>MINUTE(telefony6[[#This Row],[czas]])*60+SECOND(telefony6[[#This Row],[czas]])</f>
        <v>356</v>
      </c>
      <c r="J1439" s="6">
        <f>IF(OR(telefony6[[#This Row],[jaki]]="stacjonarny",telefony6[[#This Row],[jaki]]="komórkowy"),J1438-telefony6[[#This Row],[sekundach]],J1438)</f>
        <v>-625004</v>
      </c>
      <c r="K1439" s="6">
        <f>IF(AND(telefony6[[#This Row],[abonament]]&lt;0,telefony6[[#This Row],[jaki]]="stacjonarny"),telefony6[[#This Row],[sekundach]],0)</f>
        <v>356</v>
      </c>
      <c r="L1439" s="6">
        <f>IF(AND(telefony6[[#This Row],[abonament]]&lt;0,telefony6[[#This Row],[jaki]]="komórkowy"),telefony6[[#This Row],[sekundach]],0)</f>
        <v>0</v>
      </c>
      <c r="M1439" s="28">
        <f>IF(telefony6[[#This Row],[jaki]]="zagraniczny",telefony6[[#This Row],[czas w minutach]],0)</f>
        <v>0</v>
      </c>
    </row>
    <row r="1440" spans="1:13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  <c r="E1440" t="str">
        <f>IF(LEN(telefony6[[#This Row],[nr]])&gt;=10,"zagraniczny",IF(LEN(telefony6[[#This Row],[nr]])=8,"komórkowy","stacjonarny"))</f>
        <v>stacjonarny</v>
      </c>
      <c r="F1440" s="2">
        <f>telefony6[[#This Row],[zakonczenie]]-telefony6[[#This Row],[rozpoczecie]]</f>
        <v>4.2245370370370683E-3</v>
      </c>
      <c r="G1440" s="6">
        <f>IF(SECOND(telefony6[[#This Row],[czas]])&gt;0,1,0)</f>
        <v>1</v>
      </c>
      <c r="H1440" s="6">
        <f>MINUTE(telefony6[[#This Row],[czas]])+telefony6[[#This Row],[czy kolejna minuta]]</f>
        <v>7</v>
      </c>
      <c r="I1440" s="6">
        <f>MINUTE(telefony6[[#This Row],[czas]])*60+SECOND(telefony6[[#This Row],[czas]])</f>
        <v>365</v>
      </c>
      <c r="J1440" s="6">
        <f>IF(OR(telefony6[[#This Row],[jaki]]="stacjonarny",telefony6[[#This Row],[jaki]]="komórkowy"),J1439-telefony6[[#This Row],[sekundach]],J1439)</f>
        <v>-625369</v>
      </c>
      <c r="K1440" s="6">
        <f>IF(AND(telefony6[[#This Row],[abonament]]&lt;0,telefony6[[#This Row],[jaki]]="stacjonarny"),telefony6[[#This Row],[sekundach]],0)</f>
        <v>365</v>
      </c>
      <c r="L1440" s="6">
        <f>IF(AND(telefony6[[#This Row],[abonament]]&lt;0,telefony6[[#This Row],[jaki]]="komórkowy"),telefony6[[#This Row],[sekundach]],0)</f>
        <v>0</v>
      </c>
      <c r="M1440" s="28">
        <f>IF(telefony6[[#This Row],[jaki]]="zagraniczny",telefony6[[#This Row],[czas w minutach]],0)</f>
        <v>0</v>
      </c>
    </row>
    <row r="1441" spans="1:13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  <c r="E1441" t="str">
        <f>IF(LEN(telefony6[[#This Row],[nr]])&gt;=10,"zagraniczny",IF(LEN(telefony6[[#This Row],[nr]])=8,"komórkowy","stacjonarny"))</f>
        <v>stacjonarny</v>
      </c>
      <c r="F1441" s="2">
        <f>telefony6[[#This Row],[zakonczenie]]-telefony6[[#This Row],[rozpoczecie]]</f>
        <v>5.5555555555553138E-4</v>
      </c>
      <c r="G1441" s="6">
        <f>IF(SECOND(telefony6[[#This Row],[czas]])&gt;0,1,0)</f>
        <v>1</v>
      </c>
      <c r="H1441" s="6">
        <f>MINUTE(telefony6[[#This Row],[czas]])+telefony6[[#This Row],[czy kolejna minuta]]</f>
        <v>1</v>
      </c>
      <c r="I1441" s="6">
        <f>MINUTE(telefony6[[#This Row],[czas]])*60+SECOND(telefony6[[#This Row],[czas]])</f>
        <v>48</v>
      </c>
      <c r="J1441" s="6">
        <f>IF(OR(telefony6[[#This Row],[jaki]]="stacjonarny",telefony6[[#This Row],[jaki]]="komórkowy"),J1440-telefony6[[#This Row],[sekundach]],J1440)</f>
        <v>-625417</v>
      </c>
      <c r="K1441" s="6">
        <f>IF(AND(telefony6[[#This Row],[abonament]]&lt;0,telefony6[[#This Row],[jaki]]="stacjonarny"),telefony6[[#This Row],[sekundach]],0)</f>
        <v>48</v>
      </c>
      <c r="L1441" s="6">
        <f>IF(AND(telefony6[[#This Row],[abonament]]&lt;0,telefony6[[#This Row],[jaki]]="komórkowy"),telefony6[[#This Row],[sekundach]],0)</f>
        <v>0</v>
      </c>
      <c r="M1441" s="28">
        <f>IF(telefony6[[#This Row],[jaki]]="zagraniczny",telefony6[[#This Row],[czas w minutach]],0)</f>
        <v>0</v>
      </c>
    </row>
    <row r="1442" spans="1:13" x14ac:dyDescent="0.25">
      <c r="A1442">
        <v>66377806</v>
      </c>
      <c r="B1442" s="1">
        <v>42937</v>
      </c>
      <c r="C1442" s="2">
        <v>0.40694444444444444</v>
      </c>
      <c r="D1442" s="2">
        <v>0.40991898148148148</v>
      </c>
      <c r="E1442" t="str">
        <f>IF(LEN(telefony6[[#This Row],[nr]])&gt;=10,"zagraniczny",IF(LEN(telefony6[[#This Row],[nr]])=8,"komórkowy","stacjonarny"))</f>
        <v>komórkowy</v>
      </c>
      <c r="F1442" s="2">
        <f>telefony6[[#This Row],[zakonczenie]]-telefony6[[#This Row],[rozpoczecie]]</f>
        <v>2.9745370370370394E-3</v>
      </c>
      <c r="G1442" s="6">
        <f>IF(SECOND(telefony6[[#This Row],[czas]])&gt;0,1,0)</f>
        <v>1</v>
      </c>
      <c r="H1442" s="6">
        <f>MINUTE(telefony6[[#This Row],[czas]])+telefony6[[#This Row],[czy kolejna minuta]]</f>
        <v>5</v>
      </c>
      <c r="I1442" s="6">
        <f>MINUTE(telefony6[[#This Row],[czas]])*60+SECOND(telefony6[[#This Row],[czas]])</f>
        <v>257</v>
      </c>
      <c r="J1442" s="6">
        <f>IF(OR(telefony6[[#This Row],[jaki]]="stacjonarny",telefony6[[#This Row],[jaki]]="komórkowy"),J1441-telefony6[[#This Row],[sekundach]],J1441)</f>
        <v>-625674</v>
      </c>
      <c r="K1442" s="6">
        <f>IF(AND(telefony6[[#This Row],[abonament]]&lt;0,telefony6[[#This Row],[jaki]]="stacjonarny"),telefony6[[#This Row],[sekundach]],0)</f>
        <v>0</v>
      </c>
      <c r="L1442" s="6">
        <f>IF(AND(telefony6[[#This Row],[abonament]]&lt;0,telefony6[[#This Row],[jaki]]="komórkowy"),telefony6[[#This Row],[sekundach]],0)</f>
        <v>257</v>
      </c>
      <c r="M1442" s="28">
        <f>IF(telefony6[[#This Row],[jaki]]="zagraniczny",telefony6[[#This Row],[czas w minutach]],0)</f>
        <v>0</v>
      </c>
    </row>
    <row r="1443" spans="1:13" x14ac:dyDescent="0.25">
      <c r="A1443">
        <v>6357818</v>
      </c>
      <c r="B1443" s="1">
        <v>42937</v>
      </c>
      <c r="C1443" s="2">
        <v>0.41228009259259257</v>
      </c>
      <c r="D1443" s="2">
        <v>0.41648148148148151</v>
      </c>
      <c r="E1443" t="str">
        <f>IF(LEN(telefony6[[#This Row],[nr]])&gt;=10,"zagraniczny",IF(LEN(telefony6[[#This Row],[nr]])=8,"komórkowy","stacjonarny"))</f>
        <v>stacjonarny</v>
      </c>
      <c r="F1443" s="2">
        <f>telefony6[[#This Row],[zakonczenie]]-telefony6[[#This Row],[rozpoczecie]]</f>
        <v>4.201388888888935E-3</v>
      </c>
      <c r="G1443" s="6">
        <f>IF(SECOND(telefony6[[#This Row],[czas]])&gt;0,1,0)</f>
        <v>1</v>
      </c>
      <c r="H1443" s="6">
        <f>MINUTE(telefony6[[#This Row],[czas]])+telefony6[[#This Row],[czy kolejna minuta]]</f>
        <v>7</v>
      </c>
      <c r="I1443" s="6">
        <f>MINUTE(telefony6[[#This Row],[czas]])*60+SECOND(telefony6[[#This Row],[czas]])</f>
        <v>363</v>
      </c>
      <c r="J1443" s="6">
        <f>IF(OR(telefony6[[#This Row],[jaki]]="stacjonarny",telefony6[[#This Row],[jaki]]="komórkowy"),J1442-telefony6[[#This Row],[sekundach]],J1442)</f>
        <v>-626037</v>
      </c>
      <c r="K1443" s="6">
        <f>IF(AND(telefony6[[#This Row],[abonament]]&lt;0,telefony6[[#This Row],[jaki]]="stacjonarny"),telefony6[[#This Row],[sekundach]],0)</f>
        <v>363</v>
      </c>
      <c r="L1443" s="6">
        <f>IF(AND(telefony6[[#This Row],[abonament]]&lt;0,telefony6[[#This Row],[jaki]]="komórkowy"),telefony6[[#This Row],[sekundach]],0)</f>
        <v>0</v>
      </c>
      <c r="M1443" s="28">
        <f>IF(telefony6[[#This Row],[jaki]]="zagraniczny",telefony6[[#This Row],[czas w minutach]],0)</f>
        <v>0</v>
      </c>
    </row>
    <row r="1444" spans="1:13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  <c r="E1444" t="str">
        <f>IF(LEN(telefony6[[#This Row],[nr]])&gt;=10,"zagraniczny",IF(LEN(telefony6[[#This Row],[nr]])=8,"komórkowy","stacjonarny"))</f>
        <v>stacjonarny</v>
      </c>
      <c r="F1444" s="2">
        <f>telefony6[[#This Row],[zakonczenie]]-telefony6[[#This Row],[rozpoczecie]]</f>
        <v>1.4699074074074336E-3</v>
      </c>
      <c r="G1444" s="6">
        <f>IF(SECOND(telefony6[[#This Row],[czas]])&gt;0,1,0)</f>
        <v>1</v>
      </c>
      <c r="H1444" s="6">
        <f>MINUTE(telefony6[[#This Row],[czas]])+telefony6[[#This Row],[czy kolejna minuta]]</f>
        <v>3</v>
      </c>
      <c r="I1444" s="6">
        <f>MINUTE(telefony6[[#This Row],[czas]])*60+SECOND(telefony6[[#This Row],[czas]])</f>
        <v>127</v>
      </c>
      <c r="J1444" s="6">
        <f>IF(OR(telefony6[[#This Row],[jaki]]="stacjonarny",telefony6[[#This Row],[jaki]]="komórkowy"),J1443-telefony6[[#This Row],[sekundach]],J1443)</f>
        <v>-626164</v>
      </c>
      <c r="K1444" s="6">
        <f>IF(AND(telefony6[[#This Row],[abonament]]&lt;0,telefony6[[#This Row],[jaki]]="stacjonarny"),telefony6[[#This Row],[sekundach]],0)</f>
        <v>127</v>
      </c>
      <c r="L1444" s="6">
        <f>IF(AND(telefony6[[#This Row],[abonament]]&lt;0,telefony6[[#This Row],[jaki]]="komórkowy"),telefony6[[#This Row],[sekundach]],0)</f>
        <v>0</v>
      </c>
      <c r="M1444" s="28">
        <f>IF(telefony6[[#This Row],[jaki]]="zagraniczny",telefony6[[#This Row],[czas w minutach]],0)</f>
        <v>0</v>
      </c>
    </row>
    <row r="1445" spans="1:13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  <c r="E1445" t="str">
        <f>IF(LEN(telefony6[[#This Row],[nr]])&gt;=10,"zagraniczny",IF(LEN(telefony6[[#This Row],[nr]])=8,"komórkowy","stacjonarny"))</f>
        <v>komórkowy</v>
      </c>
      <c r="F1445" s="2">
        <f>telefony6[[#This Row],[zakonczenie]]-telefony6[[#This Row],[rozpoczecie]]</f>
        <v>6.6666666666666541E-3</v>
      </c>
      <c r="G1445" s="6">
        <f>IF(SECOND(telefony6[[#This Row],[czas]])&gt;0,1,0)</f>
        <v>1</v>
      </c>
      <c r="H1445" s="6">
        <f>MINUTE(telefony6[[#This Row],[czas]])+telefony6[[#This Row],[czy kolejna minuta]]</f>
        <v>10</v>
      </c>
      <c r="I1445" s="6">
        <f>MINUTE(telefony6[[#This Row],[czas]])*60+SECOND(telefony6[[#This Row],[czas]])</f>
        <v>576</v>
      </c>
      <c r="J1445" s="6">
        <f>IF(OR(telefony6[[#This Row],[jaki]]="stacjonarny",telefony6[[#This Row],[jaki]]="komórkowy"),J1444-telefony6[[#This Row],[sekundach]],J1444)</f>
        <v>-626740</v>
      </c>
      <c r="K1445" s="6">
        <f>IF(AND(telefony6[[#This Row],[abonament]]&lt;0,telefony6[[#This Row],[jaki]]="stacjonarny"),telefony6[[#This Row],[sekundach]],0)</f>
        <v>0</v>
      </c>
      <c r="L1445" s="6">
        <f>IF(AND(telefony6[[#This Row],[abonament]]&lt;0,telefony6[[#This Row],[jaki]]="komórkowy"),telefony6[[#This Row],[sekundach]],0)</f>
        <v>576</v>
      </c>
      <c r="M1445" s="28">
        <f>IF(telefony6[[#This Row],[jaki]]="zagraniczny",telefony6[[#This Row],[czas w minutach]],0)</f>
        <v>0</v>
      </c>
    </row>
    <row r="1446" spans="1:13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  <c r="E1446" t="str">
        <f>IF(LEN(telefony6[[#This Row],[nr]])&gt;=10,"zagraniczny",IF(LEN(telefony6[[#This Row],[nr]])=8,"komórkowy","stacjonarny"))</f>
        <v>komórkowy</v>
      </c>
      <c r="F1446" s="2">
        <f>telefony6[[#This Row],[zakonczenie]]-telefony6[[#This Row],[rozpoczecie]]</f>
        <v>1.0833333333333306E-2</v>
      </c>
      <c r="G1446" s="6">
        <f>IF(SECOND(telefony6[[#This Row],[czas]])&gt;0,1,0)</f>
        <v>1</v>
      </c>
      <c r="H1446" s="6">
        <f>MINUTE(telefony6[[#This Row],[czas]])+telefony6[[#This Row],[czy kolejna minuta]]</f>
        <v>16</v>
      </c>
      <c r="I1446" s="6">
        <f>MINUTE(telefony6[[#This Row],[czas]])*60+SECOND(telefony6[[#This Row],[czas]])</f>
        <v>936</v>
      </c>
      <c r="J1446" s="6">
        <f>IF(OR(telefony6[[#This Row],[jaki]]="stacjonarny",telefony6[[#This Row],[jaki]]="komórkowy"),J1445-telefony6[[#This Row],[sekundach]],J1445)</f>
        <v>-627676</v>
      </c>
      <c r="K1446" s="6">
        <f>IF(AND(telefony6[[#This Row],[abonament]]&lt;0,telefony6[[#This Row],[jaki]]="stacjonarny"),telefony6[[#This Row],[sekundach]],0)</f>
        <v>0</v>
      </c>
      <c r="L1446" s="6">
        <f>IF(AND(telefony6[[#This Row],[abonament]]&lt;0,telefony6[[#This Row],[jaki]]="komórkowy"),telefony6[[#This Row],[sekundach]],0)</f>
        <v>936</v>
      </c>
      <c r="M1446" s="28">
        <f>IF(telefony6[[#This Row],[jaki]]="zagraniczny",telefony6[[#This Row],[czas w minutach]],0)</f>
        <v>0</v>
      </c>
    </row>
    <row r="1447" spans="1:13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  <c r="E1447" t="str">
        <f>IF(LEN(telefony6[[#This Row],[nr]])&gt;=10,"zagraniczny",IF(LEN(telefony6[[#This Row],[nr]])=8,"komórkowy","stacjonarny"))</f>
        <v>stacjonarny</v>
      </c>
      <c r="F1447" s="2">
        <f>telefony6[[#This Row],[zakonczenie]]-telefony6[[#This Row],[rozpoczecie]]</f>
        <v>8.6921296296296191E-3</v>
      </c>
      <c r="G1447" s="6">
        <f>IF(SECOND(telefony6[[#This Row],[czas]])&gt;0,1,0)</f>
        <v>1</v>
      </c>
      <c r="H1447" s="6">
        <f>MINUTE(telefony6[[#This Row],[czas]])+telefony6[[#This Row],[czy kolejna minuta]]</f>
        <v>13</v>
      </c>
      <c r="I1447" s="6">
        <f>MINUTE(telefony6[[#This Row],[czas]])*60+SECOND(telefony6[[#This Row],[czas]])</f>
        <v>751</v>
      </c>
      <c r="J1447" s="6">
        <f>IF(OR(telefony6[[#This Row],[jaki]]="stacjonarny",telefony6[[#This Row],[jaki]]="komórkowy"),J1446-telefony6[[#This Row],[sekundach]],J1446)</f>
        <v>-628427</v>
      </c>
      <c r="K1447" s="6">
        <f>IF(AND(telefony6[[#This Row],[abonament]]&lt;0,telefony6[[#This Row],[jaki]]="stacjonarny"),telefony6[[#This Row],[sekundach]],0)</f>
        <v>751</v>
      </c>
      <c r="L1447" s="6">
        <f>IF(AND(telefony6[[#This Row],[abonament]]&lt;0,telefony6[[#This Row],[jaki]]="komórkowy"),telefony6[[#This Row],[sekundach]],0)</f>
        <v>0</v>
      </c>
      <c r="M1447" s="28">
        <f>IF(telefony6[[#This Row],[jaki]]="zagraniczny",telefony6[[#This Row],[czas w minutach]],0)</f>
        <v>0</v>
      </c>
    </row>
    <row r="1448" spans="1:13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  <c r="E1448" t="str">
        <f>IF(LEN(telefony6[[#This Row],[nr]])&gt;=10,"zagraniczny",IF(LEN(telefony6[[#This Row],[nr]])=8,"komórkowy","stacjonarny"))</f>
        <v>komórkowy</v>
      </c>
      <c r="F1448" s="2">
        <f>telefony6[[#This Row],[zakonczenie]]-telefony6[[#This Row],[rozpoczecie]]</f>
        <v>9.6990740740740544E-3</v>
      </c>
      <c r="G1448" s="6">
        <f>IF(SECOND(telefony6[[#This Row],[czas]])&gt;0,1,0)</f>
        <v>1</v>
      </c>
      <c r="H1448" s="6">
        <f>MINUTE(telefony6[[#This Row],[czas]])+telefony6[[#This Row],[czy kolejna minuta]]</f>
        <v>14</v>
      </c>
      <c r="I1448" s="6">
        <f>MINUTE(telefony6[[#This Row],[czas]])*60+SECOND(telefony6[[#This Row],[czas]])</f>
        <v>838</v>
      </c>
      <c r="J1448" s="6">
        <f>IF(OR(telefony6[[#This Row],[jaki]]="stacjonarny",telefony6[[#This Row],[jaki]]="komórkowy"),J1447-telefony6[[#This Row],[sekundach]],J1447)</f>
        <v>-629265</v>
      </c>
      <c r="K1448" s="6">
        <f>IF(AND(telefony6[[#This Row],[abonament]]&lt;0,telefony6[[#This Row],[jaki]]="stacjonarny"),telefony6[[#This Row],[sekundach]],0)</f>
        <v>0</v>
      </c>
      <c r="L1448" s="6">
        <f>IF(AND(telefony6[[#This Row],[abonament]]&lt;0,telefony6[[#This Row],[jaki]]="komórkowy"),telefony6[[#This Row],[sekundach]],0)</f>
        <v>838</v>
      </c>
      <c r="M1448" s="28">
        <f>IF(telefony6[[#This Row],[jaki]]="zagraniczny",telefony6[[#This Row],[czas w minutach]],0)</f>
        <v>0</v>
      </c>
    </row>
    <row r="1449" spans="1:13" x14ac:dyDescent="0.25">
      <c r="A1449">
        <v>6942059</v>
      </c>
      <c r="B1449" s="1">
        <v>42937</v>
      </c>
      <c r="C1449" s="2">
        <v>0.43002314814814813</v>
      </c>
      <c r="D1449" s="2">
        <v>0.43030092592592595</v>
      </c>
      <c r="E1449" t="str">
        <f>IF(LEN(telefony6[[#This Row],[nr]])&gt;=10,"zagraniczny",IF(LEN(telefony6[[#This Row],[nr]])=8,"komórkowy","stacjonarny"))</f>
        <v>stacjonarny</v>
      </c>
      <c r="F1449" s="2">
        <f>telefony6[[#This Row],[zakonczenie]]-telefony6[[#This Row],[rozpoczecie]]</f>
        <v>2.777777777778212E-4</v>
      </c>
      <c r="G1449" s="6">
        <f>IF(SECOND(telefony6[[#This Row],[czas]])&gt;0,1,0)</f>
        <v>1</v>
      </c>
      <c r="H1449" s="6">
        <f>MINUTE(telefony6[[#This Row],[czas]])+telefony6[[#This Row],[czy kolejna minuta]]</f>
        <v>1</v>
      </c>
      <c r="I1449" s="6">
        <f>MINUTE(telefony6[[#This Row],[czas]])*60+SECOND(telefony6[[#This Row],[czas]])</f>
        <v>24</v>
      </c>
      <c r="J1449" s="6">
        <f>IF(OR(telefony6[[#This Row],[jaki]]="stacjonarny",telefony6[[#This Row],[jaki]]="komórkowy"),J1448-telefony6[[#This Row],[sekundach]],J1448)</f>
        <v>-629289</v>
      </c>
      <c r="K1449" s="6">
        <f>IF(AND(telefony6[[#This Row],[abonament]]&lt;0,telefony6[[#This Row],[jaki]]="stacjonarny"),telefony6[[#This Row],[sekundach]],0)</f>
        <v>24</v>
      </c>
      <c r="L1449" s="6">
        <f>IF(AND(telefony6[[#This Row],[abonament]]&lt;0,telefony6[[#This Row],[jaki]]="komórkowy"),telefony6[[#This Row],[sekundach]],0)</f>
        <v>0</v>
      </c>
      <c r="M1449" s="28">
        <f>IF(telefony6[[#This Row],[jaki]]="zagraniczny",telefony6[[#This Row],[czas w minutach]],0)</f>
        <v>0</v>
      </c>
    </row>
    <row r="1450" spans="1:13" x14ac:dyDescent="0.25">
      <c r="A1450">
        <v>28282891</v>
      </c>
      <c r="B1450" s="1">
        <v>42937</v>
      </c>
      <c r="C1450" s="2">
        <v>0.4307523148148148</v>
      </c>
      <c r="D1450" s="2">
        <v>0.4412847222222222</v>
      </c>
      <c r="E1450" t="str">
        <f>IF(LEN(telefony6[[#This Row],[nr]])&gt;=10,"zagraniczny",IF(LEN(telefony6[[#This Row],[nr]])=8,"komórkowy","stacjonarny"))</f>
        <v>komórkowy</v>
      </c>
      <c r="F1450" s="2">
        <f>telefony6[[#This Row],[zakonczenie]]-telefony6[[#This Row],[rozpoczecie]]</f>
        <v>1.0532407407407407E-2</v>
      </c>
      <c r="G1450" s="6">
        <f>IF(SECOND(telefony6[[#This Row],[czas]])&gt;0,1,0)</f>
        <v>1</v>
      </c>
      <c r="H1450" s="6">
        <f>MINUTE(telefony6[[#This Row],[czas]])+telefony6[[#This Row],[czy kolejna minuta]]</f>
        <v>16</v>
      </c>
      <c r="I1450" s="6">
        <f>MINUTE(telefony6[[#This Row],[czas]])*60+SECOND(telefony6[[#This Row],[czas]])</f>
        <v>910</v>
      </c>
      <c r="J1450" s="6">
        <f>IF(OR(telefony6[[#This Row],[jaki]]="stacjonarny",telefony6[[#This Row],[jaki]]="komórkowy"),J1449-telefony6[[#This Row],[sekundach]],J1449)</f>
        <v>-630199</v>
      </c>
      <c r="K1450" s="6">
        <f>IF(AND(telefony6[[#This Row],[abonament]]&lt;0,telefony6[[#This Row],[jaki]]="stacjonarny"),telefony6[[#This Row],[sekundach]],0)</f>
        <v>0</v>
      </c>
      <c r="L1450" s="6">
        <f>IF(AND(telefony6[[#This Row],[abonament]]&lt;0,telefony6[[#This Row],[jaki]]="komórkowy"),telefony6[[#This Row],[sekundach]],0)</f>
        <v>910</v>
      </c>
      <c r="M1450" s="28">
        <f>IF(telefony6[[#This Row],[jaki]]="zagraniczny",telefony6[[#This Row],[czas w minutach]],0)</f>
        <v>0</v>
      </c>
    </row>
    <row r="1451" spans="1:13" x14ac:dyDescent="0.25">
      <c r="A1451">
        <v>1617146</v>
      </c>
      <c r="B1451" s="1">
        <v>42937</v>
      </c>
      <c r="C1451" s="2">
        <v>0.43400462962962966</v>
      </c>
      <c r="D1451" s="2">
        <v>0.44041666666666668</v>
      </c>
      <c r="E1451" t="str">
        <f>IF(LEN(telefony6[[#This Row],[nr]])&gt;=10,"zagraniczny",IF(LEN(telefony6[[#This Row],[nr]])=8,"komórkowy","stacjonarny"))</f>
        <v>stacjonarny</v>
      </c>
      <c r="F1451" s="2">
        <f>telefony6[[#This Row],[zakonczenie]]-telefony6[[#This Row],[rozpoczecie]]</f>
        <v>6.4120370370370217E-3</v>
      </c>
      <c r="G1451" s="6">
        <f>IF(SECOND(telefony6[[#This Row],[czas]])&gt;0,1,0)</f>
        <v>1</v>
      </c>
      <c r="H1451" s="6">
        <f>MINUTE(telefony6[[#This Row],[czas]])+telefony6[[#This Row],[czy kolejna minuta]]</f>
        <v>10</v>
      </c>
      <c r="I1451" s="6">
        <f>MINUTE(telefony6[[#This Row],[czas]])*60+SECOND(telefony6[[#This Row],[czas]])</f>
        <v>554</v>
      </c>
      <c r="J1451" s="6">
        <f>IF(OR(telefony6[[#This Row],[jaki]]="stacjonarny",telefony6[[#This Row],[jaki]]="komórkowy"),J1450-telefony6[[#This Row],[sekundach]],J1450)</f>
        <v>-630753</v>
      </c>
      <c r="K1451" s="6">
        <f>IF(AND(telefony6[[#This Row],[abonament]]&lt;0,telefony6[[#This Row],[jaki]]="stacjonarny"),telefony6[[#This Row],[sekundach]],0)</f>
        <v>554</v>
      </c>
      <c r="L1451" s="6">
        <f>IF(AND(telefony6[[#This Row],[abonament]]&lt;0,telefony6[[#This Row],[jaki]]="komórkowy"),telefony6[[#This Row],[sekundach]],0)</f>
        <v>0</v>
      </c>
      <c r="M1451" s="28">
        <f>IF(telefony6[[#This Row],[jaki]]="zagraniczny",telefony6[[#This Row],[czas w minutach]],0)</f>
        <v>0</v>
      </c>
    </row>
    <row r="1452" spans="1:13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  <c r="E1452" t="str">
        <f>IF(LEN(telefony6[[#This Row],[nr]])&gt;=10,"zagraniczny",IF(LEN(telefony6[[#This Row],[nr]])=8,"komórkowy","stacjonarny"))</f>
        <v>stacjonarny</v>
      </c>
      <c r="F1452" s="2">
        <f>telefony6[[#This Row],[zakonczenie]]-telefony6[[#This Row],[rozpoczecie]]</f>
        <v>9.6875000000000155E-3</v>
      </c>
      <c r="G1452" s="6">
        <f>IF(SECOND(telefony6[[#This Row],[czas]])&gt;0,1,0)</f>
        <v>1</v>
      </c>
      <c r="H1452" s="6">
        <f>MINUTE(telefony6[[#This Row],[czas]])+telefony6[[#This Row],[czy kolejna minuta]]</f>
        <v>14</v>
      </c>
      <c r="I1452" s="6">
        <f>MINUTE(telefony6[[#This Row],[czas]])*60+SECOND(telefony6[[#This Row],[czas]])</f>
        <v>837</v>
      </c>
      <c r="J1452" s="6">
        <f>IF(OR(telefony6[[#This Row],[jaki]]="stacjonarny",telefony6[[#This Row],[jaki]]="komórkowy"),J1451-telefony6[[#This Row],[sekundach]],J1451)</f>
        <v>-631590</v>
      </c>
      <c r="K1452" s="6">
        <f>IF(AND(telefony6[[#This Row],[abonament]]&lt;0,telefony6[[#This Row],[jaki]]="stacjonarny"),telefony6[[#This Row],[sekundach]],0)</f>
        <v>837</v>
      </c>
      <c r="L1452" s="6">
        <f>IF(AND(telefony6[[#This Row],[abonament]]&lt;0,telefony6[[#This Row],[jaki]]="komórkowy"),telefony6[[#This Row],[sekundach]],0)</f>
        <v>0</v>
      </c>
      <c r="M1452" s="28">
        <f>IF(telefony6[[#This Row],[jaki]]="zagraniczny",telefony6[[#This Row],[czas w minutach]],0)</f>
        <v>0</v>
      </c>
    </row>
    <row r="1453" spans="1:13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  <c r="E1453" t="str">
        <f>IF(LEN(telefony6[[#This Row],[nr]])&gt;=10,"zagraniczny",IF(LEN(telefony6[[#This Row],[nr]])=8,"komórkowy","stacjonarny"))</f>
        <v>komórkowy</v>
      </c>
      <c r="F1453" s="2">
        <f>telefony6[[#This Row],[zakonczenie]]-telefony6[[#This Row],[rozpoczecie]]</f>
        <v>1.1388888888888893E-2</v>
      </c>
      <c r="G1453" s="6">
        <f>IF(SECOND(telefony6[[#This Row],[czas]])&gt;0,1,0)</f>
        <v>1</v>
      </c>
      <c r="H1453" s="6">
        <f>MINUTE(telefony6[[#This Row],[czas]])+telefony6[[#This Row],[czy kolejna minuta]]</f>
        <v>17</v>
      </c>
      <c r="I1453" s="6">
        <f>MINUTE(telefony6[[#This Row],[czas]])*60+SECOND(telefony6[[#This Row],[czas]])</f>
        <v>984</v>
      </c>
      <c r="J1453" s="6">
        <f>IF(OR(telefony6[[#This Row],[jaki]]="stacjonarny",telefony6[[#This Row],[jaki]]="komórkowy"),J1452-telefony6[[#This Row],[sekundach]],J1452)</f>
        <v>-632574</v>
      </c>
      <c r="K1453" s="6">
        <f>IF(AND(telefony6[[#This Row],[abonament]]&lt;0,telefony6[[#This Row],[jaki]]="stacjonarny"),telefony6[[#This Row],[sekundach]],0)</f>
        <v>0</v>
      </c>
      <c r="L1453" s="6">
        <f>IF(AND(telefony6[[#This Row],[abonament]]&lt;0,telefony6[[#This Row],[jaki]]="komórkowy"),telefony6[[#This Row],[sekundach]],0)</f>
        <v>984</v>
      </c>
      <c r="M1453" s="28">
        <f>IF(telefony6[[#This Row],[jaki]]="zagraniczny",telefony6[[#This Row],[czas w minutach]],0)</f>
        <v>0</v>
      </c>
    </row>
    <row r="1454" spans="1:13" x14ac:dyDescent="0.25">
      <c r="A1454">
        <v>4657345</v>
      </c>
      <c r="B1454" s="1">
        <v>42937</v>
      </c>
      <c r="C1454" s="2">
        <v>0.44291666666666668</v>
      </c>
      <c r="D1454" s="2">
        <v>0.45256944444444447</v>
      </c>
      <c r="E1454" t="str">
        <f>IF(LEN(telefony6[[#This Row],[nr]])&gt;=10,"zagraniczny",IF(LEN(telefony6[[#This Row],[nr]])=8,"komórkowy","stacjonarny"))</f>
        <v>stacjonarny</v>
      </c>
      <c r="F1454" s="2">
        <f>telefony6[[#This Row],[zakonczenie]]-telefony6[[#This Row],[rozpoczecie]]</f>
        <v>9.6527777777777879E-3</v>
      </c>
      <c r="G1454" s="6">
        <f>IF(SECOND(telefony6[[#This Row],[czas]])&gt;0,1,0)</f>
        <v>1</v>
      </c>
      <c r="H1454" s="6">
        <f>MINUTE(telefony6[[#This Row],[czas]])+telefony6[[#This Row],[czy kolejna minuta]]</f>
        <v>14</v>
      </c>
      <c r="I1454" s="6">
        <f>MINUTE(telefony6[[#This Row],[czas]])*60+SECOND(telefony6[[#This Row],[czas]])</f>
        <v>834</v>
      </c>
      <c r="J1454" s="6">
        <f>IF(OR(telefony6[[#This Row],[jaki]]="stacjonarny",telefony6[[#This Row],[jaki]]="komórkowy"),J1453-telefony6[[#This Row],[sekundach]],J1453)</f>
        <v>-633408</v>
      </c>
      <c r="K1454" s="6">
        <f>IF(AND(telefony6[[#This Row],[abonament]]&lt;0,telefony6[[#This Row],[jaki]]="stacjonarny"),telefony6[[#This Row],[sekundach]],0)</f>
        <v>834</v>
      </c>
      <c r="L1454" s="6">
        <f>IF(AND(telefony6[[#This Row],[abonament]]&lt;0,telefony6[[#This Row],[jaki]]="komórkowy"),telefony6[[#This Row],[sekundach]],0)</f>
        <v>0</v>
      </c>
      <c r="M1454" s="28">
        <f>IF(telefony6[[#This Row],[jaki]]="zagraniczny",telefony6[[#This Row],[czas w minutach]],0)</f>
        <v>0</v>
      </c>
    </row>
    <row r="1455" spans="1:13" x14ac:dyDescent="0.25">
      <c r="A1455">
        <v>16775888</v>
      </c>
      <c r="B1455" s="1">
        <v>42937</v>
      </c>
      <c r="C1455" s="2">
        <v>0.4478240740740741</v>
      </c>
      <c r="D1455" s="2">
        <v>0.45548611111111109</v>
      </c>
      <c r="E1455" t="str">
        <f>IF(LEN(telefony6[[#This Row],[nr]])&gt;=10,"zagraniczny",IF(LEN(telefony6[[#This Row],[nr]])=8,"komórkowy","stacjonarny"))</f>
        <v>komórkowy</v>
      </c>
      <c r="F1455" s="2">
        <f>telefony6[[#This Row],[zakonczenie]]-telefony6[[#This Row],[rozpoczecie]]</f>
        <v>7.662037037036995E-3</v>
      </c>
      <c r="G1455" s="6">
        <f>IF(SECOND(telefony6[[#This Row],[czas]])&gt;0,1,0)</f>
        <v>1</v>
      </c>
      <c r="H1455" s="6">
        <f>MINUTE(telefony6[[#This Row],[czas]])+telefony6[[#This Row],[czy kolejna minuta]]</f>
        <v>12</v>
      </c>
      <c r="I1455" s="6">
        <f>MINUTE(telefony6[[#This Row],[czas]])*60+SECOND(telefony6[[#This Row],[czas]])</f>
        <v>662</v>
      </c>
      <c r="J1455" s="6">
        <f>IF(OR(telefony6[[#This Row],[jaki]]="stacjonarny",telefony6[[#This Row],[jaki]]="komórkowy"),J1454-telefony6[[#This Row],[sekundach]],J1454)</f>
        <v>-634070</v>
      </c>
      <c r="K1455" s="6">
        <f>IF(AND(telefony6[[#This Row],[abonament]]&lt;0,telefony6[[#This Row],[jaki]]="stacjonarny"),telefony6[[#This Row],[sekundach]],0)</f>
        <v>0</v>
      </c>
      <c r="L1455" s="6">
        <f>IF(AND(telefony6[[#This Row],[abonament]]&lt;0,telefony6[[#This Row],[jaki]]="komórkowy"),telefony6[[#This Row],[sekundach]],0)</f>
        <v>662</v>
      </c>
      <c r="M1455" s="28">
        <f>IF(telefony6[[#This Row],[jaki]]="zagraniczny",telefony6[[#This Row],[czas w minutach]],0)</f>
        <v>0</v>
      </c>
    </row>
    <row r="1456" spans="1:13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  <c r="E1456" t="str">
        <f>IF(LEN(telefony6[[#This Row],[nr]])&gt;=10,"zagraniczny",IF(LEN(telefony6[[#This Row],[nr]])=8,"komórkowy","stacjonarny"))</f>
        <v>komórkowy</v>
      </c>
      <c r="F1456" s="2">
        <f>telefony6[[#This Row],[zakonczenie]]-telefony6[[#This Row],[rozpoczecie]]</f>
        <v>7.3842592592592293E-3</v>
      </c>
      <c r="G1456" s="6">
        <f>IF(SECOND(telefony6[[#This Row],[czas]])&gt;0,1,0)</f>
        <v>1</v>
      </c>
      <c r="H1456" s="6">
        <f>MINUTE(telefony6[[#This Row],[czas]])+telefony6[[#This Row],[czy kolejna minuta]]</f>
        <v>11</v>
      </c>
      <c r="I1456" s="6">
        <f>MINUTE(telefony6[[#This Row],[czas]])*60+SECOND(telefony6[[#This Row],[czas]])</f>
        <v>638</v>
      </c>
      <c r="J1456" s="6">
        <f>IF(OR(telefony6[[#This Row],[jaki]]="stacjonarny",telefony6[[#This Row],[jaki]]="komórkowy"),J1455-telefony6[[#This Row],[sekundach]],J1455)</f>
        <v>-634708</v>
      </c>
      <c r="K1456" s="6">
        <f>IF(AND(telefony6[[#This Row],[abonament]]&lt;0,telefony6[[#This Row],[jaki]]="stacjonarny"),telefony6[[#This Row],[sekundach]],0)</f>
        <v>0</v>
      </c>
      <c r="L1456" s="6">
        <f>IF(AND(telefony6[[#This Row],[abonament]]&lt;0,telefony6[[#This Row],[jaki]]="komórkowy"),telefony6[[#This Row],[sekundach]],0)</f>
        <v>638</v>
      </c>
      <c r="M1456" s="28">
        <f>IF(telefony6[[#This Row],[jaki]]="zagraniczny",telefony6[[#This Row],[czas w minutach]],0)</f>
        <v>0</v>
      </c>
    </row>
    <row r="1457" spans="1:13" x14ac:dyDescent="0.25">
      <c r="A1457">
        <v>1166111</v>
      </c>
      <c r="B1457" s="1">
        <v>42937</v>
      </c>
      <c r="C1457" s="2">
        <v>0.45458333333333334</v>
      </c>
      <c r="D1457" s="2">
        <v>0.46295138888888887</v>
      </c>
      <c r="E1457" t="str">
        <f>IF(LEN(telefony6[[#This Row],[nr]])&gt;=10,"zagraniczny",IF(LEN(telefony6[[#This Row],[nr]])=8,"komórkowy","stacjonarny"))</f>
        <v>stacjonarny</v>
      </c>
      <c r="F1457" s="2">
        <f>telefony6[[#This Row],[zakonczenie]]-telefony6[[#This Row],[rozpoczecie]]</f>
        <v>8.3680555555555314E-3</v>
      </c>
      <c r="G1457" s="6">
        <f>IF(SECOND(telefony6[[#This Row],[czas]])&gt;0,1,0)</f>
        <v>1</v>
      </c>
      <c r="H1457" s="6">
        <f>MINUTE(telefony6[[#This Row],[czas]])+telefony6[[#This Row],[czy kolejna minuta]]</f>
        <v>13</v>
      </c>
      <c r="I1457" s="6">
        <f>MINUTE(telefony6[[#This Row],[czas]])*60+SECOND(telefony6[[#This Row],[czas]])</f>
        <v>723</v>
      </c>
      <c r="J1457" s="6">
        <f>IF(OR(telefony6[[#This Row],[jaki]]="stacjonarny",telefony6[[#This Row],[jaki]]="komórkowy"),J1456-telefony6[[#This Row],[sekundach]],J1456)</f>
        <v>-635431</v>
      </c>
      <c r="K1457" s="6">
        <f>IF(AND(telefony6[[#This Row],[abonament]]&lt;0,telefony6[[#This Row],[jaki]]="stacjonarny"),telefony6[[#This Row],[sekundach]],0)</f>
        <v>723</v>
      </c>
      <c r="L1457" s="6">
        <f>IF(AND(telefony6[[#This Row],[abonament]]&lt;0,telefony6[[#This Row],[jaki]]="komórkowy"),telefony6[[#This Row],[sekundach]],0)</f>
        <v>0</v>
      </c>
      <c r="M1457" s="28">
        <f>IF(telefony6[[#This Row],[jaki]]="zagraniczny",telefony6[[#This Row],[czas w minutach]],0)</f>
        <v>0</v>
      </c>
    </row>
    <row r="1458" spans="1:13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  <c r="E1458" t="str">
        <f>IF(LEN(telefony6[[#This Row],[nr]])&gt;=10,"zagraniczny",IF(LEN(telefony6[[#This Row],[nr]])=8,"komórkowy","stacjonarny"))</f>
        <v>komórkowy</v>
      </c>
      <c r="F1458" s="2">
        <f>telefony6[[#This Row],[zakonczenie]]-telefony6[[#This Row],[rozpoczecie]]</f>
        <v>5.5555555555553138E-4</v>
      </c>
      <c r="G1458" s="6">
        <f>IF(SECOND(telefony6[[#This Row],[czas]])&gt;0,1,0)</f>
        <v>1</v>
      </c>
      <c r="H1458" s="6">
        <f>MINUTE(telefony6[[#This Row],[czas]])+telefony6[[#This Row],[czy kolejna minuta]]</f>
        <v>1</v>
      </c>
      <c r="I1458" s="6">
        <f>MINUTE(telefony6[[#This Row],[czas]])*60+SECOND(telefony6[[#This Row],[czas]])</f>
        <v>48</v>
      </c>
      <c r="J1458" s="6">
        <f>IF(OR(telefony6[[#This Row],[jaki]]="stacjonarny",telefony6[[#This Row],[jaki]]="komórkowy"),J1457-telefony6[[#This Row],[sekundach]],J1457)</f>
        <v>-635479</v>
      </c>
      <c r="K1458" s="6">
        <f>IF(AND(telefony6[[#This Row],[abonament]]&lt;0,telefony6[[#This Row],[jaki]]="stacjonarny"),telefony6[[#This Row],[sekundach]],0)</f>
        <v>0</v>
      </c>
      <c r="L1458" s="6">
        <f>IF(AND(telefony6[[#This Row],[abonament]]&lt;0,telefony6[[#This Row],[jaki]]="komórkowy"),telefony6[[#This Row],[sekundach]],0)</f>
        <v>48</v>
      </c>
      <c r="M1458" s="28">
        <f>IF(telefony6[[#This Row],[jaki]]="zagraniczny",telefony6[[#This Row],[czas w minutach]],0)</f>
        <v>0</v>
      </c>
    </row>
    <row r="1459" spans="1:13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  <c r="E1459" t="str">
        <f>IF(LEN(telefony6[[#This Row],[nr]])&gt;=10,"zagraniczny",IF(LEN(telefony6[[#This Row],[nr]])=8,"komórkowy","stacjonarny"))</f>
        <v>stacjonarny</v>
      </c>
      <c r="F1459" s="2">
        <f>telefony6[[#This Row],[zakonczenie]]-telefony6[[#This Row],[rozpoczecie]]</f>
        <v>1.6203703703703831E-3</v>
      </c>
      <c r="G1459" s="6">
        <f>IF(SECOND(telefony6[[#This Row],[czas]])&gt;0,1,0)</f>
        <v>1</v>
      </c>
      <c r="H1459" s="6">
        <f>MINUTE(telefony6[[#This Row],[czas]])+telefony6[[#This Row],[czy kolejna minuta]]</f>
        <v>3</v>
      </c>
      <c r="I1459" s="6">
        <f>MINUTE(telefony6[[#This Row],[czas]])*60+SECOND(telefony6[[#This Row],[czas]])</f>
        <v>140</v>
      </c>
      <c r="J1459" s="6">
        <f>IF(OR(telefony6[[#This Row],[jaki]]="stacjonarny",telefony6[[#This Row],[jaki]]="komórkowy"),J1458-telefony6[[#This Row],[sekundach]],J1458)</f>
        <v>-635619</v>
      </c>
      <c r="K1459" s="6">
        <f>IF(AND(telefony6[[#This Row],[abonament]]&lt;0,telefony6[[#This Row],[jaki]]="stacjonarny"),telefony6[[#This Row],[sekundach]],0)</f>
        <v>140</v>
      </c>
      <c r="L1459" s="6">
        <f>IF(AND(telefony6[[#This Row],[abonament]]&lt;0,telefony6[[#This Row],[jaki]]="komórkowy"),telefony6[[#This Row],[sekundach]],0)</f>
        <v>0</v>
      </c>
      <c r="M1459" s="28">
        <f>IF(telefony6[[#This Row],[jaki]]="zagraniczny",telefony6[[#This Row],[czas w minutach]],0)</f>
        <v>0</v>
      </c>
    </row>
    <row r="1460" spans="1:13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  <c r="E1460" t="str">
        <f>IF(LEN(telefony6[[#This Row],[nr]])&gt;=10,"zagraniczny",IF(LEN(telefony6[[#This Row],[nr]])=8,"komórkowy","stacjonarny"))</f>
        <v>stacjonarny</v>
      </c>
      <c r="F1460" s="2">
        <f>telefony6[[#This Row],[zakonczenie]]-telefony6[[#This Row],[rozpoczecie]]</f>
        <v>6.8171296296296036E-3</v>
      </c>
      <c r="G1460" s="6">
        <f>IF(SECOND(telefony6[[#This Row],[czas]])&gt;0,1,0)</f>
        <v>1</v>
      </c>
      <c r="H1460" s="6">
        <f>MINUTE(telefony6[[#This Row],[czas]])+telefony6[[#This Row],[czy kolejna minuta]]</f>
        <v>10</v>
      </c>
      <c r="I1460" s="6">
        <f>MINUTE(telefony6[[#This Row],[czas]])*60+SECOND(telefony6[[#This Row],[czas]])</f>
        <v>589</v>
      </c>
      <c r="J1460" s="6">
        <f>IF(OR(telefony6[[#This Row],[jaki]]="stacjonarny",telefony6[[#This Row],[jaki]]="komórkowy"),J1459-telefony6[[#This Row],[sekundach]],J1459)</f>
        <v>-636208</v>
      </c>
      <c r="K1460" s="6">
        <f>IF(AND(telefony6[[#This Row],[abonament]]&lt;0,telefony6[[#This Row],[jaki]]="stacjonarny"),telefony6[[#This Row],[sekundach]],0)</f>
        <v>589</v>
      </c>
      <c r="L1460" s="6">
        <f>IF(AND(telefony6[[#This Row],[abonament]]&lt;0,telefony6[[#This Row],[jaki]]="komórkowy"),telefony6[[#This Row],[sekundach]],0)</f>
        <v>0</v>
      </c>
      <c r="M1460" s="28">
        <f>IF(telefony6[[#This Row],[jaki]]="zagraniczny",telefony6[[#This Row],[czas w minutach]],0)</f>
        <v>0</v>
      </c>
    </row>
    <row r="1461" spans="1:13" x14ac:dyDescent="0.25">
      <c r="A1461">
        <v>81010250</v>
      </c>
      <c r="B1461" s="1">
        <v>42937</v>
      </c>
      <c r="C1461" s="2">
        <v>0.47075231481481483</v>
      </c>
      <c r="D1461" s="2">
        <v>0.47239583333333335</v>
      </c>
      <c r="E1461" t="str">
        <f>IF(LEN(telefony6[[#This Row],[nr]])&gt;=10,"zagraniczny",IF(LEN(telefony6[[#This Row],[nr]])=8,"komórkowy","stacjonarny"))</f>
        <v>komórkowy</v>
      </c>
      <c r="F1461" s="2">
        <f>telefony6[[#This Row],[zakonczenie]]-telefony6[[#This Row],[rozpoczecie]]</f>
        <v>1.6435185185185164E-3</v>
      </c>
      <c r="G1461" s="6">
        <f>IF(SECOND(telefony6[[#This Row],[czas]])&gt;0,1,0)</f>
        <v>1</v>
      </c>
      <c r="H1461" s="6">
        <f>MINUTE(telefony6[[#This Row],[czas]])+telefony6[[#This Row],[czy kolejna minuta]]</f>
        <v>3</v>
      </c>
      <c r="I1461" s="6">
        <f>MINUTE(telefony6[[#This Row],[czas]])*60+SECOND(telefony6[[#This Row],[czas]])</f>
        <v>142</v>
      </c>
      <c r="J1461" s="6">
        <f>IF(OR(telefony6[[#This Row],[jaki]]="stacjonarny",telefony6[[#This Row],[jaki]]="komórkowy"),J1460-telefony6[[#This Row],[sekundach]],J1460)</f>
        <v>-636350</v>
      </c>
      <c r="K1461" s="6">
        <f>IF(AND(telefony6[[#This Row],[abonament]]&lt;0,telefony6[[#This Row],[jaki]]="stacjonarny"),telefony6[[#This Row],[sekundach]],0)</f>
        <v>0</v>
      </c>
      <c r="L1461" s="6">
        <f>IF(AND(telefony6[[#This Row],[abonament]]&lt;0,telefony6[[#This Row],[jaki]]="komórkowy"),telefony6[[#This Row],[sekundach]],0)</f>
        <v>142</v>
      </c>
      <c r="M1461" s="28">
        <f>IF(telefony6[[#This Row],[jaki]]="zagraniczny",telefony6[[#This Row],[czas w minutach]],0)</f>
        <v>0</v>
      </c>
    </row>
    <row r="1462" spans="1:13" x14ac:dyDescent="0.25">
      <c r="A1462">
        <v>8596442</v>
      </c>
      <c r="B1462" s="1">
        <v>42937</v>
      </c>
      <c r="C1462" s="2">
        <v>0.47105324074074073</v>
      </c>
      <c r="D1462" s="2">
        <v>0.48011574074074076</v>
      </c>
      <c r="E1462" t="str">
        <f>IF(LEN(telefony6[[#This Row],[nr]])&gt;=10,"zagraniczny",IF(LEN(telefony6[[#This Row],[nr]])=8,"komórkowy","stacjonarny"))</f>
        <v>stacjonarny</v>
      </c>
      <c r="F1462" s="2">
        <f>telefony6[[#This Row],[zakonczenie]]-telefony6[[#This Row],[rozpoczecie]]</f>
        <v>9.0625000000000289E-3</v>
      </c>
      <c r="G1462" s="6">
        <f>IF(SECOND(telefony6[[#This Row],[czas]])&gt;0,1,0)</f>
        <v>1</v>
      </c>
      <c r="H1462" s="6">
        <f>MINUTE(telefony6[[#This Row],[czas]])+telefony6[[#This Row],[czy kolejna minuta]]</f>
        <v>14</v>
      </c>
      <c r="I1462" s="6">
        <f>MINUTE(telefony6[[#This Row],[czas]])*60+SECOND(telefony6[[#This Row],[czas]])</f>
        <v>783</v>
      </c>
      <c r="J1462" s="6">
        <f>IF(OR(telefony6[[#This Row],[jaki]]="stacjonarny",telefony6[[#This Row],[jaki]]="komórkowy"),J1461-telefony6[[#This Row],[sekundach]],J1461)</f>
        <v>-637133</v>
      </c>
      <c r="K1462" s="6">
        <f>IF(AND(telefony6[[#This Row],[abonament]]&lt;0,telefony6[[#This Row],[jaki]]="stacjonarny"),telefony6[[#This Row],[sekundach]],0)</f>
        <v>783</v>
      </c>
      <c r="L1462" s="6">
        <f>IF(AND(telefony6[[#This Row],[abonament]]&lt;0,telefony6[[#This Row],[jaki]]="komórkowy"),telefony6[[#This Row],[sekundach]],0)</f>
        <v>0</v>
      </c>
      <c r="M1462" s="28">
        <f>IF(telefony6[[#This Row],[jaki]]="zagraniczny",telefony6[[#This Row],[czas w minutach]],0)</f>
        <v>0</v>
      </c>
    </row>
    <row r="1463" spans="1:13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  <c r="E1463" t="str">
        <f>IF(LEN(telefony6[[#This Row],[nr]])&gt;=10,"zagraniczny",IF(LEN(telefony6[[#This Row],[nr]])=8,"komórkowy","stacjonarny"))</f>
        <v>komórkowy</v>
      </c>
      <c r="F1463" s="2">
        <f>telefony6[[#This Row],[zakonczenie]]-telefony6[[#This Row],[rozpoczecie]]</f>
        <v>5.6018518518518579E-3</v>
      </c>
      <c r="G1463" s="6">
        <f>IF(SECOND(telefony6[[#This Row],[czas]])&gt;0,1,0)</f>
        <v>1</v>
      </c>
      <c r="H1463" s="6">
        <f>MINUTE(telefony6[[#This Row],[czas]])+telefony6[[#This Row],[czy kolejna minuta]]</f>
        <v>9</v>
      </c>
      <c r="I1463" s="6">
        <f>MINUTE(telefony6[[#This Row],[czas]])*60+SECOND(telefony6[[#This Row],[czas]])</f>
        <v>484</v>
      </c>
      <c r="J1463" s="6">
        <f>IF(OR(telefony6[[#This Row],[jaki]]="stacjonarny",telefony6[[#This Row],[jaki]]="komórkowy"),J1462-telefony6[[#This Row],[sekundach]],J1462)</f>
        <v>-637617</v>
      </c>
      <c r="K1463" s="6">
        <f>IF(AND(telefony6[[#This Row],[abonament]]&lt;0,telefony6[[#This Row],[jaki]]="stacjonarny"),telefony6[[#This Row],[sekundach]],0)</f>
        <v>0</v>
      </c>
      <c r="L1463" s="6">
        <f>IF(AND(telefony6[[#This Row],[abonament]]&lt;0,telefony6[[#This Row],[jaki]]="komórkowy"),telefony6[[#This Row],[sekundach]],0)</f>
        <v>484</v>
      </c>
      <c r="M1463" s="28">
        <f>IF(telefony6[[#This Row],[jaki]]="zagraniczny",telefony6[[#This Row],[czas w minutach]],0)</f>
        <v>0</v>
      </c>
    </row>
    <row r="1464" spans="1:13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  <c r="E1464" t="str">
        <f>IF(LEN(telefony6[[#This Row],[nr]])&gt;=10,"zagraniczny",IF(LEN(telefony6[[#This Row],[nr]])=8,"komórkowy","stacjonarny"))</f>
        <v>stacjonarny</v>
      </c>
      <c r="F1464" s="2">
        <f>telefony6[[#This Row],[zakonczenie]]-telefony6[[#This Row],[rozpoczecie]]</f>
        <v>9.4328703703703276E-3</v>
      </c>
      <c r="G1464" s="6">
        <f>IF(SECOND(telefony6[[#This Row],[czas]])&gt;0,1,0)</f>
        <v>1</v>
      </c>
      <c r="H1464" s="6">
        <f>MINUTE(telefony6[[#This Row],[czas]])+telefony6[[#This Row],[czy kolejna minuta]]</f>
        <v>14</v>
      </c>
      <c r="I1464" s="6">
        <f>MINUTE(telefony6[[#This Row],[czas]])*60+SECOND(telefony6[[#This Row],[czas]])</f>
        <v>815</v>
      </c>
      <c r="J1464" s="6">
        <f>IF(OR(telefony6[[#This Row],[jaki]]="stacjonarny",telefony6[[#This Row],[jaki]]="komórkowy"),J1463-telefony6[[#This Row],[sekundach]],J1463)</f>
        <v>-638432</v>
      </c>
      <c r="K1464" s="6">
        <f>IF(AND(telefony6[[#This Row],[abonament]]&lt;0,telefony6[[#This Row],[jaki]]="stacjonarny"),telefony6[[#This Row],[sekundach]],0)</f>
        <v>815</v>
      </c>
      <c r="L1464" s="6">
        <f>IF(AND(telefony6[[#This Row],[abonament]]&lt;0,telefony6[[#This Row],[jaki]]="komórkowy"),telefony6[[#This Row],[sekundach]],0)</f>
        <v>0</v>
      </c>
      <c r="M1464" s="28">
        <f>IF(telefony6[[#This Row],[jaki]]="zagraniczny",telefony6[[#This Row],[czas w minutach]],0)</f>
        <v>0</v>
      </c>
    </row>
    <row r="1465" spans="1:13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  <c r="E1465" t="str">
        <f>IF(LEN(telefony6[[#This Row],[nr]])&gt;=10,"zagraniczny",IF(LEN(telefony6[[#This Row],[nr]])=8,"komórkowy","stacjonarny"))</f>
        <v>stacjonarny</v>
      </c>
      <c r="F1465" s="2">
        <f>telefony6[[#This Row],[zakonczenie]]-telefony6[[#This Row],[rozpoczecie]]</f>
        <v>9.8032407407407374E-3</v>
      </c>
      <c r="G1465" s="6">
        <f>IF(SECOND(telefony6[[#This Row],[czas]])&gt;0,1,0)</f>
        <v>1</v>
      </c>
      <c r="H1465" s="6">
        <f>MINUTE(telefony6[[#This Row],[czas]])+telefony6[[#This Row],[czy kolejna minuta]]</f>
        <v>15</v>
      </c>
      <c r="I1465" s="6">
        <f>MINUTE(telefony6[[#This Row],[czas]])*60+SECOND(telefony6[[#This Row],[czas]])</f>
        <v>847</v>
      </c>
      <c r="J1465" s="6">
        <f>IF(OR(telefony6[[#This Row],[jaki]]="stacjonarny",telefony6[[#This Row],[jaki]]="komórkowy"),J1464-telefony6[[#This Row],[sekundach]],J1464)</f>
        <v>-639279</v>
      </c>
      <c r="K1465" s="6">
        <f>IF(AND(telefony6[[#This Row],[abonament]]&lt;0,telefony6[[#This Row],[jaki]]="stacjonarny"),telefony6[[#This Row],[sekundach]],0)</f>
        <v>847</v>
      </c>
      <c r="L1465" s="6">
        <f>IF(AND(telefony6[[#This Row],[abonament]]&lt;0,telefony6[[#This Row],[jaki]]="komórkowy"),telefony6[[#This Row],[sekundach]],0)</f>
        <v>0</v>
      </c>
      <c r="M1465" s="28">
        <f>IF(telefony6[[#This Row],[jaki]]="zagraniczny",telefony6[[#This Row],[czas w minutach]],0)</f>
        <v>0</v>
      </c>
    </row>
    <row r="1466" spans="1:13" x14ac:dyDescent="0.25">
      <c r="A1466">
        <v>7322741</v>
      </c>
      <c r="B1466" s="1">
        <v>42937</v>
      </c>
      <c r="C1466" s="2">
        <v>0.47833333333333333</v>
      </c>
      <c r="D1466" s="2">
        <v>0.48989583333333331</v>
      </c>
      <c r="E1466" t="str">
        <f>IF(LEN(telefony6[[#This Row],[nr]])&gt;=10,"zagraniczny",IF(LEN(telefony6[[#This Row],[nr]])=8,"komórkowy","stacjonarny"))</f>
        <v>stacjonarny</v>
      </c>
      <c r="F1466" s="2">
        <f>telefony6[[#This Row],[zakonczenie]]-telefony6[[#This Row],[rozpoczecie]]</f>
        <v>1.1562499999999976E-2</v>
      </c>
      <c r="G1466" s="6">
        <f>IF(SECOND(telefony6[[#This Row],[czas]])&gt;0,1,0)</f>
        <v>1</v>
      </c>
      <c r="H1466" s="6">
        <f>MINUTE(telefony6[[#This Row],[czas]])+telefony6[[#This Row],[czy kolejna minuta]]</f>
        <v>17</v>
      </c>
      <c r="I1466" s="6">
        <f>MINUTE(telefony6[[#This Row],[czas]])*60+SECOND(telefony6[[#This Row],[czas]])</f>
        <v>999</v>
      </c>
      <c r="J1466" s="6">
        <f>IF(OR(telefony6[[#This Row],[jaki]]="stacjonarny",telefony6[[#This Row],[jaki]]="komórkowy"),J1465-telefony6[[#This Row],[sekundach]],J1465)</f>
        <v>-640278</v>
      </c>
      <c r="K1466" s="6">
        <f>IF(AND(telefony6[[#This Row],[abonament]]&lt;0,telefony6[[#This Row],[jaki]]="stacjonarny"),telefony6[[#This Row],[sekundach]],0)</f>
        <v>999</v>
      </c>
      <c r="L1466" s="6">
        <f>IF(AND(telefony6[[#This Row],[abonament]]&lt;0,telefony6[[#This Row],[jaki]]="komórkowy"),telefony6[[#This Row],[sekundach]],0)</f>
        <v>0</v>
      </c>
      <c r="M1466" s="28">
        <f>IF(telefony6[[#This Row],[jaki]]="zagraniczny",telefony6[[#This Row],[czas w minutach]],0)</f>
        <v>0</v>
      </c>
    </row>
    <row r="1467" spans="1:13" x14ac:dyDescent="0.25">
      <c r="A1467">
        <v>2354992</v>
      </c>
      <c r="B1467" s="1">
        <v>42937</v>
      </c>
      <c r="C1467" s="2">
        <v>0.4828587962962963</v>
      </c>
      <c r="D1467" s="2">
        <v>0.48295138888888889</v>
      </c>
      <c r="E1467" t="str">
        <f>IF(LEN(telefony6[[#This Row],[nr]])&gt;=10,"zagraniczny",IF(LEN(telefony6[[#This Row],[nr]])=8,"komórkowy","stacjonarny"))</f>
        <v>stacjonarny</v>
      </c>
      <c r="F1467" s="2">
        <f>telefony6[[#This Row],[zakonczenie]]-telefony6[[#This Row],[rozpoczecie]]</f>
        <v>9.2592592592588563E-5</v>
      </c>
      <c r="G1467" s="6">
        <f>IF(SECOND(telefony6[[#This Row],[czas]])&gt;0,1,0)</f>
        <v>1</v>
      </c>
      <c r="H1467" s="6">
        <f>MINUTE(telefony6[[#This Row],[czas]])+telefony6[[#This Row],[czy kolejna minuta]]</f>
        <v>1</v>
      </c>
      <c r="I1467" s="6">
        <f>MINUTE(telefony6[[#This Row],[czas]])*60+SECOND(telefony6[[#This Row],[czas]])</f>
        <v>8</v>
      </c>
      <c r="J1467" s="6">
        <f>IF(OR(telefony6[[#This Row],[jaki]]="stacjonarny",telefony6[[#This Row],[jaki]]="komórkowy"),J1466-telefony6[[#This Row],[sekundach]],J1466)</f>
        <v>-640286</v>
      </c>
      <c r="K1467" s="6">
        <f>IF(AND(telefony6[[#This Row],[abonament]]&lt;0,telefony6[[#This Row],[jaki]]="stacjonarny"),telefony6[[#This Row],[sekundach]],0)</f>
        <v>8</v>
      </c>
      <c r="L1467" s="6">
        <f>IF(AND(telefony6[[#This Row],[abonament]]&lt;0,telefony6[[#This Row],[jaki]]="komórkowy"),telefony6[[#This Row],[sekundach]],0)</f>
        <v>0</v>
      </c>
      <c r="M1467" s="28">
        <f>IF(telefony6[[#This Row],[jaki]]="zagraniczny",telefony6[[#This Row],[czas w minutach]],0)</f>
        <v>0</v>
      </c>
    </row>
    <row r="1468" spans="1:13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  <c r="E1468" t="str">
        <f>IF(LEN(telefony6[[#This Row],[nr]])&gt;=10,"zagraniczny",IF(LEN(telefony6[[#This Row],[nr]])=8,"komórkowy","stacjonarny"))</f>
        <v>stacjonarny</v>
      </c>
      <c r="F1468" s="2">
        <f>telefony6[[#This Row],[zakonczenie]]-telefony6[[#This Row],[rozpoczecie]]</f>
        <v>3.460648148148171E-3</v>
      </c>
      <c r="G1468" s="6">
        <f>IF(SECOND(telefony6[[#This Row],[czas]])&gt;0,1,0)</f>
        <v>1</v>
      </c>
      <c r="H1468" s="6">
        <f>MINUTE(telefony6[[#This Row],[czas]])+telefony6[[#This Row],[czy kolejna minuta]]</f>
        <v>5</v>
      </c>
      <c r="I1468" s="6">
        <f>MINUTE(telefony6[[#This Row],[czas]])*60+SECOND(telefony6[[#This Row],[czas]])</f>
        <v>299</v>
      </c>
      <c r="J1468" s="6">
        <f>IF(OR(telefony6[[#This Row],[jaki]]="stacjonarny",telefony6[[#This Row],[jaki]]="komórkowy"),J1467-telefony6[[#This Row],[sekundach]],J1467)</f>
        <v>-640585</v>
      </c>
      <c r="K1468" s="6">
        <f>IF(AND(telefony6[[#This Row],[abonament]]&lt;0,telefony6[[#This Row],[jaki]]="stacjonarny"),telefony6[[#This Row],[sekundach]],0)</f>
        <v>299</v>
      </c>
      <c r="L1468" s="6">
        <f>IF(AND(telefony6[[#This Row],[abonament]]&lt;0,telefony6[[#This Row],[jaki]]="komórkowy"),telefony6[[#This Row],[sekundach]],0)</f>
        <v>0</v>
      </c>
      <c r="M1468" s="28">
        <f>IF(telefony6[[#This Row],[jaki]]="zagraniczny",telefony6[[#This Row],[czas w minutach]],0)</f>
        <v>0</v>
      </c>
    </row>
    <row r="1469" spans="1:13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  <c r="E1469" t="str">
        <f>IF(LEN(telefony6[[#This Row],[nr]])&gt;=10,"zagraniczny",IF(LEN(telefony6[[#This Row],[nr]])=8,"komórkowy","stacjonarny"))</f>
        <v>stacjonarny</v>
      </c>
      <c r="F1469" s="2">
        <f>telefony6[[#This Row],[zakonczenie]]-telefony6[[#This Row],[rozpoczecie]]</f>
        <v>9.7453703703703765E-3</v>
      </c>
      <c r="G1469" s="6">
        <f>IF(SECOND(telefony6[[#This Row],[czas]])&gt;0,1,0)</f>
        <v>1</v>
      </c>
      <c r="H1469" s="6">
        <f>MINUTE(telefony6[[#This Row],[czas]])+telefony6[[#This Row],[czy kolejna minuta]]</f>
        <v>15</v>
      </c>
      <c r="I1469" s="6">
        <f>MINUTE(telefony6[[#This Row],[czas]])*60+SECOND(telefony6[[#This Row],[czas]])</f>
        <v>842</v>
      </c>
      <c r="J1469" s="6">
        <f>IF(OR(telefony6[[#This Row],[jaki]]="stacjonarny",telefony6[[#This Row],[jaki]]="komórkowy"),J1468-telefony6[[#This Row],[sekundach]],J1468)</f>
        <v>-641427</v>
      </c>
      <c r="K1469" s="6">
        <f>IF(AND(telefony6[[#This Row],[abonament]]&lt;0,telefony6[[#This Row],[jaki]]="stacjonarny"),telefony6[[#This Row],[sekundach]],0)</f>
        <v>842</v>
      </c>
      <c r="L1469" s="6">
        <f>IF(AND(telefony6[[#This Row],[abonament]]&lt;0,telefony6[[#This Row],[jaki]]="komórkowy"),telefony6[[#This Row],[sekundach]],0)</f>
        <v>0</v>
      </c>
      <c r="M1469" s="28">
        <f>IF(telefony6[[#This Row],[jaki]]="zagraniczny",telefony6[[#This Row],[czas w minutach]],0)</f>
        <v>0</v>
      </c>
    </row>
    <row r="1470" spans="1:13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  <c r="E1470" t="str">
        <f>IF(LEN(telefony6[[#This Row],[nr]])&gt;=10,"zagraniczny",IF(LEN(telefony6[[#This Row],[nr]])=8,"komórkowy","stacjonarny"))</f>
        <v>stacjonarny</v>
      </c>
      <c r="F1470" s="2">
        <f>telefony6[[#This Row],[zakonczenie]]-telefony6[[#This Row],[rozpoczecie]]</f>
        <v>1.4004629629629228E-3</v>
      </c>
      <c r="G1470" s="6">
        <f>IF(SECOND(telefony6[[#This Row],[czas]])&gt;0,1,0)</f>
        <v>1</v>
      </c>
      <c r="H1470" s="6">
        <f>MINUTE(telefony6[[#This Row],[czas]])+telefony6[[#This Row],[czy kolejna minuta]]</f>
        <v>3</v>
      </c>
      <c r="I1470" s="6">
        <f>MINUTE(telefony6[[#This Row],[czas]])*60+SECOND(telefony6[[#This Row],[czas]])</f>
        <v>121</v>
      </c>
      <c r="J1470" s="6">
        <f>IF(OR(telefony6[[#This Row],[jaki]]="stacjonarny",telefony6[[#This Row],[jaki]]="komórkowy"),J1469-telefony6[[#This Row],[sekundach]],J1469)</f>
        <v>-641548</v>
      </c>
      <c r="K1470" s="6">
        <f>IF(AND(telefony6[[#This Row],[abonament]]&lt;0,telefony6[[#This Row],[jaki]]="stacjonarny"),telefony6[[#This Row],[sekundach]],0)</f>
        <v>121</v>
      </c>
      <c r="L1470" s="6">
        <f>IF(AND(telefony6[[#This Row],[abonament]]&lt;0,telefony6[[#This Row],[jaki]]="komórkowy"),telefony6[[#This Row],[sekundach]],0)</f>
        <v>0</v>
      </c>
      <c r="M1470" s="28">
        <f>IF(telefony6[[#This Row],[jaki]]="zagraniczny",telefony6[[#This Row],[czas w minutach]],0)</f>
        <v>0</v>
      </c>
    </row>
    <row r="1471" spans="1:13" x14ac:dyDescent="0.25">
      <c r="A1471">
        <v>1469705</v>
      </c>
      <c r="B1471" s="1">
        <v>42937</v>
      </c>
      <c r="C1471" s="2">
        <v>0.49327546296296299</v>
      </c>
      <c r="D1471" s="2">
        <v>0.50351851851851848</v>
      </c>
      <c r="E1471" t="str">
        <f>IF(LEN(telefony6[[#This Row],[nr]])&gt;=10,"zagraniczny",IF(LEN(telefony6[[#This Row],[nr]])=8,"komórkowy","stacjonarny"))</f>
        <v>stacjonarny</v>
      </c>
      <c r="F1471" s="2">
        <f>telefony6[[#This Row],[zakonczenie]]-telefony6[[#This Row],[rozpoczecie]]</f>
        <v>1.0243055555555491E-2</v>
      </c>
      <c r="G1471" s="6">
        <f>IF(SECOND(telefony6[[#This Row],[czas]])&gt;0,1,0)</f>
        <v>1</v>
      </c>
      <c r="H1471" s="6">
        <f>MINUTE(telefony6[[#This Row],[czas]])+telefony6[[#This Row],[czy kolejna minuta]]</f>
        <v>15</v>
      </c>
      <c r="I1471" s="6">
        <f>MINUTE(telefony6[[#This Row],[czas]])*60+SECOND(telefony6[[#This Row],[czas]])</f>
        <v>885</v>
      </c>
      <c r="J1471" s="6">
        <f>IF(OR(telefony6[[#This Row],[jaki]]="stacjonarny",telefony6[[#This Row],[jaki]]="komórkowy"),J1470-telefony6[[#This Row],[sekundach]],J1470)</f>
        <v>-642433</v>
      </c>
      <c r="K1471" s="6">
        <f>IF(AND(telefony6[[#This Row],[abonament]]&lt;0,telefony6[[#This Row],[jaki]]="stacjonarny"),telefony6[[#This Row],[sekundach]],0)</f>
        <v>885</v>
      </c>
      <c r="L1471" s="6">
        <f>IF(AND(telefony6[[#This Row],[abonament]]&lt;0,telefony6[[#This Row],[jaki]]="komórkowy"),telefony6[[#This Row],[sekundach]],0)</f>
        <v>0</v>
      </c>
      <c r="M1471" s="28">
        <f>IF(telefony6[[#This Row],[jaki]]="zagraniczny",telefony6[[#This Row],[czas w minutach]],0)</f>
        <v>0</v>
      </c>
    </row>
    <row r="1472" spans="1:13" x14ac:dyDescent="0.25">
      <c r="A1472">
        <v>8079505</v>
      </c>
      <c r="B1472" s="1">
        <v>42937</v>
      </c>
      <c r="C1472" s="2">
        <v>0.49811342592592595</v>
      </c>
      <c r="D1472" s="2">
        <v>0.5065277777777778</v>
      </c>
      <c r="E1472" t="str">
        <f>IF(LEN(telefony6[[#This Row],[nr]])&gt;=10,"zagraniczny",IF(LEN(telefony6[[#This Row],[nr]])=8,"komórkowy","stacjonarny"))</f>
        <v>stacjonarny</v>
      </c>
      <c r="F1472" s="2">
        <f>telefony6[[#This Row],[zakonczenie]]-telefony6[[#This Row],[rozpoczecie]]</f>
        <v>8.4143518518518534E-3</v>
      </c>
      <c r="G1472" s="6">
        <f>IF(SECOND(telefony6[[#This Row],[czas]])&gt;0,1,0)</f>
        <v>1</v>
      </c>
      <c r="H1472" s="6">
        <f>MINUTE(telefony6[[#This Row],[czas]])+telefony6[[#This Row],[czy kolejna minuta]]</f>
        <v>13</v>
      </c>
      <c r="I1472" s="6">
        <f>MINUTE(telefony6[[#This Row],[czas]])*60+SECOND(telefony6[[#This Row],[czas]])</f>
        <v>727</v>
      </c>
      <c r="J1472" s="6">
        <f>IF(OR(telefony6[[#This Row],[jaki]]="stacjonarny",telefony6[[#This Row],[jaki]]="komórkowy"),J1471-telefony6[[#This Row],[sekundach]],J1471)</f>
        <v>-643160</v>
      </c>
      <c r="K1472" s="6">
        <f>IF(AND(telefony6[[#This Row],[abonament]]&lt;0,telefony6[[#This Row],[jaki]]="stacjonarny"),telefony6[[#This Row],[sekundach]],0)</f>
        <v>727</v>
      </c>
      <c r="L1472" s="6">
        <f>IF(AND(telefony6[[#This Row],[abonament]]&lt;0,telefony6[[#This Row],[jaki]]="komórkowy"),telefony6[[#This Row],[sekundach]],0)</f>
        <v>0</v>
      </c>
      <c r="M1472" s="28">
        <f>IF(telefony6[[#This Row],[jaki]]="zagraniczny",telefony6[[#This Row],[czas w minutach]],0)</f>
        <v>0</v>
      </c>
    </row>
    <row r="1473" spans="1:13" x14ac:dyDescent="0.25">
      <c r="A1473">
        <v>4661635</v>
      </c>
      <c r="B1473" s="1">
        <v>42937</v>
      </c>
      <c r="C1473" s="2">
        <v>0.50016203703703699</v>
      </c>
      <c r="D1473" s="2">
        <v>0.50506944444444446</v>
      </c>
      <c r="E1473" t="str">
        <f>IF(LEN(telefony6[[#This Row],[nr]])&gt;=10,"zagraniczny",IF(LEN(telefony6[[#This Row],[nr]])=8,"komórkowy","stacjonarny"))</f>
        <v>stacjonarny</v>
      </c>
      <c r="F1473" s="2">
        <f>telefony6[[#This Row],[zakonczenie]]-telefony6[[#This Row],[rozpoczecie]]</f>
        <v>4.9074074074074714E-3</v>
      </c>
      <c r="G1473" s="6">
        <f>IF(SECOND(telefony6[[#This Row],[czas]])&gt;0,1,0)</f>
        <v>1</v>
      </c>
      <c r="H1473" s="6">
        <f>MINUTE(telefony6[[#This Row],[czas]])+telefony6[[#This Row],[czy kolejna minuta]]</f>
        <v>8</v>
      </c>
      <c r="I1473" s="6">
        <f>MINUTE(telefony6[[#This Row],[czas]])*60+SECOND(telefony6[[#This Row],[czas]])</f>
        <v>424</v>
      </c>
      <c r="J1473" s="6">
        <f>IF(OR(telefony6[[#This Row],[jaki]]="stacjonarny",telefony6[[#This Row],[jaki]]="komórkowy"),J1472-telefony6[[#This Row],[sekundach]],J1472)</f>
        <v>-643584</v>
      </c>
      <c r="K1473" s="6">
        <f>IF(AND(telefony6[[#This Row],[abonament]]&lt;0,telefony6[[#This Row],[jaki]]="stacjonarny"),telefony6[[#This Row],[sekundach]],0)</f>
        <v>424</v>
      </c>
      <c r="L1473" s="6">
        <f>IF(AND(telefony6[[#This Row],[abonament]]&lt;0,telefony6[[#This Row],[jaki]]="komórkowy"),telefony6[[#This Row],[sekundach]],0)</f>
        <v>0</v>
      </c>
      <c r="M1473" s="28">
        <f>IF(telefony6[[#This Row],[jaki]]="zagraniczny",telefony6[[#This Row],[czas w minutach]],0)</f>
        <v>0</v>
      </c>
    </row>
    <row r="1474" spans="1:13" x14ac:dyDescent="0.25">
      <c r="A1474">
        <v>4497624</v>
      </c>
      <c r="B1474" s="1">
        <v>42937</v>
      </c>
      <c r="C1474" s="2">
        <v>0.50284722222222222</v>
      </c>
      <c r="D1474" s="2">
        <v>0.51432870370370365</v>
      </c>
      <c r="E1474" t="str">
        <f>IF(LEN(telefony6[[#This Row],[nr]])&gt;=10,"zagraniczny",IF(LEN(telefony6[[#This Row],[nr]])=8,"komórkowy","stacjonarny"))</f>
        <v>stacjonarny</v>
      </c>
      <c r="F1474" s="2">
        <f>telefony6[[#This Row],[zakonczenie]]-telefony6[[#This Row],[rozpoczecie]]</f>
        <v>1.1481481481481426E-2</v>
      </c>
      <c r="G1474" s="6">
        <f>IF(SECOND(telefony6[[#This Row],[czas]])&gt;0,1,0)</f>
        <v>1</v>
      </c>
      <c r="H1474" s="6">
        <f>MINUTE(telefony6[[#This Row],[czas]])+telefony6[[#This Row],[czy kolejna minuta]]</f>
        <v>17</v>
      </c>
      <c r="I1474" s="6">
        <f>MINUTE(telefony6[[#This Row],[czas]])*60+SECOND(telefony6[[#This Row],[czas]])</f>
        <v>992</v>
      </c>
      <c r="J1474" s="6">
        <f>IF(OR(telefony6[[#This Row],[jaki]]="stacjonarny",telefony6[[#This Row],[jaki]]="komórkowy"),J1473-telefony6[[#This Row],[sekundach]],J1473)</f>
        <v>-644576</v>
      </c>
      <c r="K1474" s="6">
        <f>IF(AND(telefony6[[#This Row],[abonament]]&lt;0,telefony6[[#This Row],[jaki]]="stacjonarny"),telefony6[[#This Row],[sekundach]],0)</f>
        <v>992</v>
      </c>
      <c r="L1474" s="6">
        <f>IF(AND(telefony6[[#This Row],[abonament]]&lt;0,telefony6[[#This Row],[jaki]]="komórkowy"),telefony6[[#This Row],[sekundach]],0)</f>
        <v>0</v>
      </c>
      <c r="M1474" s="28">
        <f>IF(telefony6[[#This Row],[jaki]]="zagraniczny",telefony6[[#This Row],[czas w minutach]],0)</f>
        <v>0</v>
      </c>
    </row>
    <row r="1475" spans="1:13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  <c r="E1475" t="str">
        <f>IF(LEN(telefony6[[#This Row],[nr]])&gt;=10,"zagraniczny",IF(LEN(telefony6[[#This Row],[nr]])=8,"komórkowy","stacjonarny"))</f>
        <v>komórkowy</v>
      </c>
      <c r="F1475" s="2">
        <f>telefony6[[#This Row],[zakonczenie]]-telefony6[[#This Row],[rozpoczecie]]</f>
        <v>1.284722222222201E-3</v>
      </c>
      <c r="G1475" s="6">
        <f>IF(SECOND(telefony6[[#This Row],[czas]])&gt;0,1,0)</f>
        <v>1</v>
      </c>
      <c r="H1475" s="6">
        <f>MINUTE(telefony6[[#This Row],[czas]])+telefony6[[#This Row],[czy kolejna minuta]]</f>
        <v>2</v>
      </c>
      <c r="I1475" s="6">
        <f>MINUTE(telefony6[[#This Row],[czas]])*60+SECOND(telefony6[[#This Row],[czas]])</f>
        <v>111</v>
      </c>
      <c r="J1475" s="6">
        <f>IF(OR(telefony6[[#This Row],[jaki]]="stacjonarny",telefony6[[#This Row],[jaki]]="komórkowy"),J1474-telefony6[[#This Row],[sekundach]],J1474)</f>
        <v>-644687</v>
      </c>
      <c r="K1475" s="6">
        <f>IF(AND(telefony6[[#This Row],[abonament]]&lt;0,telefony6[[#This Row],[jaki]]="stacjonarny"),telefony6[[#This Row],[sekundach]],0)</f>
        <v>0</v>
      </c>
      <c r="L1475" s="6">
        <f>IF(AND(telefony6[[#This Row],[abonament]]&lt;0,telefony6[[#This Row],[jaki]]="komórkowy"),telefony6[[#This Row],[sekundach]],0)</f>
        <v>111</v>
      </c>
      <c r="M1475" s="28">
        <f>IF(telefony6[[#This Row],[jaki]]="zagraniczny",telefony6[[#This Row],[czas w minutach]],0)</f>
        <v>0</v>
      </c>
    </row>
    <row r="1476" spans="1:13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  <c r="E1476" t="str">
        <f>IF(LEN(telefony6[[#This Row],[nr]])&gt;=10,"zagraniczny",IF(LEN(telefony6[[#This Row],[nr]])=8,"komórkowy","stacjonarny"))</f>
        <v>stacjonarny</v>
      </c>
      <c r="F1476" s="2">
        <f>telefony6[[#This Row],[zakonczenie]]-telefony6[[#This Row],[rozpoczecie]]</f>
        <v>1.0532407407407351E-2</v>
      </c>
      <c r="G1476" s="6">
        <f>IF(SECOND(telefony6[[#This Row],[czas]])&gt;0,1,0)</f>
        <v>1</v>
      </c>
      <c r="H1476" s="6">
        <f>MINUTE(telefony6[[#This Row],[czas]])+telefony6[[#This Row],[czy kolejna minuta]]</f>
        <v>16</v>
      </c>
      <c r="I1476" s="6">
        <f>MINUTE(telefony6[[#This Row],[czas]])*60+SECOND(telefony6[[#This Row],[czas]])</f>
        <v>910</v>
      </c>
      <c r="J1476" s="6">
        <f>IF(OR(telefony6[[#This Row],[jaki]]="stacjonarny",telefony6[[#This Row],[jaki]]="komórkowy"),J1475-telefony6[[#This Row],[sekundach]],J1475)</f>
        <v>-645597</v>
      </c>
      <c r="K1476" s="6">
        <f>IF(AND(telefony6[[#This Row],[abonament]]&lt;0,telefony6[[#This Row],[jaki]]="stacjonarny"),telefony6[[#This Row],[sekundach]],0)</f>
        <v>910</v>
      </c>
      <c r="L1476" s="6">
        <f>IF(AND(telefony6[[#This Row],[abonament]]&lt;0,telefony6[[#This Row],[jaki]]="komórkowy"),telefony6[[#This Row],[sekundach]],0)</f>
        <v>0</v>
      </c>
      <c r="M1476" s="28">
        <f>IF(telefony6[[#This Row],[jaki]]="zagraniczny",telefony6[[#This Row],[czas w minutach]],0)</f>
        <v>0</v>
      </c>
    </row>
    <row r="1477" spans="1:13" x14ac:dyDescent="0.25">
      <c r="A1477">
        <v>3914070</v>
      </c>
      <c r="B1477" s="1">
        <v>42937</v>
      </c>
      <c r="C1477" s="2">
        <v>0.51249999999999996</v>
      </c>
      <c r="D1477" s="2">
        <v>0.51405092592592594</v>
      </c>
      <c r="E1477" t="str">
        <f>IF(LEN(telefony6[[#This Row],[nr]])&gt;=10,"zagraniczny",IF(LEN(telefony6[[#This Row],[nr]])=8,"komórkowy","stacjonarny"))</f>
        <v>stacjonarny</v>
      </c>
      <c r="F1477" s="2">
        <f>telefony6[[#This Row],[zakonczenie]]-telefony6[[#This Row],[rozpoczecie]]</f>
        <v>1.5509259259259833E-3</v>
      </c>
      <c r="G1477" s="6">
        <f>IF(SECOND(telefony6[[#This Row],[czas]])&gt;0,1,0)</f>
        <v>1</v>
      </c>
      <c r="H1477" s="6">
        <f>MINUTE(telefony6[[#This Row],[czas]])+telefony6[[#This Row],[czy kolejna minuta]]</f>
        <v>3</v>
      </c>
      <c r="I1477" s="6">
        <f>MINUTE(telefony6[[#This Row],[czas]])*60+SECOND(telefony6[[#This Row],[czas]])</f>
        <v>134</v>
      </c>
      <c r="J1477" s="6">
        <f>IF(OR(telefony6[[#This Row],[jaki]]="stacjonarny",telefony6[[#This Row],[jaki]]="komórkowy"),J1476-telefony6[[#This Row],[sekundach]],J1476)</f>
        <v>-645731</v>
      </c>
      <c r="K1477" s="6">
        <f>IF(AND(telefony6[[#This Row],[abonament]]&lt;0,telefony6[[#This Row],[jaki]]="stacjonarny"),telefony6[[#This Row],[sekundach]],0)</f>
        <v>134</v>
      </c>
      <c r="L1477" s="6">
        <f>IF(AND(telefony6[[#This Row],[abonament]]&lt;0,telefony6[[#This Row],[jaki]]="komórkowy"),telefony6[[#This Row],[sekundach]],0)</f>
        <v>0</v>
      </c>
      <c r="M1477" s="28">
        <f>IF(telefony6[[#This Row],[jaki]]="zagraniczny",telefony6[[#This Row],[czas w minutach]],0)</f>
        <v>0</v>
      </c>
    </row>
    <row r="1478" spans="1:13" x14ac:dyDescent="0.25">
      <c r="A1478">
        <v>84684423</v>
      </c>
      <c r="B1478" s="1">
        <v>42937</v>
      </c>
      <c r="C1478" s="2">
        <v>0.51520833333333338</v>
      </c>
      <c r="D1478" s="2">
        <v>0.51918981481481485</v>
      </c>
      <c r="E1478" t="str">
        <f>IF(LEN(telefony6[[#This Row],[nr]])&gt;=10,"zagraniczny",IF(LEN(telefony6[[#This Row],[nr]])=8,"komórkowy","stacjonarny"))</f>
        <v>komórkowy</v>
      </c>
      <c r="F1478" s="2">
        <f>telefony6[[#This Row],[zakonczenie]]-telefony6[[#This Row],[rozpoczecie]]</f>
        <v>3.9814814814814747E-3</v>
      </c>
      <c r="G1478" s="6">
        <f>IF(SECOND(telefony6[[#This Row],[czas]])&gt;0,1,0)</f>
        <v>1</v>
      </c>
      <c r="H1478" s="6">
        <f>MINUTE(telefony6[[#This Row],[czas]])+telefony6[[#This Row],[czy kolejna minuta]]</f>
        <v>6</v>
      </c>
      <c r="I1478" s="6">
        <f>MINUTE(telefony6[[#This Row],[czas]])*60+SECOND(telefony6[[#This Row],[czas]])</f>
        <v>344</v>
      </c>
      <c r="J1478" s="6">
        <f>IF(OR(telefony6[[#This Row],[jaki]]="stacjonarny",telefony6[[#This Row],[jaki]]="komórkowy"),J1477-telefony6[[#This Row],[sekundach]],J1477)</f>
        <v>-646075</v>
      </c>
      <c r="K1478" s="6">
        <f>IF(AND(telefony6[[#This Row],[abonament]]&lt;0,telefony6[[#This Row],[jaki]]="stacjonarny"),telefony6[[#This Row],[sekundach]],0)</f>
        <v>0</v>
      </c>
      <c r="L1478" s="6">
        <f>IF(AND(telefony6[[#This Row],[abonament]]&lt;0,telefony6[[#This Row],[jaki]]="komórkowy"),telefony6[[#This Row],[sekundach]],0)</f>
        <v>344</v>
      </c>
      <c r="M1478" s="28">
        <f>IF(telefony6[[#This Row],[jaki]]="zagraniczny",telefony6[[#This Row],[czas w minutach]],0)</f>
        <v>0</v>
      </c>
    </row>
    <row r="1479" spans="1:13" x14ac:dyDescent="0.25">
      <c r="A1479">
        <v>6493406</v>
      </c>
      <c r="B1479" s="1">
        <v>42937</v>
      </c>
      <c r="C1479" s="2">
        <v>0.51936342592592588</v>
      </c>
      <c r="D1479" s="2">
        <v>0.52559027777777778</v>
      </c>
      <c r="E1479" t="str">
        <f>IF(LEN(telefony6[[#This Row],[nr]])&gt;=10,"zagraniczny",IF(LEN(telefony6[[#This Row],[nr]])=8,"komórkowy","stacjonarny"))</f>
        <v>stacjonarny</v>
      </c>
      <c r="F1479" s="2">
        <f>telefony6[[#This Row],[zakonczenie]]-telefony6[[#This Row],[rozpoczecie]]</f>
        <v>6.2268518518519E-3</v>
      </c>
      <c r="G1479" s="6">
        <f>IF(SECOND(telefony6[[#This Row],[czas]])&gt;0,1,0)</f>
        <v>1</v>
      </c>
      <c r="H1479" s="6">
        <f>MINUTE(telefony6[[#This Row],[czas]])+telefony6[[#This Row],[czy kolejna minuta]]</f>
        <v>9</v>
      </c>
      <c r="I1479" s="6">
        <f>MINUTE(telefony6[[#This Row],[czas]])*60+SECOND(telefony6[[#This Row],[czas]])</f>
        <v>538</v>
      </c>
      <c r="J1479" s="6">
        <f>IF(OR(telefony6[[#This Row],[jaki]]="stacjonarny",telefony6[[#This Row],[jaki]]="komórkowy"),J1478-telefony6[[#This Row],[sekundach]],J1478)</f>
        <v>-646613</v>
      </c>
      <c r="K1479" s="6">
        <f>IF(AND(telefony6[[#This Row],[abonament]]&lt;0,telefony6[[#This Row],[jaki]]="stacjonarny"),telefony6[[#This Row],[sekundach]],0)</f>
        <v>538</v>
      </c>
      <c r="L1479" s="6">
        <f>IF(AND(telefony6[[#This Row],[abonament]]&lt;0,telefony6[[#This Row],[jaki]]="komórkowy"),telefony6[[#This Row],[sekundach]],0)</f>
        <v>0</v>
      </c>
      <c r="M1479" s="28">
        <f>IF(telefony6[[#This Row],[jaki]]="zagraniczny",telefony6[[#This Row],[czas w minutach]],0)</f>
        <v>0</v>
      </c>
    </row>
    <row r="1480" spans="1:13" x14ac:dyDescent="0.25">
      <c r="A1480">
        <v>1563816</v>
      </c>
      <c r="B1480" s="1">
        <v>42937</v>
      </c>
      <c r="C1480" s="2">
        <v>0.52243055555555551</v>
      </c>
      <c r="D1480" s="2">
        <v>0.52681712962962968</v>
      </c>
      <c r="E1480" t="str">
        <f>IF(LEN(telefony6[[#This Row],[nr]])&gt;=10,"zagraniczny",IF(LEN(telefony6[[#This Row],[nr]])=8,"komórkowy","stacjonarny"))</f>
        <v>stacjonarny</v>
      </c>
      <c r="F1480" s="2">
        <f>telefony6[[#This Row],[zakonczenie]]-telefony6[[#This Row],[rozpoczecie]]</f>
        <v>4.3865740740741677E-3</v>
      </c>
      <c r="G1480" s="6">
        <f>IF(SECOND(telefony6[[#This Row],[czas]])&gt;0,1,0)</f>
        <v>1</v>
      </c>
      <c r="H1480" s="6">
        <f>MINUTE(telefony6[[#This Row],[czas]])+telefony6[[#This Row],[czy kolejna minuta]]</f>
        <v>7</v>
      </c>
      <c r="I1480" s="6">
        <f>MINUTE(telefony6[[#This Row],[czas]])*60+SECOND(telefony6[[#This Row],[czas]])</f>
        <v>379</v>
      </c>
      <c r="J1480" s="6">
        <f>IF(OR(telefony6[[#This Row],[jaki]]="stacjonarny",telefony6[[#This Row],[jaki]]="komórkowy"),J1479-telefony6[[#This Row],[sekundach]],J1479)</f>
        <v>-646992</v>
      </c>
      <c r="K1480" s="6">
        <f>IF(AND(telefony6[[#This Row],[abonament]]&lt;0,telefony6[[#This Row],[jaki]]="stacjonarny"),telefony6[[#This Row],[sekundach]],0)</f>
        <v>379</v>
      </c>
      <c r="L1480" s="6">
        <f>IF(AND(telefony6[[#This Row],[abonament]]&lt;0,telefony6[[#This Row],[jaki]]="komórkowy"),telefony6[[#This Row],[sekundach]],0)</f>
        <v>0</v>
      </c>
      <c r="M1480" s="28">
        <f>IF(telefony6[[#This Row],[jaki]]="zagraniczny",telefony6[[#This Row],[czas w minutach]],0)</f>
        <v>0</v>
      </c>
    </row>
    <row r="1481" spans="1:13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  <c r="E1481" t="str">
        <f>IF(LEN(telefony6[[#This Row],[nr]])&gt;=10,"zagraniczny",IF(LEN(telefony6[[#This Row],[nr]])=8,"komórkowy","stacjonarny"))</f>
        <v>stacjonarny</v>
      </c>
      <c r="F1481" s="2">
        <f>telefony6[[#This Row],[zakonczenie]]-telefony6[[#This Row],[rozpoczecie]]</f>
        <v>7.4884259259259123E-3</v>
      </c>
      <c r="G1481" s="6">
        <f>IF(SECOND(telefony6[[#This Row],[czas]])&gt;0,1,0)</f>
        <v>1</v>
      </c>
      <c r="H1481" s="6">
        <f>MINUTE(telefony6[[#This Row],[czas]])+telefony6[[#This Row],[czy kolejna minuta]]</f>
        <v>11</v>
      </c>
      <c r="I1481" s="6">
        <f>MINUTE(telefony6[[#This Row],[czas]])*60+SECOND(telefony6[[#This Row],[czas]])</f>
        <v>647</v>
      </c>
      <c r="J1481" s="6">
        <f>IF(OR(telefony6[[#This Row],[jaki]]="stacjonarny",telefony6[[#This Row],[jaki]]="komórkowy"),J1480-telefony6[[#This Row],[sekundach]],J1480)</f>
        <v>-647639</v>
      </c>
      <c r="K1481" s="6">
        <f>IF(AND(telefony6[[#This Row],[abonament]]&lt;0,telefony6[[#This Row],[jaki]]="stacjonarny"),telefony6[[#This Row],[sekundach]],0)</f>
        <v>647</v>
      </c>
      <c r="L1481" s="6">
        <f>IF(AND(telefony6[[#This Row],[abonament]]&lt;0,telefony6[[#This Row],[jaki]]="komórkowy"),telefony6[[#This Row],[sekundach]],0)</f>
        <v>0</v>
      </c>
      <c r="M1481" s="28">
        <f>IF(telefony6[[#This Row],[jaki]]="zagraniczny",telefony6[[#This Row],[czas w minutach]],0)</f>
        <v>0</v>
      </c>
    </row>
    <row r="1482" spans="1:13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  <c r="E1482" t="str">
        <f>IF(LEN(telefony6[[#This Row],[nr]])&gt;=10,"zagraniczny",IF(LEN(telefony6[[#This Row],[nr]])=8,"komórkowy","stacjonarny"))</f>
        <v>stacjonarny</v>
      </c>
      <c r="F1482" s="2">
        <f>telefony6[[#This Row],[zakonczenie]]-telefony6[[#This Row],[rozpoczecie]]</f>
        <v>2.8472222222222232E-3</v>
      </c>
      <c r="G1482" s="6">
        <f>IF(SECOND(telefony6[[#This Row],[czas]])&gt;0,1,0)</f>
        <v>1</v>
      </c>
      <c r="H1482" s="6">
        <f>MINUTE(telefony6[[#This Row],[czas]])+telefony6[[#This Row],[czy kolejna minuta]]</f>
        <v>5</v>
      </c>
      <c r="I1482" s="6">
        <f>MINUTE(telefony6[[#This Row],[czas]])*60+SECOND(telefony6[[#This Row],[czas]])</f>
        <v>246</v>
      </c>
      <c r="J1482" s="6">
        <f>IF(OR(telefony6[[#This Row],[jaki]]="stacjonarny",telefony6[[#This Row],[jaki]]="komórkowy"),J1481-telefony6[[#This Row],[sekundach]],J1481)</f>
        <v>-647885</v>
      </c>
      <c r="K1482" s="6">
        <f>IF(AND(telefony6[[#This Row],[abonament]]&lt;0,telefony6[[#This Row],[jaki]]="stacjonarny"),telefony6[[#This Row],[sekundach]],0)</f>
        <v>246</v>
      </c>
      <c r="L1482" s="6">
        <f>IF(AND(telefony6[[#This Row],[abonament]]&lt;0,telefony6[[#This Row],[jaki]]="komórkowy"),telefony6[[#This Row],[sekundach]],0)</f>
        <v>0</v>
      </c>
      <c r="M1482" s="28">
        <f>IF(telefony6[[#This Row],[jaki]]="zagraniczny",telefony6[[#This Row],[czas w minutach]],0)</f>
        <v>0</v>
      </c>
    </row>
    <row r="1483" spans="1:13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  <c r="E1483" t="str">
        <f>IF(LEN(telefony6[[#This Row],[nr]])&gt;=10,"zagraniczny",IF(LEN(telefony6[[#This Row],[nr]])=8,"komórkowy","stacjonarny"))</f>
        <v>stacjonarny</v>
      </c>
      <c r="F1483" s="2">
        <f>telefony6[[#This Row],[zakonczenie]]-telefony6[[#This Row],[rozpoczecie]]</f>
        <v>5.4513888888888529E-3</v>
      </c>
      <c r="G1483" s="6">
        <f>IF(SECOND(telefony6[[#This Row],[czas]])&gt;0,1,0)</f>
        <v>1</v>
      </c>
      <c r="H1483" s="6">
        <f>MINUTE(telefony6[[#This Row],[czas]])+telefony6[[#This Row],[czy kolejna minuta]]</f>
        <v>8</v>
      </c>
      <c r="I1483" s="6">
        <f>MINUTE(telefony6[[#This Row],[czas]])*60+SECOND(telefony6[[#This Row],[czas]])</f>
        <v>471</v>
      </c>
      <c r="J1483" s="6">
        <f>IF(OR(telefony6[[#This Row],[jaki]]="stacjonarny",telefony6[[#This Row],[jaki]]="komórkowy"),J1482-telefony6[[#This Row],[sekundach]],J1482)</f>
        <v>-648356</v>
      </c>
      <c r="K1483" s="6">
        <f>IF(AND(telefony6[[#This Row],[abonament]]&lt;0,telefony6[[#This Row],[jaki]]="stacjonarny"),telefony6[[#This Row],[sekundach]],0)</f>
        <v>471</v>
      </c>
      <c r="L1483" s="6">
        <f>IF(AND(telefony6[[#This Row],[abonament]]&lt;0,telefony6[[#This Row],[jaki]]="komórkowy"),telefony6[[#This Row],[sekundach]],0)</f>
        <v>0</v>
      </c>
      <c r="M1483" s="28">
        <f>IF(telefony6[[#This Row],[jaki]]="zagraniczny",telefony6[[#This Row],[czas w minutach]],0)</f>
        <v>0</v>
      </c>
    </row>
    <row r="1484" spans="1:13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  <c r="E1484" t="str">
        <f>IF(LEN(telefony6[[#This Row],[nr]])&gt;=10,"zagraniczny",IF(LEN(telefony6[[#This Row],[nr]])=8,"komórkowy","stacjonarny"))</f>
        <v>komórkowy</v>
      </c>
      <c r="F1484" s="2">
        <f>telefony6[[#This Row],[zakonczenie]]-telefony6[[#This Row],[rozpoczecie]]</f>
        <v>5.5439814814814969E-3</v>
      </c>
      <c r="G1484" s="6">
        <f>IF(SECOND(telefony6[[#This Row],[czas]])&gt;0,1,0)</f>
        <v>1</v>
      </c>
      <c r="H1484" s="6">
        <f>MINUTE(telefony6[[#This Row],[czas]])+telefony6[[#This Row],[czy kolejna minuta]]</f>
        <v>8</v>
      </c>
      <c r="I1484" s="6">
        <f>MINUTE(telefony6[[#This Row],[czas]])*60+SECOND(telefony6[[#This Row],[czas]])</f>
        <v>479</v>
      </c>
      <c r="J1484" s="6">
        <f>IF(OR(telefony6[[#This Row],[jaki]]="stacjonarny",telefony6[[#This Row],[jaki]]="komórkowy"),J1483-telefony6[[#This Row],[sekundach]],J1483)</f>
        <v>-648835</v>
      </c>
      <c r="K1484" s="6">
        <f>IF(AND(telefony6[[#This Row],[abonament]]&lt;0,telefony6[[#This Row],[jaki]]="stacjonarny"),telefony6[[#This Row],[sekundach]],0)</f>
        <v>0</v>
      </c>
      <c r="L1484" s="6">
        <f>IF(AND(telefony6[[#This Row],[abonament]]&lt;0,telefony6[[#This Row],[jaki]]="komórkowy"),telefony6[[#This Row],[sekundach]],0)</f>
        <v>479</v>
      </c>
      <c r="M1484" s="28">
        <f>IF(telefony6[[#This Row],[jaki]]="zagraniczny",telefony6[[#This Row],[czas w minutach]],0)</f>
        <v>0</v>
      </c>
    </row>
    <row r="1485" spans="1:13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  <c r="E1485" t="str">
        <f>IF(LEN(telefony6[[#This Row],[nr]])&gt;=10,"zagraniczny",IF(LEN(telefony6[[#This Row],[nr]])=8,"komórkowy","stacjonarny"))</f>
        <v>stacjonarny</v>
      </c>
      <c r="F1485" s="2">
        <f>telefony6[[#This Row],[zakonczenie]]-telefony6[[#This Row],[rozpoczecie]]</f>
        <v>1.678240740740744E-3</v>
      </c>
      <c r="G1485" s="6">
        <f>IF(SECOND(telefony6[[#This Row],[czas]])&gt;0,1,0)</f>
        <v>1</v>
      </c>
      <c r="H1485" s="6">
        <f>MINUTE(telefony6[[#This Row],[czas]])+telefony6[[#This Row],[czy kolejna minuta]]</f>
        <v>3</v>
      </c>
      <c r="I1485" s="6">
        <f>MINUTE(telefony6[[#This Row],[czas]])*60+SECOND(telefony6[[#This Row],[czas]])</f>
        <v>145</v>
      </c>
      <c r="J1485" s="6">
        <f>IF(OR(telefony6[[#This Row],[jaki]]="stacjonarny",telefony6[[#This Row],[jaki]]="komórkowy"),J1484-telefony6[[#This Row],[sekundach]],J1484)</f>
        <v>-648980</v>
      </c>
      <c r="K1485" s="6">
        <f>IF(AND(telefony6[[#This Row],[abonament]]&lt;0,telefony6[[#This Row],[jaki]]="stacjonarny"),telefony6[[#This Row],[sekundach]],0)</f>
        <v>145</v>
      </c>
      <c r="L1485" s="6">
        <f>IF(AND(telefony6[[#This Row],[abonament]]&lt;0,telefony6[[#This Row],[jaki]]="komórkowy"),telefony6[[#This Row],[sekundach]],0)</f>
        <v>0</v>
      </c>
      <c r="M1485" s="28">
        <f>IF(telefony6[[#This Row],[jaki]]="zagraniczny",telefony6[[#This Row],[czas w minutach]],0)</f>
        <v>0</v>
      </c>
    </row>
    <row r="1486" spans="1:13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  <c r="E1486" t="str">
        <f>IF(LEN(telefony6[[#This Row],[nr]])&gt;=10,"zagraniczny",IF(LEN(telefony6[[#This Row],[nr]])=8,"komórkowy","stacjonarny"))</f>
        <v>stacjonarny</v>
      </c>
      <c r="F1486" s="2">
        <f>telefony6[[#This Row],[zakonczenie]]-telefony6[[#This Row],[rozpoczecie]]</f>
        <v>9.1435185185184675E-3</v>
      </c>
      <c r="G1486" s="6">
        <f>IF(SECOND(telefony6[[#This Row],[czas]])&gt;0,1,0)</f>
        <v>1</v>
      </c>
      <c r="H1486" s="6">
        <f>MINUTE(telefony6[[#This Row],[czas]])+telefony6[[#This Row],[czy kolejna minuta]]</f>
        <v>14</v>
      </c>
      <c r="I1486" s="6">
        <f>MINUTE(telefony6[[#This Row],[czas]])*60+SECOND(telefony6[[#This Row],[czas]])</f>
        <v>790</v>
      </c>
      <c r="J1486" s="6">
        <f>IF(OR(telefony6[[#This Row],[jaki]]="stacjonarny",telefony6[[#This Row],[jaki]]="komórkowy"),J1485-telefony6[[#This Row],[sekundach]],J1485)</f>
        <v>-649770</v>
      </c>
      <c r="K1486" s="6">
        <f>IF(AND(telefony6[[#This Row],[abonament]]&lt;0,telefony6[[#This Row],[jaki]]="stacjonarny"),telefony6[[#This Row],[sekundach]],0)</f>
        <v>790</v>
      </c>
      <c r="L1486" s="6">
        <f>IF(AND(telefony6[[#This Row],[abonament]]&lt;0,telefony6[[#This Row],[jaki]]="komórkowy"),telefony6[[#This Row],[sekundach]],0)</f>
        <v>0</v>
      </c>
      <c r="M1486" s="28">
        <f>IF(telefony6[[#This Row],[jaki]]="zagraniczny",telefony6[[#This Row],[czas w minutach]],0)</f>
        <v>0</v>
      </c>
    </row>
    <row r="1487" spans="1:13" x14ac:dyDescent="0.25">
      <c r="A1487">
        <v>9500083</v>
      </c>
      <c r="B1487" s="1">
        <v>42937</v>
      </c>
      <c r="C1487" s="2">
        <v>0.54631944444444447</v>
      </c>
      <c r="D1487" s="2">
        <v>0.55652777777777773</v>
      </c>
      <c r="E1487" t="str">
        <f>IF(LEN(telefony6[[#This Row],[nr]])&gt;=10,"zagraniczny",IF(LEN(telefony6[[#This Row],[nr]])=8,"komórkowy","stacjonarny"))</f>
        <v>stacjonarny</v>
      </c>
      <c r="F1487" s="2">
        <f>telefony6[[#This Row],[zakonczenie]]-telefony6[[#This Row],[rozpoczecie]]</f>
        <v>1.0208333333333264E-2</v>
      </c>
      <c r="G1487" s="6">
        <f>IF(SECOND(telefony6[[#This Row],[czas]])&gt;0,1,0)</f>
        <v>1</v>
      </c>
      <c r="H1487" s="6">
        <f>MINUTE(telefony6[[#This Row],[czas]])+telefony6[[#This Row],[czy kolejna minuta]]</f>
        <v>15</v>
      </c>
      <c r="I1487" s="6">
        <f>MINUTE(telefony6[[#This Row],[czas]])*60+SECOND(telefony6[[#This Row],[czas]])</f>
        <v>882</v>
      </c>
      <c r="J1487" s="6">
        <f>IF(OR(telefony6[[#This Row],[jaki]]="stacjonarny",telefony6[[#This Row],[jaki]]="komórkowy"),J1486-telefony6[[#This Row],[sekundach]],J1486)</f>
        <v>-650652</v>
      </c>
      <c r="K1487" s="6">
        <f>IF(AND(telefony6[[#This Row],[abonament]]&lt;0,telefony6[[#This Row],[jaki]]="stacjonarny"),telefony6[[#This Row],[sekundach]],0)</f>
        <v>882</v>
      </c>
      <c r="L1487" s="6">
        <f>IF(AND(telefony6[[#This Row],[abonament]]&lt;0,telefony6[[#This Row],[jaki]]="komórkowy"),telefony6[[#This Row],[sekundach]],0)</f>
        <v>0</v>
      </c>
      <c r="M1487" s="28">
        <f>IF(telefony6[[#This Row],[jaki]]="zagraniczny",telefony6[[#This Row],[czas w minutach]],0)</f>
        <v>0</v>
      </c>
    </row>
    <row r="1488" spans="1:13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  <c r="E1488" t="str">
        <f>IF(LEN(telefony6[[#This Row],[nr]])&gt;=10,"zagraniczny",IF(LEN(telefony6[[#This Row],[nr]])=8,"komórkowy","stacjonarny"))</f>
        <v>stacjonarny</v>
      </c>
      <c r="F1488" s="2">
        <f>telefony6[[#This Row],[zakonczenie]]-telefony6[[#This Row],[rozpoczecie]]</f>
        <v>6.8171296296296591E-3</v>
      </c>
      <c r="G1488" s="6">
        <f>IF(SECOND(telefony6[[#This Row],[czas]])&gt;0,1,0)</f>
        <v>1</v>
      </c>
      <c r="H1488" s="6">
        <f>MINUTE(telefony6[[#This Row],[czas]])+telefony6[[#This Row],[czy kolejna minuta]]</f>
        <v>10</v>
      </c>
      <c r="I1488" s="6">
        <f>MINUTE(telefony6[[#This Row],[czas]])*60+SECOND(telefony6[[#This Row],[czas]])</f>
        <v>589</v>
      </c>
      <c r="J1488" s="6">
        <f>IF(OR(telefony6[[#This Row],[jaki]]="stacjonarny",telefony6[[#This Row],[jaki]]="komórkowy"),J1487-telefony6[[#This Row],[sekundach]],J1487)</f>
        <v>-651241</v>
      </c>
      <c r="K1488" s="6">
        <f>IF(AND(telefony6[[#This Row],[abonament]]&lt;0,telefony6[[#This Row],[jaki]]="stacjonarny"),telefony6[[#This Row],[sekundach]],0)</f>
        <v>589</v>
      </c>
      <c r="L1488" s="6">
        <f>IF(AND(telefony6[[#This Row],[abonament]]&lt;0,telefony6[[#This Row],[jaki]]="komórkowy"),telefony6[[#This Row],[sekundach]],0)</f>
        <v>0</v>
      </c>
      <c r="M1488" s="28">
        <f>IF(telefony6[[#This Row],[jaki]]="zagraniczny",telefony6[[#This Row],[czas w minutach]],0)</f>
        <v>0</v>
      </c>
    </row>
    <row r="1489" spans="1:13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  <c r="E1489" t="str">
        <f>IF(LEN(telefony6[[#This Row],[nr]])&gt;=10,"zagraniczny",IF(LEN(telefony6[[#This Row],[nr]])=8,"komórkowy","stacjonarny"))</f>
        <v>stacjonarny</v>
      </c>
      <c r="F1489" s="2">
        <f>telefony6[[#This Row],[zakonczenie]]-telefony6[[#This Row],[rozpoczecie]]</f>
        <v>8.2986111111110761E-3</v>
      </c>
      <c r="G1489" s="6">
        <f>IF(SECOND(telefony6[[#This Row],[czas]])&gt;0,1,0)</f>
        <v>1</v>
      </c>
      <c r="H1489" s="6">
        <f>MINUTE(telefony6[[#This Row],[czas]])+telefony6[[#This Row],[czy kolejna minuta]]</f>
        <v>12</v>
      </c>
      <c r="I1489" s="6">
        <f>MINUTE(telefony6[[#This Row],[czas]])*60+SECOND(telefony6[[#This Row],[czas]])</f>
        <v>717</v>
      </c>
      <c r="J1489" s="6">
        <f>IF(OR(telefony6[[#This Row],[jaki]]="stacjonarny",telefony6[[#This Row],[jaki]]="komórkowy"),J1488-telefony6[[#This Row],[sekundach]],J1488)</f>
        <v>-651958</v>
      </c>
      <c r="K1489" s="6">
        <f>IF(AND(telefony6[[#This Row],[abonament]]&lt;0,telefony6[[#This Row],[jaki]]="stacjonarny"),telefony6[[#This Row],[sekundach]],0)</f>
        <v>717</v>
      </c>
      <c r="L1489" s="6">
        <f>IF(AND(telefony6[[#This Row],[abonament]]&lt;0,telefony6[[#This Row],[jaki]]="komórkowy"),telefony6[[#This Row],[sekundach]],0)</f>
        <v>0</v>
      </c>
      <c r="M1489" s="28">
        <f>IF(telefony6[[#This Row],[jaki]]="zagraniczny",telefony6[[#This Row],[czas w minutach]],0)</f>
        <v>0</v>
      </c>
    </row>
    <row r="1490" spans="1:13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 t="str">
        <f>IF(LEN(telefony6[[#This Row],[nr]])&gt;=10,"zagraniczny",IF(LEN(telefony6[[#This Row],[nr]])=8,"komórkowy","stacjonarny"))</f>
        <v>zagraniczny</v>
      </c>
      <c r="F1490" s="2">
        <f>telefony6[[#This Row],[zakonczenie]]-telefony6[[#This Row],[rozpoczecie]]</f>
        <v>1.5856481481481E-3</v>
      </c>
      <c r="G1490" s="6">
        <f>IF(SECOND(telefony6[[#This Row],[czas]])&gt;0,1,0)</f>
        <v>1</v>
      </c>
      <c r="H1490" s="6">
        <f>MINUTE(telefony6[[#This Row],[czas]])+telefony6[[#This Row],[czy kolejna minuta]]</f>
        <v>3</v>
      </c>
      <c r="I1490" s="6">
        <f>MINUTE(telefony6[[#This Row],[czas]])*60+SECOND(telefony6[[#This Row],[czas]])</f>
        <v>137</v>
      </c>
      <c r="J1490" s="6">
        <f>IF(OR(telefony6[[#This Row],[jaki]]="stacjonarny",telefony6[[#This Row],[jaki]]="komórkowy"),J1489-telefony6[[#This Row],[sekundach]],J1489)</f>
        <v>-651958</v>
      </c>
      <c r="K1490" s="6">
        <f>IF(AND(telefony6[[#This Row],[abonament]]&lt;0,telefony6[[#This Row],[jaki]]="stacjonarny"),telefony6[[#This Row],[sekundach]],0)</f>
        <v>0</v>
      </c>
      <c r="L1490" s="6">
        <f>IF(AND(telefony6[[#This Row],[abonament]]&lt;0,telefony6[[#This Row],[jaki]]="komórkowy"),telefony6[[#This Row],[sekundach]],0)</f>
        <v>0</v>
      </c>
      <c r="M1490" s="28">
        <f>IF(telefony6[[#This Row],[jaki]]="zagraniczny",telefony6[[#This Row],[czas w minutach]],0)</f>
        <v>3</v>
      </c>
    </row>
    <row r="1491" spans="1:13" x14ac:dyDescent="0.25">
      <c r="A1491">
        <v>7275091</v>
      </c>
      <c r="B1491" s="1">
        <v>42937</v>
      </c>
      <c r="C1491" s="2">
        <v>0.55652777777777773</v>
      </c>
      <c r="D1491" s="2">
        <v>0.56657407407407412</v>
      </c>
      <c r="E1491" t="str">
        <f>IF(LEN(telefony6[[#This Row],[nr]])&gt;=10,"zagraniczny",IF(LEN(telefony6[[#This Row],[nr]])=8,"komórkowy","stacjonarny"))</f>
        <v>stacjonarny</v>
      </c>
      <c r="F1491" s="2">
        <f>telefony6[[#This Row],[zakonczenie]]-telefony6[[#This Row],[rozpoczecie]]</f>
        <v>1.0046296296296386E-2</v>
      </c>
      <c r="G1491" s="6">
        <f>IF(SECOND(telefony6[[#This Row],[czas]])&gt;0,1,0)</f>
        <v>1</v>
      </c>
      <c r="H1491" s="6">
        <f>MINUTE(telefony6[[#This Row],[czas]])+telefony6[[#This Row],[czy kolejna minuta]]</f>
        <v>15</v>
      </c>
      <c r="I1491" s="6">
        <f>MINUTE(telefony6[[#This Row],[czas]])*60+SECOND(telefony6[[#This Row],[czas]])</f>
        <v>868</v>
      </c>
      <c r="J1491" s="6">
        <f>IF(OR(telefony6[[#This Row],[jaki]]="stacjonarny",telefony6[[#This Row],[jaki]]="komórkowy"),J1490-telefony6[[#This Row],[sekundach]],J1490)</f>
        <v>-652826</v>
      </c>
      <c r="K1491" s="6">
        <f>IF(AND(telefony6[[#This Row],[abonament]]&lt;0,telefony6[[#This Row],[jaki]]="stacjonarny"),telefony6[[#This Row],[sekundach]],0)</f>
        <v>868</v>
      </c>
      <c r="L1491" s="6">
        <f>IF(AND(telefony6[[#This Row],[abonament]]&lt;0,telefony6[[#This Row],[jaki]]="komórkowy"),telefony6[[#This Row],[sekundach]],0)</f>
        <v>0</v>
      </c>
      <c r="M1491" s="28">
        <f>IF(telefony6[[#This Row],[jaki]]="zagraniczny",telefony6[[#This Row],[czas w minutach]],0)</f>
        <v>0</v>
      </c>
    </row>
    <row r="1492" spans="1:13" x14ac:dyDescent="0.25">
      <c r="A1492">
        <v>9021766</v>
      </c>
      <c r="B1492" s="1">
        <v>42937</v>
      </c>
      <c r="C1492" s="2">
        <v>0.5575</v>
      </c>
      <c r="D1492" s="2">
        <v>0.56418981481481478</v>
      </c>
      <c r="E1492" t="str">
        <f>IF(LEN(telefony6[[#This Row],[nr]])&gt;=10,"zagraniczny",IF(LEN(telefony6[[#This Row],[nr]])=8,"komórkowy","stacjonarny"))</f>
        <v>stacjonarny</v>
      </c>
      <c r="F1492" s="2">
        <f>telefony6[[#This Row],[zakonczenie]]-telefony6[[#This Row],[rozpoczecie]]</f>
        <v>6.6898148148147873E-3</v>
      </c>
      <c r="G1492" s="6">
        <f>IF(SECOND(telefony6[[#This Row],[czas]])&gt;0,1,0)</f>
        <v>1</v>
      </c>
      <c r="H1492" s="6">
        <f>MINUTE(telefony6[[#This Row],[czas]])+telefony6[[#This Row],[czy kolejna minuta]]</f>
        <v>10</v>
      </c>
      <c r="I1492" s="6">
        <f>MINUTE(telefony6[[#This Row],[czas]])*60+SECOND(telefony6[[#This Row],[czas]])</f>
        <v>578</v>
      </c>
      <c r="J1492" s="6">
        <f>IF(OR(telefony6[[#This Row],[jaki]]="stacjonarny",telefony6[[#This Row],[jaki]]="komórkowy"),J1491-telefony6[[#This Row],[sekundach]],J1491)</f>
        <v>-653404</v>
      </c>
      <c r="K1492" s="6">
        <f>IF(AND(telefony6[[#This Row],[abonament]]&lt;0,telefony6[[#This Row],[jaki]]="stacjonarny"),telefony6[[#This Row],[sekundach]],0)</f>
        <v>578</v>
      </c>
      <c r="L1492" s="6">
        <f>IF(AND(telefony6[[#This Row],[abonament]]&lt;0,telefony6[[#This Row],[jaki]]="komórkowy"),telefony6[[#This Row],[sekundach]],0)</f>
        <v>0</v>
      </c>
      <c r="M1492" s="28">
        <f>IF(telefony6[[#This Row],[jaki]]="zagraniczny",telefony6[[#This Row],[czas w minutach]],0)</f>
        <v>0</v>
      </c>
    </row>
    <row r="1493" spans="1:13" x14ac:dyDescent="0.25">
      <c r="A1493">
        <v>1500342</v>
      </c>
      <c r="B1493" s="1">
        <v>42937</v>
      </c>
      <c r="C1493" s="2">
        <v>0.56297453703703704</v>
      </c>
      <c r="D1493" s="2">
        <v>0.56752314814814819</v>
      </c>
      <c r="E1493" t="str">
        <f>IF(LEN(telefony6[[#This Row],[nr]])&gt;=10,"zagraniczny",IF(LEN(telefony6[[#This Row],[nr]])=8,"komórkowy","stacjonarny"))</f>
        <v>stacjonarny</v>
      </c>
      <c r="F1493" s="2">
        <f>telefony6[[#This Row],[zakonczenie]]-telefony6[[#This Row],[rozpoczecie]]</f>
        <v>4.548611111111156E-3</v>
      </c>
      <c r="G1493" s="6">
        <f>IF(SECOND(telefony6[[#This Row],[czas]])&gt;0,1,0)</f>
        <v>1</v>
      </c>
      <c r="H1493" s="6">
        <f>MINUTE(telefony6[[#This Row],[czas]])+telefony6[[#This Row],[czy kolejna minuta]]</f>
        <v>7</v>
      </c>
      <c r="I1493" s="6">
        <f>MINUTE(telefony6[[#This Row],[czas]])*60+SECOND(telefony6[[#This Row],[czas]])</f>
        <v>393</v>
      </c>
      <c r="J1493" s="6">
        <f>IF(OR(telefony6[[#This Row],[jaki]]="stacjonarny",telefony6[[#This Row],[jaki]]="komórkowy"),J1492-telefony6[[#This Row],[sekundach]],J1492)</f>
        <v>-653797</v>
      </c>
      <c r="K1493" s="6">
        <f>IF(AND(telefony6[[#This Row],[abonament]]&lt;0,telefony6[[#This Row],[jaki]]="stacjonarny"),telefony6[[#This Row],[sekundach]],0)</f>
        <v>393</v>
      </c>
      <c r="L1493" s="6">
        <f>IF(AND(telefony6[[#This Row],[abonament]]&lt;0,telefony6[[#This Row],[jaki]]="komórkowy"),telefony6[[#This Row],[sekundach]],0)</f>
        <v>0</v>
      </c>
      <c r="M1493" s="28">
        <f>IF(telefony6[[#This Row],[jaki]]="zagraniczny",telefony6[[#This Row],[czas w minutach]],0)</f>
        <v>0</v>
      </c>
    </row>
    <row r="1494" spans="1:13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  <c r="E1494" t="str">
        <f>IF(LEN(telefony6[[#This Row],[nr]])&gt;=10,"zagraniczny",IF(LEN(telefony6[[#This Row],[nr]])=8,"komórkowy","stacjonarny"))</f>
        <v>stacjonarny</v>
      </c>
      <c r="F1494" s="2">
        <f>telefony6[[#This Row],[zakonczenie]]-telefony6[[#This Row],[rozpoczecie]]</f>
        <v>9.3981481481481E-3</v>
      </c>
      <c r="G1494" s="6">
        <f>IF(SECOND(telefony6[[#This Row],[czas]])&gt;0,1,0)</f>
        <v>1</v>
      </c>
      <c r="H1494" s="6">
        <f>MINUTE(telefony6[[#This Row],[czas]])+telefony6[[#This Row],[czy kolejna minuta]]</f>
        <v>14</v>
      </c>
      <c r="I1494" s="6">
        <f>MINUTE(telefony6[[#This Row],[czas]])*60+SECOND(telefony6[[#This Row],[czas]])</f>
        <v>812</v>
      </c>
      <c r="J1494" s="6">
        <f>IF(OR(telefony6[[#This Row],[jaki]]="stacjonarny",telefony6[[#This Row],[jaki]]="komórkowy"),J1493-telefony6[[#This Row],[sekundach]],J1493)</f>
        <v>-654609</v>
      </c>
      <c r="K1494" s="6">
        <f>IF(AND(telefony6[[#This Row],[abonament]]&lt;0,telefony6[[#This Row],[jaki]]="stacjonarny"),telefony6[[#This Row],[sekundach]],0)</f>
        <v>812</v>
      </c>
      <c r="L1494" s="6">
        <f>IF(AND(telefony6[[#This Row],[abonament]]&lt;0,telefony6[[#This Row],[jaki]]="komórkowy"),telefony6[[#This Row],[sekundach]],0)</f>
        <v>0</v>
      </c>
      <c r="M1494" s="28">
        <f>IF(telefony6[[#This Row],[jaki]]="zagraniczny",telefony6[[#This Row],[czas w minutach]],0)</f>
        <v>0</v>
      </c>
    </row>
    <row r="1495" spans="1:13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  <c r="E1495" t="str">
        <f>IF(LEN(telefony6[[#This Row],[nr]])&gt;=10,"zagraniczny",IF(LEN(telefony6[[#This Row],[nr]])=8,"komórkowy","stacjonarny"))</f>
        <v>stacjonarny</v>
      </c>
      <c r="F1495" s="2">
        <f>telefony6[[#This Row],[zakonczenie]]-telefony6[[#This Row],[rozpoczecie]]</f>
        <v>9.6990740740741099E-3</v>
      </c>
      <c r="G1495" s="6">
        <f>IF(SECOND(telefony6[[#This Row],[czas]])&gt;0,1,0)</f>
        <v>1</v>
      </c>
      <c r="H1495" s="6">
        <f>MINUTE(telefony6[[#This Row],[czas]])+telefony6[[#This Row],[czy kolejna minuta]]</f>
        <v>14</v>
      </c>
      <c r="I1495" s="6">
        <f>MINUTE(telefony6[[#This Row],[czas]])*60+SECOND(telefony6[[#This Row],[czas]])</f>
        <v>838</v>
      </c>
      <c r="J1495" s="6">
        <f>IF(OR(telefony6[[#This Row],[jaki]]="stacjonarny",telefony6[[#This Row],[jaki]]="komórkowy"),J1494-telefony6[[#This Row],[sekundach]],J1494)</f>
        <v>-655447</v>
      </c>
      <c r="K1495" s="6">
        <f>IF(AND(telefony6[[#This Row],[abonament]]&lt;0,telefony6[[#This Row],[jaki]]="stacjonarny"),telefony6[[#This Row],[sekundach]],0)</f>
        <v>838</v>
      </c>
      <c r="L1495" s="6">
        <f>IF(AND(telefony6[[#This Row],[abonament]]&lt;0,telefony6[[#This Row],[jaki]]="komórkowy"),telefony6[[#This Row],[sekundach]],0)</f>
        <v>0</v>
      </c>
      <c r="M1495" s="28">
        <f>IF(telefony6[[#This Row],[jaki]]="zagraniczny",telefony6[[#This Row],[czas w minutach]],0)</f>
        <v>0</v>
      </c>
    </row>
    <row r="1496" spans="1:13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  <c r="E1496" t="str">
        <f>IF(LEN(telefony6[[#This Row],[nr]])&gt;=10,"zagraniczny",IF(LEN(telefony6[[#This Row],[nr]])=8,"komórkowy","stacjonarny"))</f>
        <v>komórkowy</v>
      </c>
      <c r="F1496" s="2">
        <f>telefony6[[#This Row],[zakonczenie]]-telefony6[[#This Row],[rozpoczecie]]</f>
        <v>3.76157407407407E-3</v>
      </c>
      <c r="G1496" s="6">
        <f>IF(SECOND(telefony6[[#This Row],[czas]])&gt;0,1,0)</f>
        <v>1</v>
      </c>
      <c r="H1496" s="6">
        <f>MINUTE(telefony6[[#This Row],[czas]])+telefony6[[#This Row],[czy kolejna minuta]]</f>
        <v>6</v>
      </c>
      <c r="I1496" s="6">
        <f>MINUTE(telefony6[[#This Row],[czas]])*60+SECOND(telefony6[[#This Row],[czas]])</f>
        <v>325</v>
      </c>
      <c r="J1496" s="6">
        <f>IF(OR(telefony6[[#This Row],[jaki]]="stacjonarny",telefony6[[#This Row],[jaki]]="komórkowy"),J1495-telefony6[[#This Row],[sekundach]],J1495)</f>
        <v>-655772</v>
      </c>
      <c r="K1496" s="6">
        <f>IF(AND(telefony6[[#This Row],[abonament]]&lt;0,telefony6[[#This Row],[jaki]]="stacjonarny"),telefony6[[#This Row],[sekundach]],0)</f>
        <v>0</v>
      </c>
      <c r="L1496" s="6">
        <f>IF(AND(telefony6[[#This Row],[abonament]]&lt;0,telefony6[[#This Row],[jaki]]="komórkowy"),telefony6[[#This Row],[sekundach]],0)</f>
        <v>325</v>
      </c>
      <c r="M1496" s="28">
        <f>IF(telefony6[[#This Row],[jaki]]="zagraniczny",telefony6[[#This Row],[czas w minutach]],0)</f>
        <v>0</v>
      </c>
    </row>
    <row r="1497" spans="1:13" x14ac:dyDescent="0.25">
      <c r="A1497">
        <v>60885211</v>
      </c>
      <c r="B1497" s="1">
        <v>42937</v>
      </c>
      <c r="C1497" s="2">
        <v>0.57828703703703699</v>
      </c>
      <c r="D1497" s="2">
        <v>0.58940972222222221</v>
      </c>
      <c r="E1497" t="str">
        <f>IF(LEN(telefony6[[#This Row],[nr]])&gt;=10,"zagraniczny",IF(LEN(telefony6[[#This Row],[nr]])=8,"komórkowy","stacjonarny"))</f>
        <v>komórkowy</v>
      </c>
      <c r="F1497" s="2">
        <f>telefony6[[#This Row],[zakonczenie]]-telefony6[[#This Row],[rozpoczecie]]</f>
        <v>1.1122685185185222E-2</v>
      </c>
      <c r="G1497" s="6">
        <f>IF(SECOND(telefony6[[#This Row],[czas]])&gt;0,1,0)</f>
        <v>1</v>
      </c>
      <c r="H1497" s="6">
        <f>MINUTE(telefony6[[#This Row],[czas]])+telefony6[[#This Row],[czy kolejna minuta]]</f>
        <v>17</v>
      </c>
      <c r="I1497" s="6">
        <f>MINUTE(telefony6[[#This Row],[czas]])*60+SECOND(telefony6[[#This Row],[czas]])</f>
        <v>961</v>
      </c>
      <c r="J1497" s="6">
        <f>IF(OR(telefony6[[#This Row],[jaki]]="stacjonarny",telefony6[[#This Row],[jaki]]="komórkowy"),J1496-telefony6[[#This Row],[sekundach]],J1496)</f>
        <v>-656733</v>
      </c>
      <c r="K1497" s="6">
        <f>IF(AND(telefony6[[#This Row],[abonament]]&lt;0,telefony6[[#This Row],[jaki]]="stacjonarny"),telefony6[[#This Row],[sekundach]],0)</f>
        <v>0</v>
      </c>
      <c r="L1497" s="6">
        <f>IF(AND(telefony6[[#This Row],[abonament]]&lt;0,telefony6[[#This Row],[jaki]]="komórkowy"),telefony6[[#This Row],[sekundach]],0)</f>
        <v>961</v>
      </c>
      <c r="M1497" s="28">
        <f>IF(telefony6[[#This Row],[jaki]]="zagraniczny",telefony6[[#This Row],[czas w minutach]],0)</f>
        <v>0</v>
      </c>
    </row>
    <row r="1498" spans="1:13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  <c r="E1498" t="str">
        <f>IF(LEN(telefony6[[#This Row],[nr]])&gt;=10,"zagraniczny",IF(LEN(telefony6[[#This Row],[nr]])=8,"komórkowy","stacjonarny"))</f>
        <v>stacjonarny</v>
      </c>
      <c r="F1498" s="2">
        <f>telefony6[[#This Row],[zakonczenie]]-telefony6[[#This Row],[rozpoczecie]]</f>
        <v>7.7314814814815058E-3</v>
      </c>
      <c r="G1498" s="6">
        <f>IF(SECOND(telefony6[[#This Row],[czas]])&gt;0,1,0)</f>
        <v>1</v>
      </c>
      <c r="H1498" s="6">
        <f>MINUTE(telefony6[[#This Row],[czas]])+telefony6[[#This Row],[czy kolejna minuta]]</f>
        <v>12</v>
      </c>
      <c r="I1498" s="6">
        <f>MINUTE(telefony6[[#This Row],[czas]])*60+SECOND(telefony6[[#This Row],[czas]])</f>
        <v>668</v>
      </c>
      <c r="J1498" s="6">
        <f>IF(OR(telefony6[[#This Row],[jaki]]="stacjonarny",telefony6[[#This Row],[jaki]]="komórkowy"),J1497-telefony6[[#This Row],[sekundach]],J1497)</f>
        <v>-657401</v>
      </c>
      <c r="K1498" s="6">
        <f>IF(AND(telefony6[[#This Row],[abonament]]&lt;0,telefony6[[#This Row],[jaki]]="stacjonarny"),telefony6[[#This Row],[sekundach]],0)</f>
        <v>668</v>
      </c>
      <c r="L1498" s="6">
        <f>IF(AND(telefony6[[#This Row],[abonament]]&lt;0,telefony6[[#This Row],[jaki]]="komórkowy"),telefony6[[#This Row],[sekundach]],0)</f>
        <v>0</v>
      </c>
      <c r="M1498" s="28">
        <f>IF(telefony6[[#This Row],[jaki]]="zagraniczny",telefony6[[#This Row],[czas w minutach]],0)</f>
        <v>0</v>
      </c>
    </row>
    <row r="1499" spans="1:13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  <c r="E1499" t="str">
        <f>IF(LEN(telefony6[[#This Row],[nr]])&gt;=10,"zagraniczny",IF(LEN(telefony6[[#This Row],[nr]])=8,"komórkowy","stacjonarny"))</f>
        <v>komórkowy</v>
      </c>
      <c r="F1499" s="2">
        <f>telefony6[[#This Row],[zakonczenie]]-telefony6[[#This Row],[rozpoczecie]]</f>
        <v>1.1261574074074132E-2</v>
      </c>
      <c r="G1499" s="6">
        <f>IF(SECOND(telefony6[[#This Row],[czas]])&gt;0,1,0)</f>
        <v>1</v>
      </c>
      <c r="H1499" s="6">
        <f>MINUTE(telefony6[[#This Row],[czas]])+telefony6[[#This Row],[czy kolejna minuta]]</f>
        <v>17</v>
      </c>
      <c r="I1499" s="6">
        <f>MINUTE(telefony6[[#This Row],[czas]])*60+SECOND(telefony6[[#This Row],[czas]])</f>
        <v>973</v>
      </c>
      <c r="J1499" s="6">
        <f>IF(OR(telefony6[[#This Row],[jaki]]="stacjonarny",telefony6[[#This Row],[jaki]]="komórkowy"),J1498-telefony6[[#This Row],[sekundach]],J1498)</f>
        <v>-658374</v>
      </c>
      <c r="K1499" s="6">
        <f>IF(AND(telefony6[[#This Row],[abonament]]&lt;0,telefony6[[#This Row],[jaki]]="stacjonarny"),telefony6[[#This Row],[sekundach]],0)</f>
        <v>0</v>
      </c>
      <c r="L1499" s="6">
        <f>IF(AND(telefony6[[#This Row],[abonament]]&lt;0,telefony6[[#This Row],[jaki]]="komórkowy"),telefony6[[#This Row],[sekundach]],0)</f>
        <v>973</v>
      </c>
      <c r="M1499" s="28">
        <f>IF(telefony6[[#This Row],[jaki]]="zagraniczny",telefony6[[#This Row],[czas w minutach]],0)</f>
        <v>0</v>
      </c>
    </row>
    <row r="1500" spans="1:13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  <c r="E1500" t="str">
        <f>IF(LEN(telefony6[[#This Row],[nr]])&gt;=10,"zagraniczny",IF(LEN(telefony6[[#This Row],[nr]])=8,"komórkowy","stacjonarny"))</f>
        <v>stacjonarny</v>
      </c>
      <c r="F1500" s="2">
        <f>telefony6[[#This Row],[zakonczenie]]-telefony6[[#This Row],[rozpoczecie]]</f>
        <v>6.2615740740740167E-3</v>
      </c>
      <c r="G1500" s="6">
        <f>IF(SECOND(telefony6[[#This Row],[czas]])&gt;0,1,0)</f>
        <v>1</v>
      </c>
      <c r="H1500" s="6">
        <f>MINUTE(telefony6[[#This Row],[czas]])+telefony6[[#This Row],[czy kolejna minuta]]</f>
        <v>10</v>
      </c>
      <c r="I1500" s="6">
        <f>MINUTE(telefony6[[#This Row],[czas]])*60+SECOND(telefony6[[#This Row],[czas]])</f>
        <v>541</v>
      </c>
      <c r="J1500" s="6">
        <f>IF(OR(telefony6[[#This Row],[jaki]]="stacjonarny",telefony6[[#This Row],[jaki]]="komórkowy"),J1499-telefony6[[#This Row],[sekundach]],J1499)</f>
        <v>-658915</v>
      </c>
      <c r="K1500" s="6">
        <f>IF(AND(telefony6[[#This Row],[abonament]]&lt;0,telefony6[[#This Row],[jaki]]="stacjonarny"),telefony6[[#This Row],[sekundach]],0)</f>
        <v>541</v>
      </c>
      <c r="L1500" s="6">
        <f>IF(AND(telefony6[[#This Row],[abonament]]&lt;0,telefony6[[#This Row],[jaki]]="komórkowy"),telefony6[[#This Row],[sekundach]],0)</f>
        <v>0</v>
      </c>
      <c r="M1500" s="28">
        <f>IF(telefony6[[#This Row],[jaki]]="zagraniczny",telefony6[[#This Row],[czas w minutach]],0)</f>
        <v>0</v>
      </c>
    </row>
    <row r="1501" spans="1:13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  <c r="E1501" t="str">
        <f>IF(LEN(telefony6[[#This Row],[nr]])&gt;=10,"zagraniczny",IF(LEN(telefony6[[#This Row],[nr]])=8,"komórkowy","stacjonarny"))</f>
        <v>stacjonarny</v>
      </c>
      <c r="F1501" s="2">
        <f>telefony6[[#This Row],[zakonczenie]]-telefony6[[#This Row],[rozpoczecie]]</f>
        <v>6.1111111111111782E-3</v>
      </c>
      <c r="G1501" s="6">
        <f>IF(SECOND(telefony6[[#This Row],[czas]])&gt;0,1,0)</f>
        <v>1</v>
      </c>
      <c r="H1501" s="6">
        <f>MINUTE(telefony6[[#This Row],[czas]])+telefony6[[#This Row],[czy kolejna minuta]]</f>
        <v>9</v>
      </c>
      <c r="I1501" s="6">
        <f>MINUTE(telefony6[[#This Row],[czas]])*60+SECOND(telefony6[[#This Row],[czas]])</f>
        <v>528</v>
      </c>
      <c r="J1501" s="6">
        <f>IF(OR(telefony6[[#This Row],[jaki]]="stacjonarny",telefony6[[#This Row],[jaki]]="komórkowy"),J1500-telefony6[[#This Row],[sekundach]],J1500)</f>
        <v>-659443</v>
      </c>
      <c r="K1501" s="6">
        <f>IF(AND(telefony6[[#This Row],[abonament]]&lt;0,telefony6[[#This Row],[jaki]]="stacjonarny"),telefony6[[#This Row],[sekundach]],0)</f>
        <v>528</v>
      </c>
      <c r="L1501" s="6">
        <f>IF(AND(telefony6[[#This Row],[abonament]]&lt;0,telefony6[[#This Row],[jaki]]="komórkowy"),telefony6[[#This Row],[sekundach]],0)</f>
        <v>0</v>
      </c>
      <c r="M1501" s="28">
        <f>IF(telefony6[[#This Row],[jaki]]="zagraniczny",telefony6[[#This Row],[czas w minutach]],0)</f>
        <v>0</v>
      </c>
    </row>
    <row r="1502" spans="1:13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  <c r="E1502" t="str">
        <f>IF(LEN(telefony6[[#This Row],[nr]])&gt;=10,"zagraniczny",IF(LEN(telefony6[[#This Row],[nr]])=8,"komórkowy","stacjonarny"))</f>
        <v>stacjonarny</v>
      </c>
      <c r="F1502" s="2">
        <f>telefony6[[#This Row],[zakonczenie]]-telefony6[[#This Row],[rozpoczecie]]</f>
        <v>5.4976851851851194E-3</v>
      </c>
      <c r="G1502" s="6">
        <f>IF(SECOND(telefony6[[#This Row],[czas]])&gt;0,1,0)</f>
        <v>1</v>
      </c>
      <c r="H1502" s="6">
        <f>MINUTE(telefony6[[#This Row],[czas]])+telefony6[[#This Row],[czy kolejna minuta]]</f>
        <v>8</v>
      </c>
      <c r="I1502" s="6">
        <f>MINUTE(telefony6[[#This Row],[czas]])*60+SECOND(telefony6[[#This Row],[czas]])</f>
        <v>475</v>
      </c>
      <c r="J1502" s="6">
        <f>IF(OR(telefony6[[#This Row],[jaki]]="stacjonarny",telefony6[[#This Row],[jaki]]="komórkowy"),J1501-telefony6[[#This Row],[sekundach]],J1501)</f>
        <v>-659918</v>
      </c>
      <c r="K1502" s="6">
        <f>IF(AND(telefony6[[#This Row],[abonament]]&lt;0,telefony6[[#This Row],[jaki]]="stacjonarny"),telefony6[[#This Row],[sekundach]],0)</f>
        <v>475</v>
      </c>
      <c r="L1502" s="6">
        <f>IF(AND(telefony6[[#This Row],[abonament]]&lt;0,telefony6[[#This Row],[jaki]]="komórkowy"),telefony6[[#This Row],[sekundach]],0)</f>
        <v>0</v>
      </c>
      <c r="M1502" s="28">
        <f>IF(telefony6[[#This Row],[jaki]]="zagraniczny",telefony6[[#This Row],[czas w minutach]],0)</f>
        <v>0</v>
      </c>
    </row>
    <row r="1503" spans="1:13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  <c r="E1503" t="str">
        <f>IF(LEN(telefony6[[#This Row],[nr]])&gt;=10,"zagraniczny",IF(LEN(telefony6[[#This Row],[nr]])=8,"komórkowy","stacjonarny"))</f>
        <v>stacjonarny</v>
      </c>
      <c r="F1503" s="2">
        <f>telefony6[[#This Row],[zakonczenie]]-telefony6[[#This Row],[rozpoczecie]]</f>
        <v>8.3680555555555314E-3</v>
      </c>
      <c r="G1503" s="6">
        <f>IF(SECOND(telefony6[[#This Row],[czas]])&gt;0,1,0)</f>
        <v>1</v>
      </c>
      <c r="H1503" s="6">
        <f>MINUTE(telefony6[[#This Row],[czas]])+telefony6[[#This Row],[czy kolejna minuta]]</f>
        <v>13</v>
      </c>
      <c r="I1503" s="6">
        <f>MINUTE(telefony6[[#This Row],[czas]])*60+SECOND(telefony6[[#This Row],[czas]])</f>
        <v>723</v>
      </c>
      <c r="J1503" s="6">
        <f>IF(OR(telefony6[[#This Row],[jaki]]="stacjonarny",telefony6[[#This Row],[jaki]]="komórkowy"),J1502-telefony6[[#This Row],[sekundach]],J1502)</f>
        <v>-660641</v>
      </c>
      <c r="K1503" s="6">
        <f>IF(AND(telefony6[[#This Row],[abonament]]&lt;0,telefony6[[#This Row],[jaki]]="stacjonarny"),telefony6[[#This Row],[sekundach]],0)</f>
        <v>723</v>
      </c>
      <c r="L1503" s="6">
        <f>IF(AND(telefony6[[#This Row],[abonament]]&lt;0,telefony6[[#This Row],[jaki]]="komórkowy"),telefony6[[#This Row],[sekundach]],0)</f>
        <v>0</v>
      </c>
      <c r="M1503" s="28">
        <f>IF(telefony6[[#This Row],[jaki]]="zagraniczny",telefony6[[#This Row],[czas w minutach]],0)</f>
        <v>0</v>
      </c>
    </row>
    <row r="1504" spans="1:13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  <c r="E1504" t="str">
        <f>IF(LEN(telefony6[[#This Row],[nr]])&gt;=10,"zagraniczny",IF(LEN(telefony6[[#This Row],[nr]])=8,"komórkowy","stacjonarny"))</f>
        <v>stacjonarny</v>
      </c>
      <c r="F1504" s="2">
        <f>telefony6[[#This Row],[zakonczenie]]-telefony6[[#This Row],[rozpoczecie]]</f>
        <v>1.5972222222222499E-3</v>
      </c>
      <c r="G1504" s="6">
        <f>IF(SECOND(telefony6[[#This Row],[czas]])&gt;0,1,0)</f>
        <v>1</v>
      </c>
      <c r="H1504" s="6">
        <f>MINUTE(telefony6[[#This Row],[czas]])+telefony6[[#This Row],[czy kolejna minuta]]</f>
        <v>3</v>
      </c>
      <c r="I1504" s="6">
        <f>MINUTE(telefony6[[#This Row],[czas]])*60+SECOND(telefony6[[#This Row],[czas]])</f>
        <v>138</v>
      </c>
      <c r="J1504" s="6">
        <f>IF(OR(telefony6[[#This Row],[jaki]]="stacjonarny",telefony6[[#This Row],[jaki]]="komórkowy"),J1503-telefony6[[#This Row],[sekundach]],J1503)</f>
        <v>-660779</v>
      </c>
      <c r="K1504" s="6">
        <f>IF(AND(telefony6[[#This Row],[abonament]]&lt;0,telefony6[[#This Row],[jaki]]="stacjonarny"),telefony6[[#This Row],[sekundach]],0)</f>
        <v>138</v>
      </c>
      <c r="L1504" s="6">
        <f>IF(AND(telefony6[[#This Row],[abonament]]&lt;0,telefony6[[#This Row],[jaki]]="komórkowy"),telefony6[[#This Row],[sekundach]],0)</f>
        <v>0</v>
      </c>
      <c r="M1504" s="28">
        <f>IF(telefony6[[#This Row],[jaki]]="zagraniczny",telefony6[[#This Row],[czas w minutach]],0)</f>
        <v>0</v>
      </c>
    </row>
    <row r="1505" spans="1:13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  <c r="E1505" t="str">
        <f>IF(LEN(telefony6[[#This Row],[nr]])&gt;=10,"zagraniczny",IF(LEN(telefony6[[#This Row],[nr]])=8,"komórkowy","stacjonarny"))</f>
        <v>stacjonarny</v>
      </c>
      <c r="F1505" s="2">
        <f>telefony6[[#This Row],[zakonczenie]]-telefony6[[#This Row],[rozpoczecie]]</f>
        <v>4.2129629629629184E-3</v>
      </c>
      <c r="G1505" s="6">
        <f>IF(SECOND(telefony6[[#This Row],[czas]])&gt;0,1,0)</f>
        <v>1</v>
      </c>
      <c r="H1505" s="6">
        <f>MINUTE(telefony6[[#This Row],[czas]])+telefony6[[#This Row],[czy kolejna minuta]]</f>
        <v>7</v>
      </c>
      <c r="I1505" s="6">
        <f>MINUTE(telefony6[[#This Row],[czas]])*60+SECOND(telefony6[[#This Row],[czas]])</f>
        <v>364</v>
      </c>
      <c r="J1505" s="6">
        <f>IF(OR(telefony6[[#This Row],[jaki]]="stacjonarny",telefony6[[#This Row],[jaki]]="komórkowy"),J1504-telefony6[[#This Row],[sekundach]],J1504)</f>
        <v>-661143</v>
      </c>
      <c r="K1505" s="6">
        <f>IF(AND(telefony6[[#This Row],[abonament]]&lt;0,telefony6[[#This Row],[jaki]]="stacjonarny"),telefony6[[#This Row],[sekundach]],0)</f>
        <v>364</v>
      </c>
      <c r="L1505" s="6">
        <f>IF(AND(telefony6[[#This Row],[abonament]]&lt;0,telefony6[[#This Row],[jaki]]="komórkowy"),telefony6[[#This Row],[sekundach]],0)</f>
        <v>0</v>
      </c>
      <c r="M1505" s="28">
        <f>IF(telefony6[[#This Row],[jaki]]="zagraniczny",telefony6[[#This Row],[czas w minutach]],0)</f>
        <v>0</v>
      </c>
    </row>
    <row r="1506" spans="1:13" x14ac:dyDescent="0.25">
      <c r="A1506">
        <v>92326393</v>
      </c>
      <c r="B1506" s="1">
        <v>42937</v>
      </c>
      <c r="C1506" s="2">
        <v>0.60782407407407413</v>
      </c>
      <c r="D1506" s="2">
        <v>0.61331018518518521</v>
      </c>
      <c r="E1506" t="str">
        <f>IF(LEN(telefony6[[#This Row],[nr]])&gt;=10,"zagraniczny",IF(LEN(telefony6[[#This Row],[nr]])=8,"komórkowy","stacjonarny"))</f>
        <v>komórkowy</v>
      </c>
      <c r="F1506" s="2">
        <f>telefony6[[#This Row],[zakonczenie]]-telefony6[[#This Row],[rozpoczecie]]</f>
        <v>5.4861111111110805E-3</v>
      </c>
      <c r="G1506" s="6">
        <f>IF(SECOND(telefony6[[#This Row],[czas]])&gt;0,1,0)</f>
        <v>1</v>
      </c>
      <c r="H1506" s="6">
        <f>MINUTE(telefony6[[#This Row],[czas]])+telefony6[[#This Row],[czy kolejna minuta]]</f>
        <v>8</v>
      </c>
      <c r="I1506" s="6">
        <f>MINUTE(telefony6[[#This Row],[czas]])*60+SECOND(telefony6[[#This Row],[czas]])</f>
        <v>474</v>
      </c>
      <c r="J1506" s="6">
        <f>IF(OR(telefony6[[#This Row],[jaki]]="stacjonarny",telefony6[[#This Row],[jaki]]="komórkowy"),J1505-telefony6[[#This Row],[sekundach]],J1505)</f>
        <v>-661617</v>
      </c>
      <c r="K1506" s="6">
        <f>IF(AND(telefony6[[#This Row],[abonament]]&lt;0,telefony6[[#This Row],[jaki]]="stacjonarny"),telefony6[[#This Row],[sekundach]],0)</f>
        <v>0</v>
      </c>
      <c r="L1506" s="6">
        <f>IF(AND(telefony6[[#This Row],[abonament]]&lt;0,telefony6[[#This Row],[jaki]]="komórkowy"),telefony6[[#This Row],[sekundach]],0)</f>
        <v>474</v>
      </c>
      <c r="M1506" s="28">
        <f>IF(telefony6[[#This Row],[jaki]]="zagraniczny",telefony6[[#This Row],[czas w minutach]],0)</f>
        <v>0</v>
      </c>
    </row>
    <row r="1507" spans="1:13" x14ac:dyDescent="0.25">
      <c r="A1507">
        <v>5039266</v>
      </c>
      <c r="B1507" s="1">
        <v>42937</v>
      </c>
      <c r="C1507" s="2">
        <v>0.6121875</v>
      </c>
      <c r="D1507" s="2">
        <v>0.6181712962962963</v>
      </c>
      <c r="E1507" t="str">
        <f>IF(LEN(telefony6[[#This Row],[nr]])&gt;=10,"zagraniczny",IF(LEN(telefony6[[#This Row],[nr]])=8,"komórkowy","stacjonarny"))</f>
        <v>stacjonarny</v>
      </c>
      <c r="F1507" s="2">
        <f>telefony6[[#This Row],[zakonczenie]]-telefony6[[#This Row],[rozpoczecie]]</f>
        <v>5.9837962962963065E-3</v>
      </c>
      <c r="G1507" s="6">
        <f>IF(SECOND(telefony6[[#This Row],[czas]])&gt;0,1,0)</f>
        <v>1</v>
      </c>
      <c r="H1507" s="6">
        <f>MINUTE(telefony6[[#This Row],[czas]])+telefony6[[#This Row],[czy kolejna minuta]]</f>
        <v>9</v>
      </c>
      <c r="I1507" s="6">
        <f>MINUTE(telefony6[[#This Row],[czas]])*60+SECOND(telefony6[[#This Row],[czas]])</f>
        <v>517</v>
      </c>
      <c r="J1507" s="6">
        <f>IF(OR(telefony6[[#This Row],[jaki]]="stacjonarny",telefony6[[#This Row],[jaki]]="komórkowy"),J1506-telefony6[[#This Row],[sekundach]],J1506)</f>
        <v>-662134</v>
      </c>
      <c r="K1507" s="6">
        <f>IF(AND(telefony6[[#This Row],[abonament]]&lt;0,telefony6[[#This Row],[jaki]]="stacjonarny"),telefony6[[#This Row],[sekundach]],0)</f>
        <v>517</v>
      </c>
      <c r="L1507" s="6">
        <f>IF(AND(telefony6[[#This Row],[abonament]]&lt;0,telefony6[[#This Row],[jaki]]="komórkowy"),telefony6[[#This Row],[sekundach]],0)</f>
        <v>0</v>
      </c>
      <c r="M1507" s="28">
        <f>IF(telefony6[[#This Row],[jaki]]="zagraniczny",telefony6[[#This Row],[czas w minutach]],0)</f>
        <v>0</v>
      </c>
    </row>
    <row r="1508" spans="1:13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  <c r="E1508" t="str">
        <f>IF(LEN(telefony6[[#This Row],[nr]])&gt;=10,"zagraniczny",IF(LEN(telefony6[[#This Row],[nr]])=8,"komórkowy","stacjonarny"))</f>
        <v>stacjonarny</v>
      </c>
      <c r="F1508" s="2">
        <f>telefony6[[#This Row],[zakonczenie]]-telefony6[[#This Row],[rozpoczecie]]</f>
        <v>9.4444444444444775E-3</v>
      </c>
      <c r="G1508" s="6">
        <f>IF(SECOND(telefony6[[#This Row],[czas]])&gt;0,1,0)</f>
        <v>1</v>
      </c>
      <c r="H1508" s="6">
        <f>MINUTE(telefony6[[#This Row],[czas]])+telefony6[[#This Row],[czy kolejna minuta]]</f>
        <v>14</v>
      </c>
      <c r="I1508" s="6">
        <f>MINUTE(telefony6[[#This Row],[czas]])*60+SECOND(telefony6[[#This Row],[czas]])</f>
        <v>816</v>
      </c>
      <c r="J1508" s="6">
        <f>IF(OR(telefony6[[#This Row],[jaki]]="stacjonarny",telefony6[[#This Row],[jaki]]="komórkowy"),J1507-telefony6[[#This Row],[sekundach]],J1507)</f>
        <v>-662950</v>
      </c>
      <c r="K1508" s="6">
        <f>IF(AND(telefony6[[#This Row],[abonament]]&lt;0,telefony6[[#This Row],[jaki]]="stacjonarny"),telefony6[[#This Row],[sekundach]],0)</f>
        <v>816</v>
      </c>
      <c r="L1508" s="6">
        <f>IF(AND(telefony6[[#This Row],[abonament]]&lt;0,telefony6[[#This Row],[jaki]]="komórkowy"),telefony6[[#This Row],[sekundach]],0)</f>
        <v>0</v>
      </c>
      <c r="M1508" s="28">
        <f>IF(telefony6[[#This Row],[jaki]]="zagraniczny",telefony6[[#This Row],[czas w minutach]],0)</f>
        <v>0</v>
      </c>
    </row>
    <row r="1509" spans="1:13" x14ac:dyDescent="0.25">
      <c r="A1509">
        <v>3982833</v>
      </c>
      <c r="B1509" s="1">
        <v>42937</v>
      </c>
      <c r="C1509" s="2">
        <v>0.61690972222222218</v>
      </c>
      <c r="D1509" s="2">
        <v>0.62290509259259264</v>
      </c>
      <c r="E1509" t="str">
        <f>IF(LEN(telefony6[[#This Row],[nr]])&gt;=10,"zagraniczny",IF(LEN(telefony6[[#This Row],[nr]])=8,"komórkowy","stacjonarny"))</f>
        <v>stacjonarny</v>
      </c>
      <c r="F1509" s="2">
        <f>telefony6[[#This Row],[zakonczenie]]-telefony6[[#This Row],[rozpoczecie]]</f>
        <v>5.9953703703704564E-3</v>
      </c>
      <c r="G1509" s="6">
        <f>IF(SECOND(telefony6[[#This Row],[czas]])&gt;0,1,0)</f>
        <v>1</v>
      </c>
      <c r="H1509" s="6">
        <f>MINUTE(telefony6[[#This Row],[czas]])+telefony6[[#This Row],[czy kolejna minuta]]</f>
        <v>9</v>
      </c>
      <c r="I1509" s="6">
        <f>MINUTE(telefony6[[#This Row],[czas]])*60+SECOND(telefony6[[#This Row],[czas]])</f>
        <v>518</v>
      </c>
      <c r="J1509" s="6">
        <f>IF(OR(telefony6[[#This Row],[jaki]]="stacjonarny",telefony6[[#This Row],[jaki]]="komórkowy"),J1508-telefony6[[#This Row],[sekundach]],J1508)</f>
        <v>-663468</v>
      </c>
      <c r="K1509" s="6">
        <f>IF(AND(telefony6[[#This Row],[abonament]]&lt;0,telefony6[[#This Row],[jaki]]="stacjonarny"),telefony6[[#This Row],[sekundach]],0)</f>
        <v>518</v>
      </c>
      <c r="L1509" s="6">
        <f>IF(AND(telefony6[[#This Row],[abonament]]&lt;0,telefony6[[#This Row],[jaki]]="komórkowy"),telefony6[[#This Row],[sekundach]],0)</f>
        <v>0</v>
      </c>
      <c r="M1509" s="28">
        <f>IF(telefony6[[#This Row],[jaki]]="zagraniczny",telefony6[[#This Row],[czas w minutach]],0)</f>
        <v>0</v>
      </c>
    </row>
    <row r="1510" spans="1:13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  <c r="E1510" t="str">
        <f>IF(LEN(telefony6[[#This Row],[nr]])&gt;=10,"zagraniczny",IF(LEN(telefony6[[#This Row],[nr]])=8,"komórkowy","stacjonarny"))</f>
        <v>stacjonarny</v>
      </c>
      <c r="F1510" s="2">
        <f>telefony6[[#This Row],[zakonczenie]]-telefony6[[#This Row],[rozpoczecie]]</f>
        <v>2.2337962962962754E-3</v>
      </c>
      <c r="G1510" s="6">
        <f>IF(SECOND(telefony6[[#This Row],[czas]])&gt;0,1,0)</f>
        <v>1</v>
      </c>
      <c r="H1510" s="6">
        <f>MINUTE(telefony6[[#This Row],[czas]])+telefony6[[#This Row],[czy kolejna minuta]]</f>
        <v>4</v>
      </c>
      <c r="I1510" s="6">
        <f>MINUTE(telefony6[[#This Row],[czas]])*60+SECOND(telefony6[[#This Row],[czas]])</f>
        <v>193</v>
      </c>
      <c r="J1510" s="6">
        <f>IF(OR(telefony6[[#This Row],[jaki]]="stacjonarny",telefony6[[#This Row],[jaki]]="komórkowy"),J1509-telefony6[[#This Row],[sekundach]],J1509)</f>
        <v>-663661</v>
      </c>
      <c r="K1510" s="6">
        <f>IF(AND(telefony6[[#This Row],[abonament]]&lt;0,telefony6[[#This Row],[jaki]]="stacjonarny"),telefony6[[#This Row],[sekundach]],0)</f>
        <v>193</v>
      </c>
      <c r="L1510" s="6">
        <f>IF(AND(telefony6[[#This Row],[abonament]]&lt;0,telefony6[[#This Row],[jaki]]="komórkowy"),telefony6[[#This Row],[sekundach]],0)</f>
        <v>0</v>
      </c>
      <c r="M1510" s="28">
        <f>IF(telefony6[[#This Row],[jaki]]="zagraniczny",telefony6[[#This Row],[czas w minutach]],0)</f>
        <v>0</v>
      </c>
    </row>
    <row r="1511" spans="1:13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  <c r="E1511" t="str">
        <f>IF(LEN(telefony6[[#This Row],[nr]])&gt;=10,"zagraniczny",IF(LEN(telefony6[[#This Row],[nr]])=8,"komórkowy","stacjonarny"))</f>
        <v>komórkowy</v>
      </c>
      <c r="F1511" s="2">
        <f>telefony6[[#This Row],[zakonczenie]]-telefony6[[#This Row],[rozpoczecie]]</f>
        <v>3.6342592592591982E-3</v>
      </c>
      <c r="G1511" s="6">
        <f>IF(SECOND(telefony6[[#This Row],[czas]])&gt;0,1,0)</f>
        <v>1</v>
      </c>
      <c r="H1511" s="6">
        <f>MINUTE(telefony6[[#This Row],[czas]])+telefony6[[#This Row],[czy kolejna minuta]]</f>
        <v>6</v>
      </c>
      <c r="I1511" s="6">
        <f>MINUTE(telefony6[[#This Row],[czas]])*60+SECOND(telefony6[[#This Row],[czas]])</f>
        <v>314</v>
      </c>
      <c r="J1511" s="6">
        <f>IF(OR(telefony6[[#This Row],[jaki]]="stacjonarny",telefony6[[#This Row],[jaki]]="komórkowy"),J1510-telefony6[[#This Row],[sekundach]],J1510)</f>
        <v>-663975</v>
      </c>
      <c r="K1511" s="6">
        <f>IF(AND(telefony6[[#This Row],[abonament]]&lt;0,telefony6[[#This Row],[jaki]]="stacjonarny"),telefony6[[#This Row],[sekundach]],0)</f>
        <v>0</v>
      </c>
      <c r="L1511" s="6">
        <f>IF(AND(telefony6[[#This Row],[abonament]]&lt;0,telefony6[[#This Row],[jaki]]="komórkowy"),telefony6[[#This Row],[sekundach]],0)</f>
        <v>314</v>
      </c>
      <c r="M1511" s="28">
        <f>IF(telefony6[[#This Row],[jaki]]="zagraniczny",telefony6[[#This Row],[czas w minutach]],0)</f>
        <v>0</v>
      </c>
    </row>
    <row r="1512" spans="1:13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  <c r="E1512" t="str">
        <f>IF(LEN(telefony6[[#This Row],[nr]])&gt;=10,"zagraniczny",IF(LEN(telefony6[[#This Row],[nr]])=8,"komórkowy","stacjonarny"))</f>
        <v>stacjonarny</v>
      </c>
      <c r="F1512" s="2">
        <f>telefony6[[#This Row],[zakonczenie]]-telefony6[[#This Row],[rozpoczecie]]</f>
        <v>2.2337962962962754E-3</v>
      </c>
      <c r="G1512" s="6">
        <f>IF(SECOND(telefony6[[#This Row],[czas]])&gt;0,1,0)</f>
        <v>1</v>
      </c>
      <c r="H1512" s="6">
        <f>MINUTE(telefony6[[#This Row],[czas]])+telefony6[[#This Row],[czy kolejna minuta]]</f>
        <v>4</v>
      </c>
      <c r="I1512" s="6">
        <f>MINUTE(telefony6[[#This Row],[czas]])*60+SECOND(telefony6[[#This Row],[czas]])</f>
        <v>193</v>
      </c>
      <c r="J1512" s="6">
        <f>IF(OR(telefony6[[#This Row],[jaki]]="stacjonarny",telefony6[[#This Row],[jaki]]="komórkowy"),J1511-telefony6[[#This Row],[sekundach]],J1511)</f>
        <v>-664168</v>
      </c>
      <c r="K1512" s="6">
        <f>IF(AND(telefony6[[#This Row],[abonament]]&lt;0,telefony6[[#This Row],[jaki]]="stacjonarny"),telefony6[[#This Row],[sekundach]],0)</f>
        <v>193</v>
      </c>
      <c r="L1512" s="6">
        <f>IF(AND(telefony6[[#This Row],[abonament]]&lt;0,telefony6[[#This Row],[jaki]]="komórkowy"),telefony6[[#This Row],[sekundach]],0)</f>
        <v>0</v>
      </c>
      <c r="M1512" s="28">
        <f>IF(telefony6[[#This Row],[jaki]]="zagraniczny",telefony6[[#This Row],[czas w minutach]],0)</f>
        <v>0</v>
      </c>
    </row>
    <row r="1513" spans="1:13" x14ac:dyDescent="0.25">
      <c r="A1513">
        <v>11274735</v>
      </c>
      <c r="B1513" s="1">
        <v>42940</v>
      </c>
      <c r="C1513" s="2">
        <v>0.33624999999999999</v>
      </c>
      <c r="D1513" s="2">
        <v>0.34670138888888891</v>
      </c>
      <c r="E1513" t="str">
        <f>IF(LEN(telefony6[[#This Row],[nr]])&gt;=10,"zagraniczny",IF(LEN(telefony6[[#This Row],[nr]])=8,"komórkowy","stacjonarny"))</f>
        <v>komórkowy</v>
      </c>
      <c r="F1513" s="2">
        <f>telefony6[[#This Row],[zakonczenie]]-telefony6[[#This Row],[rozpoczecie]]</f>
        <v>1.0451388888888913E-2</v>
      </c>
      <c r="G1513" s="6">
        <f>IF(SECOND(telefony6[[#This Row],[czas]])&gt;0,1,0)</f>
        <v>1</v>
      </c>
      <c r="H1513" s="6">
        <f>MINUTE(telefony6[[#This Row],[czas]])+telefony6[[#This Row],[czy kolejna minuta]]</f>
        <v>16</v>
      </c>
      <c r="I1513" s="6">
        <f>MINUTE(telefony6[[#This Row],[czas]])*60+SECOND(telefony6[[#This Row],[czas]])</f>
        <v>903</v>
      </c>
      <c r="J1513" s="6">
        <f>IF(OR(telefony6[[#This Row],[jaki]]="stacjonarny",telefony6[[#This Row],[jaki]]="komórkowy"),J1512-telefony6[[#This Row],[sekundach]],J1512)</f>
        <v>-665071</v>
      </c>
      <c r="K1513" s="6">
        <f>IF(AND(telefony6[[#This Row],[abonament]]&lt;0,telefony6[[#This Row],[jaki]]="stacjonarny"),telefony6[[#This Row],[sekundach]],0)</f>
        <v>0</v>
      </c>
      <c r="L1513" s="6">
        <f>IF(AND(telefony6[[#This Row],[abonament]]&lt;0,telefony6[[#This Row],[jaki]]="komórkowy"),telefony6[[#This Row],[sekundach]],0)</f>
        <v>903</v>
      </c>
      <c r="M1513" s="28">
        <f>IF(telefony6[[#This Row],[jaki]]="zagraniczny",telefony6[[#This Row],[czas w minutach]],0)</f>
        <v>0</v>
      </c>
    </row>
    <row r="1514" spans="1:13" x14ac:dyDescent="0.25">
      <c r="A1514">
        <v>9727873</v>
      </c>
      <c r="B1514" s="1">
        <v>42940</v>
      </c>
      <c r="C1514" s="2">
        <v>0.33728009259259262</v>
      </c>
      <c r="D1514" s="2">
        <v>0.34291666666666665</v>
      </c>
      <c r="E1514" t="str">
        <f>IF(LEN(telefony6[[#This Row],[nr]])&gt;=10,"zagraniczny",IF(LEN(telefony6[[#This Row],[nr]])=8,"komórkowy","stacjonarny"))</f>
        <v>stacjonarny</v>
      </c>
      <c r="F1514" s="2">
        <f>telefony6[[#This Row],[zakonczenie]]-telefony6[[#This Row],[rozpoczecie]]</f>
        <v>5.63657407407403E-3</v>
      </c>
      <c r="G1514" s="6">
        <f>IF(SECOND(telefony6[[#This Row],[czas]])&gt;0,1,0)</f>
        <v>1</v>
      </c>
      <c r="H1514" s="6">
        <f>MINUTE(telefony6[[#This Row],[czas]])+telefony6[[#This Row],[czy kolejna minuta]]</f>
        <v>9</v>
      </c>
      <c r="I1514" s="6">
        <f>MINUTE(telefony6[[#This Row],[czas]])*60+SECOND(telefony6[[#This Row],[czas]])</f>
        <v>487</v>
      </c>
      <c r="J1514" s="6">
        <f>IF(OR(telefony6[[#This Row],[jaki]]="stacjonarny",telefony6[[#This Row],[jaki]]="komórkowy"),J1513-telefony6[[#This Row],[sekundach]],J1513)</f>
        <v>-665558</v>
      </c>
      <c r="K1514" s="6">
        <f>IF(AND(telefony6[[#This Row],[abonament]]&lt;0,telefony6[[#This Row],[jaki]]="stacjonarny"),telefony6[[#This Row],[sekundach]],0)</f>
        <v>487</v>
      </c>
      <c r="L1514" s="6">
        <f>IF(AND(telefony6[[#This Row],[abonament]]&lt;0,telefony6[[#This Row],[jaki]]="komórkowy"),telefony6[[#This Row],[sekundach]],0)</f>
        <v>0</v>
      </c>
      <c r="M1514" s="28">
        <f>IF(telefony6[[#This Row],[jaki]]="zagraniczny",telefony6[[#This Row],[czas w minutach]],0)</f>
        <v>0</v>
      </c>
    </row>
    <row r="1515" spans="1:13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  <c r="E1515" t="str">
        <f>IF(LEN(telefony6[[#This Row],[nr]])&gt;=10,"zagraniczny",IF(LEN(telefony6[[#This Row],[nr]])=8,"komórkowy","stacjonarny"))</f>
        <v>stacjonarny</v>
      </c>
      <c r="F1515" s="2">
        <f>telefony6[[#This Row],[zakonczenie]]-telefony6[[#This Row],[rozpoczecie]]</f>
        <v>2.2337962962963309E-3</v>
      </c>
      <c r="G1515" s="6">
        <f>IF(SECOND(telefony6[[#This Row],[czas]])&gt;0,1,0)</f>
        <v>1</v>
      </c>
      <c r="H1515" s="6">
        <f>MINUTE(telefony6[[#This Row],[czas]])+telefony6[[#This Row],[czy kolejna minuta]]</f>
        <v>4</v>
      </c>
      <c r="I1515" s="6">
        <f>MINUTE(telefony6[[#This Row],[czas]])*60+SECOND(telefony6[[#This Row],[czas]])</f>
        <v>193</v>
      </c>
      <c r="J1515" s="6">
        <f>IF(OR(telefony6[[#This Row],[jaki]]="stacjonarny",telefony6[[#This Row],[jaki]]="komórkowy"),J1514-telefony6[[#This Row],[sekundach]],J1514)</f>
        <v>-665751</v>
      </c>
      <c r="K1515" s="6">
        <f>IF(AND(telefony6[[#This Row],[abonament]]&lt;0,telefony6[[#This Row],[jaki]]="stacjonarny"),telefony6[[#This Row],[sekundach]],0)</f>
        <v>193</v>
      </c>
      <c r="L1515" s="6">
        <f>IF(AND(telefony6[[#This Row],[abonament]]&lt;0,telefony6[[#This Row],[jaki]]="komórkowy"),telefony6[[#This Row],[sekundach]],0)</f>
        <v>0</v>
      </c>
      <c r="M1515" s="28">
        <f>IF(telefony6[[#This Row],[jaki]]="zagraniczny",telefony6[[#This Row],[czas w minutach]],0)</f>
        <v>0</v>
      </c>
    </row>
    <row r="1516" spans="1:13" x14ac:dyDescent="0.25">
      <c r="A1516">
        <v>22583033</v>
      </c>
      <c r="B1516" s="1">
        <v>42940</v>
      </c>
      <c r="C1516" s="2">
        <v>0.34495370370370371</v>
      </c>
      <c r="D1516" s="2">
        <v>0.3467824074074074</v>
      </c>
      <c r="E1516" t="str">
        <f>IF(LEN(telefony6[[#This Row],[nr]])&gt;=10,"zagraniczny",IF(LEN(telefony6[[#This Row],[nr]])=8,"komórkowy","stacjonarny"))</f>
        <v>komórkowy</v>
      </c>
      <c r="F1516" s="2">
        <f>telefony6[[#This Row],[zakonczenie]]-telefony6[[#This Row],[rozpoczecie]]</f>
        <v>1.8287037037036935E-3</v>
      </c>
      <c r="G1516" s="6">
        <f>IF(SECOND(telefony6[[#This Row],[czas]])&gt;0,1,0)</f>
        <v>1</v>
      </c>
      <c r="H1516" s="6">
        <f>MINUTE(telefony6[[#This Row],[czas]])+telefony6[[#This Row],[czy kolejna minuta]]</f>
        <v>3</v>
      </c>
      <c r="I1516" s="6">
        <f>MINUTE(telefony6[[#This Row],[czas]])*60+SECOND(telefony6[[#This Row],[czas]])</f>
        <v>158</v>
      </c>
      <c r="J1516" s="6">
        <f>IF(OR(telefony6[[#This Row],[jaki]]="stacjonarny",telefony6[[#This Row],[jaki]]="komórkowy"),J1515-telefony6[[#This Row],[sekundach]],J1515)</f>
        <v>-665909</v>
      </c>
      <c r="K1516" s="6">
        <f>IF(AND(telefony6[[#This Row],[abonament]]&lt;0,telefony6[[#This Row],[jaki]]="stacjonarny"),telefony6[[#This Row],[sekundach]],0)</f>
        <v>0</v>
      </c>
      <c r="L1516" s="6">
        <f>IF(AND(telefony6[[#This Row],[abonament]]&lt;0,telefony6[[#This Row],[jaki]]="komórkowy"),telefony6[[#This Row],[sekundach]],0)</f>
        <v>158</v>
      </c>
      <c r="M1516" s="28">
        <f>IF(telefony6[[#This Row],[jaki]]="zagraniczny",telefony6[[#This Row],[czas w minutach]],0)</f>
        <v>0</v>
      </c>
    </row>
    <row r="1517" spans="1:13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  <c r="E1517" t="str">
        <f>IF(LEN(telefony6[[#This Row],[nr]])&gt;=10,"zagraniczny",IF(LEN(telefony6[[#This Row],[nr]])=8,"komórkowy","stacjonarny"))</f>
        <v>stacjonarny</v>
      </c>
      <c r="F1517" s="2">
        <f>telefony6[[#This Row],[zakonczenie]]-telefony6[[#This Row],[rozpoczecie]]</f>
        <v>6.0532407407407618E-3</v>
      </c>
      <c r="G1517" s="6">
        <f>IF(SECOND(telefony6[[#This Row],[czas]])&gt;0,1,0)</f>
        <v>1</v>
      </c>
      <c r="H1517" s="6">
        <f>MINUTE(telefony6[[#This Row],[czas]])+telefony6[[#This Row],[czy kolejna minuta]]</f>
        <v>9</v>
      </c>
      <c r="I1517" s="6">
        <f>MINUTE(telefony6[[#This Row],[czas]])*60+SECOND(telefony6[[#This Row],[czas]])</f>
        <v>523</v>
      </c>
      <c r="J1517" s="6">
        <f>IF(OR(telefony6[[#This Row],[jaki]]="stacjonarny",telefony6[[#This Row],[jaki]]="komórkowy"),J1516-telefony6[[#This Row],[sekundach]],J1516)</f>
        <v>-666432</v>
      </c>
      <c r="K1517" s="6">
        <f>IF(AND(telefony6[[#This Row],[abonament]]&lt;0,telefony6[[#This Row],[jaki]]="stacjonarny"),telefony6[[#This Row],[sekundach]],0)</f>
        <v>523</v>
      </c>
      <c r="L1517" s="6">
        <f>IF(AND(telefony6[[#This Row],[abonament]]&lt;0,telefony6[[#This Row],[jaki]]="komórkowy"),telefony6[[#This Row],[sekundach]],0)</f>
        <v>0</v>
      </c>
      <c r="M1517" s="28">
        <f>IF(telefony6[[#This Row],[jaki]]="zagraniczny",telefony6[[#This Row],[czas w minutach]],0)</f>
        <v>0</v>
      </c>
    </row>
    <row r="1518" spans="1:13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  <c r="E1518" t="str">
        <f>IF(LEN(telefony6[[#This Row],[nr]])&gt;=10,"zagraniczny",IF(LEN(telefony6[[#This Row],[nr]])=8,"komórkowy","stacjonarny"))</f>
        <v>stacjonarny</v>
      </c>
      <c r="F1518" s="2">
        <f>telefony6[[#This Row],[zakonczenie]]-telefony6[[#This Row],[rozpoczecie]]</f>
        <v>8.1944444444444486E-3</v>
      </c>
      <c r="G1518" s="6">
        <f>IF(SECOND(telefony6[[#This Row],[czas]])&gt;0,1,0)</f>
        <v>1</v>
      </c>
      <c r="H1518" s="6">
        <f>MINUTE(telefony6[[#This Row],[czas]])+telefony6[[#This Row],[czy kolejna minuta]]</f>
        <v>12</v>
      </c>
      <c r="I1518" s="6">
        <f>MINUTE(telefony6[[#This Row],[czas]])*60+SECOND(telefony6[[#This Row],[czas]])</f>
        <v>708</v>
      </c>
      <c r="J1518" s="6">
        <f>IF(OR(telefony6[[#This Row],[jaki]]="stacjonarny",telefony6[[#This Row],[jaki]]="komórkowy"),J1517-telefony6[[#This Row],[sekundach]],J1517)</f>
        <v>-667140</v>
      </c>
      <c r="K1518" s="6">
        <f>IF(AND(telefony6[[#This Row],[abonament]]&lt;0,telefony6[[#This Row],[jaki]]="stacjonarny"),telefony6[[#This Row],[sekundach]],0)</f>
        <v>708</v>
      </c>
      <c r="L1518" s="6">
        <f>IF(AND(telefony6[[#This Row],[abonament]]&lt;0,telefony6[[#This Row],[jaki]]="komórkowy"),telefony6[[#This Row],[sekundach]],0)</f>
        <v>0</v>
      </c>
      <c r="M1518" s="28">
        <f>IF(telefony6[[#This Row],[jaki]]="zagraniczny",telefony6[[#This Row],[czas w minutach]],0)</f>
        <v>0</v>
      </c>
    </row>
    <row r="1519" spans="1:13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  <c r="E1519" t="str">
        <f>IF(LEN(telefony6[[#This Row],[nr]])&gt;=10,"zagraniczny",IF(LEN(telefony6[[#This Row],[nr]])=8,"komórkowy","stacjonarny"))</f>
        <v>komórkowy</v>
      </c>
      <c r="F1519" s="2">
        <f>telefony6[[#This Row],[zakonczenie]]-telefony6[[#This Row],[rozpoczecie]]</f>
        <v>7.9282407407407773E-3</v>
      </c>
      <c r="G1519" s="6">
        <f>IF(SECOND(telefony6[[#This Row],[czas]])&gt;0,1,0)</f>
        <v>1</v>
      </c>
      <c r="H1519" s="6">
        <f>MINUTE(telefony6[[#This Row],[czas]])+telefony6[[#This Row],[czy kolejna minuta]]</f>
        <v>12</v>
      </c>
      <c r="I1519" s="6">
        <f>MINUTE(telefony6[[#This Row],[czas]])*60+SECOND(telefony6[[#This Row],[czas]])</f>
        <v>685</v>
      </c>
      <c r="J1519" s="6">
        <f>IF(OR(telefony6[[#This Row],[jaki]]="stacjonarny",telefony6[[#This Row],[jaki]]="komórkowy"),J1518-telefony6[[#This Row],[sekundach]],J1518)</f>
        <v>-667825</v>
      </c>
      <c r="K1519" s="6">
        <f>IF(AND(telefony6[[#This Row],[abonament]]&lt;0,telefony6[[#This Row],[jaki]]="stacjonarny"),telefony6[[#This Row],[sekundach]],0)</f>
        <v>0</v>
      </c>
      <c r="L1519" s="6">
        <f>IF(AND(telefony6[[#This Row],[abonament]]&lt;0,telefony6[[#This Row],[jaki]]="komórkowy"),telefony6[[#This Row],[sekundach]],0)</f>
        <v>685</v>
      </c>
      <c r="M1519" s="28">
        <f>IF(telefony6[[#This Row],[jaki]]="zagraniczny",telefony6[[#This Row],[czas w minutach]],0)</f>
        <v>0</v>
      </c>
    </row>
    <row r="1520" spans="1:13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  <c r="E1520" t="str">
        <f>IF(LEN(telefony6[[#This Row],[nr]])&gt;=10,"zagraniczny",IF(LEN(telefony6[[#This Row],[nr]])=8,"komórkowy","stacjonarny"))</f>
        <v>stacjonarny</v>
      </c>
      <c r="F1520" s="2">
        <f>telefony6[[#This Row],[zakonczenie]]-telefony6[[#This Row],[rozpoczecie]]</f>
        <v>4.9652777777777768E-3</v>
      </c>
      <c r="G1520" s="6">
        <f>IF(SECOND(telefony6[[#This Row],[czas]])&gt;0,1,0)</f>
        <v>1</v>
      </c>
      <c r="H1520" s="6">
        <f>MINUTE(telefony6[[#This Row],[czas]])+telefony6[[#This Row],[czy kolejna minuta]]</f>
        <v>8</v>
      </c>
      <c r="I1520" s="6">
        <f>MINUTE(telefony6[[#This Row],[czas]])*60+SECOND(telefony6[[#This Row],[czas]])</f>
        <v>429</v>
      </c>
      <c r="J1520" s="6">
        <f>IF(OR(telefony6[[#This Row],[jaki]]="stacjonarny",telefony6[[#This Row],[jaki]]="komórkowy"),J1519-telefony6[[#This Row],[sekundach]],J1519)</f>
        <v>-668254</v>
      </c>
      <c r="K1520" s="6">
        <f>IF(AND(telefony6[[#This Row],[abonament]]&lt;0,telefony6[[#This Row],[jaki]]="stacjonarny"),telefony6[[#This Row],[sekundach]],0)</f>
        <v>429</v>
      </c>
      <c r="L1520" s="6">
        <f>IF(AND(telefony6[[#This Row],[abonament]]&lt;0,telefony6[[#This Row],[jaki]]="komórkowy"),telefony6[[#This Row],[sekundach]],0)</f>
        <v>0</v>
      </c>
      <c r="M1520" s="28">
        <f>IF(telefony6[[#This Row],[jaki]]="zagraniczny",telefony6[[#This Row],[czas w minutach]],0)</f>
        <v>0</v>
      </c>
    </row>
    <row r="1521" spans="1:13" x14ac:dyDescent="0.25">
      <c r="A1521">
        <v>11070759</v>
      </c>
      <c r="B1521" s="1">
        <v>42940</v>
      </c>
      <c r="C1521" s="2">
        <v>0.35653935185185187</v>
      </c>
      <c r="D1521" s="2">
        <v>0.35864583333333333</v>
      </c>
      <c r="E1521" t="str">
        <f>IF(LEN(telefony6[[#This Row],[nr]])&gt;=10,"zagraniczny",IF(LEN(telefony6[[#This Row],[nr]])=8,"komórkowy","stacjonarny"))</f>
        <v>komórkowy</v>
      </c>
      <c r="F1521" s="2">
        <f>telefony6[[#This Row],[zakonczenie]]-telefony6[[#This Row],[rozpoczecie]]</f>
        <v>2.1064814814814592E-3</v>
      </c>
      <c r="G1521" s="6">
        <f>IF(SECOND(telefony6[[#This Row],[czas]])&gt;0,1,0)</f>
        <v>1</v>
      </c>
      <c r="H1521" s="6">
        <f>MINUTE(telefony6[[#This Row],[czas]])+telefony6[[#This Row],[czy kolejna minuta]]</f>
        <v>4</v>
      </c>
      <c r="I1521" s="6">
        <f>MINUTE(telefony6[[#This Row],[czas]])*60+SECOND(telefony6[[#This Row],[czas]])</f>
        <v>182</v>
      </c>
      <c r="J1521" s="6">
        <f>IF(OR(telefony6[[#This Row],[jaki]]="stacjonarny",telefony6[[#This Row],[jaki]]="komórkowy"),J1520-telefony6[[#This Row],[sekundach]],J1520)</f>
        <v>-668436</v>
      </c>
      <c r="K1521" s="6">
        <f>IF(AND(telefony6[[#This Row],[abonament]]&lt;0,telefony6[[#This Row],[jaki]]="stacjonarny"),telefony6[[#This Row],[sekundach]],0)</f>
        <v>0</v>
      </c>
      <c r="L1521" s="6">
        <f>IF(AND(telefony6[[#This Row],[abonament]]&lt;0,telefony6[[#This Row],[jaki]]="komórkowy"),telefony6[[#This Row],[sekundach]],0)</f>
        <v>182</v>
      </c>
      <c r="M1521" s="28">
        <f>IF(telefony6[[#This Row],[jaki]]="zagraniczny",telefony6[[#This Row],[czas w minutach]],0)</f>
        <v>0</v>
      </c>
    </row>
    <row r="1522" spans="1:13" x14ac:dyDescent="0.25">
      <c r="A1522">
        <v>22176115</v>
      </c>
      <c r="B1522" s="1">
        <v>42940</v>
      </c>
      <c r="C1522" s="2">
        <v>0.35991898148148149</v>
      </c>
      <c r="D1522" s="2">
        <v>0.36880787037037038</v>
      </c>
      <c r="E1522" t="str">
        <f>IF(LEN(telefony6[[#This Row],[nr]])&gt;=10,"zagraniczny",IF(LEN(telefony6[[#This Row],[nr]])=8,"komórkowy","stacjonarny"))</f>
        <v>komórkowy</v>
      </c>
      <c r="F1522" s="2">
        <f>telefony6[[#This Row],[zakonczenie]]-telefony6[[#This Row],[rozpoczecie]]</f>
        <v>8.8888888888888906E-3</v>
      </c>
      <c r="G1522" s="6">
        <f>IF(SECOND(telefony6[[#This Row],[czas]])&gt;0,1,0)</f>
        <v>1</v>
      </c>
      <c r="H1522" s="6">
        <f>MINUTE(telefony6[[#This Row],[czas]])+telefony6[[#This Row],[czy kolejna minuta]]</f>
        <v>13</v>
      </c>
      <c r="I1522" s="6">
        <f>MINUTE(telefony6[[#This Row],[czas]])*60+SECOND(telefony6[[#This Row],[czas]])</f>
        <v>768</v>
      </c>
      <c r="J1522" s="6">
        <f>IF(OR(telefony6[[#This Row],[jaki]]="stacjonarny",telefony6[[#This Row],[jaki]]="komórkowy"),J1521-telefony6[[#This Row],[sekundach]],J1521)</f>
        <v>-669204</v>
      </c>
      <c r="K1522" s="6">
        <f>IF(AND(telefony6[[#This Row],[abonament]]&lt;0,telefony6[[#This Row],[jaki]]="stacjonarny"),telefony6[[#This Row],[sekundach]],0)</f>
        <v>0</v>
      </c>
      <c r="L1522" s="6">
        <f>IF(AND(telefony6[[#This Row],[abonament]]&lt;0,telefony6[[#This Row],[jaki]]="komórkowy"),telefony6[[#This Row],[sekundach]],0)</f>
        <v>768</v>
      </c>
      <c r="M1522" s="28">
        <f>IF(telefony6[[#This Row],[jaki]]="zagraniczny",telefony6[[#This Row],[czas w minutach]],0)</f>
        <v>0</v>
      </c>
    </row>
    <row r="1523" spans="1:13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  <c r="E1523" t="str">
        <f>IF(LEN(telefony6[[#This Row],[nr]])&gt;=10,"zagraniczny",IF(LEN(telefony6[[#This Row],[nr]])=8,"komórkowy","stacjonarny"))</f>
        <v>stacjonarny</v>
      </c>
      <c r="F1523" s="2">
        <f>telefony6[[#This Row],[zakonczenie]]-telefony6[[#This Row],[rozpoczecie]]</f>
        <v>6.0648148148148007E-3</v>
      </c>
      <c r="G1523" s="6">
        <f>IF(SECOND(telefony6[[#This Row],[czas]])&gt;0,1,0)</f>
        <v>1</v>
      </c>
      <c r="H1523" s="6">
        <f>MINUTE(telefony6[[#This Row],[czas]])+telefony6[[#This Row],[czy kolejna minuta]]</f>
        <v>9</v>
      </c>
      <c r="I1523" s="6">
        <f>MINUTE(telefony6[[#This Row],[czas]])*60+SECOND(telefony6[[#This Row],[czas]])</f>
        <v>524</v>
      </c>
      <c r="J1523" s="6">
        <f>IF(OR(telefony6[[#This Row],[jaki]]="stacjonarny",telefony6[[#This Row],[jaki]]="komórkowy"),J1522-telefony6[[#This Row],[sekundach]],J1522)</f>
        <v>-669728</v>
      </c>
      <c r="K1523" s="6">
        <f>IF(AND(telefony6[[#This Row],[abonament]]&lt;0,telefony6[[#This Row],[jaki]]="stacjonarny"),telefony6[[#This Row],[sekundach]],0)</f>
        <v>524</v>
      </c>
      <c r="L1523" s="6">
        <f>IF(AND(telefony6[[#This Row],[abonament]]&lt;0,telefony6[[#This Row],[jaki]]="komórkowy"),telefony6[[#This Row],[sekundach]],0)</f>
        <v>0</v>
      </c>
      <c r="M1523" s="28">
        <f>IF(telefony6[[#This Row],[jaki]]="zagraniczny",telefony6[[#This Row],[czas w minutach]],0)</f>
        <v>0</v>
      </c>
    </row>
    <row r="1524" spans="1:13" x14ac:dyDescent="0.25">
      <c r="A1524">
        <v>6896787</v>
      </c>
      <c r="B1524" s="1">
        <v>42940</v>
      </c>
      <c r="C1524" s="2">
        <v>0.36243055555555553</v>
      </c>
      <c r="D1524" s="2">
        <v>0.36993055555555554</v>
      </c>
      <c r="E1524" t="str">
        <f>IF(LEN(telefony6[[#This Row],[nr]])&gt;=10,"zagraniczny",IF(LEN(telefony6[[#This Row],[nr]])=8,"komórkowy","stacjonarny"))</f>
        <v>stacjonarny</v>
      </c>
      <c r="F1524" s="2">
        <f>telefony6[[#This Row],[zakonczenie]]-telefony6[[#This Row],[rozpoczecie]]</f>
        <v>7.5000000000000067E-3</v>
      </c>
      <c r="G1524" s="6">
        <f>IF(SECOND(telefony6[[#This Row],[czas]])&gt;0,1,0)</f>
        <v>1</v>
      </c>
      <c r="H1524" s="6">
        <f>MINUTE(telefony6[[#This Row],[czas]])+telefony6[[#This Row],[czy kolejna minuta]]</f>
        <v>11</v>
      </c>
      <c r="I1524" s="6">
        <f>MINUTE(telefony6[[#This Row],[czas]])*60+SECOND(telefony6[[#This Row],[czas]])</f>
        <v>648</v>
      </c>
      <c r="J1524" s="6">
        <f>IF(OR(telefony6[[#This Row],[jaki]]="stacjonarny",telefony6[[#This Row],[jaki]]="komórkowy"),J1523-telefony6[[#This Row],[sekundach]],J1523)</f>
        <v>-670376</v>
      </c>
      <c r="K1524" s="6">
        <f>IF(AND(telefony6[[#This Row],[abonament]]&lt;0,telefony6[[#This Row],[jaki]]="stacjonarny"),telefony6[[#This Row],[sekundach]],0)</f>
        <v>648</v>
      </c>
      <c r="L1524" s="6">
        <f>IF(AND(telefony6[[#This Row],[abonament]]&lt;0,telefony6[[#This Row],[jaki]]="komórkowy"),telefony6[[#This Row],[sekundach]],0)</f>
        <v>0</v>
      </c>
      <c r="M1524" s="28">
        <f>IF(telefony6[[#This Row],[jaki]]="zagraniczny",telefony6[[#This Row],[czas w minutach]],0)</f>
        <v>0</v>
      </c>
    </row>
    <row r="1525" spans="1:13" x14ac:dyDescent="0.25">
      <c r="A1525">
        <v>6561564994</v>
      </c>
      <c r="B1525" s="1">
        <v>42940</v>
      </c>
      <c r="C1525" s="2">
        <v>0.36334490740740738</v>
      </c>
      <c r="D1525" s="2">
        <v>0.3696875</v>
      </c>
      <c r="E1525" t="str">
        <f>IF(LEN(telefony6[[#This Row],[nr]])&gt;=10,"zagraniczny",IF(LEN(telefony6[[#This Row],[nr]])=8,"komórkowy","stacjonarny"))</f>
        <v>zagraniczny</v>
      </c>
      <c r="F1525" s="2">
        <f>telefony6[[#This Row],[zakonczenie]]-telefony6[[#This Row],[rozpoczecie]]</f>
        <v>6.3425925925926219E-3</v>
      </c>
      <c r="G1525" s="6">
        <f>IF(SECOND(telefony6[[#This Row],[czas]])&gt;0,1,0)</f>
        <v>1</v>
      </c>
      <c r="H1525" s="6">
        <f>MINUTE(telefony6[[#This Row],[czas]])+telefony6[[#This Row],[czy kolejna minuta]]</f>
        <v>10</v>
      </c>
      <c r="I1525" s="6">
        <f>MINUTE(telefony6[[#This Row],[czas]])*60+SECOND(telefony6[[#This Row],[czas]])</f>
        <v>548</v>
      </c>
      <c r="J1525" s="6">
        <f>IF(OR(telefony6[[#This Row],[jaki]]="stacjonarny",telefony6[[#This Row],[jaki]]="komórkowy"),J1524-telefony6[[#This Row],[sekundach]],J1524)</f>
        <v>-670376</v>
      </c>
      <c r="K1525" s="6">
        <f>IF(AND(telefony6[[#This Row],[abonament]]&lt;0,telefony6[[#This Row],[jaki]]="stacjonarny"),telefony6[[#This Row],[sekundach]],0)</f>
        <v>0</v>
      </c>
      <c r="L1525" s="6">
        <f>IF(AND(telefony6[[#This Row],[abonament]]&lt;0,telefony6[[#This Row],[jaki]]="komórkowy"),telefony6[[#This Row],[sekundach]],0)</f>
        <v>0</v>
      </c>
      <c r="M1525" s="28">
        <f>IF(telefony6[[#This Row],[jaki]]="zagraniczny",telefony6[[#This Row],[czas w minutach]],0)</f>
        <v>10</v>
      </c>
    </row>
    <row r="1526" spans="1:13" x14ac:dyDescent="0.25">
      <c r="A1526">
        <v>8414788</v>
      </c>
      <c r="B1526" s="1">
        <v>42940</v>
      </c>
      <c r="C1526" s="2">
        <v>0.36887731481481484</v>
      </c>
      <c r="D1526" s="2">
        <v>0.37443287037037037</v>
      </c>
      <c r="E1526" t="str">
        <f>IF(LEN(telefony6[[#This Row],[nr]])&gt;=10,"zagraniczny",IF(LEN(telefony6[[#This Row],[nr]])=8,"komórkowy","stacjonarny"))</f>
        <v>stacjonarny</v>
      </c>
      <c r="F1526" s="2">
        <f>telefony6[[#This Row],[zakonczenie]]-telefony6[[#This Row],[rozpoczecie]]</f>
        <v>5.5555555555555358E-3</v>
      </c>
      <c r="G1526" s="6">
        <f>IF(SECOND(telefony6[[#This Row],[czas]])&gt;0,1,0)</f>
        <v>0</v>
      </c>
      <c r="H1526" s="6">
        <f>MINUTE(telefony6[[#This Row],[czas]])+telefony6[[#This Row],[czy kolejna minuta]]</f>
        <v>8</v>
      </c>
      <c r="I1526" s="6">
        <f>MINUTE(telefony6[[#This Row],[czas]])*60+SECOND(telefony6[[#This Row],[czas]])</f>
        <v>480</v>
      </c>
      <c r="J1526" s="6">
        <f>IF(OR(telefony6[[#This Row],[jaki]]="stacjonarny",telefony6[[#This Row],[jaki]]="komórkowy"),J1525-telefony6[[#This Row],[sekundach]],J1525)</f>
        <v>-670856</v>
      </c>
      <c r="K1526" s="6">
        <f>IF(AND(telefony6[[#This Row],[abonament]]&lt;0,telefony6[[#This Row],[jaki]]="stacjonarny"),telefony6[[#This Row],[sekundach]],0)</f>
        <v>480</v>
      </c>
      <c r="L1526" s="6">
        <f>IF(AND(telefony6[[#This Row],[abonament]]&lt;0,telefony6[[#This Row],[jaki]]="komórkowy"),telefony6[[#This Row],[sekundach]],0)</f>
        <v>0</v>
      </c>
      <c r="M1526" s="28">
        <f>IF(telefony6[[#This Row],[jaki]]="zagraniczny",telefony6[[#This Row],[czas w minutach]],0)</f>
        <v>0</v>
      </c>
    </row>
    <row r="1527" spans="1:13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  <c r="E1527" t="str">
        <f>IF(LEN(telefony6[[#This Row],[nr]])&gt;=10,"zagraniczny",IF(LEN(telefony6[[#This Row],[nr]])=8,"komórkowy","stacjonarny"))</f>
        <v>stacjonarny</v>
      </c>
      <c r="F1527" s="2">
        <f>telefony6[[#This Row],[zakonczenie]]-telefony6[[#This Row],[rozpoczecie]]</f>
        <v>8.3101851851851705E-3</v>
      </c>
      <c r="G1527" s="6">
        <f>IF(SECOND(telefony6[[#This Row],[czas]])&gt;0,1,0)</f>
        <v>1</v>
      </c>
      <c r="H1527" s="6">
        <f>MINUTE(telefony6[[#This Row],[czas]])+telefony6[[#This Row],[czy kolejna minuta]]</f>
        <v>12</v>
      </c>
      <c r="I1527" s="6">
        <f>MINUTE(telefony6[[#This Row],[czas]])*60+SECOND(telefony6[[#This Row],[czas]])</f>
        <v>718</v>
      </c>
      <c r="J1527" s="6">
        <f>IF(OR(telefony6[[#This Row],[jaki]]="stacjonarny",telefony6[[#This Row],[jaki]]="komórkowy"),J1526-telefony6[[#This Row],[sekundach]],J1526)</f>
        <v>-671574</v>
      </c>
      <c r="K1527" s="6">
        <f>IF(AND(telefony6[[#This Row],[abonament]]&lt;0,telefony6[[#This Row],[jaki]]="stacjonarny"),telefony6[[#This Row],[sekundach]],0)</f>
        <v>718</v>
      </c>
      <c r="L1527" s="6">
        <f>IF(AND(telefony6[[#This Row],[abonament]]&lt;0,telefony6[[#This Row],[jaki]]="komórkowy"),telefony6[[#This Row],[sekundach]],0)</f>
        <v>0</v>
      </c>
      <c r="M1527" s="28">
        <f>IF(telefony6[[#This Row],[jaki]]="zagraniczny",telefony6[[#This Row],[czas w minutach]],0)</f>
        <v>0</v>
      </c>
    </row>
    <row r="1528" spans="1:13" x14ac:dyDescent="0.25">
      <c r="A1528">
        <v>5970183</v>
      </c>
      <c r="B1528" s="1">
        <v>42940</v>
      </c>
      <c r="C1528" s="2">
        <v>0.37150462962962966</v>
      </c>
      <c r="D1528" s="2">
        <v>0.37246527777777777</v>
      </c>
      <c r="E1528" t="str">
        <f>IF(LEN(telefony6[[#This Row],[nr]])&gt;=10,"zagraniczny",IF(LEN(telefony6[[#This Row],[nr]])=8,"komórkowy","stacjonarny"))</f>
        <v>stacjonarny</v>
      </c>
      <c r="F1528" s="2">
        <f>telefony6[[#This Row],[zakonczenie]]-telefony6[[#This Row],[rozpoczecie]]</f>
        <v>9.6064814814811328E-4</v>
      </c>
      <c r="G1528" s="6">
        <f>IF(SECOND(telefony6[[#This Row],[czas]])&gt;0,1,0)</f>
        <v>1</v>
      </c>
      <c r="H1528" s="6">
        <f>MINUTE(telefony6[[#This Row],[czas]])+telefony6[[#This Row],[czy kolejna minuta]]</f>
        <v>2</v>
      </c>
      <c r="I1528" s="6">
        <f>MINUTE(telefony6[[#This Row],[czas]])*60+SECOND(telefony6[[#This Row],[czas]])</f>
        <v>83</v>
      </c>
      <c r="J1528" s="6">
        <f>IF(OR(telefony6[[#This Row],[jaki]]="stacjonarny",telefony6[[#This Row],[jaki]]="komórkowy"),J1527-telefony6[[#This Row],[sekundach]],J1527)</f>
        <v>-671657</v>
      </c>
      <c r="K1528" s="6">
        <f>IF(AND(telefony6[[#This Row],[abonament]]&lt;0,telefony6[[#This Row],[jaki]]="stacjonarny"),telefony6[[#This Row],[sekundach]],0)</f>
        <v>83</v>
      </c>
      <c r="L1528" s="6">
        <f>IF(AND(telefony6[[#This Row],[abonament]]&lt;0,telefony6[[#This Row],[jaki]]="komórkowy"),telefony6[[#This Row],[sekundach]],0)</f>
        <v>0</v>
      </c>
      <c r="M1528" s="28">
        <f>IF(telefony6[[#This Row],[jaki]]="zagraniczny",telefony6[[#This Row],[czas w minutach]],0)</f>
        <v>0</v>
      </c>
    </row>
    <row r="1529" spans="1:13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  <c r="E1529" t="str">
        <f>IF(LEN(telefony6[[#This Row],[nr]])&gt;=10,"zagraniczny",IF(LEN(telefony6[[#This Row],[nr]])=8,"komórkowy","stacjonarny"))</f>
        <v>komórkowy</v>
      </c>
      <c r="F1529" s="2">
        <f>telefony6[[#This Row],[zakonczenie]]-telefony6[[#This Row],[rozpoczecie]]</f>
        <v>1.1168981481481488E-2</v>
      </c>
      <c r="G1529" s="6">
        <f>IF(SECOND(telefony6[[#This Row],[czas]])&gt;0,1,0)</f>
        <v>1</v>
      </c>
      <c r="H1529" s="6">
        <f>MINUTE(telefony6[[#This Row],[czas]])+telefony6[[#This Row],[czy kolejna minuta]]</f>
        <v>17</v>
      </c>
      <c r="I1529" s="6">
        <f>MINUTE(telefony6[[#This Row],[czas]])*60+SECOND(telefony6[[#This Row],[czas]])</f>
        <v>965</v>
      </c>
      <c r="J1529" s="6">
        <f>IF(OR(telefony6[[#This Row],[jaki]]="stacjonarny",telefony6[[#This Row],[jaki]]="komórkowy"),J1528-telefony6[[#This Row],[sekundach]],J1528)</f>
        <v>-672622</v>
      </c>
      <c r="K1529" s="6">
        <f>IF(AND(telefony6[[#This Row],[abonament]]&lt;0,telefony6[[#This Row],[jaki]]="stacjonarny"),telefony6[[#This Row],[sekundach]],0)</f>
        <v>0</v>
      </c>
      <c r="L1529" s="6">
        <f>IF(AND(telefony6[[#This Row],[abonament]]&lt;0,telefony6[[#This Row],[jaki]]="komórkowy"),telefony6[[#This Row],[sekundach]],0)</f>
        <v>965</v>
      </c>
      <c r="M1529" s="28">
        <f>IF(telefony6[[#This Row],[jaki]]="zagraniczny",telefony6[[#This Row],[czas w minutach]],0)</f>
        <v>0</v>
      </c>
    </row>
    <row r="1530" spans="1:13" x14ac:dyDescent="0.25">
      <c r="A1530">
        <v>53378457</v>
      </c>
      <c r="B1530" s="1">
        <v>42940</v>
      </c>
      <c r="C1530" s="2">
        <v>0.3777314814814815</v>
      </c>
      <c r="D1530" s="2">
        <v>0.38680555555555557</v>
      </c>
      <c r="E1530" t="str">
        <f>IF(LEN(telefony6[[#This Row],[nr]])&gt;=10,"zagraniczny",IF(LEN(telefony6[[#This Row],[nr]])=8,"komórkowy","stacjonarny"))</f>
        <v>komórkowy</v>
      </c>
      <c r="F1530" s="2">
        <f>telefony6[[#This Row],[zakonczenie]]-telefony6[[#This Row],[rozpoczecie]]</f>
        <v>9.0740740740740677E-3</v>
      </c>
      <c r="G1530" s="6">
        <f>IF(SECOND(telefony6[[#This Row],[czas]])&gt;0,1,0)</f>
        <v>1</v>
      </c>
      <c r="H1530" s="6">
        <f>MINUTE(telefony6[[#This Row],[czas]])+telefony6[[#This Row],[czy kolejna minuta]]</f>
        <v>14</v>
      </c>
      <c r="I1530" s="6">
        <f>MINUTE(telefony6[[#This Row],[czas]])*60+SECOND(telefony6[[#This Row],[czas]])</f>
        <v>784</v>
      </c>
      <c r="J1530" s="6">
        <f>IF(OR(telefony6[[#This Row],[jaki]]="stacjonarny",telefony6[[#This Row],[jaki]]="komórkowy"),J1529-telefony6[[#This Row],[sekundach]],J1529)</f>
        <v>-673406</v>
      </c>
      <c r="K1530" s="6">
        <f>IF(AND(telefony6[[#This Row],[abonament]]&lt;0,telefony6[[#This Row],[jaki]]="stacjonarny"),telefony6[[#This Row],[sekundach]],0)</f>
        <v>0</v>
      </c>
      <c r="L1530" s="6">
        <f>IF(AND(telefony6[[#This Row],[abonament]]&lt;0,telefony6[[#This Row],[jaki]]="komórkowy"),telefony6[[#This Row],[sekundach]],0)</f>
        <v>784</v>
      </c>
      <c r="M1530" s="28">
        <f>IF(telefony6[[#This Row],[jaki]]="zagraniczny",telefony6[[#This Row],[czas w minutach]],0)</f>
        <v>0</v>
      </c>
    </row>
    <row r="1531" spans="1:13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  <c r="E1531" t="str">
        <f>IF(LEN(telefony6[[#This Row],[nr]])&gt;=10,"zagraniczny",IF(LEN(telefony6[[#This Row],[nr]])=8,"komórkowy","stacjonarny"))</f>
        <v>komórkowy</v>
      </c>
      <c r="F1531" s="2">
        <f>telefony6[[#This Row],[zakonczenie]]-telefony6[[#This Row],[rozpoczecie]]</f>
        <v>9.4560185185185164E-3</v>
      </c>
      <c r="G1531" s="6">
        <f>IF(SECOND(telefony6[[#This Row],[czas]])&gt;0,1,0)</f>
        <v>1</v>
      </c>
      <c r="H1531" s="6">
        <f>MINUTE(telefony6[[#This Row],[czas]])+telefony6[[#This Row],[czy kolejna minuta]]</f>
        <v>14</v>
      </c>
      <c r="I1531" s="6">
        <f>MINUTE(telefony6[[#This Row],[czas]])*60+SECOND(telefony6[[#This Row],[czas]])</f>
        <v>817</v>
      </c>
      <c r="J1531" s="6">
        <f>IF(OR(telefony6[[#This Row],[jaki]]="stacjonarny",telefony6[[#This Row],[jaki]]="komórkowy"),J1530-telefony6[[#This Row],[sekundach]],J1530)</f>
        <v>-674223</v>
      </c>
      <c r="K1531" s="6">
        <f>IF(AND(telefony6[[#This Row],[abonament]]&lt;0,telefony6[[#This Row],[jaki]]="stacjonarny"),telefony6[[#This Row],[sekundach]],0)</f>
        <v>0</v>
      </c>
      <c r="L1531" s="6">
        <f>IF(AND(telefony6[[#This Row],[abonament]]&lt;0,telefony6[[#This Row],[jaki]]="komórkowy"),telefony6[[#This Row],[sekundach]],0)</f>
        <v>817</v>
      </c>
      <c r="M1531" s="28">
        <f>IF(telefony6[[#This Row],[jaki]]="zagraniczny",telefony6[[#This Row],[czas w minutach]],0)</f>
        <v>0</v>
      </c>
    </row>
    <row r="1532" spans="1:13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  <c r="E1532" t="str">
        <f>IF(LEN(telefony6[[#This Row],[nr]])&gt;=10,"zagraniczny",IF(LEN(telefony6[[#This Row],[nr]])=8,"komórkowy","stacjonarny"))</f>
        <v>stacjonarny</v>
      </c>
      <c r="F1532" s="2">
        <f>telefony6[[#This Row],[zakonczenie]]-telefony6[[#This Row],[rozpoczecie]]</f>
        <v>7.9050925925925886E-3</v>
      </c>
      <c r="G1532" s="6">
        <f>IF(SECOND(telefony6[[#This Row],[czas]])&gt;0,1,0)</f>
        <v>1</v>
      </c>
      <c r="H1532" s="6">
        <f>MINUTE(telefony6[[#This Row],[czas]])+telefony6[[#This Row],[czy kolejna minuta]]</f>
        <v>12</v>
      </c>
      <c r="I1532" s="6">
        <f>MINUTE(telefony6[[#This Row],[czas]])*60+SECOND(telefony6[[#This Row],[czas]])</f>
        <v>683</v>
      </c>
      <c r="J1532" s="6">
        <f>IF(OR(telefony6[[#This Row],[jaki]]="stacjonarny",telefony6[[#This Row],[jaki]]="komórkowy"),J1531-telefony6[[#This Row],[sekundach]],J1531)</f>
        <v>-674906</v>
      </c>
      <c r="K1532" s="6">
        <f>IF(AND(telefony6[[#This Row],[abonament]]&lt;0,telefony6[[#This Row],[jaki]]="stacjonarny"),telefony6[[#This Row],[sekundach]],0)</f>
        <v>683</v>
      </c>
      <c r="L1532" s="6">
        <f>IF(AND(telefony6[[#This Row],[abonament]]&lt;0,telefony6[[#This Row],[jaki]]="komórkowy"),telefony6[[#This Row],[sekundach]],0)</f>
        <v>0</v>
      </c>
      <c r="M1532" s="28">
        <f>IF(telefony6[[#This Row],[jaki]]="zagraniczny",telefony6[[#This Row],[czas w minutach]],0)</f>
        <v>0</v>
      </c>
    </row>
    <row r="1533" spans="1:13" x14ac:dyDescent="0.25">
      <c r="A1533">
        <v>2928766</v>
      </c>
      <c r="B1533" s="1">
        <v>42940</v>
      </c>
      <c r="C1533" s="2">
        <v>0.38156250000000003</v>
      </c>
      <c r="D1533" s="2">
        <v>0.3893402777777778</v>
      </c>
      <c r="E1533" t="str">
        <f>IF(LEN(telefony6[[#This Row],[nr]])&gt;=10,"zagraniczny",IF(LEN(telefony6[[#This Row],[nr]])=8,"komórkowy","stacjonarny"))</f>
        <v>stacjonarny</v>
      </c>
      <c r="F1533" s="2">
        <f>telefony6[[#This Row],[zakonczenie]]-telefony6[[#This Row],[rozpoczecie]]</f>
        <v>7.7777777777777724E-3</v>
      </c>
      <c r="G1533" s="6">
        <f>IF(SECOND(telefony6[[#This Row],[czas]])&gt;0,1,0)</f>
        <v>1</v>
      </c>
      <c r="H1533" s="6">
        <f>MINUTE(telefony6[[#This Row],[czas]])+telefony6[[#This Row],[czy kolejna minuta]]</f>
        <v>12</v>
      </c>
      <c r="I1533" s="6">
        <f>MINUTE(telefony6[[#This Row],[czas]])*60+SECOND(telefony6[[#This Row],[czas]])</f>
        <v>672</v>
      </c>
      <c r="J1533" s="6">
        <f>IF(OR(telefony6[[#This Row],[jaki]]="stacjonarny",telefony6[[#This Row],[jaki]]="komórkowy"),J1532-telefony6[[#This Row],[sekundach]],J1532)</f>
        <v>-675578</v>
      </c>
      <c r="K1533" s="6">
        <f>IF(AND(telefony6[[#This Row],[abonament]]&lt;0,telefony6[[#This Row],[jaki]]="stacjonarny"),telefony6[[#This Row],[sekundach]],0)</f>
        <v>672</v>
      </c>
      <c r="L1533" s="6">
        <f>IF(AND(telefony6[[#This Row],[abonament]]&lt;0,telefony6[[#This Row],[jaki]]="komórkowy"),telefony6[[#This Row],[sekundach]],0)</f>
        <v>0</v>
      </c>
      <c r="M1533" s="28">
        <f>IF(telefony6[[#This Row],[jaki]]="zagraniczny",telefony6[[#This Row],[czas w minutach]],0)</f>
        <v>0</v>
      </c>
    </row>
    <row r="1534" spans="1:13" x14ac:dyDescent="0.25">
      <c r="A1534">
        <v>4334364</v>
      </c>
      <c r="B1534" s="1">
        <v>42940</v>
      </c>
      <c r="C1534" s="2">
        <v>0.3837962962962963</v>
      </c>
      <c r="D1534" s="2">
        <v>0.39385416666666667</v>
      </c>
      <c r="E1534" t="str">
        <f>IF(LEN(telefony6[[#This Row],[nr]])&gt;=10,"zagraniczny",IF(LEN(telefony6[[#This Row],[nr]])=8,"komórkowy","stacjonarny"))</f>
        <v>stacjonarny</v>
      </c>
      <c r="F1534" s="2">
        <f>telefony6[[#This Row],[zakonczenie]]-telefony6[[#This Row],[rozpoczecie]]</f>
        <v>1.005787037037037E-2</v>
      </c>
      <c r="G1534" s="6">
        <f>IF(SECOND(telefony6[[#This Row],[czas]])&gt;0,1,0)</f>
        <v>1</v>
      </c>
      <c r="H1534" s="6">
        <f>MINUTE(telefony6[[#This Row],[czas]])+telefony6[[#This Row],[czy kolejna minuta]]</f>
        <v>15</v>
      </c>
      <c r="I1534" s="6">
        <f>MINUTE(telefony6[[#This Row],[czas]])*60+SECOND(telefony6[[#This Row],[czas]])</f>
        <v>869</v>
      </c>
      <c r="J1534" s="6">
        <f>IF(OR(telefony6[[#This Row],[jaki]]="stacjonarny",telefony6[[#This Row],[jaki]]="komórkowy"),J1533-telefony6[[#This Row],[sekundach]],J1533)</f>
        <v>-676447</v>
      </c>
      <c r="K1534" s="6">
        <f>IF(AND(telefony6[[#This Row],[abonament]]&lt;0,telefony6[[#This Row],[jaki]]="stacjonarny"),telefony6[[#This Row],[sekundach]],0)</f>
        <v>869</v>
      </c>
      <c r="L1534" s="6">
        <f>IF(AND(telefony6[[#This Row],[abonament]]&lt;0,telefony6[[#This Row],[jaki]]="komórkowy"),telefony6[[#This Row],[sekundach]],0)</f>
        <v>0</v>
      </c>
      <c r="M1534" s="28">
        <f>IF(telefony6[[#This Row],[jaki]]="zagraniczny",telefony6[[#This Row],[czas w minutach]],0)</f>
        <v>0</v>
      </c>
    </row>
    <row r="1535" spans="1:13" x14ac:dyDescent="0.25">
      <c r="A1535">
        <v>8405292</v>
      </c>
      <c r="B1535" s="1">
        <v>42940</v>
      </c>
      <c r="C1535" s="2">
        <v>0.38635416666666667</v>
      </c>
      <c r="D1535" s="2">
        <v>0.39378472222222222</v>
      </c>
      <c r="E1535" t="str">
        <f>IF(LEN(telefony6[[#This Row],[nr]])&gt;=10,"zagraniczny",IF(LEN(telefony6[[#This Row],[nr]])=8,"komórkowy","stacjonarny"))</f>
        <v>stacjonarny</v>
      </c>
      <c r="F1535" s="2">
        <f>telefony6[[#This Row],[zakonczenie]]-telefony6[[#This Row],[rozpoczecie]]</f>
        <v>7.4305555555555514E-3</v>
      </c>
      <c r="G1535" s="6">
        <f>IF(SECOND(telefony6[[#This Row],[czas]])&gt;0,1,0)</f>
        <v>1</v>
      </c>
      <c r="H1535" s="6">
        <f>MINUTE(telefony6[[#This Row],[czas]])+telefony6[[#This Row],[czy kolejna minuta]]</f>
        <v>11</v>
      </c>
      <c r="I1535" s="6">
        <f>MINUTE(telefony6[[#This Row],[czas]])*60+SECOND(telefony6[[#This Row],[czas]])</f>
        <v>642</v>
      </c>
      <c r="J1535" s="6">
        <f>IF(OR(telefony6[[#This Row],[jaki]]="stacjonarny",telefony6[[#This Row],[jaki]]="komórkowy"),J1534-telefony6[[#This Row],[sekundach]],J1534)</f>
        <v>-677089</v>
      </c>
      <c r="K1535" s="6">
        <f>IF(AND(telefony6[[#This Row],[abonament]]&lt;0,telefony6[[#This Row],[jaki]]="stacjonarny"),telefony6[[#This Row],[sekundach]],0)</f>
        <v>642</v>
      </c>
      <c r="L1535" s="6">
        <f>IF(AND(telefony6[[#This Row],[abonament]]&lt;0,telefony6[[#This Row],[jaki]]="komórkowy"),telefony6[[#This Row],[sekundach]],0)</f>
        <v>0</v>
      </c>
      <c r="M1535" s="28">
        <f>IF(telefony6[[#This Row],[jaki]]="zagraniczny",telefony6[[#This Row],[czas w minutach]],0)</f>
        <v>0</v>
      </c>
    </row>
    <row r="1536" spans="1:13" x14ac:dyDescent="0.25">
      <c r="A1536">
        <v>9870841</v>
      </c>
      <c r="B1536" s="1">
        <v>42940</v>
      </c>
      <c r="C1536" s="2">
        <v>0.39209490740740743</v>
      </c>
      <c r="D1536" s="2">
        <v>0.39672453703703703</v>
      </c>
      <c r="E1536" t="str">
        <f>IF(LEN(telefony6[[#This Row],[nr]])&gt;=10,"zagraniczny",IF(LEN(telefony6[[#This Row],[nr]])=8,"komórkowy","stacjonarny"))</f>
        <v>stacjonarny</v>
      </c>
      <c r="F1536" s="2">
        <f>telefony6[[#This Row],[zakonczenie]]-telefony6[[#This Row],[rozpoczecie]]</f>
        <v>4.6296296296295947E-3</v>
      </c>
      <c r="G1536" s="6">
        <f>IF(SECOND(telefony6[[#This Row],[czas]])&gt;0,1,0)</f>
        <v>1</v>
      </c>
      <c r="H1536" s="6">
        <f>MINUTE(telefony6[[#This Row],[czas]])+telefony6[[#This Row],[czy kolejna minuta]]</f>
        <v>7</v>
      </c>
      <c r="I1536" s="6">
        <f>MINUTE(telefony6[[#This Row],[czas]])*60+SECOND(telefony6[[#This Row],[czas]])</f>
        <v>400</v>
      </c>
      <c r="J1536" s="6">
        <f>IF(OR(telefony6[[#This Row],[jaki]]="stacjonarny",telefony6[[#This Row],[jaki]]="komórkowy"),J1535-telefony6[[#This Row],[sekundach]],J1535)</f>
        <v>-677489</v>
      </c>
      <c r="K1536" s="6">
        <f>IF(AND(telefony6[[#This Row],[abonament]]&lt;0,telefony6[[#This Row],[jaki]]="stacjonarny"),telefony6[[#This Row],[sekundach]],0)</f>
        <v>400</v>
      </c>
      <c r="L1536" s="6">
        <f>IF(AND(telefony6[[#This Row],[abonament]]&lt;0,telefony6[[#This Row],[jaki]]="komórkowy"),telefony6[[#This Row],[sekundach]],0)</f>
        <v>0</v>
      </c>
      <c r="M1536" s="28">
        <f>IF(telefony6[[#This Row],[jaki]]="zagraniczny",telefony6[[#This Row],[czas w minutach]],0)</f>
        <v>0</v>
      </c>
    </row>
    <row r="1537" spans="1:13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  <c r="E1537" t="str">
        <f>IF(LEN(telefony6[[#This Row],[nr]])&gt;=10,"zagraniczny",IF(LEN(telefony6[[#This Row],[nr]])=8,"komórkowy","stacjonarny"))</f>
        <v>stacjonarny</v>
      </c>
      <c r="F1537" s="2">
        <f>telefony6[[#This Row],[zakonczenie]]-telefony6[[#This Row],[rozpoczecie]]</f>
        <v>2.4768518518518134E-3</v>
      </c>
      <c r="G1537" s="6">
        <f>IF(SECOND(telefony6[[#This Row],[czas]])&gt;0,1,0)</f>
        <v>1</v>
      </c>
      <c r="H1537" s="6">
        <f>MINUTE(telefony6[[#This Row],[czas]])+telefony6[[#This Row],[czy kolejna minuta]]</f>
        <v>4</v>
      </c>
      <c r="I1537" s="6">
        <f>MINUTE(telefony6[[#This Row],[czas]])*60+SECOND(telefony6[[#This Row],[czas]])</f>
        <v>214</v>
      </c>
      <c r="J1537" s="6">
        <f>IF(OR(telefony6[[#This Row],[jaki]]="stacjonarny",telefony6[[#This Row],[jaki]]="komórkowy"),J1536-telefony6[[#This Row],[sekundach]],J1536)</f>
        <v>-677703</v>
      </c>
      <c r="K1537" s="6">
        <f>IF(AND(telefony6[[#This Row],[abonament]]&lt;0,telefony6[[#This Row],[jaki]]="stacjonarny"),telefony6[[#This Row],[sekundach]],0)</f>
        <v>214</v>
      </c>
      <c r="L1537" s="6">
        <f>IF(AND(telefony6[[#This Row],[abonament]]&lt;0,telefony6[[#This Row],[jaki]]="komórkowy"),telefony6[[#This Row],[sekundach]],0)</f>
        <v>0</v>
      </c>
      <c r="M1537" s="28">
        <f>IF(telefony6[[#This Row],[jaki]]="zagraniczny",telefony6[[#This Row],[czas w minutach]],0)</f>
        <v>0</v>
      </c>
    </row>
    <row r="1538" spans="1:13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  <c r="E1538" t="str">
        <f>IF(LEN(telefony6[[#This Row],[nr]])&gt;=10,"zagraniczny",IF(LEN(telefony6[[#This Row],[nr]])=8,"komórkowy","stacjonarny"))</f>
        <v>stacjonarny</v>
      </c>
      <c r="F1538" s="2">
        <f>telefony6[[#This Row],[zakonczenie]]-telefony6[[#This Row],[rozpoczecie]]</f>
        <v>8.6805555555558023E-4</v>
      </c>
      <c r="G1538" s="6">
        <f>IF(SECOND(telefony6[[#This Row],[czas]])&gt;0,1,0)</f>
        <v>1</v>
      </c>
      <c r="H1538" s="6">
        <f>MINUTE(telefony6[[#This Row],[czas]])+telefony6[[#This Row],[czy kolejna minuta]]</f>
        <v>2</v>
      </c>
      <c r="I1538" s="6">
        <f>MINUTE(telefony6[[#This Row],[czas]])*60+SECOND(telefony6[[#This Row],[czas]])</f>
        <v>75</v>
      </c>
      <c r="J1538" s="6">
        <f>IF(OR(telefony6[[#This Row],[jaki]]="stacjonarny",telefony6[[#This Row],[jaki]]="komórkowy"),J1537-telefony6[[#This Row],[sekundach]],J1537)</f>
        <v>-677778</v>
      </c>
      <c r="K1538" s="6">
        <f>IF(AND(telefony6[[#This Row],[abonament]]&lt;0,telefony6[[#This Row],[jaki]]="stacjonarny"),telefony6[[#This Row],[sekundach]],0)</f>
        <v>75</v>
      </c>
      <c r="L1538" s="6">
        <f>IF(AND(telefony6[[#This Row],[abonament]]&lt;0,telefony6[[#This Row],[jaki]]="komórkowy"),telefony6[[#This Row],[sekundach]],0)</f>
        <v>0</v>
      </c>
      <c r="M1538" s="28">
        <f>IF(telefony6[[#This Row],[jaki]]="zagraniczny",telefony6[[#This Row],[czas w minutach]],0)</f>
        <v>0</v>
      </c>
    </row>
    <row r="1539" spans="1:13" x14ac:dyDescent="0.25">
      <c r="A1539">
        <v>25194612</v>
      </c>
      <c r="B1539" s="1">
        <v>42940</v>
      </c>
      <c r="C1539" s="2">
        <v>0.39516203703703706</v>
      </c>
      <c r="D1539" s="2">
        <v>0.4057986111111111</v>
      </c>
      <c r="E1539" t="str">
        <f>IF(LEN(telefony6[[#This Row],[nr]])&gt;=10,"zagraniczny",IF(LEN(telefony6[[#This Row],[nr]])=8,"komórkowy","stacjonarny"))</f>
        <v>komórkowy</v>
      </c>
      <c r="F1539" s="2">
        <f>telefony6[[#This Row],[zakonczenie]]-telefony6[[#This Row],[rozpoczecie]]</f>
        <v>1.0636574074074034E-2</v>
      </c>
      <c r="G1539" s="6">
        <f>IF(SECOND(telefony6[[#This Row],[czas]])&gt;0,1,0)</f>
        <v>1</v>
      </c>
      <c r="H1539" s="6">
        <f>MINUTE(telefony6[[#This Row],[czas]])+telefony6[[#This Row],[czy kolejna minuta]]</f>
        <v>16</v>
      </c>
      <c r="I1539" s="6">
        <f>MINUTE(telefony6[[#This Row],[czas]])*60+SECOND(telefony6[[#This Row],[czas]])</f>
        <v>919</v>
      </c>
      <c r="J1539" s="6">
        <f>IF(OR(telefony6[[#This Row],[jaki]]="stacjonarny",telefony6[[#This Row],[jaki]]="komórkowy"),J1538-telefony6[[#This Row],[sekundach]],J1538)</f>
        <v>-678697</v>
      </c>
      <c r="K1539" s="6">
        <f>IF(AND(telefony6[[#This Row],[abonament]]&lt;0,telefony6[[#This Row],[jaki]]="stacjonarny"),telefony6[[#This Row],[sekundach]],0)</f>
        <v>0</v>
      </c>
      <c r="L1539" s="6">
        <f>IF(AND(telefony6[[#This Row],[abonament]]&lt;0,telefony6[[#This Row],[jaki]]="komórkowy"),telefony6[[#This Row],[sekundach]],0)</f>
        <v>919</v>
      </c>
      <c r="M1539" s="28">
        <f>IF(telefony6[[#This Row],[jaki]]="zagraniczny",telefony6[[#This Row],[czas w minutach]],0)</f>
        <v>0</v>
      </c>
    </row>
    <row r="1540" spans="1:13" x14ac:dyDescent="0.25">
      <c r="A1540">
        <v>1117628</v>
      </c>
      <c r="B1540" s="1">
        <v>42940</v>
      </c>
      <c r="C1540" s="2">
        <v>0.39614583333333331</v>
      </c>
      <c r="D1540" s="2">
        <v>0.39976851851851852</v>
      </c>
      <c r="E1540" t="str">
        <f>IF(LEN(telefony6[[#This Row],[nr]])&gt;=10,"zagraniczny",IF(LEN(telefony6[[#This Row],[nr]])=8,"komórkowy","stacjonarny"))</f>
        <v>stacjonarny</v>
      </c>
      <c r="F1540" s="2">
        <f>telefony6[[#This Row],[zakonczenie]]-telefony6[[#This Row],[rozpoczecie]]</f>
        <v>3.6226851851852149E-3</v>
      </c>
      <c r="G1540" s="6">
        <f>IF(SECOND(telefony6[[#This Row],[czas]])&gt;0,1,0)</f>
        <v>1</v>
      </c>
      <c r="H1540" s="6">
        <f>MINUTE(telefony6[[#This Row],[czas]])+telefony6[[#This Row],[czy kolejna minuta]]</f>
        <v>6</v>
      </c>
      <c r="I1540" s="6">
        <f>MINUTE(telefony6[[#This Row],[czas]])*60+SECOND(telefony6[[#This Row],[czas]])</f>
        <v>313</v>
      </c>
      <c r="J1540" s="6">
        <f>IF(OR(telefony6[[#This Row],[jaki]]="stacjonarny",telefony6[[#This Row],[jaki]]="komórkowy"),J1539-telefony6[[#This Row],[sekundach]],J1539)</f>
        <v>-679010</v>
      </c>
      <c r="K1540" s="6">
        <f>IF(AND(telefony6[[#This Row],[abonament]]&lt;0,telefony6[[#This Row],[jaki]]="stacjonarny"),telefony6[[#This Row],[sekundach]],0)</f>
        <v>313</v>
      </c>
      <c r="L1540" s="6">
        <f>IF(AND(telefony6[[#This Row],[abonament]]&lt;0,telefony6[[#This Row],[jaki]]="komórkowy"),telefony6[[#This Row],[sekundach]],0)</f>
        <v>0</v>
      </c>
      <c r="M1540" s="28">
        <f>IF(telefony6[[#This Row],[jaki]]="zagraniczny",telefony6[[#This Row],[czas w minutach]],0)</f>
        <v>0</v>
      </c>
    </row>
    <row r="1541" spans="1:13" x14ac:dyDescent="0.25">
      <c r="A1541">
        <v>3624713</v>
      </c>
      <c r="B1541" s="1">
        <v>42940</v>
      </c>
      <c r="C1541" s="2">
        <v>0.39864583333333331</v>
      </c>
      <c r="D1541" s="2">
        <v>0.40440972222222221</v>
      </c>
      <c r="E1541" t="str">
        <f>IF(LEN(telefony6[[#This Row],[nr]])&gt;=10,"zagraniczny",IF(LEN(telefony6[[#This Row],[nr]])=8,"komórkowy","stacjonarny"))</f>
        <v>stacjonarny</v>
      </c>
      <c r="F1541" s="2">
        <f>telefony6[[#This Row],[zakonczenie]]-telefony6[[#This Row],[rozpoczecie]]</f>
        <v>5.7638888888889017E-3</v>
      </c>
      <c r="G1541" s="6">
        <f>IF(SECOND(telefony6[[#This Row],[czas]])&gt;0,1,0)</f>
        <v>1</v>
      </c>
      <c r="H1541" s="6">
        <f>MINUTE(telefony6[[#This Row],[czas]])+telefony6[[#This Row],[czy kolejna minuta]]</f>
        <v>9</v>
      </c>
      <c r="I1541" s="6">
        <f>MINUTE(telefony6[[#This Row],[czas]])*60+SECOND(telefony6[[#This Row],[czas]])</f>
        <v>498</v>
      </c>
      <c r="J1541" s="6">
        <f>IF(OR(telefony6[[#This Row],[jaki]]="stacjonarny",telefony6[[#This Row],[jaki]]="komórkowy"),J1540-telefony6[[#This Row],[sekundach]],J1540)</f>
        <v>-679508</v>
      </c>
      <c r="K1541" s="6">
        <f>IF(AND(telefony6[[#This Row],[abonament]]&lt;0,telefony6[[#This Row],[jaki]]="stacjonarny"),telefony6[[#This Row],[sekundach]],0)</f>
        <v>498</v>
      </c>
      <c r="L1541" s="6">
        <f>IF(AND(telefony6[[#This Row],[abonament]]&lt;0,telefony6[[#This Row],[jaki]]="komórkowy"),telefony6[[#This Row],[sekundach]],0)</f>
        <v>0</v>
      </c>
      <c r="M1541" s="28">
        <f>IF(telefony6[[#This Row],[jaki]]="zagraniczny",telefony6[[#This Row],[czas w minutach]],0)</f>
        <v>0</v>
      </c>
    </row>
    <row r="1542" spans="1:13" x14ac:dyDescent="0.25">
      <c r="A1542">
        <v>5616210</v>
      </c>
      <c r="B1542" s="1">
        <v>42940</v>
      </c>
      <c r="C1542" s="2">
        <v>0.39956018518518521</v>
      </c>
      <c r="D1542" s="2">
        <v>0.40803240740740743</v>
      </c>
      <c r="E1542" t="str">
        <f>IF(LEN(telefony6[[#This Row],[nr]])&gt;=10,"zagraniczny",IF(LEN(telefony6[[#This Row],[nr]])=8,"komórkowy","stacjonarny"))</f>
        <v>stacjonarny</v>
      </c>
      <c r="F1542" s="2">
        <f>telefony6[[#This Row],[zakonczenie]]-telefony6[[#This Row],[rozpoczecie]]</f>
        <v>8.4722222222222143E-3</v>
      </c>
      <c r="G1542" s="6">
        <f>IF(SECOND(telefony6[[#This Row],[czas]])&gt;0,1,0)</f>
        <v>1</v>
      </c>
      <c r="H1542" s="6">
        <f>MINUTE(telefony6[[#This Row],[czas]])+telefony6[[#This Row],[czy kolejna minuta]]</f>
        <v>13</v>
      </c>
      <c r="I1542" s="6">
        <f>MINUTE(telefony6[[#This Row],[czas]])*60+SECOND(telefony6[[#This Row],[czas]])</f>
        <v>732</v>
      </c>
      <c r="J1542" s="6">
        <f>IF(OR(telefony6[[#This Row],[jaki]]="stacjonarny",telefony6[[#This Row],[jaki]]="komórkowy"),J1541-telefony6[[#This Row],[sekundach]],J1541)</f>
        <v>-680240</v>
      </c>
      <c r="K1542" s="6">
        <f>IF(AND(telefony6[[#This Row],[abonament]]&lt;0,telefony6[[#This Row],[jaki]]="stacjonarny"),telefony6[[#This Row],[sekundach]],0)</f>
        <v>732</v>
      </c>
      <c r="L1542" s="6">
        <f>IF(AND(telefony6[[#This Row],[abonament]]&lt;0,telefony6[[#This Row],[jaki]]="komórkowy"),telefony6[[#This Row],[sekundach]],0)</f>
        <v>0</v>
      </c>
      <c r="M1542" s="28">
        <f>IF(telefony6[[#This Row],[jaki]]="zagraniczny",telefony6[[#This Row],[czas w minutach]],0)</f>
        <v>0</v>
      </c>
    </row>
    <row r="1543" spans="1:13" x14ac:dyDescent="0.25">
      <c r="A1543">
        <v>6772052</v>
      </c>
      <c r="B1543" s="1">
        <v>42940</v>
      </c>
      <c r="C1543" s="2">
        <v>0.40263888888888888</v>
      </c>
      <c r="D1543" s="2">
        <v>0.40825231481481483</v>
      </c>
      <c r="E1543" t="str">
        <f>IF(LEN(telefony6[[#This Row],[nr]])&gt;=10,"zagraniczny",IF(LEN(telefony6[[#This Row],[nr]])=8,"komórkowy","stacjonarny"))</f>
        <v>stacjonarny</v>
      </c>
      <c r="F1543" s="2">
        <f>telefony6[[#This Row],[zakonczenie]]-telefony6[[#This Row],[rozpoczecie]]</f>
        <v>5.6134259259259522E-3</v>
      </c>
      <c r="G1543" s="6">
        <f>IF(SECOND(telefony6[[#This Row],[czas]])&gt;0,1,0)</f>
        <v>1</v>
      </c>
      <c r="H1543" s="6">
        <f>MINUTE(telefony6[[#This Row],[czas]])+telefony6[[#This Row],[czy kolejna minuta]]</f>
        <v>9</v>
      </c>
      <c r="I1543" s="6">
        <f>MINUTE(telefony6[[#This Row],[czas]])*60+SECOND(telefony6[[#This Row],[czas]])</f>
        <v>485</v>
      </c>
      <c r="J1543" s="6">
        <f>IF(OR(telefony6[[#This Row],[jaki]]="stacjonarny",telefony6[[#This Row],[jaki]]="komórkowy"),J1542-telefony6[[#This Row],[sekundach]],J1542)</f>
        <v>-680725</v>
      </c>
      <c r="K1543" s="6">
        <f>IF(AND(telefony6[[#This Row],[abonament]]&lt;0,telefony6[[#This Row],[jaki]]="stacjonarny"),telefony6[[#This Row],[sekundach]],0)</f>
        <v>485</v>
      </c>
      <c r="L1543" s="6">
        <f>IF(AND(telefony6[[#This Row],[abonament]]&lt;0,telefony6[[#This Row],[jaki]]="komórkowy"),telefony6[[#This Row],[sekundach]],0)</f>
        <v>0</v>
      </c>
      <c r="M1543" s="28">
        <f>IF(telefony6[[#This Row],[jaki]]="zagraniczny",telefony6[[#This Row],[czas w minutach]],0)</f>
        <v>0</v>
      </c>
    </row>
    <row r="1544" spans="1:13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  <c r="E1544" t="str">
        <f>IF(LEN(telefony6[[#This Row],[nr]])&gt;=10,"zagraniczny",IF(LEN(telefony6[[#This Row],[nr]])=8,"komórkowy","stacjonarny"))</f>
        <v>stacjonarny</v>
      </c>
      <c r="F1544" s="2">
        <f>telefony6[[#This Row],[zakonczenie]]-telefony6[[#This Row],[rozpoczecie]]</f>
        <v>5.4629629629629473E-3</v>
      </c>
      <c r="G1544" s="6">
        <f>IF(SECOND(telefony6[[#This Row],[czas]])&gt;0,1,0)</f>
        <v>1</v>
      </c>
      <c r="H1544" s="6">
        <f>MINUTE(telefony6[[#This Row],[czas]])+telefony6[[#This Row],[czy kolejna minuta]]</f>
        <v>8</v>
      </c>
      <c r="I1544" s="6">
        <f>MINUTE(telefony6[[#This Row],[czas]])*60+SECOND(telefony6[[#This Row],[czas]])</f>
        <v>472</v>
      </c>
      <c r="J1544" s="6">
        <f>IF(OR(telefony6[[#This Row],[jaki]]="stacjonarny",telefony6[[#This Row],[jaki]]="komórkowy"),J1543-telefony6[[#This Row],[sekundach]],J1543)</f>
        <v>-681197</v>
      </c>
      <c r="K1544" s="6">
        <f>IF(AND(telefony6[[#This Row],[abonament]]&lt;0,telefony6[[#This Row],[jaki]]="stacjonarny"),telefony6[[#This Row],[sekundach]],0)</f>
        <v>472</v>
      </c>
      <c r="L1544" s="6">
        <f>IF(AND(telefony6[[#This Row],[abonament]]&lt;0,telefony6[[#This Row],[jaki]]="komórkowy"),telefony6[[#This Row],[sekundach]],0)</f>
        <v>0</v>
      </c>
      <c r="M1544" s="28">
        <f>IF(telefony6[[#This Row],[jaki]]="zagraniczny",telefony6[[#This Row],[czas w minutach]],0)</f>
        <v>0</v>
      </c>
    </row>
    <row r="1545" spans="1:13" x14ac:dyDescent="0.25">
      <c r="A1545">
        <v>72701808</v>
      </c>
      <c r="B1545" s="1">
        <v>42940</v>
      </c>
      <c r="C1545" s="2">
        <v>0.40930555555555553</v>
      </c>
      <c r="D1545" s="2">
        <v>0.41968749999999999</v>
      </c>
      <c r="E1545" t="str">
        <f>IF(LEN(telefony6[[#This Row],[nr]])&gt;=10,"zagraniczny",IF(LEN(telefony6[[#This Row],[nr]])=8,"komórkowy","stacjonarny"))</f>
        <v>komórkowy</v>
      </c>
      <c r="F1545" s="2">
        <f>telefony6[[#This Row],[zakonczenie]]-telefony6[[#This Row],[rozpoczecie]]</f>
        <v>1.0381944444444458E-2</v>
      </c>
      <c r="G1545" s="6">
        <f>IF(SECOND(telefony6[[#This Row],[czas]])&gt;0,1,0)</f>
        <v>1</v>
      </c>
      <c r="H1545" s="6">
        <f>MINUTE(telefony6[[#This Row],[czas]])+telefony6[[#This Row],[czy kolejna minuta]]</f>
        <v>15</v>
      </c>
      <c r="I1545" s="6">
        <f>MINUTE(telefony6[[#This Row],[czas]])*60+SECOND(telefony6[[#This Row],[czas]])</f>
        <v>897</v>
      </c>
      <c r="J1545" s="6">
        <f>IF(OR(telefony6[[#This Row],[jaki]]="stacjonarny",telefony6[[#This Row],[jaki]]="komórkowy"),J1544-telefony6[[#This Row],[sekundach]],J1544)</f>
        <v>-682094</v>
      </c>
      <c r="K1545" s="6">
        <f>IF(AND(telefony6[[#This Row],[abonament]]&lt;0,telefony6[[#This Row],[jaki]]="stacjonarny"),telefony6[[#This Row],[sekundach]],0)</f>
        <v>0</v>
      </c>
      <c r="L1545" s="6">
        <f>IF(AND(telefony6[[#This Row],[abonament]]&lt;0,telefony6[[#This Row],[jaki]]="komórkowy"),telefony6[[#This Row],[sekundach]],0)</f>
        <v>897</v>
      </c>
      <c r="M1545" s="28">
        <f>IF(telefony6[[#This Row],[jaki]]="zagraniczny",telefony6[[#This Row],[czas w minutach]],0)</f>
        <v>0</v>
      </c>
    </row>
    <row r="1546" spans="1:13" x14ac:dyDescent="0.25">
      <c r="A1546">
        <v>4285095</v>
      </c>
      <c r="B1546" s="1">
        <v>42940</v>
      </c>
      <c r="C1546" s="2">
        <v>0.41351851851851851</v>
      </c>
      <c r="D1546" s="2">
        <v>0.41790509259259262</v>
      </c>
      <c r="E1546" t="str">
        <f>IF(LEN(telefony6[[#This Row],[nr]])&gt;=10,"zagraniczny",IF(LEN(telefony6[[#This Row],[nr]])=8,"komórkowy","stacjonarny"))</f>
        <v>stacjonarny</v>
      </c>
      <c r="F1546" s="2">
        <f>telefony6[[#This Row],[zakonczenie]]-telefony6[[#This Row],[rozpoczecie]]</f>
        <v>4.3865740740741122E-3</v>
      </c>
      <c r="G1546" s="6">
        <f>IF(SECOND(telefony6[[#This Row],[czas]])&gt;0,1,0)</f>
        <v>1</v>
      </c>
      <c r="H1546" s="6">
        <f>MINUTE(telefony6[[#This Row],[czas]])+telefony6[[#This Row],[czy kolejna minuta]]</f>
        <v>7</v>
      </c>
      <c r="I1546" s="6">
        <f>MINUTE(telefony6[[#This Row],[czas]])*60+SECOND(telefony6[[#This Row],[czas]])</f>
        <v>379</v>
      </c>
      <c r="J1546" s="6">
        <f>IF(OR(telefony6[[#This Row],[jaki]]="stacjonarny",telefony6[[#This Row],[jaki]]="komórkowy"),J1545-telefony6[[#This Row],[sekundach]],J1545)</f>
        <v>-682473</v>
      </c>
      <c r="K1546" s="6">
        <f>IF(AND(telefony6[[#This Row],[abonament]]&lt;0,telefony6[[#This Row],[jaki]]="stacjonarny"),telefony6[[#This Row],[sekundach]],0)</f>
        <v>379</v>
      </c>
      <c r="L1546" s="6">
        <f>IF(AND(telefony6[[#This Row],[abonament]]&lt;0,telefony6[[#This Row],[jaki]]="komórkowy"),telefony6[[#This Row],[sekundach]],0)</f>
        <v>0</v>
      </c>
      <c r="M1546" s="28">
        <f>IF(telefony6[[#This Row],[jaki]]="zagraniczny",telefony6[[#This Row],[czas w minutach]],0)</f>
        <v>0</v>
      </c>
    </row>
    <row r="1547" spans="1:13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  <c r="E1547" t="str">
        <f>IF(LEN(telefony6[[#This Row],[nr]])&gt;=10,"zagraniczny",IF(LEN(telefony6[[#This Row],[nr]])=8,"komórkowy","stacjonarny"))</f>
        <v>stacjonarny</v>
      </c>
      <c r="F1547" s="2">
        <f>telefony6[[#This Row],[zakonczenie]]-telefony6[[#This Row],[rozpoczecie]]</f>
        <v>3.9930555555555691E-3</v>
      </c>
      <c r="G1547" s="6">
        <f>IF(SECOND(telefony6[[#This Row],[czas]])&gt;0,1,0)</f>
        <v>1</v>
      </c>
      <c r="H1547" s="6">
        <f>MINUTE(telefony6[[#This Row],[czas]])+telefony6[[#This Row],[czy kolejna minuta]]</f>
        <v>6</v>
      </c>
      <c r="I1547" s="6">
        <f>MINUTE(telefony6[[#This Row],[czas]])*60+SECOND(telefony6[[#This Row],[czas]])</f>
        <v>345</v>
      </c>
      <c r="J1547" s="6">
        <f>IF(OR(telefony6[[#This Row],[jaki]]="stacjonarny",telefony6[[#This Row],[jaki]]="komórkowy"),J1546-telefony6[[#This Row],[sekundach]],J1546)</f>
        <v>-682818</v>
      </c>
      <c r="K1547" s="6">
        <f>IF(AND(telefony6[[#This Row],[abonament]]&lt;0,telefony6[[#This Row],[jaki]]="stacjonarny"),telefony6[[#This Row],[sekundach]],0)</f>
        <v>345</v>
      </c>
      <c r="L1547" s="6">
        <f>IF(AND(telefony6[[#This Row],[abonament]]&lt;0,telefony6[[#This Row],[jaki]]="komórkowy"),telefony6[[#This Row],[sekundach]],0)</f>
        <v>0</v>
      </c>
      <c r="M1547" s="28">
        <f>IF(telefony6[[#This Row],[jaki]]="zagraniczny",telefony6[[#This Row],[czas w minutach]],0)</f>
        <v>0</v>
      </c>
    </row>
    <row r="1548" spans="1:13" x14ac:dyDescent="0.25">
      <c r="A1548">
        <v>2947035</v>
      </c>
      <c r="B1548" s="1">
        <v>42940</v>
      </c>
      <c r="C1548" s="2">
        <v>0.42241898148148149</v>
      </c>
      <c r="D1548" s="2">
        <v>0.42863425925925924</v>
      </c>
      <c r="E1548" t="str">
        <f>IF(LEN(telefony6[[#This Row],[nr]])&gt;=10,"zagraniczny",IF(LEN(telefony6[[#This Row],[nr]])=8,"komórkowy","stacjonarny"))</f>
        <v>stacjonarny</v>
      </c>
      <c r="F1548" s="2">
        <f>telefony6[[#This Row],[zakonczenie]]-telefony6[[#This Row],[rozpoczecie]]</f>
        <v>6.2152777777777501E-3</v>
      </c>
      <c r="G1548" s="6">
        <f>IF(SECOND(telefony6[[#This Row],[czas]])&gt;0,1,0)</f>
        <v>1</v>
      </c>
      <c r="H1548" s="6">
        <f>MINUTE(telefony6[[#This Row],[czas]])+telefony6[[#This Row],[czy kolejna minuta]]</f>
        <v>9</v>
      </c>
      <c r="I1548" s="6">
        <f>MINUTE(telefony6[[#This Row],[czas]])*60+SECOND(telefony6[[#This Row],[czas]])</f>
        <v>537</v>
      </c>
      <c r="J1548" s="6">
        <f>IF(OR(telefony6[[#This Row],[jaki]]="stacjonarny",telefony6[[#This Row],[jaki]]="komórkowy"),J1547-telefony6[[#This Row],[sekundach]],J1547)</f>
        <v>-683355</v>
      </c>
      <c r="K1548" s="6">
        <f>IF(AND(telefony6[[#This Row],[abonament]]&lt;0,telefony6[[#This Row],[jaki]]="stacjonarny"),telefony6[[#This Row],[sekundach]],0)</f>
        <v>537</v>
      </c>
      <c r="L1548" s="6">
        <f>IF(AND(telefony6[[#This Row],[abonament]]&lt;0,telefony6[[#This Row],[jaki]]="komórkowy"),telefony6[[#This Row],[sekundach]],0)</f>
        <v>0</v>
      </c>
      <c r="M1548" s="28">
        <f>IF(telefony6[[#This Row],[jaki]]="zagraniczny",telefony6[[#This Row],[czas w minutach]],0)</f>
        <v>0</v>
      </c>
    </row>
    <row r="1549" spans="1:13" x14ac:dyDescent="0.25">
      <c r="A1549">
        <v>6615729</v>
      </c>
      <c r="B1549" s="1">
        <v>42940</v>
      </c>
      <c r="C1549" s="2">
        <v>0.42561342592592594</v>
      </c>
      <c r="D1549" s="2">
        <v>0.42799768518518516</v>
      </c>
      <c r="E1549" t="str">
        <f>IF(LEN(telefony6[[#This Row],[nr]])&gt;=10,"zagraniczny",IF(LEN(telefony6[[#This Row],[nr]])=8,"komórkowy","stacjonarny"))</f>
        <v>stacjonarny</v>
      </c>
      <c r="F1549" s="2">
        <f>telefony6[[#This Row],[zakonczenie]]-telefony6[[#This Row],[rozpoczecie]]</f>
        <v>2.3842592592592249E-3</v>
      </c>
      <c r="G1549" s="6">
        <f>IF(SECOND(telefony6[[#This Row],[czas]])&gt;0,1,0)</f>
        <v>1</v>
      </c>
      <c r="H1549" s="6">
        <f>MINUTE(telefony6[[#This Row],[czas]])+telefony6[[#This Row],[czy kolejna minuta]]</f>
        <v>4</v>
      </c>
      <c r="I1549" s="6">
        <f>MINUTE(telefony6[[#This Row],[czas]])*60+SECOND(telefony6[[#This Row],[czas]])</f>
        <v>206</v>
      </c>
      <c r="J1549" s="6">
        <f>IF(OR(telefony6[[#This Row],[jaki]]="stacjonarny",telefony6[[#This Row],[jaki]]="komórkowy"),J1548-telefony6[[#This Row],[sekundach]],J1548)</f>
        <v>-683561</v>
      </c>
      <c r="K1549" s="6">
        <f>IF(AND(telefony6[[#This Row],[abonament]]&lt;0,telefony6[[#This Row],[jaki]]="stacjonarny"),telefony6[[#This Row],[sekundach]],0)</f>
        <v>206</v>
      </c>
      <c r="L1549" s="6">
        <f>IF(AND(telefony6[[#This Row],[abonament]]&lt;0,telefony6[[#This Row],[jaki]]="komórkowy"),telefony6[[#This Row],[sekundach]],0)</f>
        <v>0</v>
      </c>
      <c r="M1549" s="28">
        <f>IF(telefony6[[#This Row],[jaki]]="zagraniczny",telefony6[[#This Row],[czas w minutach]],0)</f>
        <v>0</v>
      </c>
    </row>
    <row r="1550" spans="1:13" x14ac:dyDescent="0.25">
      <c r="A1550">
        <v>2135609</v>
      </c>
      <c r="B1550" s="1">
        <v>42940</v>
      </c>
      <c r="C1550" s="2">
        <v>0.42563657407407407</v>
      </c>
      <c r="D1550" s="2">
        <v>0.42670138888888887</v>
      </c>
      <c r="E1550" t="str">
        <f>IF(LEN(telefony6[[#This Row],[nr]])&gt;=10,"zagraniczny",IF(LEN(telefony6[[#This Row],[nr]])=8,"komórkowy","stacjonarny"))</f>
        <v>stacjonarny</v>
      </c>
      <c r="F1550" s="2">
        <f>telefony6[[#This Row],[zakonczenie]]-telefony6[[#This Row],[rozpoczecie]]</f>
        <v>1.0648148148147962E-3</v>
      </c>
      <c r="G1550" s="6">
        <f>IF(SECOND(telefony6[[#This Row],[czas]])&gt;0,1,0)</f>
        <v>1</v>
      </c>
      <c r="H1550" s="6">
        <f>MINUTE(telefony6[[#This Row],[czas]])+telefony6[[#This Row],[czy kolejna minuta]]</f>
        <v>2</v>
      </c>
      <c r="I1550" s="6">
        <f>MINUTE(telefony6[[#This Row],[czas]])*60+SECOND(telefony6[[#This Row],[czas]])</f>
        <v>92</v>
      </c>
      <c r="J1550" s="6">
        <f>IF(OR(telefony6[[#This Row],[jaki]]="stacjonarny",telefony6[[#This Row],[jaki]]="komórkowy"),J1549-telefony6[[#This Row],[sekundach]],J1549)</f>
        <v>-683653</v>
      </c>
      <c r="K1550" s="6">
        <f>IF(AND(telefony6[[#This Row],[abonament]]&lt;0,telefony6[[#This Row],[jaki]]="stacjonarny"),telefony6[[#This Row],[sekundach]],0)</f>
        <v>92</v>
      </c>
      <c r="L1550" s="6">
        <f>IF(AND(telefony6[[#This Row],[abonament]]&lt;0,telefony6[[#This Row],[jaki]]="komórkowy"),telefony6[[#This Row],[sekundach]],0)</f>
        <v>0</v>
      </c>
      <c r="M1550" s="28">
        <f>IF(telefony6[[#This Row],[jaki]]="zagraniczny",telefony6[[#This Row],[czas w minutach]],0)</f>
        <v>0</v>
      </c>
    </row>
    <row r="1551" spans="1:13" x14ac:dyDescent="0.25">
      <c r="A1551">
        <v>2697566</v>
      </c>
      <c r="B1551" s="1">
        <v>42940</v>
      </c>
      <c r="C1551" s="2">
        <v>0.42951388888888886</v>
      </c>
      <c r="D1551" s="2">
        <v>0.44059027777777776</v>
      </c>
      <c r="E1551" t="str">
        <f>IF(LEN(telefony6[[#This Row],[nr]])&gt;=10,"zagraniczny",IF(LEN(telefony6[[#This Row],[nr]])=8,"komórkowy","stacjonarny"))</f>
        <v>stacjonarny</v>
      </c>
      <c r="F1551" s="2">
        <f>telefony6[[#This Row],[zakonczenie]]-telefony6[[#This Row],[rozpoczecie]]</f>
        <v>1.1076388888888899E-2</v>
      </c>
      <c r="G1551" s="6">
        <f>IF(SECOND(telefony6[[#This Row],[czas]])&gt;0,1,0)</f>
        <v>1</v>
      </c>
      <c r="H1551" s="6">
        <f>MINUTE(telefony6[[#This Row],[czas]])+telefony6[[#This Row],[czy kolejna minuta]]</f>
        <v>16</v>
      </c>
      <c r="I1551" s="6">
        <f>MINUTE(telefony6[[#This Row],[czas]])*60+SECOND(telefony6[[#This Row],[czas]])</f>
        <v>957</v>
      </c>
      <c r="J1551" s="6">
        <f>IF(OR(telefony6[[#This Row],[jaki]]="stacjonarny",telefony6[[#This Row],[jaki]]="komórkowy"),J1550-telefony6[[#This Row],[sekundach]],J1550)</f>
        <v>-684610</v>
      </c>
      <c r="K1551" s="6">
        <f>IF(AND(telefony6[[#This Row],[abonament]]&lt;0,telefony6[[#This Row],[jaki]]="stacjonarny"),telefony6[[#This Row],[sekundach]],0)</f>
        <v>957</v>
      </c>
      <c r="L1551" s="6">
        <f>IF(AND(telefony6[[#This Row],[abonament]]&lt;0,telefony6[[#This Row],[jaki]]="komórkowy"),telefony6[[#This Row],[sekundach]],0)</f>
        <v>0</v>
      </c>
      <c r="M1551" s="28">
        <f>IF(telefony6[[#This Row],[jaki]]="zagraniczny",telefony6[[#This Row],[czas w minutach]],0)</f>
        <v>0</v>
      </c>
    </row>
    <row r="1552" spans="1:13" x14ac:dyDescent="0.25">
      <c r="A1552">
        <v>2569721</v>
      </c>
      <c r="B1552" s="1">
        <v>42940</v>
      </c>
      <c r="C1552" s="2">
        <v>0.43133101851851852</v>
      </c>
      <c r="D1552" s="2">
        <v>0.43762731481481482</v>
      </c>
      <c r="E1552" t="str">
        <f>IF(LEN(telefony6[[#This Row],[nr]])&gt;=10,"zagraniczny",IF(LEN(telefony6[[#This Row],[nr]])=8,"komórkowy","stacjonarny"))</f>
        <v>stacjonarny</v>
      </c>
      <c r="F1552" s="2">
        <f>telefony6[[#This Row],[zakonczenie]]-telefony6[[#This Row],[rozpoczecie]]</f>
        <v>6.2962962962962998E-3</v>
      </c>
      <c r="G1552" s="6">
        <f>IF(SECOND(telefony6[[#This Row],[czas]])&gt;0,1,0)</f>
        <v>1</v>
      </c>
      <c r="H1552" s="6">
        <f>MINUTE(telefony6[[#This Row],[czas]])+telefony6[[#This Row],[czy kolejna minuta]]</f>
        <v>10</v>
      </c>
      <c r="I1552" s="6">
        <f>MINUTE(telefony6[[#This Row],[czas]])*60+SECOND(telefony6[[#This Row],[czas]])</f>
        <v>544</v>
      </c>
      <c r="J1552" s="6">
        <f>IF(OR(telefony6[[#This Row],[jaki]]="stacjonarny",telefony6[[#This Row],[jaki]]="komórkowy"),J1551-telefony6[[#This Row],[sekundach]],J1551)</f>
        <v>-685154</v>
      </c>
      <c r="K1552" s="6">
        <f>IF(AND(telefony6[[#This Row],[abonament]]&lt;0,telefony6[[#This Row],[jaki]]="stacjonarny"),telefony6[[#This Row],[sekundach]],0)</f>
        <v>544</v>
      </c>
      <c r="L1552" s="6">
        <f>IF(AND(telefony6[[#This Row],[abonament]]&lt;0,telefony6[[#This Row],[jaki]]="komórkowy"),telefony6[[#This Row],[sekundach]],0)</f>
        <v>0</v>
      </c>
      <c r="M1552" s="28">
        <f>IF(telefony6[[#This Row],[jaki]]="zagraniczny",telefony6[[#This Row],[czas w minutach]],0)</f>
        <v>0</v>
      </c>
    </row>
    <row r="1553" spans="1:13" x14ac:dyDescent="0.25">
      <c r="A1553">
        <v>96375379</v>
      </c>
      <c r="B1553" s="1">
        <v>42940</v>
      </c>
      <c r="C1553" s="2">
        <v>0.43637731481481479</v>
      </c>
      <c r="D1553" s="2">
        <v>0.44526620370370368</v>
      </c>
      <c r="E1553" t="str">
        <f>IF(LEN(telefony6[[#This Row],[nr]])&gt;=10,"zagraniczny",IF(LEN(telefony6[[#This Row],[nr]])=8,"komórkowy","stacjonarny"))</f>
        <v>komórkowy</v>
      </c>
      <c r="F1553" s="2">
        <f>telefony6[[#This Row],[zakonczenie]]-telefony6[[#This Row],[rozpoczecie]]</f>
        <v>8.8888888888888906E-3</v>
      </c>
      <c r="G1553" s="6">
        <f>IF(SECOND(telefony6[[#This Row],[czas]])&gt;0,1,0)</f>
        <v>1</v>
      </c>
      <c r="H1553" s="6">
        <f>MINUTE(telefony6[[#This Row],[czas]])+telefony6[[#This Row],[czy kolejna minuta]]</f>
        <v>13</v>
      </c>
      <c r="I1553" s="6">
        <f>MINUTE(telefony6[[#This Row],[czas]])*60+SECOND(telefony6[[#This Row],[czas]])</f>
        <v>768</v>
      </c>
      <c r="J1553" s="6">
        <f>IF(OR(telefony6[[#This Row],[jaki]]="stacjonarny",telefony6[[#This Row],[jaki]]="komórkowy"),J1552-telefony6[[#This Row],[sekundach]],J1552)</f>
        <v>-685922</v>
      </c>
      <c r="K1553" s="6">
        <f>IF(AND(telefony6[[#This Row],[abonament]]&lt;0,telefony6[[#This Row],[jaki]]="stacjonarny"),telefony6[[#This Row],[sekundach]],0)</f>
        <v>0</v>
      </c>
      <c r="L1553" s="6">
        <f>IF(AND(telefony6[[#This Row],[abonament]]&lt;0,telefony6[[#This Row],[jaki]]="komórkowy"),telefony6[[#This Row],[sekundach]],0)</f>
        <v>768</v>
      </c>
      <c r="M1553" s="28">
        <f>IF(telefony6[[#This Row],[jaki]]="zagraniczny",telefony6[[#This Row],[czas w minutach]],0)</f>
        <v>0</v>
      </c>
    </row>
    <row r="1554" spans="1:13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 t="str">
        <f>IF(LEN(telefony6[[#This Row],[nr]])&gt;=10,"zagraniczny",IF(LEN(telefony6[[#This Row],[nr]])=8,"komórkowy","stacjonarny"))</f>
        <v>zagraniczny</v>
      </c>
      <c r="F1554" s="2">
        <f>telefony6[[#This Row],[zakonczenie]]-telefony6[[#This Row],[rozpoczecie]]</f>
        <v>6.8634259259259256E-3</v>
      </c>
      <c r="G1554" s="6">
        <f>IF(SECOND(telefony6[[#This Row],[czas]])&gt;0,1,0)</f>
        <v>1</v>
      </c>
      <c r="H1554" s="6">
        <f>MINUTE(telefony6[[#This Row],[czas]])+telefony6[[#This Row],[czy kolejna minuta]]</f>
        <v>10</v>
      </c>
      <c r="I1554" s="6">
        <f>MINUTE(telefony6[[#This Row],[czas]])*60+SECOND(telefony6[[#This Row],[czas]])</f>
        <v>593</v>
      </c>
      <c r="J1554" s="6">
        <f>IF(OR(telefony6[[#This Row],[jaki]]="stacjonarny",telefony6[[#This Row],[jaki]]="komórkowy"),J1553-telefony6[[#This Row],[sekundach]],J1553)</f>
        <v>-685922</v>
      </c>
      <c r="K1554" s="6">
        <f>IF(AND(telefony6[[#This Row],[abonament]]&lt;0,telefony6[[#This Row],[jaki]]="stacjonarny"),telefony6[[#This Row],[sekundach]],0)</f>
        <v>0</v>
      </c>
      <c r="L1554" s="6">
        <f>IF(AND(telefony6[[#This Row],[abonament]]&lt;0,telefony6[[#This Row],[jaki]]="komórkowy"),telefony6[[#This Row],[sekundach]],0)</f>
        <v>0</v>
      </c>
      <c r="M1554" s="28">
        <f>IF(telefony6[[#This Row],[jaki]]="zagraniczny",telefony6[[#This Row],[czas w minutach]],0)</f>
        <v>10</v>
      </c>
    </row>
    <row r="1555" spans="1:13" x14ac:dyDescent="0.25">
      <c r="A1555">
        <v>8133585</v>
      </c>
      <c r="B1555" s="1">
        <v>42940</v>
      </c>
      <c r="C1555" s="2">
        <v>0.44185185185185183</v>
      </c>
      <c r="D1555" s="2">
        <v>0.44634259259259257</v>
      </c>
      <c r="E1555" t="str">
        <f>IF(LEN(telefony6[[#This Row],[nr]])&gt;=10,"zagraniczny",IF(LEN(telefony6[[#This Row],[nr]])=8,"komórkowy","stacjonarny"))</f>
        <v>stacjonarny</v>
      </c>
      <c r="F1555" s="2">
        <f>telefony6[[#This Row],[zakonczenie]]-telefony6[[#This Row],[rozpoczecie]]</f>
        <v>4.4907407407407396E-3</v>
      </c>
      <c r="G1555" s="6">
        <f>IF(SECOND(telefony6[[#This Row],[czas]])&gt;0,1,0)</f>
        <v>1</v>
      </c>
      <c r="H1555" s="6">
        <f>MINUTE(telefony6[[#This Row],[czas]])+telefony6[[#This Row],[czy kolejna minuta]]</f>
        <v>7</v>
      </c>
      <c r="I1555" s="6">
        <f>MINUTE(telefony6[[#This Row],[czas]])*60+SECOND(telefony6[[#This Row],[czas]])</f>
        <v>388</v>
      </c>
      <c r="J1555" s="6">
        <f>IF(OR(telefony6[[#This Row],[jaki]]="stacjonarny",telefony6[[#This Row],[jaki]]="komórkowy"),J1554-telefony6[[#This Row],[sekundach]],J1554)</f>
        <v>-686310</v>
      </c>
      <c r="K1555" s="6">
        <f>IF(AND(telefony6[[#This Row],[abonament]]&lt;0,telefony6[[#This Row],[jaki]]="stacjonarny"),telefony6[[#This Row],[sekundach]],0)</f>
        <v>388</v>
      </c>
      <c r="L1555" s="6">
        <f>IF(AND(telefony6[[#This Row],[abonament]]&lt;0,telefony6[[#This Row],[jaki]]="komórkowy"),telefony6[[#This Row],[sekundach]],0)</f>
        <v>0</v>
      </c>
      <c r="M1555" s="28">
        <f>IF(telefony6[[#This Row],[jaki]]="zagraniczny",telefony6[[#This Row],[czas w minutach]],0)</f>
        <v>0</v>
      </c>
    </row>
    <row r="1556" spans="1:13" x14ac:dyDescent="0.25">
      <c r="A1556">
        <v>45232967</v>
      </c>
      <c r="B1556" s="1">
        <v>42940</v>
      </c>
      <c r="C1556" s="2">
        <v>0.4462962962962963</v>
      </c>
      <c r="D1556" s="2">
        <v>0.44753472222222224</v>
      </c>
      <c r="E1556" t="str">
        <f>IF(LEN(telefony6[[#This Row],[nr]])&gt;=10,"zagraniczny",IF(LEN(telefony6[[#This Row],[nr]])=8,"komórkowy","stacjonarny"))</f>
        <v>komórkowy</v>
      </c>
      <c r="F1556" s="2">
        <f>telefony6[[#This Row],[zakonczenie]]-telefony6[[#This Row],[rozpoczecie]]</f>
        <v>1.2384259259259345E-3</v>
      </c>
      <c r="G1556" s="6">
        <f>IF(SECOND(telefony6[[#This Row],[czas]])&gt;0,1,0)</f>
        <v>1</v>
      </c>
      <c r="H1556" s="6">
        <f>MINUTE(telefony6[[#This Row],[czas]])+telefony6[[#This Row],[czy kolejna minuta]]</f>
        <v>2</v>
      </c>
      <c r="I1556" s="6">
        <f>MINUTE(telefony6[[#This Row],[czas]])*60+SECOND(telefony6[[#This Row],[czas]])</f>
        <v>107</v>
      </c>
      <c r="J1556" s="6">
        <f>IF(OR(telefony6[[#This Row],[jaki]]="stacjonarny",telefony6[[#This Row],[jaki]]="komórkowy"),J1555-telefony6[[#This Row],[sekundach]],J1555)</f>
        <v>-686417</v>
      </c>
      <c r="K1556" s="6">
        <f>IF(AND(telefony6[[#This Row],[abonament]]&lt;0,telefony6[[#This Row],[jaki]]="stacjonarny"),telefony6[[#This Row],[sekundach]],0)</f>
        <v>0</v>
      </c>
      <c r="L1556" s="6">
        <f>IF(AND(telefony6[[#This Row],[abonament]]&lt;0,telefony6[[#This Row],[jaki]]="komórkowy"),telefony6[[#This Row],[sekundach]],0)</f>
        <v>107</v>
      </c>
      <c r="M1556" s="28">
        <f>IF(telefony6[[#This Row],[jaki]]="zagraniczny",telefony6[[#This Row],[czas w minutach]],0)</f>
        <v>0</v>
      </c>
    </row>
    <row r="1557" spans="1:13" x14ac:dyDescent="0.25">
      <c r="A1557">
        <v>8900603</v>
      </c>
      <c r="B1557" s="1">
        <v>42940</v>
      </c>
      <c r="C1557" s="2">
        <v>0.44680555555555557</v>
      </c>
      <c r="D1557" s="2">
        <v>0.45518518518518519</v>
      </c>
      <c r="E1557" t="str">
        <f>IF(LEN(telefony6[[#This Row],[nr]])&gt;=10,"zagraniczny",IF(LEN(telefony6[[#This Row],[nr]])=8,"komórkowy","stacjonarny"))</f>
        <v>stacjonarny</v>
      </c>
      <c r="F1557" s="2">
        <f>telefony6[[#This Row],[zakonczenie]]-telefony6[[#This Row],[rozpoczecie]]</f>
        <v>8.3796296296296258E-3</v>
      </c>
      <c r="G1557" s="6">
        <f>IF(SECOND(telefony6[[#This Row],[czas]])&gt;0,1,0)</f>
        <v>1</v>
      </c>
      <c r="H1557" s="6">
        <f>MINUTE(telefony6[[#This Row],[czas]])+telefony6[[#This Row],[czy kolejna minuta]]</f>
        <v>13</v>
      </c>
      <c r="I1557" s="6">
        <f>MINUTE(telefony6[[#This Row],[czas]])*60+SECOND(telefony6[[#This Row],[czas]])</f>
        <v>724</v>
      </c>
      <c r="J1557" s="6">
        <f>IF(OR(telefony6[[#This Row],[jaki]]="stacjonarny",telefony6[[#This Row],[jaki]]="komórkowy"),J1556-telefony6[[#This Row],[sekundach]],J1556)</f>
        <v>-687141</v>
      </c>
      <c r="K1557" s="6">
        <f>IF(AND(telefony6[[#This Row],[abonament]]&lt;0,telefony6[[#This Row],[jaki]]="stacjonarny"),telefony6[[#This Row],[sekundach]],0)</f>
        <v>724</v>
      </c>
      <c r="L1557" s="6">
        <f>IF(AND(telefony6[[#This Row],[abonament]]&lt;0,telefony6[[#This Row],[jaki]]="komórkowy"),telefony6[[#This Row],[sekundach]],0)</f>
        <v>0</v>
      </c>
      <c r="M1557" s="28">
        <f>IF(telefony6[[#This Row],[jaki]]="zagraniczny",telefony6[[#This Row],[czas w minutach]],0)</f>
        <v>0</v>
      </c>
    </row>
    <row r="1558" spans="1:13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  <c r="E1558" t="str">
        <f>IF(LEN(telefony6[[#This Row],[nr]])&gt;=10,"zagraniczny",IF(LEN(telefony6[[#This Row],[nr]])=8,"komórkowy","stacjonarny"))</f>
        <v>stacjonarny</v>
      </c>
      <c r="F1558" s="2">
        <f>telefony6[[#This Row],[zakonczenie]]-telefony6[[#This Row],[rozpoczecie]]</f>
        <v>1.0821759259259212E-2</v>
      </c>
      <c r="G1558" s="6">
        <f>IF(SECOND(telefony6[[#This Row],[czas]])&gt;0,1,0)</f>
        <v>1</v>
      </c>
      <c r="H1558" s="6">
        <f>MINUTE(telefony6[[#This Row],[czas]])+telefony6[[#This Row],[czy kolejna minuta]]</f>
        <v>16</v>
      </c>
      <c r="I1558" s="6">
        <f>MINUTE(telefony6[[#This Row],[czas]])*60+SECOND(telefony6[[#This Row],[czas]])</f>
        <v>935</v>
      </c>
      <c r="J1558" s="6">
        <f>IF(OR(telefony6[[#This Row],[jaki]]="stacjonarny",telefony6[[#This Row],[jaki]]="komórkowy"),J1557-telefony6[[#This Row],[sekundach]],J1557)</f>
        <v>-688076</v>
      </c>
      <c r="K1558" s="6">
        <f>IF(AND(telefony6[[#This Row],[abonament]]&lt;0,telefony6[[#This Row],[jaki]]="stacjonarny"),telefony6[[#This Row],[sekundach]],0)</f>
        <v>935</v>
      </c>
      <c r="L1558" s="6">
        <f>IF(AND(telefony6[[#This Row],[abonament]]&lt;0,telefony6[[#This Row],[jaki]]="komórkowy"),telefony6[[#This Row],[sekundach]],0)</f>
        <v>0</v>
      </c>
      <c r="M1558" s="28">
        <f>IF(telefony6[[#This Row],[jaki]]="zagraniczny",telefony6[[#This Row],[czas w minutach]],0)</f>
        <v>0</v>
      </c>
    </row>
    <row r="1559" spans="1:13" x14ac:dyDescent="0.25">
      <c r="A1559">
        <v>9781981</v>
      </c>
      <c r="B1559" s="1">
        <v>42940</v>
      </c>
      <c r="C1559" s="2">
        <v>0.45392361111111112</v>
      </c>
      <c r="D1559" s="2">
        <v>0.4582060185185185</v>
      </c>
      <c r="E1559" t="str">
        <f>IF(LEN(telefony6[[#This Row],[nr]])&gt;=10,"zagraniczny",IF(LEN(telefony6[[#This Row],[nr]])=8,"komórkowy","stacjonarny"))</f>
        <v>stacjonarny</v>
      </c>
      <c r="F1559" s="2">
        <f>telefony6[[#This Row],[zakonczenie]]-telefony6[[#This Row],[rozpoczecie]]</f>
        <v>4.2824074074073737E-3</v>
      </c>
      <c r="G1559" s="6">
        <f>IF(SECOND(telefony6[[#This Row],[czas]])&gt;0,1,0)</f>
        <v>1</v>
      </c>
      <c r="H1559" s="6">
        <f>MINUTE(telefony6[[#This Row],[czas]])+telefony6[[#This Row],[czy kolejna minuta]]</f>
        <v>7</v>
      </c>
      <c r="I1559" s="6">
        <f>MINUTE(telefony6[[#This Row],[czas]])*60+SECOND(telefony6[[#This Row],[czas]])</f>
        <v>370</v>
      </c>
      <c r="J1559" s="6">
        <f>IF(OR(telefony6[[#This Row],[jaki]]="stacjonarny",telefony6[[#This Row],[jaki]]="komórkowy"),J1558-telefony6[[#This Row],[sekundach]],J1558)</f>
        <v>-688446</v>
      </c>
      <c r="K1559" s="6">
        <f>IF(AND(telefony6[[#This Row],[abonament]]&lt;0,telefony6[[#This Row],[jaki]]="stacjonarny"),telefony6[[#This Row],[sekundach]],0)</f>
        <v>370</v>
      </c>
      <c r="L1559" s="6">
        <f>IF(AND(telefony6[[#This Row],[abonament]]&lt;0,telefony6[[#This Row],[jaki]]="komórkowy"),telefony6[[#This Row],[sekundach]],0)</f>
        <v>0</v>
      </c>
      <c r="M1559" s="28">
        <f>IF(telefony6[[#This Row],[jaki]]="zagraniczny",telefony6[[#This Row],[czas w minutach]],0)</f>
        <v>0</v>
      </c>
    </row>
    <row r="1560" spans="1:13" x14ac:dyDescent="0.25">
      <c r="A1560">
        <v>9527543</v>
      </c>
      <c r="B1560" s="1">
        <v>42940</v>
      </c>
      <c r="C1560" s="2">
        <v>0.45481481481481484</v>
      </c>
      <c r="D1560" s="2">
        <v>0.45863425925925927</v>
      </c>
      <c r="E1560" t="str">
        <f>IF(LEN(telefony6[[#This Row],[nr]])&gt;=10,"zagraniczny",IF(LEN(telefony6[[#This Row],[nr]])=8,"komórkowy","stacjonarny"))</f>
        <v>stacjonarny</v>
      </c>
      <c r="F1560" s="2">
        <f>telefony6[[#This Row],[zakonczenie]]-telefony6[[#This Row],[rozpoczecie]]</f>
        <v>3.8194444444444309E-3</v>
      </c>
      <c r="G1560" s="6">
        <f>IF(SECOND(telefony6[[#This Row],[czas]])&gt;0,1,0)</f>
        <v>1</v>
      </c>
      <c r="H1560" s="6">
        <f>MINUTE(telefony6[[#This Row],[czas]])+telefony6[[#This Row],[czy kolejna minuta]]</f>
        <v>6</v>
      </c>
      <c r="I1560" s="6">
        <f>MINUTE(telefony6[[#This Row],[czas]])*60+SECOND(telefony6[[#This Row],[czas]])</f>
        <v>330</v>
      </c>
      <c r="J1560" s="6">
        <f>IF(OR(telefony6[[#This Row],[jaki]]="stacjonarny",telefony6[[#This Row],[jaki]]="komórkowy"),J1559-telefony6[[#This Row],[sekundach]],J1559)</f>
        <v>-688776</v>
      </c>
      <c r="K1560" s="6">
        <f>IF(AND(telefony6[[#This Row],[abonament]]&lt;0,telefony6[[#This Row],[jaki]]="stacjonarny"),telefony6[[#This Row],[sekundach]],0)</f>
        <v>330</v>
      </c>
      <c r="L1560" s="6">
        <f>IF(AND(telefony6[[#This Row],[abonament]]&lt;0,telefony6[[#This Row],[jaki]]="komórkowy"),telefony6[[#This Row],[sekundach]],0)</f>
        <v>0</v>
      </c>
      <c r="M1560" s="28">
        <f>IF(telefony6[[#This Row],[jaki]]="zagraniczny",telefony6[[#This Row],[czas w minutach]],0)</f>
        <v>0</v>
      </c>
    </row>
    <row r="1561" spans="1:13" x14ac:dyDescent="0.25">
      <c r="A1561">
        <v>91626903</v>
      </c>
      <c r="B1561" s="1">
        <v>42940</v>
      </c>
      <c r="C1561" s="2">
        <v>0.45930555555555558</v>
      </c>
      <c r="D1561" s="2">
        <v>0.46885416666666668</v>
      </c>
      <c r="E1561" t="str">
        <f>IF(LEN(telefony6[[#This Row],[nr]])&gt;=10,"zagraniczny",IF(LEN(telefony6[[#This Row],[nr]])=8,"komórkowy","stacjonarny"))</f>
        <v>komórkowy</v>
      </c>
      <c r="F1561" s="2">
        <f>telefony6[[#This Row],[zakonczenie]]-telefony6[[#This Row],[rozpoczecie]]</f>
        <v>9.5486111111111049E-3</v>
      </c>
      <c r="G1561" s="6">
        <f>IF(SECOND(telefony6[[#This Row],[czas]])&gt;0,1,0)</f>
        <v>1</v>
      </c>
      <c r="H1561" s="6">
        <f>MINUTE(telefony6[[#This Row],[czas]])+telefony6[[#This Row],[czy kolejna minuta]]</f>
        <v>14</v>
      </c>
      <c r="I1561" s="6">
        <f>MINUTE(telefony6[[#This Row],[czas]])*60+SECOND(telefony6[[#This Row],[czas]])</f>
        <v>825</v>
      </c>
      <c r="J1561" s="6">
        <f>IF(OR(telefony6[[#This Row],[jaki]]="stacjonarny",telefony6[[#This Row],[jaki]]="komórkowy"),J1560-telefony6[[#This Row],[sekundach]],J1560)</f>
        <v>-689601</v>
      </c>
      <c r="K1561" s="6">
        <f>IF(AND(telefony6[[#This Row],[abonament]]&lt;0,telefony6[[#This Row],[jaki]]="stacjonarny"),telefony6[[#This Row],[sekundach]],0)</f>
        <v>0</v>
      </c>
      <c r="L1561" s="6">
        <f>IF(AND(telefony6[[#This Row],[abonament]]&lt;0,telefony6[[#This Row],[jaki]]="komórkowy"),telefony6[[#This Row],[sekundach]],0)</f>
        <v>825</v>
      </c>
      <c r="M1561" s="28">
        <f>IF(telefony6[[#This Row],[jaki]]="zagraniczny",telefony6[[#This Row],[czas w minutach]],0)</f>
        <v>0</v>
      </c>
    </row>
    <row r="1562" spans="1:13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  <c r="E1562" t="str">
        <f>IF(LEN(telefony6[[#This Row],[nr]])&gt;=10,"zagraniczny",IF(LEN(telefony6[[#This Row],[nr]])=8,"komórkowy","stacjonarny"))</f>
        <v>stacjonarny</v>
      </c>
      <c r="F1562" s="2">
        <f>telefony6[[#This Row],[zakonczenie]]-telefony6[[#This Row],[rozpoczecie]]</f>
        <v>1.0405092592592591E-2</v>
      </c>
      <c r="G1562" s="6">
        <f>IF(SECOND(telefony6[[#This Row],[czas]])&gt;0,1,0)</f>
        <v>1</v>
      </c>
      <c r="H1562" s="6">
        <f>MINUTE(telefony6[[#This Row],[czas]])+telefony6[[#This Row],[czy kolejna minuta]]</f>
        <v>15</v>
      </c>
      <c r="I1562" s="6">
        <f>MINUTE(telefony6[[#This Row],[czas]])*60+SECOND(telefony6[[#This Row],[czas]])</f>
        <v>899</v>
      </c>
      <c r="J1562" s="6">
        <f>IF(OR(telefony6[[#This Row],[jaki]]="stacjonarny",telefony6[[#This Row],[jaki]]="komórkowy"),J1561-telefony6[[#This Row],[sekundach]],J1561)</f>
        <v>-690500</v>
      </c>
      <c r="K1562" s="6">
        <f>IF(AND(telefony6[[#This Row],[abonament]]&lt;0,telefony6[[#This Row],[jaki]]="stacjonarny"),telefony6[[#This Row],[sekundach]],0)</f>
        <v>899</v>
      </c>
      <c r="L1562" s="6">
        <f>IF(AND(telefony6[[#This Row],[abonament]]&lt;0,telefony6[[#This Row],[jaki]]="komórkowy"),telefony6[[#This Row],[sekundach]],0)</f>
        <v>0</v>
      </c>
      <c r="M1562" s="28">
        <f>IF(telefony6[[#This Row],[jaki]]="zagraniczny",telefony6[[#This Row],[czas w minutach]],0)</f>
        <v>0</v>
      </c>
    </row>
    <row r="1563" spans="1:13" x14ac:dyDescent="0.25">
      <c r="A1563">
        <v>4767842</v>
      </c>
      <c r="B1563" s="1">
        <v>42940</v>
      </c>
      <c r="C1563" s="2">
        <v>0.46971064814814817</v>
      </c>
      <c r="D1563" s="2">
        <v>0.47116898148148151</v>
      </c>
      <c r="E1563" t="str">
        <f>IF(LEN(telefony6[[#This Row],[nr]])&gt;=10,"zagraniczny",IF(LEN(telefony6[[#This Row],[nr]])=8,"komórkowy","stacjonarny"))</f>
        <v>stacjonarny</v>
      </c>
      <c r="F1563" s="2">
        <f>telefony6[[#This Row],[zakonczenie]]-telefony6[[#This Row],[rozpoczecie]]</f>
        <v>1.4583333333333393E-3</v>
      </c>
      <c r="G1563" s="6">
        <f>IF(SECOND(telefony6[[#This Row],[czas]])&gt;0,1,0)</f>
        <v>1</v>
      </c>
      <c r="H1563" s="6">
        <f>MINUTE(telefony6[[#This Row],[czas]])+telefony6[[#This Row],[czy kolejna minuta]]</f>
        <v>3</v>
      </c>
      <c r="I1563" s="6">
        <f>MINUTE(telefony6[[#This Row],[czas]])*60+SECOND(telefony6[[#This Row],[czas]])</f>
        <v>126</v>
      </c>
      <c r="J1563" s="6">
        <f>IF(OR(telefony6[[#This Row],[jaki]]="stacjonarny",telefony6[[#This Row],[jaki]]="komórkowy"),J1562-telefony6[[#This Row],[sekundach]],J1562)</f>
        <v>-690626</v>
      </c>
      <c r="K1563" s="6">
        <f>IF(AND(telefony6[[#This Row],[abonament]]&lt;0,telefony6[[#This Row],[jaki]]="stacjonarny"),telefony6[[#This Row],[sekundach]],0)</f>
        <v>126</v>
      </c>
      <c r="L1563" s="6">
        <f>IF(AND(telefony6[[#This Row],[abonament]]&lt;0,telefony6[[#This Row],[jaki]]="komórkowy"),telefony6[[#This Row],[sekundach]],0)</f>
        <v>0</v>
      </c>
      <c r="M1563" s="28">
        <f>IF(telefony6[[#This Row],[jaki]]="zagraniczny",telefony6[[#This Row],[czas w minutach]],0)</f>
        <v>0</v>
      </c>
    </row>
    <row r="1564" spans="1:13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  <c r="E1564" t="str">
        <f>IF(LEN(telefony6[[#This Row],[nr]])&gt;=10,"zagraniczny",IF(LEN(telefony6[[#This Row],[nr]])=8,"komórkowy","stacjonarny"))</f>
        <v>komórkowy</v>
      </c>
      <c r="F1564" s="2">
        <f>telefony6[[#This Row],[zakonczenie]]-telefony6[[#This Row],[rozpoczecie]]</f>
        <v>7.1759259259257524E-4</v>
      </c>
      <c r="G1564" s="6">
        <f>IF(SECOND(telefony6[[#This Row],[czas]])&gt;0,1,0)</f>
        <v>1</v>
      </c>
      <c r="H1564" s="6">
        <f>MINUTE(telefony6[[#This Row],[czas]])+telefony6[[#This Row],[czy kolejna minuta]]</f>
        <v>2</v>
      </c>
      <c r="I1564" s="6">
        <f>MINUTE(telefony6[[#This Row],[czas]])*60+SECOND(telefony6[[#This Row],[czas]])</f>
        <v>62</v>
      </c>
      <c r="J1564" s="6">
        <f>IF(OR(telefony6[[#This Row],[jaki]]="stacjonarny",telefony6[[#This Row],[jaki]]="komórkowy"),J1563-telefony6[[#This Row],[sekundach]],J1563)</f>
        <v>-690688</v>
      </c>
      <c r="K1564" s="6">
        <f>IF(AND(telefony6[[#This Row],[abonament]]&lt;0,telefony6[[#This Row],[jaki]]="stacjonarny"),telefony6[[#This Row],[sekundach]],0)</f>
        <v>0</v>
      </c>
      <c r="L1564" s="6">
        <f>IF(AND(telefony6[[#This Row],[abonament]]&lt;0,telefony6[[#This Row],[jaki]]="komórkowy"),telefony6[[#This Row],[sekundach]],0)</f>
        <v>62</v>
      </c>
      <c r="M1564" s="28">
        <f>IF(telefony6[[#This Row],[jaki]]="zagraniczny",telefony6[[#This Row],[czas w minutach]],0)</f>
        <v>0</v>
      </c>
    </row>
    <row r="1565" spans="1:13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  <c r="E1565" t="str">
        <f>IF(LEN(telefony6[[#This Row],[nr]])&gt;=10,"zagraniczny",IF(LEN(telefony6[[#This Row],[nr]])=8,"komórkowy","stacjonarny"))</f>
        <v>stacjonarny</v>
      </c>
      <c r="F1565" s="2">
        <f>telefony6[[#This Row],[zakonczenie]]-telefony6[[#This Row],[rozpoczecie]]</f>
        <v>3.1249999999999334E-4</v>
      </c>
      <c r="G1565" s="6">
        <f>IF(SECOND(telefony6[[#This Row],[czas]])&gt;0,1,0)</f>
        <v>1</v>
      </c>
      <c r="H1565" s="6">
        <f>MINUTE(telefony6[[#This Row],[czas]])+telefony6[[#This Row],[czy kolejna minuta]]</f>
        <v>1</v>
      </c>
      <c r="I1565" s="6">
        <f>MINUTE(telefony6[[#This Row],[czas]])*60+SECOND(telefony6[[#This Row],[czas]])</f>
        <v>27</v>
      </c>
      <c r="J1565" s="6">
        <f>IF(OR(telefony6[[#This Row],[jaki]]="stacjonarny",telefony6[[#This Row],[jaki]]="komórkowy"),J1564-telefony6[[#This Row],[sekundach]],J1564)</f>
        <v>-690715</v>
      </c>
      <c r="K1565" s="6">
        <f>IF(AND(telefony6[[#This Row],[abonament]]&lt;0,telefony6[[#This Row],[jaki]]="stacjonarny"),telefony6[[#This Row],[sekundach]],0)</f>
        <v>27</v>
      </c>
      <c r="L1565" s="6">
        <f>IF(AND(telefony6[[#This Row],[abonament]]&lt;0,telefony6[[#This Row],[jaki]]="komórkowy"),telefony6[[#This Row],[sekundach]],0)</f>
        <v>0</v>
      </c>
      <c r="M1565" s="28">
        <f>IF(telefony6[[#This Row],[jaki]]="zagraniczny",telefony6[[#This Row],[czas w minutach]],0)</f>
        <v>0</v>
      </c>
    </row>
    <row r="1566" spans="1:13" x14ac:dyDescent="0.25">
      <c r="A1566">
        <v>28791070</v>
      </c>
      <c r="B1566" s="1">
        <v>42940</v>
      </c>
      <c r="C1566" s="2">
        <v>0.48082175925925924</v>
      </c>
      <c r="D1566" s="2">
        <v>0.49135416666666665</v>
      </c>
      <c r="E1566" t="str">
        <f>IF(LEN(telefony6[[#This Row],[nr]])&gt;=10,"zagraniczny",IF(LEN(telefony6[[#This Row],[nr]])=8,"komórkowy","stacjonarny"))</f>
        <v>komórkowy</v>
      </c>
      <c r="F1566" s="2">
        <f>telefony6[[#This Row],[zakonczenie]]-telefony6[[#This Row],[rozpoczecie]]</f>
        <v>1.0532407407407407E-2</v>
      </c>
      <c r="G1566" s="6">
        <f>IF(SECOND(telefony6[[#This Row],[czas]])&gt;0,1,0)</f>
        <v>1</v>
      </c>
      <c r="H1566" s="6">
        <f>MINUTE(telefony6[[#This Row],[czas]])+telefony6[[#This Row],[czy kolejna minuta]]</f>
        <v>16</v>
      </c>
      <c r="I1566" s="6">
        <f>MINUTE(telefony6[[#This Row],[czas]])*60+SECOND(telefony6[[#This Row],[czas]])</f>
        <v>910</v>
      </c>
      <c r="J1566" s="6">
        <f>IF(OR(telefony6[[#This Row],[jaki]]="stacjonarny",telefony6[[#This Row],[jaki]]="komórkowy"),J1565-telefony6[[#This Row],[sekundach]],J1565)</f>
        <v>-691625</v>
      </c>
      <c r="K1566" s="6">
        <f>IF(AND(telefony6[[#This Row],[abonament]]&lt;0,telefony6[[#This Row],[jaki]]="stacjonarny"),telefony6[[#This Row],[sekundach]],0)</f>
        <v>0</v>
      </c>
      <c r="L1566" s="6">
        <f>IF(AND(telefony6[[#This Row],[abonament]]&lt;0,telefony6[[#This Row],[jaki]]="komórkowy"),telefony6[[#This Row],[sekundach]],0)</f>
        <v>910</v>
      </c>
      <c r="M1566" s="28">
        <f>IF(telefony6[[#This Row],[jaki]]="zagraniczny",telefony6[[#This Row],[czas w minutach]],0)</f>
        <v>0</v>
      </c>
    </row>
    <row r="1567" spans="1:13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  <c r="E1567" t="str">
        <f>IF(LEN(telefony6[[#This Row],[nr]])&gt;=10,"zagraniczny",IF(LEN(telefony6[[#This Row],[nr]])=8,"komórkowy","stacjonarny"))</f>
        <v>stacjonarny</v>
      </c>
      <c r="F1567" s="2">
        <f>telefony6[[#This Row],[zakonczenie]]-telefony6[[#This Row],[rozpoczecie]]</f>
        <v>6.0648148148148007E-3</v>
      </c>
      <c r="G1567" s="6">
        <f>IF(SECOND(telefony6[[#This Row],[czas]])&gt;0,1,0)</f>
        <v>1</v>
      </c>
      <c r="H1567" s="6">
        <f>MINUTE(telefony6[[#This Row],[czas]])+telefony6[[#This Row],[czy kolejna minuta]]</f>
        <v>9</v>
      </c>
      <c r="I1567" s="6">
        <f>MINUTE(telefony6[[#This Row],[czas]])*60+SECOND(telefony6[[#This Row],[czas]])</f>
        <v>524</v>
      </c>
      <c r="J1567" s="6">
        <f>IF(OR(telefony6[[#This Row],[jaki]]="stacjonarny",telefony6[[#This Row],[jaki]]="komórkowy"),J1566-telefony6[[#This Row],[sekundach]],J1566)</f>
        <v>-692149</v>
      </c>
      <c r="K1567" s="6">
        <f>IF(AND(telefony6[[#This Row],[abonament]]&lt;0,telefony6[[#This Row],[jaki]]="stacjonarny"),telefony6[[#This Row],[sekundach]],0)</f>
        <v>524</v>
      </c>
      <c r="L1567" s="6">
        <f>IF(AND(telefony6[[#This Row],[abonament]]&lt;0,telefony6[[#This Row],[jaki]]="komórkowy"),telefony6[[#This Row],[sekundach]],0)</f>
        <v>0</v>
      </c>
      <c r="M1567" s="28">
        <f>IF(telefony6[[#This Row],[jaki]]="zagraniczny",telefony6[[#This Row],[czas w minutach]],0)</f>
        <v>0</v>
      </c>
    </row>
    <row r="1568" spans="1:13" x14ac:dyDescent="0.25">
      <c r="A1568">
        <v>44882393</v>
      </c>
      <c r="B1568" s="1">
        <v>42940</v>
      </c>
      <c r="C1568" s="2">
        <v>0.4866550925925926</v>
      </c>
      <c r="D1568" s="2">
        <v>0.49528935185185186</v>
      </c>
      <c r="E1568" t="str">
        <f>IF(LEN(telefony6[[#This Row],[nr]])&gt;=10,"zagraniczny",IF(LEN(telefony6[[#This Row],[nr]])=8,"komórkowy","stacjonarny"))</f>
        <v>komórkowy</v>
      </c>
      <c r="F1568" s="2">
        <f>telefony6[[#This Row],[zakonczenie]]-telefony6[[#This Row],[rozpoczecie]]</f>
        <v>8.6342592592592582E-3</v>
      </c>
      <c r="G1568" s="6">
        <f>IF(SECOND(telefony6[[#This Row],[czas]])&gt;0,1,0)</f>
        <v>1</v>
      </c>
      <c r="H1568" s="6">
        <f>MINUTE(telefony6[[#This Row],[czas]])+telefony6[[#This Row],[czy kolejna minuta]]</f>
        <v>13</v>
      </c>
      <c r="I1568" s="6">
        <f>MINUTE(telefony6[[#This Row],[czas]])*60+SECOND(telefony6[[#This Row],[czas]])</f>
        <v>746</v>
      </c>
      <c r="J1568" s="6">
        <f>IF(OR(telefony6[[#This Row],[jaki]]="stacjonarny",telefony6[[#This Row],[jaki]]="komórkowy"),J1567-telefony6[[#This Row],[sekundach]],J1567)</f>
        <v>-692895</v>
      </c>
      <c r="K1568" s="6">
        <f>IF(AND(telefony6[[#This Row],[abonament]]&lt;0,telefony6[[#This Row],[jaki]]="stacjonarny"),telefony6[[#This Row],[sekundach]],0)</f>
        <v>0</v>
      </c>
      <c r="L1568" s="6">
        <f>IF(AND(telefony6[[#This Row],[abonament]]&lt;0,telefony6[[#This Row],[jaki]]="komórkowy"),telefony6[[#This Row],[sekundach]],0)</f>
        <v>746</v>
      </c>
      <c r="M1568" s="28">
        <f>IF(telefony6[[#This Row],[jaki]]="zagraniczny",telefony6[[#This Row],[czas w minutach]],0)</f>
        <v>0</v>
      </c>
    </row>
    <row r="1569" spans="1:13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  <c r="E1569" t="str">
        <f>IF(LEN(telefony6[[#This Row],[nr]])&gt;=10,"zagraniczny",IF(LEN(telefony6[[#This Row],[nr]])=8,"komórkowy","stacjonarny"))</f>
        <v>komórkowy</v>
      </c>
      <c r="F1569" s="2">
        <f>telefony6[[#This Row],[zakonczenie]]-telefony6[[#This Row],[rozpoczecie]]</f>
        <v>8.4259259259258923E-3</v>
      </c>
      <c r="G1569" s="6">
        <f>IF(SECOND(telefony6[[#This Row],[czas]])&gt;0,1,0)</f>
        <v>1</v>
      </c>
      <c r="H1569" s="6">
        <f>MINUTE(telefony6[[#This Row],[czas]])+telefony6[[#This Row],[czy kolejna minuta]]</f>
        <v>13</v>
      </c>
      <c r="I1569" s="6">
        <f>MINUTE(telefony6[[#This Row],[czas]])*60+SECOND(telefony6[[#This Row],[czas]])</f>
        <v>728</v>
      </c>
      <c r="J1569" s="6">
        <f>IF(OR(telefony6[[#This Row],[jaki]]="stacjonarny",telefony6[[#This Row],[jaki]]="komórkowy"),J1568-telefony6[[#This Row],[sekundach]],J1568)</f>
        <v>-693623</v>
      </c>
      <c r="K1569" s="6">
        <f>IF(AND(telefony6[[#This Row],[abonament]]&lt;0,telefony6[[#This Row],[jaki]]="stacjonarny"),telefony6[[#This Row],[sekundach]],0)</f>
        <v>0</v>
      </c>
      <c r="L1569" s="6">
        <f>IF(AND(telefony6[[#This Row],[abonament]]&lt;0,telefony6[[#This Row],[jaki]]="komórkowy"),telefony6[[#This Row],[sekundach]],0)</f>
        <v>728</v>
      </c>
      <c r="M1569" s="28">
        <f>IF(telefony6[[#This Row],[jaki]]="zagraniczny",telefony6[[#This Row],[czas w minutach]],0)</f>
        <v>0</v>
      </c>
    </row>
    <row r="1570" spans="1:13" x14ac:dyDescent="0.25">
      <c r="A1570">
        <v>9892639</v>
      </c>
      <c r="B1570" s="1">
        <v>42940</v>
      </c>
      <c r="C1570" s="2">
        <v>0.48836805555555557</v>
      </c>
      <c r="D1570" s="2">
        <v>0.48893518518518519</v>
      </c>
      <c r="E1570" t="str">
        <f>IF(LEN(telefony6[[#This Row],[nr]])&gt;=10,"zagraniczny",IF(LEN(telefony6[[#This Row],[nr]])=8,"komórkowy","stacjonarny"))</f>
        <v>stacjonarny</v>
      </c>
      <c r="F1570" s="2">
        <f>telefony6[[#This Row],[zakonczenie]]-telefony6[[#This Row],[rozpoczecie]]</f>
        <v>5.6712962962962576E-4</v>
      </c>
      <c r="G1570" s="6">
        <f>IF(SECOND(telefony6[[#This Row],[czas]])&gt;0,1,0)</f>
        <v>1</v>
      </c>
      <c r="H1570" s="6">
        <f>MINUTE(telefony6[[#This Row],[czas]])+telefony6[[#This Row],[czy kolejna minuta]]</f>
        <v>1</v>
      </c>
      <c r="I1570" s="6">
        <f>MINUTE(telefony6[[#This Row],[czas]])*60+SECOND(telefony6[[#This Row],[czas]])</f>
        <v>49</v>
      </c>
      <c r="J1570" s="6">
        <f>IF(OR(telefony6[[#This Row],[jaki]]="stacjonarny",telefony6[[#This Row],[jaki]]="komórkowy"),J1569-telefony6[[#This Row],[sekundach]],J1569)</f>
        <v>-693672</v>
      </c>
      <c r="K1570" s="6">
        <f>IF(AND(telefony6[[#This Row],[abonament]]&lt;0,telefony6[[#This Row],[jaki]]="stacjonarny"),telefony6[[#This Row],[sekundach]],0)</f>
        <v>49</v>
      </c>
      <c r="L1570" s="6">
        <f>IF(AND(telefony6[[#This Row],[abonament]]&lt;0,telefony6[[#This Row],[jaki]]="komórkowy"),telefony6[[#This Row],[sekundach]],0)</f>
        <v>0</v>
      </c>
      <c r="M1570" s="28">
        <f>IF(telefony6[[#This Row],[jaki]]="zagraniczny",telefony6[[#This Row],[czas w minutach]],0)</f>
        <v>0</v>
      </c>
    </row>
    <row r="1571" spans="1:13" x14ac:dyDescent="0.25">
      <c r="A1571">
        <v>3979295</v>
      </c>
      <c r="B1571" s="1">
        <v>42940</v>
      </c>
      <c r="C1571" s="2">
        <v>0.49062499999999998</v>
      </c>
      <c r="D1571" s="2">
        <v>0.49767361111111114</v>
      </c>
      <c r="E1571" t="str">
        <f>IF(LEN(telefony6[[#This Row],[nr]])&gt;=10,"zagraniczny",IF(LEN(telefony6[[#This Row],[nr]])=8,"komórkowy","stacjonarny"))</f>
        <v>stacjonarny</v>
      </c>
      <c r="F1571" s="2">
        <f>telefony6[[#This Row],[zakonczenie]]-telefony6[[#This Row],[rozpoczecie]]</f>
        <v>7.0486111111111582E-3</v>
      </c>
      <c r="G1571" s="6">
        <f>IF(SECOND(telefony6[[#This Row],[czas]])&gt;0,1,0)</f>
        <v>1</v>
      </c>
      <c r="H1571" s="6">
        <f>MINUTE(telefony6[[#This Row],[czas]])+telefony6[[#This Row],[czy kolejna minuta]]</f>
        <v>11</v>
      </c>
      <c r="I1571" s="6">
        <f>MINUTE(telefony6[[#This Row],[czas]])*60+SECOND(telefony6[[#This Row],[czas]])</f>
        <v>609</v>
      </c>
      <c r="J1571" s="6">
        <f>IF(OR(telefony6[[#This Row],[jaki]]="stacjonarny",telefony6[[#This Row],[jaki]]="komórkowy"),J1570-telefony6[[#This Row],[sekundach]],J1570)</f>
        <v>-694281</v>
      </c>
      <c r="K1571" s="6">
        <f>IF(AND(telefony6[[#This Row],[abonament]]&lt;0,telefony6[[#This Row],[jaki]]="stacjonarny"),telefony6[[#This Row],[sekundach]],0)</f>
        <v>609</v>
      </c>
      <c r="L1571" s="6">
        <f>IF(AND(telefony6[[#This Row],[abonament]]&lt;0,telefony6[[#This Row],[jaki]]="komórkowy"),telefony6[[#This Row],[sekundach]],0)</f>
        <v>0</v>
      </c>
      <c r="M1571" s="28">
        <f>IF(telefony6[[#This Row],[jaki]]="zagraniczny",telefony6[[#This Row],[czas w minutach]],0)</f>
        <v>0</v>
      </c>
    </row>
    <row r="1572" spans="1:13" x14ac:dyDescent="0.25">
      <c r="A1572">
        <v>8471219</v>
      </c>
      <c r="B1572" s="1">
        <v>42940</v>
      </c>
      <c r="C1572" s="2">
        <v>0.49229166666666668</v>
      </c>
      <c r="D1572" s="2">
        <v>0.49554398148148149</v>
      </c>
      <c r="E1572" t="str">
        <f>IF(LEN(telefony6[[#This Row],[nr]])&gt;=10,"zagraniczny",IF(LEN(telefony6[[#This Row],[nr]])=8,"komórkowy","stacjonarny"))</f>
        <v>stacjonarny</v>
      </c>
      <c r="F1572" s="2">
        <f>telefony6[[#This Row],[zakonczenie]]-telefony6[[#This Row],[rozpoczecie]]</f>
        <v>3.2523148148148051E-3</v>
      </c>
      <c r="G1572" s="6">
        <f>IF(SECOND(telefony6[[#This Row],[czas]])&gt;0,1,0)</f>
        <v>1</v>
      </c>
      <c r="H1572" s="6">
        <f>MINUTE(telefony6[[#This Row],[czas]])+telefony6[[#This Row],[czy kolejna minuta]]</f>
        <v>5</v>
      </c>
      <c r="I1572" s="6">
        <f>MINUTE(telefony6[[#This Row],[czas]])*60+SECOND(telefony6[[#This Row],[czas]])</f>
        <v>281</v>
      </c>
      <c r="J1572" s="6">
        <f>IF(OR(telefony6[[#This Row],[jaki]]="stacjonarny",telefony6[[#This Row],[jaki]]="komórkowy"),J1571-telefony6[[#This Row],[sekundach]],J1571)</f>
        <v>-694562</v>
      </c>
      <c r="K1572" s="6">
        <f>IF(AND(telefony6[[#This Row],[abonament]]&lt;0,telefony6[[#This Row],[jaki]]="stacjonarny"),telefony6[[#This Row],[sekundach]],0)</f>
        <v>281</v>
      </c>
      <c r="L1572" s="6">
        <f>IF(AND(telefony6[[#This Row],[abonament]]&lt;0,telefony6[[#This Row],[jaki]]="komórkowy"),telefony6[[#This Row],[sekundach]],0)</f>
        <v>0</v>
      </c>
      <c r="M1572" s="28">
        <f>IF(telefony6[[#This Row],[jaki]]="zagraniczny",telefony6[[#This Row],[czas w minutach]],0)</f>
        <v>0</v>
      </c>
    </row>
    <row r="1573" spans="1:13" x14ac:dyDescent="0.25">
      <c r="A1573">
        <v>5631380</v>
      </c>
      <c r="B1573" s="1">
        <v>42940</v>
      </c>
      <c r="C1573" s="2">
        <v>0.49274305555555553</v>
      </c>
      <c r="D1573" s="2">
        <v>0.50315972222222227</v>
      </c>
      <c r="E1573" t="str">
        <f>IF(LEN(telefony6[[#This Row],[nr]])&gt;=10,"zagraniczny",IF(LEN(telefony6[[#This Row],[nr]])=8,"komórkowy","stacjonarny"))</f>
        <v>stacjonarny</v>
      </c>
      <c r="F1573" s="2">
        <f>telefony6[[#This Row],[zakonczenie]]-telefony6[[#This Row],[rozpoczecie]]</f>
        <v>1.0416666666666741E-2</v>
      </c>
      <c r="G1573" s="6">
        <f>IF(SECOND(telefony6[[#This Row],[czas]])&gt;0,1,0)</f>
        <v>0</v>
      </c>
      <c r="H1573" s="6">
        <f>MINUTE(telefony6[[#This Row],[czas]])+telefony6[[#This Row],[czy kolejna minuta]]</f>
        <v>15</v>
      </c>
      <c r="I1573" s="6">
        <f>MINUTE(telefony6[[#This Row],[czas]])*60+SECOND(telefony6[[#This Row],[czas]])</f>
        <v>900</v>
      </c>
      <c r="J1573" s="6">
        <f>IF(OR(telefony6[[#This Row],[jaki]]="stacjonarny",telefony6[[#This Row],[jaki]]="komórkowy"),J1572-telefony6[[#This Row],[sekundach]],J1572)</f>
        <v>-695462</v>
      </c>
      <c r="K1573" s="6">
        <f>IF(AND(telefony6[[#This Row],[abonament]]&lt;0,telefony6[[#This Row],[jaki]]="stacjonarny"),telefony6[[#This Row],[sekundach]],0)</f>
        <v>900</v>
      </c>
      <c r="L1573" s="6">
        <f>IF(AND(telefony6[[#This Row],[abonament]]&lt;0,telefony6[[#This Row],[jaki]]="komórkowy"),telefony6[[#This Row],[sekundach]],0)</f>
        <v>0</v>
      </c>
      <c r="M1573" s="28">
        <f>IF(telefony6[[#This Row],[jaki]]="zagraniczny",telefony6[[#This Row],[czas w minutach]],0)</f>
        <v>0</v>
      </c>
    </row>
    <row r="1574" spans="1:13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  <c r="E1574" t="str">
        <f>IF(LEN(telefony6[[#This Row],[nr]])&gt;=10,"zagraniczny",IF(LEN(telefony6[[#This Row],[nr]])=8,"komórkowy","stacjonarny"))</f>
        <v>stacjonarny</v>
      </c>
      <c r="F1574" s="2">
        <f>telefony6[[#This Row],[zakonczenie]]-telefony6[[#This Row],[rozpoczecie]]</f>
        <v>4.8611111111113159E-4</v>
      </c>
      <c r="G1574" s="6">
        <f>IF(SECOND(telefony6[[#This Row],[czas]])&gt;0,1,0)</f>
        <v>1</v>
      </c>
      <c r="H1574" s="6">
        <f>MINUTE(telefony6[[#This Row],[czas]])+telefony6[[#This Row],[czy kolejna minuta]]</f>
        <v>1</v>
      </c>
      <c r="I1574" s="6">
        <f>MINUTE(telefony6[[#This Row],[czas]])*60+SECOND(telefony6[[#This Row],[czas]])</f>
        <v>42</v>
      </c>
      <c r="J1574" s="6">
        <f>IF(OR(telefony6[[#This Row],[jaki]]="stacjonarny",telefony6[[#This Row],[jaki]]="komórkowy"),J1573-telefony6[[#This Row],[sekundach]],J1573)</f>
        <v>-695504</v>
      </c>
      <c r="K1574" s="6">
        <f>IF(AND(telefony6[[#This Row],[abonament]]&lt;0,telefony6[[#This Row],[jaki]]="stacjonarny"),telefony6[[#This Row],[sekundach]],0)</f>
        <v>42</v>
      </c>
      <c r="L1574" s="6">
        <f>IF(AND(telefony6[[#This Row],[abonament]]&lt;0,telefony6[[#This Row],[jaki]]="komórkowy"),telefony6[[#This Row],[sekundach]],0)</f>
        <v>0</v>
      </c>
      <c r="M1574" s="28">
        <f>IF(telefony6[[#This Row],[jaki]]="zagraniczny",telefony6[[#This Row],[czas w minutach]],0)</f>
        <v>0</v>
      </c>
    </row>
    <row r="1575" spans="1:13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  <c r="E1575" t="str">
        <f>IF(LEN(telefony6[[#This Row],[nr]])&gt;=10,"zagraniczny",IF(LEN(telefony6[[#This Row],[nr]])=8,"komórkowy","stacjonarny"))</f>
        <v>komórkowy</v>
      </c>
      <c r="F1575" s="2">
        <f>telefony6[[#This Row],[zakonczenie]]-telefony6[[#This Row],[rozpoczecie]]</f>
        <v>5.7638888888888462E-3</v>
      </c>
      <c r="G1575" s="6">
        <f>IF(SECOND(telefony6[[#This Row],[czas]])&gt;0,1,0)</f>
        <v>1</v>
      </c>
      <c r="H1575" s="6">
        <f>MINUTE(telefony6[[#This Row],[czas]])+telefony6[[#This Row],[czy kolejna minuta]]</f>
        <v>9</v>
      </c>
      <c r="I1575" s="6">
        <f>MINUTE(telefony6[[#This Row],[czas]])*60+SECOND(telefony6[[#This Row],[czas]])</f>
        <v>498</v>
      </c>
      <c r="J1575" s="6">
        <f>IF(OR(telefony6[[#This Row],[jaki]]="stacjonarny",telefony6[[#This Row],[jaki]]="komórkowy"),J1574-telefony6[[#This Row],[sekundach]],J1574)</f>
        <v>-696002</v>
      </c>
      <c r="K1575" s="6">
        <f>IF(AND(telefony6[[#This Row],[abonament]]&lt;0,telefony6[[#This Row],[jaki]]="stacjonarny"),telefony6[[#This Row],[sekundach]],0)</f>
        <v>0</v>
      </c>
      <c r="L1575" s="6">
        <f>IF(AND(telefony6[[#This Row],[abonament]]&lt;0,telefony6[[#This Row],[jaki]]="komórkowy"),telefony6[[#This Row],[sekundach]],0)</f>
        <v>498</v>
      </c>
      <c r="M1575" s="28">
        <f>IF(telefony6[[#This Row],[jaki]]="zagraniczny",telefony6[[#This Row],[czas w minutach]],0)</f>
        <v>0</v>
      </c>
    </row>
    <row r="1576" spans="1:13" x14ac:dyDescent="0.25">
      <c r="A1576">
        <v>2515441</v>
      </c>
      <c r="B1576" s="1">
        <v>42940</v>
      </c>
      <c r="C1576" s="2">
        <v>0.49857638888888889</v>
      </c>
      <c r="D1576" s="2">
        <v>0.50195601851851857</v>
      </c>
      <c r="E1576" t="str">
        <f>IF(LEN(telefony6[[#This Row],[nr]])&gt;=10,"zagraniczny",IF(LEN(telefony6[[#This Row],[nr]])=8,"komórkowy","stacjonarny"))</f>
        <v>stacjonarny</v>
      </c>
      <c r="F1576" s="2">
        <f>telefony6[[#This Row],[zakonczenie]]-telefony6[[#This Row],[rozpoczecie]]</f>
        <v>3.3796296296296768E-3</v>
      </c>
      <c r="G1576" s="6">
        <f>IF(SECOND(telefony6[[#This Row],[czas]])&gt;0,1,0)</f>
        <v>1</v>
      </c>
      <c r="H1576" s="6">
        <f>MINUTE(telefony6[[#This Row],[czas]])+telefony6[[#This Row],[czy kolejna minuta]]</f>
        <v>5</v>
      </c>
      <c r="I1576" s="6">
        <f>MINUTE(telefony6[[#This Row],[czas]])*60+SECOND(telefony6[[#This Row],[czas]])</f>
        <v>292</v>
      </c>
      <c r="J1576" s="6">
        <f>IF(OR(telefony6[[#This Row],[jaki]]="stacjonarny",telefony6[[#This Row],[jaki]]="komórkowy"),J1575-telefony6[[#This Row],[sekundach]],J1575)</f>
        <v>-696294</v>
      </c>
      <c r="K1576" s="6">
        <f>IF(AND(telefony6[[#This Row],[abonament]]&lt;0,telefony6[[#This Row],[jaki]]="stacjonarny"),telefony6[[#This Row],[sekundach]],0)</f>
        <v>292</v>
      </c>
      <c r="L1576" s="6">
        <f>IF(AND(telefony6[[#This Row],[abonament]]&lt;0,telefony6[[#This Row],[jaki]]="komórkowy"),telefony6[[#This Row],[sekundach]],0)</f>
        <v>0</v>
      </c>
      <c r="M1576" s="28">
        <f>IF(telefony6[[#This Row],[jaki]]="zagraniczny",telefony6[[#This Row],[czas w minutach]],0)</f>
        <v>0</v>
      </c>
    </row>
    <row r="1577" spans="1:13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  <c r="E1577" t="str">
        <f>IF(LEN(telefony6[[#This Row],[nr]])&gt;=10,"zagraniczny",IF(LEN(telefony6[[#This Row],[nr]])=8,"komórkowy","stacjonarny"))</f>
        <v>stacjonarny</v>
      </c>
      <c r="F1577" s="2">
        <f>telefony6[[#This Row],[zakonczenie]]-telefony6[[#This Row],[rozpoczecie]]</f>
        <v>1.026620370370368E-2</v>
      </c>
      <c r="G1577" s="6">
        <f>IF(SECOND(telefony6[[#This Row],[czas]])&gt;0,1,0)</f>
        <v>1</v>
      </c>
      <c r="H1577" s="6">
        <f>MINUTE(telefony6[[#This Row],[czas]])+telefony6[[#This Row],[czy kolejna minuta]]</f>
        <v>15</v>
      </c>
      <c r="I1577" s="6">
        <f>MINUTE(telefony6[[#This Row],[czas]])*60+SECOND(telefony6[[#This Row],[czas]])</f>
        <v>887</v>
      </c>
      <c r="J1577" s="6">
        <f>IF(OR(telefony6[[#This Row],[jaki]]="stacjonarny",telefony6[[#This Row],[jaki]]="komórkowy"),J1576-telefony6[[#This Row],[sekundach]],J1576)</f>
        <v>-697181</v>
      </c>
      <c r="K1577" s="6">
        <f>IF(AND(telefony6[[#This Row],[abonament]]&lt;0,telefony6[[#This Row],[jaki]]="stacjonarny"),telefony6[[#This Row],[sekundach]],0)</f>
        <v>887</v>
      </c>
      <c r="L1577" s="6">
        <f>IF(AND(telefony6[[#This Row],[abonament]]&lt;0,telefony6[[#This Row],[jaki]]="komórkowy"),telefony6[[#This Row],[sekundach]],0)</f>
        <v>0</v>
      </c>
      <c r="M1577" s="28">
        <f>IF(telefony6[[#This Row],[jaki]]="zagraniczny",telefony6[[#This Row],[czas w minutach]],0)</f>
        <v>0</v>
      </c>
    </row>
    <row r="1578" spans="1:13" x14ac:dyDescent="0.25">
      <c r="A1578">
        <v>5489867</v>
      </c>
      <c r="B1578" s="1">
        <v>42940</v>
      </c>
      <c r="C1578" s="2">
        <v>0.50583333333333336</v>
      </c>
      <c r="D1578" s="2">
        <v>0.51407407407407413</v>
      </c>
      <c r="E1578" t="str">
        <f>IF(LEN(telefony6[[#This Row],[nr]])&gt;=10,"zagraniczny",IF(LEN(telefony6[[#This Row],[nr]])=8,"komórkowy","stacjonarny"))</f>
        <v>stacjonarny</v>
      </c>
      <c r="F1578" s="2">
        <f>telefony6[[#This Row],[zakonczenie]]-telefony6[[#This Row],[rozpoczecie]]</f>
        <v>8.2407407407407707E-3</v>
      </c>
      <c r="G1578" s="6">
        <f>IF(SECOND(telefony6[[#This Row],[czas]])&gt;0,1,0)</f>
        <v>1</v>
      </c>
      <c r="H1578" s="6">
        <f>MINUTE(telefony6[[#This Row],[czas]])+telefony6[[#This Row],[czy kolejna minuta]]</f>
        <v>12</v>
      </c>
      <c r="I1578" s="6">
        <f>MINUTE(telefony6[[#This Row],[czas]])*60+SECOND(telefony6[[#This Row],[czas]])</f>
        <v>712</v>
      </c>
      <c r="J1578" s="6">
        <f>IF(OR(telefony6[[#This Row],[jaki]]="stacjonarny",telefony6[[#This Row],[jaki]]="komórkowy"),J1577-telefony6[[#This Row],[sekundach]],J1577)</f>
        <v>-697893</v>
      </c>
      <c r="K1578" s="6">
        <f>IF(AND(telefony6[[#This Row],[abonament]]&lt;0,telefony6[[#This Row],[jaki]]="stacjonarny"),telefony6[[#This Row],[sekundach]],0)</f>
        <v>712</v>
      </c>
      <c r="L1578" s="6">
        <f>IF(AND(telefony6[[#This Row],[abonament]]&lt;0,telefony6[[#This Row],[jaki]]="komórkowy"),telefony6[[#This Row],[sekundach]],0)</f>
        <v>0</v>
      </c>
      <c r="M1578" s="28">
        <f>IF(telefony6[[#This Row],[jaki]]="zagraniczny",telefony6[[#This Row],[czas w minutach]],0)</f>
        <v>0</v>
      </c>
    </row>
    <row r="1579" spans="1:13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  <c r="E1579" t="str">
        <f>IF(LEN(telefony6[[#This Row],[nr]])&gt;=10,"zagraniczny",IF(LEN(telefony6[[#This Row],[nr]])=8,"komórkowy","stacjonarny"))</f>
        <v>stacjonarny</v>
      </c>
      <c r="F1579" s="2">
        <f>telefony6[[#This Row],[zakonczenie]]-telefony6[[#This Row],[rozpoczecie]]</f>
        <v>7.4305555555556069E-3</v>
      </c>
      <c r="G1579" s="6">
        <f>IF(SECOND(telefony6[[#This Row],[czas]])&gt;0,1,0)</f>
        <v>1</v>
      </c>
      <c r="H1579" s="6">
        <f>MINUTE(telefony6[[#This Row],[czas]])+telefony6[[#This Row],[czy kolejna minuta]]</f>
        <v>11</v>
      </c>
      <c r="I1579" s="6">
        <f>MINUTE(telefony6[[#This Row],[czas]])*60+SECOND(telefony6[[#This Row],[czas]])</f>
        <v>642</v>
      </c>
      <c r="J1579" s="6">
        <f>IF(OR(telefony6[[#This Row],[jaki]]="stacjonarny",telefony6[[#This Row],[jaki]]="komórkowy"),J1578-telefony6[[#This Row],[sekundach]],J1578)</f>
        <v>-698535</v>
      </c>
      <c r="K1579" s="6">
        <f>IF(AND(telefony6[[#This Row],[abonament]]&lt;0,telefony6[[#This Row],[jaki]]="stacjonarny"),telefony6[[#This Row],[sekundach]],0)</f>
        <v>642</v>
      </c>
      <c r="L1579" s="6">
        <f>IF(AND(telefony6[[#This Row],[abonament]]&lt;0,telefony6[[#This Row],[jaki]]="komórkowy"),telefony6[[#This Row],[sekundach]],0)</f>
        <v>0</v>
      </c>
      <c r="M1579" s="28">
        <f>IF(telefony6[[#This Row],[jaki]]="zagraniczny",telefony6[[#This Row],[czas w minutach]],0)</f>
        <v>0</v>
      </c>
    </row>
    <row r="1580" spans="1:13" x14ac:dyDescent="0.25">
      <c r="A1580">
        <v>4293872</v>
      </c>
      <c r="B1580" s="1">
        <v>42940</v>
      </c>
      <c r="C1580" s="2">
        <v>0.50714120370370375</v>
      </c>
      <c r="D1580" s="2">
        <v>0.51232638888888893</v>
      </c>
      <c r="E1580" t="str">
        <f>IF(LEN(telefony6[[#This Row],[nr]])&gt;=10,"zagraniczny",IF(LEN(telefony6[[#This Row],[nr]])=8,"komórkowy","stacjonarny"))</f>
        <v>stacjonarny</v>
      </c>
      <c r="F1580" s="2">
        <f>telefony6[[#This Row],[zakonczenie]]-telefony6[[#This Row],[rozpoczecie]]</f>
        <v>5.1851851851851816E-3</v>
      </c>
      <c r="G1580" s="6">
        <f>IF(SECOND(telefony6[[#This Row],[czas]])&gt;0,1,0)</f>
        <v>1</v>
      </c>
      <c r="H1580" s="6">
        <f>MINUTE(telefony6[[#This Row],[czas]])+telefony6[[#This Row],[czy kolejna minuta]]</f>
        <v>8</v>
      </c>
      <c r="I1580" s="6">
        <f>MINUTE(telefony6[[#This Row],[czas]])*60+SECOND(telefony6[[#This Row],[czas]])</f>
        <v>448</v>
      </c>
      <c r="J1580" s="6">
        <f>IF(OR(telefony6[[#This Row],[jaki]]="stacjonarny",telefony6[[#This Row],[jaki]]="komórkowy"),J1579-telefony6[[#This Row],[sekundach]],J1579)</f>
        <v>-698983</v>
      </c>
      <c r="K1580" s="6">
        <f>IF(AND(telefony6[[#This Row],[abonament]]&lt;0,telefony6[[#This Row],[jaki]]="stacjonarny"),telefony6[[#This Row],[sekundach]],0)</f>
        <v>448</v>
      </c>
      <c r="L1580" s="6">
        <f>IF(AND(telefony6[[#This Row],[abonament]]&lt;0,telefony6[[#This Row],[jaki]]="komórkowy"),telefony6[[#This Row],[sekundach]],0)</f>
        <v>0</v>
      </c>
      <c r="M1580" s="28">
        <f>IF(telefony6[[#This Row],[jaki]]="zagraniczny",telefony6[[#This Row],[czas w minutach]],0)</f>
        <v>0</v>
      </c>
    </row>
    <row r="1581" spans="1:13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  <c r="E1581" t="str">
        <f>IF(LEN(telefony6[[#This Row],[nr]])&gt;=10,"zagraniczny",IF(LEN(telefony6[[#This Row],[nr]])=8,"komórkowy","stacjonarny"))</f>
        <v>komórkowy</v>
      </c>
      <c r="F1581" s="2">
        <f>telefony6[[#This Row],[zakonczenie]]-telefony6[[#This Row],[rozpoczecie]]</f>
        <v>1.1365740740740704E-2</v>
      </c>
      <c r="G1581" s="6">
        <f>IF(SECOND(telefony6[[#This Row],[czas]])&gt;0,1,0)</f>
        <v>1</v>
      </c>
      <c r="H1581" s="6">
        <f>MINUTE(telefony6[[#This Row],[czas]])+telefony6[[#This Row],[czy kolejna minuta]]</f>
        <v>17</v>
      </c>
      <c r="I1581" s="6">
        <f>MINUTE(telefony6[[#This Row],[czas]])*60+SECOND(telefony6[[#This Row],[czas]])</f>
        <v>982</v>
      </c>
      <c r="J1581" s="6">
        <f>IF(OR(telefony6[[#This Row],[jaki]]="stacjonarny",telefony6[[#This Row],[jaki]]="komórkowy"),J1580-telefony6[[#This Row],[sekundach]],J1580)</f>
        <v>-699965</v>
      </c>
      <c r="K1581" s="6">
        <f>IF(AND(telefony6[[#This Row],[abonament]]&lt;0,telefony6[[#This Row],[jaki]]="stacjonarny"),telefony6[[#This Row],[sekundach]],0)</f>
        <v>0</v>
      </c>
      <c r="L1581" s="6">
        <f>IF(AND(telefony6[[#This Row],[abonament]]&lt;0,telefony6[[#This Row],[jaki]]="komórkowy"),telefony6[[#This Row],[sekundach]],0)</f>
        <v>982</v>
      </c>
      <c r="M1581" s="28">
        <f>IF(telefony6[[#This Row],[jaki]]="zagraniczny",telefony6[[#This Row],[czas w minutach]],0)</f>
        <v>0</v>
      </c>
    </row>
    <row r="1582" spans="1:13" x14ac:dyDescent="0.25">
      <c r="A1582">
        <v>9827875</v>
      </c>
      <c r="B1582" s="1">
        <v>42940</v>
      </c>
      <c r="C1582" s="2">
        <v>0.51512731481481477</v>
      </c>
      <c r="D1582" s="2">
        <v>0.51954861111111106</v>
      </c>
      <c r="E1582" t="str">
        <f>IF(LEN(telefony6[[#This Row],[nr]])&gt;=10,"zagraniczny",IF(LEN(telefony6[[#This Row],[nr]])=8,"komórkowy","stacjonarny"))</f>
        <v>stacjonarny</v>
      </c>
      <c r="F1582" s="2">
        <f>telefony6[[#This Row],[zakonczenie]]-telefony6[[#This Row],[rozpoczecie]]</f>
        <v>4.4212962962962843E-3</v>
      </c>
      <c r="G1582" s="6">
        <f>IF(SECOND(telefony6[[#This Row],[czas]])&gt;0,1,0)</f>
        <v>1</v>
      </c>
      <c r="H1582" s="6">
        <f>MINUTE(telefony6[[#This Row],[czas]])+telefony6[[#This Row],[czy kolejna minuta]]</f>
        <v>7</v>
      </c>
      <c r="I1582" s="6">
        <f>MINUTE(telefony6[[#This Row],[czas]])*60+SECOND(telefony6[[#This Row],[czas]])</f>
        <v>382</v>
      </c>
      <c r="J1582" s="6">
        <f>IF(OR(telefony6[[#This Row],[jaki]]="stacjonarny",telefony6[[#This Row],[jaki]]="komórkowy"),J1581-telefony6[[#This Row],[sekundach]],J1581)</f>
        <v>-700347</v>
      </c>
      <c r="K1582" s="6">
        <f>IF(AND(telefony6[[#This Row],[abonament]]&lt;0,telefony6[[#This Row],[jaki]]="stacjonarny"),telefony6[[#This Row],[sekundach]],0)</f>
        <v>382</v>
      </c>
      <c r="L1582" s="6">
        <f>IF(AND(telefony6[[#This Row],[abonament]]&lt;0,telefony6[[#This Row],[jaki]]="komórkowy"),telefony6[[#This Row],[sekundach]],0)</f>
        <v>0</v>
      </c>
      <c r="M1582" s="28">
        <f>IF(telefony6[[#This Row],[jaki]]="zagraniczny",telefony6[[#This Row],[czas w minutach]],0)</f>
        <v>0</v>
      </c>
    </row>
    <row r="1583" spans="1:13" x14ac:dyDescent="0.25">
      <c r="A1583">
        <v>40120881</v>
      </c>
      <c r="B1583" s="1">
        <v>42940</v>
      </c>
      <c r="C1583" s="2">
        <v>0.51746527777777773</v>
      </c>
      <c r="D1583" s="2">
        <v>0.52686342592592594</v>
      </c>
      <c r="E1583" t="str">
        <f>IF(LEN(telefony6[[#This Row],[nr]])&gt;=10,"zagraniczny",IF(LEN(telefony6[[#This Row],[nr]])=8,"komórkowy","stacjonarny"))</f>
        <v>komórkowy</v>
      </c>
      <c r="F1583" s="2">
        <f>telefony6[[#This Row],[zakonczenie]]-telefony6[[#This Row],[rozpoczecie]]</f>
        <v>9.398148148148211E-3</v>
      </c>
      <c r="G1583" s="6">
        <f>IF(SECOND(telefony6[[#This Row],[czas]])&gt;0,1,0)</f>
        <v>1</v>
      </c>
      <c r="H1583" s="6">
        <f>MINUTE(telefony6[[#This Row],[czas]])+telefony6[[#This Row],[czy kolejna minuta]]</f>
        <v>14</v>
      </c>
      <c r="I1583" s="6">
        <f>MINUTE(telefony6[[#This Row],[czas]])*60+SECOND(telefony6[[#This Row],[czas]])</f>
        <v>812</v>
      </c>
      <c r="J1583" s="6">
        <f>IF(OR(telefony6[[#This Row],[jaki]]="stacjonarny",telefony6[[#This Row],[jaki]]="komórkowy"),J1582-telefony6[[#This Row],[sekundach]],J1582)</f>
        <v>-701159</v>
      </c>
      <c r="K1583" s="6">
        <f>IF(AND(telefony6[[#This Row],[abonament]]&lt;0,telefony6[[#This Row],[jaki]]="stacjonarny"),telefony6[[#This Row],[sekundach]],0)</f>
        <v>0</v>
      </c>
      <c r="L1583" s="6">
        <f>IF(AND(telefony6[[#This Row],[abonament]]&lt;0,telefony6[[#This Row],[jaki]]="komórkowy"),telefony6[[#This Row],[sekundach]],0)</f>
        <v>812</v>
      </c>
      <c r="M1583" s="28">
        <f>IF(telefony6[[#This Row],[jaki]]="zagraniczny",telefony6[[#This Row],[czas w minutach]],0)</f>
        <v>0</v>
      </c>
    </row>
    <row r="1584" spans="1:13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  <c r="E1584" t="str">
        <f>IF(LEN(telefony6[[#This Row],[nr]])&gt;=10,"zagraniczny",IF(LEN(telefony6[[#This Row],[nr]])=8,"komórkowy","stacjonarny"))</f>
        <v>komórkowy</v>
      </c>
      <c r="F1584" s="2">
        <f>telefony6[[#This Row],[zakonczenie]]-telefony6[[#This Row],[rozpoczecie]]</f>
        <v>1.0671296296296262E-2</v>
      </c>
      <c r="G1584" s="6">
        <f>IF(SECOND(telefony6[[#This Row],[czas]])&gt;0,1,0)</f>
        <v>1</v>
      </c>
      <c r="H1584" s="6">
        <f>MINUTE(telefony6[[#This Row],[czas]])+telefony6[[#This Row],[czy kolejna minuta]]</f>
        <v>16</v>
      </c>
      <c r="I1584" s="6">
        <f>MINUTE(telefony6[[#This Row],[czas]])*60+SECOND(telefony6[[#This Row],[czas]])</f>
        <v>922</v>
      </c>
      <c r="J1584" s="6">
        <f>IF(OR(telefony6[[#This Row],[jaki]]="stacjonarny",telefony6[[#This Row],[jaki]]="komórkowy"),J1583-telefony6[[#This Row],[sekundach]],J1583)</f>
        <v>-702081</v>
      </c>
      <c r="K1584" s="6">
        <f>IF(AND(telefony6[[#This Row],[abonament]]&lt;0,telefony6[[#This Row],[jaki]]="stacjonarny"),telefony6[[#This Row],[sekundach]],0)</f>
        <v>0</v>
      </c>
      <c r="L1584" s="6">
        <f>IF(AND(telefony6[[#This Row],[abonament]]&lt;0,telefony6[[#This Row],[jaki]]="komórkowy"),telefony6[[#This Row],[sekundach]],0)</f>
        <v>922</v>
      </c>
      <c r="M1584" s="28">
        <f>IF(telefony6[[#This Row],[jaki]]="zagraniczny",telefony6[[#This Row],[czas w minutach]],0)</f>
        <v>0</v>
      </c>
    </row>
    <row r="1585" spans="1:13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  <c r="E1585" t="str">
        <f>IF(LEN(telefony6[[#This Row],[nr]])&gt;=10,"zagraniczny",IF(LEN(telefony6[[#This Row],[nr]])=8,"komórkowy","stacjonarny"))</f>
        <v>komórkowy</v>
      </c>
      <c r="F1585" s="2">
        <f>telefony6[[#This Row],[zakonczenie]]-telefony6[[#This Row],[rozpoczecie]]</f>
        <v>3.46064814814806E-3</v>
      </c>
      <c r="G1585" s="6">
        <f>IF(SECOND(telefony6[[#This Row],[czas]])&gt;0,1,0)</f>
        <v>1</v>
      </c>
      <c r="H1585" s="6">
        <f>MINUTE(telefony6[[#This Row],[czas]])+telefony6[[#This Row],[czy kolejna minuta]]</f>
        <v>5</v>
      </c>
      <c r="I1585" s="6">
        <f>MINUTE(telefony6[[#This Row],[czas]])*60+SECOND(telefony6[[#This Row],[czas]])</f>
        <v>299</v>
      </c>
      <c r="J1585" s="6">
        <f>IF(OR(telefony6[[#This Row],[jaki]]="stacjonarny",telefony6[[#This Row],[jaki]]="komórkowy"),J1584-telefony6[[#This Row],[sekundach]],J1584)</f>
        <v>-702380</v>
      </c>
      <c r="K1585" s="6">
        <f>IF(AND(telefony6[[#This Row],[abonament]]&lt;0,telefony6[[#This Row],[jaki]]="stacjonarny"),telefony6[[#This Row],[sekundach]],0)</f>
        <v>0</v>
      </c>
      <c r="L1585" s="6">
        <f>IF(AND(telefony6[[#This Row],[abonament]]&lt;0,telefony6[[#This Row],[jaki]]="komórkowy"),telefony6[[#This Row],[sekundach]],0)</f>
        <v>299</v>
      </c>
      <c r="M1585" s="28">
        <f>IF(telefony6[[#This Row],[jaki]]="zagraniczny",telefony6[[#This Row],[czas w minutach]],0)</f>
        <v>0</v>
      </c>
    </row>
    <row r="1586" spans="1:13" x14ac:dyDescent="0.25">
      <c r="A1586">
        <v>55464931</v>
      </c>
      <c r="B1586" s="1">
        <v>42940</v>
      </c>
      <c r="C1586" s="2">
        <v>0.5285185185185185</v>
      </c>
      <c r="D1586" s="2">
        <v>0.53349537037037043</v>
      </c>
      <c r="E1586" t="str">
        <f>IF(LEN(telefony6[[#This Row],[nr]])&gt;=10,"zagraniczny",IF(LEN(telefony6[[#This Row],[nr]])=8,"komórkowy","stacjonarny"))</f>
        <v>komórkowy</v>
      </c>
      <c r="F1586" s="2">
        <f>telefony6[[#This Row],[zakonczenie]]-telefony6[[#This Row],[rozpoczecie]]</f>
        <v>4.9768518518519267E-3</v>
      </c>
      <c r="G1586" s="6">
        <f>IF(SECOND(telefony6[[#This Row],[czas]])&gt;0,1,0)</f>
        <v>1</v>
      </c>
      <c r="H1586" s="6">
        <f>MINUTE(telefony6[[#This Row],[czas]])+telefony6[[#This Row],[czy kolejna minuta]]</f>
        <v>8</v>
      </c>
      <c r="I1586" s="6">
        <f>MINUTE(telefony6[[#This Row],[czas]])*60+SECOND(telefony6[[#This Row],[czas]])</f>
        <v>430</v>
      </c>
      <c r="J1586" s="6">
        <f>IF(OR(telefony6[[#This Row],[jaki]]="stacjonarny",telefony6[[#This Row],[jaki]]="komórkowy"),J1585-telefony6[[#This Row],[sekundach]],J1585)</f>
        <v>-702810</v>
      </c>
      <c r="K1586" s="6">
        <f>IF(AND(telefony6[[#This Row],[abonament]]&lt;0,telefony6[[#This Row],[jaki]]="stacjonarny"),telefony6[[#This Row],[sekundach]],0)</f>
        <v>0</v>
      </c>
      <c r="L1586" s="6">
        <f>IF(AND(telefony6[[#This Row],[abonament]]&lt;0,telefony6[[#This Row],[jaki]]="komórkowy"),telefony6[[#This Row],[sekundach]],0)</f>
        <v>430</v>
      </c>
      <c r="M1586" s="28">
        <f>IF(telefony6[[#This Row],[jaki]]="zagraniczny",telefony6[[#This Row],[czas w minutach]],0)</f>
        <v>0</v>
      </c>
    </row>
    <row r="1587" spans="1:13" x14ac:dyDescent="0.25">
      <c r="A1587">
        <v>3616291</v>
      </c>
      <c r="B1587" s="1">
        <v>42940</v>
      </c>
      <c r="C1587" s="2">
        <v>0.53403935185185181</v>
      </c>
      <c r="D1587" s="2">
        <v>0.54538194444444443</v>
      </c>
      <c r="E1587" t="str">
        <f>IF(LEN(telefony6[[#This Row],[nr]])&gt;=10,"zagraniczny",IF(LEN(telefony6[[#This Row],[nr]])=8,"komórkowy","stacjonarny"))</f>
        <v>stacjonarny</v>
      </c>
      <c r="F1587" s="2">
        <f>telefony6[[#This Row],[zakonczenie]]-telefony6[[#This Row],[rozpoczecie]]</f>
        <v>1.1342592592592626E-2</v>
      </c>
      <c r="G1587" s="6">
        <f>IF(SECOND(telefony6[[#This Row],[czas]])&gt;0,1,0)</f>
        <v>1</v>
      </c>
      <c r="H1587" s="6">
        <f>MINUTE(telefony6[[#This Row],[czas]])+telefony6[[#This Row],[czy kolejna minuta]]</f>
        <v>17</v>
      </c>
      <c r="I1587" s="6">
        <f>MINUTE(telefony6[[#This Row],[czas]])*60+SECOND(telefony6[[#This Row],[czas]])</f>
        <v>980</v>
      </c>
      <c r="J1587" s="6">
        <f>IF(OR(telefony6[[#This Row],[jaki]]="stacjonarny",telefony6[[#This Row],[jaki]]="komórkowy"),J1586-telefony6[[#This Row],[sekundach]],J1586)</f>
        <v>-703790</v>
      </c>
      <c r="K1587" s="6">
        <f>IF(AND(telefony6[[#This Row],[abonament]]&lt;0,telefony6[[#This Row],[jaki]]="stacjonarny"),telefony6[[#This Row],[sekundach]],0)</f>
        <v>980</v>
      </c>
      <c r="L1587" s="6">
        <f>IF(AND(telefony6[[#This Row],[abonament]]&lt;0,telefony6[[#This Row],[jaki]]="komórkowy"),telefony6[[#This Row],[sekundach]],0)</f>
        <v>0</v>
      </c>
      <c r="M1587" s="28">
        <f>IF(telefony6[[#This Row],[jaki]]="zagraniczny",telefony6[[#This Row],[czas w minutach]],0)</f>
        <v>0</v>
      </c>
    </row>
    <row r="1588" spans="1:13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  <c r="E1588" t="str">
        <f>IF(LEN(telefony6[[#This Row],[nr]])&gt;=10,"zagraniczny",IF(LEN(telefony6[[#This Row],[nr]])=8,"komórkowy","stacjonarny"))</f>
        <v>stacjonarny</v>
      </c>
      <c r="F1588" s="2">
        <f>telefony6[[#This Row],[zakonczenie]]-telefony6[[#This Row],[rozpoczecie]]</f>
        <v>8.9583333333332904E-3</v>
      </c>
      <c r="G1588" s="6">
        <f>IF(SECOND(telefony6[[#This Row],[czas]])&gt;0,1,0)</f>
        <v>1</v>
      </c>
      <c r="H1588" s="6">
        <f>MINUTE(telefony6[[#This Row],[czas]])+telefony6[[#This Row],[czy kolejna minuta]]</f>
        <v>13</v>
      </c>
      <c r="I1588" s="6">
        <f>MINUTE(telefony6[[#This Row],[czas]])*60+SECOND(telefony6[[#This Row],[czas]])</f>
        <v>774</v>
      </c>
      <c r="J1588" s="6">
        <f>IF(OR(telefony6[[#This Row],[jaki]]="stacjonarny",telefony6[[#This Row],[jaki]]="komórkowy"),J1587-telefony6[[#This Row],[sekundach]],J1587)</f>
        <v>-704564</v>
      </c>
      <c r="K1588" s="6">
        <f>IF(AND(telefony6[[#This Row],[abonament]]&lt;0,telefony6[[#This Row],[jaki]]="stacjonarny"),telefony6[[#This Row],[sekundach]],0)</f>
        <v>774</v>
      </c>
      <c r="L1588" s="6">
        <f>IF(AND(telefony6[[#This Row],[abonament]]&lt;0,telefony6[[#This Row],[jaki]]="komórkowy"),telefony6[[#This Row],[sekundach]],0)</f>
        <v>0</v>
      </c>
      <c r="M1588" s="28">
        <f>IF(telefony6[[#This Row],[jaki]]="zagraniczny",telefony6[[#This Row],[czas w minutach]],0)</f>
        <v>0</v>
      </c>
    </row>
    <row r="1589" spans="1:13" x14ac:dyDescent="0.25">
      <c r="A1589">
        <v>63492662</v>
      </c>
      <c r="B1589" s="1">
        <v>42940</v>
      </c>
      <c r="C1589" s="2">
        <v>0.54060185185185183</v>
      </c>
      <c r="D1589" s="2">
        <v>0.54240740740740745</v>
      </c>
      <c r="E1589" t="str">
        <f>IF(LEN(telefony6[[#This Row],[nr]])&gt;=10,"zagraniczny",IF(LEN(telefony6[[#This Row],[nr]])=8,"komórkowy","stacjonarny"))</f>
        <v>komórkowy</v>
      </c>
      <c r="F1589" s="2">
        <f>telefony6[[#This Row],[zakonczenie]]-telefony6[[#This Row],[rozpoczecie]]</f>
        <v>1.8055555555556158E-3</v>
      </c>
      <c r="G1589" s="6">
        <f>IF(SECOND(telefony6[[#This Row],[czas]])&gt;0,1,0)</f>
        <v>1</v>
      </c>
      <c r="H1589" s="6">
        <f>MINUTE(telefony6[[#This Row],[czas]])+telefony6[[#This Row],[czy kolejna minuta]]</f>
        <v>3</v>
      </c>
      <c r="I1589" s="6">
        <f>MINUTE(telefony6[[#This Row],[czas]])*60+SECOND(telefony6[[#This Row],[czas]])</f>
        <v>156</v>
      </c>
      <c r="J1589" s="6">
        <f>IF(OR(telefony6[[#This Row],[jaki]]="stacjonarny",telefony6[[#This Row],[jaki]]="komórkowy"),J1588-telefony6[[#This Row],[sekundach]],J1588)</f>
        <v>-704720</v>
      </c>
      <c r="K1589" s="6">
        <f>IF(AND(telefony6[[#This Row],[abonament]]&lt;0,telefony6[[#This Row],[jaki]]="stacjonarny"),telefony6[[#This Row],[sekundach]],0)</f>
        <v>0</v>
      </c>
      <c r="L1589" s="6">
        <f>IF(AND(telefony6[[#This Row],[abonament]]&lt;0,telefony6[[#This Row],[jaki]]="komórkowy"),telefony6[[#This Row],[sekundach]],0)</f>
        <v>156</v>
      </c>
      <c r="M1589" s="28">
        <f>IF(telefony6[[#This Row],[jaki]]="zagraniczny",telefony6[[#This Row],[czas w minutach]],0)</f>
        <v>0</v>
      </c>
    </row>
    <row r="1590" spans="1:13" x14ac:dyDescent="0.25">
      <c r="A1590">
        <v>2104331</v>
      </c>
      <c r="B1590" s="1">
        <v>42940</v>
      </c>
      <c r="C1590" s="2">
        <v>0.54410879629629627</v>
      </c>
      <c r="D1590" s="2">
        <v>0.55207175925925922</v>
      </c>
      <c r="E1590" t="str">
        <f>IF(LEN(telefony6[[#This Row],[nr]])&gt;=10,"zagraniczny",IF(LEN(telefony6[[#This Row],[nr]])=8,"komórkowy","stacjonarny"))</f>
        <v>stacjonarny</v>
      </c>
      <c r="F1590" s="2">
        <f>telefony6[[#This Row],[zakonczenie]]-telefony6[[#This Row],[rozpoczecie]]</f>
        <v>7.9629629629629495E-3</v>
      </c>
      <c r="G1590" s="6">
        <f>IF(SECOND(telefony6[[#This Row],[czas]])&gt;0,1,0)</f>
        <v>1</v>
      </c>
      <c r="H1590" s="6">
        <f>MINUTE(telefony6[[#This Row],[czas]])+telefony6[[#This Row],[czy kolejna minuta]]</f>
        <v>12</v>
      </c>
      <c r="I1590" s="6">
        <f>MINUTE(telefony6[[#This Row],[czas]])*60+SECOND(telefony6[[#This Row],[czas]])</f>
        <v>688</v>
      </c>
      <c r="J1590" s="6">
        <f>IF(OR(telefony6[[#This Row],[jaki]]="stacjonarny",telefony6[[#This Row],[jaki]]="komórkowy"),J1589-telefony6[[#This Row],[sekundach]],J1589)</f>
        <v>-705408</v>
      </c>
      <c r="K1590" s="6">
        <f>IF(AND(telefony6[[#This Row],[abonament]]&lt;0,telefony6[[#This Row],[jaki]]="stacjonarny"),telefony6[[#This Row],[sekundach]],0)</f>
        <v>688</v>
      </c>
      <c r="L1590" s="6">
        <f>IF(AND(telefony6[[#This Row],[abonament]]&lt;0,telefony6[[#This Row],[jaki]]="komórkowy"),telefony6[[#This Row],[sekundach]],0)</f>
        <v>0</v>
      </c>
      <c r="M1590" s="28">
        <f>IF(telefony6[[#This Row],[jaki]]="zagraniczny",telefony6[[#This Row],[czas w minutach]],0)</f>
        <v>0</v>
      </c>
    </row>
    <row r="1591" spans="1:13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  <c r="E1591" t="str">
        <f>IF(LEN(telefony6[[#This Row],[nr]])&gt;=10,"zagraniczny",IF(LEN(telefony6[[#This Row],[nr]])=8,"komórkowy","stacjonarny"))</f>
        <v>stacjonarny</v>
      </c>
      <c r="F1591" s="2">
        <f>telefony6[[#This Row],[zakonczenie]]-telefony6[[#This Row],[rozpoczecie]]</f>
        <v>6.2847222222222054E-3</v>
      </c>
      <c r="G1591" s="6">
        <f>IF(SECOND(telefony6[[#This Row],[czas]])&gt;0,1,0)</f>
        <v>1</v>
      </c>
      <c r="H1591" s="6">
        <f>MINUTE(telefony6[[#This Row],[czas]])+telefony6[[#This Row],[czy kolejna minuta]]</f>
        <v>10</v>
      </c>
      <c r="I1591" s="6">
        <f>MINUTE(telefony6[[#This Row],[czas]])*60+SECOND(telefony6[[#This Row],[czas]])</f>
        <v>543</v>
      </c>
      <c r="J1591" s="6">
        <f>IF(OR(telefony6[[#This Row],[jaki]]="stacjonarny",telefony6[[#This Row],[jaki]]="komórkowy"),J1590-telefony6[[#This Row],[sekundach]],J1590)</f>
        <v>-705951</v>
      </c>
      <c r="K1591" s="6">
        <f>IF(AND(telefony6[[#This Row],[abonament]]&lt;0,telefony6[[#This Row],[jaki]]="stacjonarny"),telefony6[[#This Row],[sekundach]],0)</f>
        <v>543</v>
      </c>
      <c r="L1591" s="6">
        <f>IF(AND(telefony6[[#This Row],[abonament]]&lt;0,telefony6[[#This Row],[jaki]]="komórkowy"),telefony6[[#This Row],[sekundach]],0)</f>
        <v>0</v>
      </c>
      <c r="M1591" s="28">
        <f>IF(telefony6[[#This Row],[jaki]]="zagraniczny",telefony6[[#This Row],[czas w minutach]],0)</f>
        <v>0</v>
      </c>
    </row>
    <row r="1592" spans="1:13" x14ac:dyDescent="0.25">
      <c r="A1592">
        <v>5220235</v>
      </c>
      <c r="B1592" s="1">
        <v>42940</v>
      </c>
      <c r="C1592" s="2">
        <v>0.54741898148148149</v>
      </c>
      <c r="D1592" s="2">
        <v>0.54915509259259254</v>
      </c>
      <c r="E1592" t="str">
        <f>IF(LEN(telefony6[[#This Row],[nr]])&gt;=10,"zagraniczny",IF(LEN(telefony6[[#This Row],[nr]])=8,"komórkowy","stacjonarny"))</f>
        <v>stacjonarny</v>
      </c>
      <c r="F1592" s="2">
        <f>telefony6[[#This Row],[zakonczenie]]-telefony6[[#This Row],[rozpoczecie]]</f>
        <v>1.7361111111110494E-3</v>
      </c>
      <c r="G1592" s="6">
        <f>IF(SECOND(telefony6[[#This Row],[czas]])&gt;0,1,0)</f>
        <v>1</v>
      </c>
      <c r="H1592" s="6">
        <f>MINUTE(telefony6[[#This Row],[czas]])+telefony6[[#This Row],[czy kolejna minuta]]</f>
        <v>3</v>
      </c>
      <c r="I1592" s="6">
        <f>MINUTE(telefony6[[#This Row],[czas]])*60+SECOND(telefony6[[#This Row],[czas]])</f>
        <v>150</v>
      </c>
      <c r="J1592" s="6">
        <f>IF(OR(telefony6[[#This Row],[jaki]]="stacjonarny",telefony6[[#This Row],[jaki]]="komórkowy"),J1591-telefony6[[#This Row],[sekundach]],J1591)</f>
        <v>-706101</v>
      </c>
      <c r="K1592" s="6">
        <f>IF(AND(telefony6[[#This Row],[abonament]]&lt;0,telefony6[[#This Row],[jaki]]="stacjonarny"),telefony6[[#This Row],[sekundach]],0)</f>
        <v>150</v>
      </c>
      <c r="L1592" s="6">
        <f>IF(AND(telefony6[[#This Row],[abonament]]&lt;0,telefony6[[#This Row],[jaki]]="komórkowy"),telefony6[[#This Row],[sekundach]],0)</f>
        <v>0</v>
      </c>
      <c r="M1592" s="28">
        <f>IF(telefony6[[#This Row],[jaki]]="zagraniczny",telefony6[[#This Row],[czas w minutach]],0)</f>
        <v>0</v>
      </c>
    </row>
    <row r="1593" spans="1:13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  <c r="E1593" t="str">
        <f>IF(LEN(telefony6[[#This Row],[nr]])&gt;=10,"zagraniczny",IF(LEN(telefony6[[#This Row],[nr]])=8,"komórkowy","stacjonarny"))</f>
        <v>komórkowy</v>
      </c>
      <c r="F1593" s="2">
        <f>telefony6[[#This Row],[zakonczenie]]-telefony6[[#This Row],[rozpoczecie]]</f>
        <v>3.0092592592593226E-3</v>
      </c>
      <c r="G1593" s="6">
        <f>IF(SECOND(telefony6[[#This Row],[czas]])&gt;0,1,0)</f>
        <v>1</v>
      </c>
      <c r="H1593" s="6">
        <f>MINUTE(telefony6[[#This Row],[czas]])+telefony6[[#This Row],[czy kolejna minuta]]</f>
        <v>5</v>
      </c>
      <c r="I1593" s="6">
        <f>MINUTE(telefony6[[#This Row],[czas]])*60+SECOND(telefony6[[#This Row],[czas]])</f>
        <v>260</v>
      </c>
      <c r="J1593" s="6">
        <f>IF(OR(telefony6[[#This Row],[jaki]]="stacjonarny",telefony6[[#This Row],[jaki]]="komórkowy"),J1592-telefony6[[#This Row],[sekundach]],J1592)</f>
        <v>-706361</v>
      </c>
      <c r="K1593" s="6">
        <f>IF(AND(telefony6[[#This Row],[abonament]]&lt;0,telefony6[[#This Row],[jaki]]="stacjonarny"),telefony6[[#This Row],[sekundach]],0)</f>
        <v>0</v>
      </c>
      <c r="L1593" s="6">
        <f>IF(AND(telefony6[[#This Row],[abonament]]&lt;0,telefony6[[#This Row],[jaki]]="komórkowy"),telefony6[[#This Row],[sekundach]],0)</f>
        <v>260</v>
      </c>
      <c r="M1593" s="28">
        <f>IF(telefony6[[#This Row],[jaki]]="zagraniczny",telefony6[[#This Row],[czas w minutach]],0)</f>
        <v>0</v>
      </c>
    </row>
    <row r="1594" spans="1:13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  <c r="E1594" t="str">
        <f>IF(LEN(telefony6[[#This Row],[nr]])&gt;=10,"zagraniczny",IF(LEN(telefony6[[#This Row],[nr]])=8,"komórkowy","stacjonarny"))</f>
        <v>komórkowy</v>
      </c>
      <c r="F1594" s="2">
        <f>telefony6[[#This Row],[zakonczenie]]-telefony6[[#This Row],[rozpoczecie]]</f>
        <v>9.3634259259258723E-3</v>
      </c>
      <c r="G1594" s="6">
        <f>IF(SECOND(telefony6[[#This Row],[czas]])&gt;0,1,0)</f>
        <v>1</v>
      </c>
      <c r="H1594" s="6">
        <f>MINUTE(telefony6[[#This Row],[czas]])+telefony6[[#This Row],[czy kolejna minuta]]</f>
        <v>14</v>
      </c>
      <c r="I1594" s="6">
        <f>MINUTE(telefony6[[#This Row],[czas]])*60+SECOND(telefony6[[#This Row],[czas]])</f>
        <v>809</v>
      </c>
      <c r="J1594" s="6">
        <f>IF(OR(telefony6[[#This Row],[jaki]]="stacjonarny",telefony6[[#This Row],[jaki]]="komórkowy"),J1593-telefony6[[#This Row],[sekundach]],J1593)</f>
        <v>-707170</v>
      </c>
      <c r="K1594" s="6">
        <f>IF(AND(telefony6[[#This Row],[abonament]]&lt;0,telefony6[[#This Row],[jaki]]="stacjonarny"),telefony6[[#This Row],[sekundach]],0)</f>
        <v>0</v>
      </c>
      <c r="L1594" s="6">
        <f>IF(AND(telefony6[[#This Row],[abonament]]&lt;0,telefony6[[#This Row],[jaki]]="komórkowy"),telefony6[[#This Row],[sekundach]],0)</f>
        <v>809</v>
      </c>
      <c r="M1594" s="28">
        <f>IF(telefony6[[#This Row],[jaki]]="zagraniczny",telefony6[[#This Row],[czas w minutach]],0)</f>
        <v>0</v>
      </c>
    </row>
    <row r="1595" spans="1:13" x14ac:dyDescent="0.25">
      <c r="A1595">
        <v>2853860</v>
      </c>
      <c r="B1595" s="1">
        <v>42940</v>
      </c>
      <c r="C1595" s="2">
        <v>0.55491898148148144</v>
      </c>
      <c r="D1595" s="2">
        <v>0.55787037037037035</v>
      </c>
      <c r="E1595" t="str">
        <f>IF(LEN(telefony6[[#This Row],[nr]])&gt;=10,"zagraniczny",IF(LEN(telefony6[[#This Row],[nr]])=8,"komórkowy","stacjonarny"))</f>
        <v>stacjonarny</v>
      </c>
      <c r="F1595" s="2">
        <f>telefony6[[#This Row],[zakonczenie]]-telefony6[[#This Row],[rozpoczecie]]</f>
        <v>2.9513888888889062E-3</v>
      </c>
      <c r="G1595" s="6">
        <f>IF(SECOND(telefony6[[#This Row],[czas]])&gt;0,1,0)</f>
        <v>1</v>
      </c>
      <c r="H1595" s="6">
        <f>MINUTE(telefony6[[#This Row],[czas]])+telefony6[[#This Row],[czy kolejna minuta]]</f>
        <v>5</v>
      </c>
      <c r="I1595" s="6">
        <f>MINUTE(telefony6[[#This Row],[czas]])*60+SECOND(telefony6[[#This Row],[czas]])</f>
        <v>255</v>
      </c>
      <c r="J1595" s="6">
        <f>IF(OR(telefony6[[#This Row],[jaki]]="stacjonarny",telefony6[[#This Row],[jaki]]="komórkowy"),J1594-telefony6[[#This Row],[sekundach]],J1594)</f>
        <v>-707425</v>
      </c>
      <c r="K1595" s="6">
        <f>IF(AND(telefony6[[#This Row],[abonament]]&lt;0,telefony6[[#This Row],[jaki]]="stacjonarny"),telefony6[[#This Row],[sekundach]],0)</f>
        <v>255</v>
      </c>
      <c r="L1595" s="6">
        <f>IF(AND(telefony6[[#This Row],[abonament]]&lt;0,telefony6[[#This Row],[jaki]]="komórkowy"),telefony6[[#This Row],[sekundach]],0)</f>
        <v>0</v>
      </c>
      <c r="M1595" s="28">
        <f>IF(telefony6[[#This Row],[jaki]]="zagraniczny",telefony6[[#This Row],[czas w minutach]],0)</f>
        <v>0</v>
      </c>
    </row>
    <row r="1596" spans="1:13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  <c r="E1596" t="str">
        <f>IF(LEN(telefony6[[#This Row],[nr]])&gt;=10,"zagraniczny",IF(LEN(telefony6[[#This Row],[nr]])=8,"komórkowy","stacjonarny"))</f>
        <v>stacjonarny</v>
      </c>
      <c r="F1596" s="2">
        <f>telefony6[[#This Row],[zakonczenie]]-telefony6[[#This Row],[rozpoczecie]]</f>
        <v>1.0995370370370461E-2</v>
      </c>
      <c r="G1596" s="6">
        <f>IF(SECOND(telefony6[[#This Row],[czas]])&gt;0,1,0)</f>
        <v>1</v>
      </c>
      <c r="H1596" s="6">
        <f>MINUTE(telefony6[[#This Row],[czas]])+telefony6[[#This Row],[czy kolejna minuta]]</f>
        <v>16</v>
      </c>
      <c r="I1596" s="6">
        <f>MINUTE(telefony6[[#This Row],[czas]])*60+SECOND(telefony6[[#This Row],[czas]])</f>
        <v>950</v>
      </c>
      <c r="J1596" s="6">
        <f>IF(OR(telefony6[[#This Row],[jaki]]="stacjonarny",telefony6[[#This Row],[jaki]]="komórkowy"),J1595-telefony6[[#This Row],[sekundach]],J1595)</f>
        <v>-708375</v>
      </c>
      <c r="K1596" s="6">
        <f>IF(AND(telefony6[[#This Row],[abonament]]&lt;0,telefony6[[#This Row],[jaki]]="stacjonarny"),telefony6[[#This Row],[sekundach]],0)</f>
        <v>950</v>
      </c>
      <c r="L1596" s="6">
        <f>IF(AND(telefony6[[#This Row],[abonament]]&lt;0,telefony6[[#This Row],[jaki]]="komórkowy"),telefony6[[#This Row],[sekundach]],0)</f>
        <v>0</v>
      </c>
      <c r="M1596" s="28">
        <f>IF(telefony6[[#This Row],[jaki]]="zagraniczny",telefony6[[#This Row],[czas w minutach]],0)</f>
        <v>0</v>
      </c>
    </row>
    <row r="1597" spans="1:13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  <c r="E1597" t="str">
        <f>IF(LEN(telefony6[[#This Row],[nr]])&gt;=10,"zagraniczny",IF(LEN(telefony6[[#This Row],[nr]])=8,"komórkowy","stacjonarny"))</f>
        <v>stacjonarny</v>
      </c>
      <c r="F1597" s="2">
        <f>telefony6[[#This Row],[zakonczenie]]-telefony6[[#This Row],[rozpoczecie]]</f>
        <v>8.2291666666667318E-3</v>
      </c>
      <c r="G1597" s="6">
        <f>IF(SECOND(telefony6[[#This Row],[czas]])&gt;0,1,0)</f>
        <v>1</v>
      </c>
      <c r="H1597" s="6">
        <f>MINUTE(telefony6[[#This Row],[czas]])+telefony6[[#This Row],[czy kolejna minuta]]</f>
        <v>12</v>
      </c>
      <c r="I1597" s="6">
        <f>MINUTE(telefony6[[#This Row],[czas]])*60+SECOND(telefony6[[#This Row],[czas]])</f>
        <v>711</v>
      </c>
      <c r="J1597" s="6">
        <f>IF(OR(telefony6[[#This Row],[jaki]]="stacjonarny",telefony6[[#This Row],[jaki]]="komórkowy"),J1596-telefony6[[#This Row],[sekundach]],J1596)</f>
        <v>-709086</v>
      </c>
      <c r="K1597" s="6">
        <f>IF(AND(telefony6[[#This Row],[abonament]]&lt;0,telefony6[[#This Row],[jaki]]="stacjonarny"),telefony6[[#This Row],[sekundach]],0)</f>
        <v>711</v>
      </c>
      <c r="L1597" s="6">
        <f>IF(AND(telefony6[[#This Row],[abonament]]&lt;0,telefony6[[#This Row],[jaki]]="komórkowy"),telefony6[[#This Row],[sekundach]],0)</f>
        <v>0</v>
      </c>
      <c r="M1597" s="28">
        <f>IF(telefony6[[#This Row],[jaki]]="zagraniczny",telefony6[[#This Row],[czas w minutach]],0)</f>
        <v>0</v>
      </c>
    </row>
    <row r="1598" spans="1:13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  <c r="E1598" t="str">
        <f>IF(LEN(telefony6[[#This Row],[nr]])&gt;=10,"zagraniczny",IF(LEN(telefony6[[#This Row],[nr]])=8,"komórkowy","stacjonarny"))</f>
        <v>komórkowy</v>
      </c>
      <c r="F1598" s="2">
        <f>telefony6[[#This Row],[zakonczenie]]-telefony6[[#This Row],[rozpoczecie]]</f>
        <v>4.155092592592613E-3</v>
      </c>
      <c r="G1598" s="6">
        <f>IF(SECOND(telefony6[[#This Row],[czas]])&gt;0,1,0)</f>
        <v>1</v>
      </c>
      <c r="H1598" s="6">
        <f>MINUTE(telefony6[[#This Row],[czas]])+telefony6[[#This Row],[czy kolejna minuta]]</f>
        <v>6</v>
      </c>
      <c r="I1598" s="6">
        <f>MINUTE(telefony6[[#This Row],[czas]])*60+SECOND(telefony6[[#This Row],[czas]])</f>
        <v>359</v>
      </c>
      <c r="J1598" s="6">
        <f>IF(OR(telefony6[[#This Row],[jaki]]="stacjonarny",telefony6[[#This Row],[jaki]]="komórkowy"),J1597-telefony6[[#This Row],[sekundach]],J1597)</f>
        <v>-709445</v>
      </c>
      <c r="K1598" s="6">
        <f>IF(AND(telefony6[[#This Row],[abonament]]&lt;0,telefony6[[#This Row],[jaki]]="stacjonarny"),telefony6[[#This Row],[sekundach]],0)</f>
        <v>0</v>
      </c>
      <c r="L1598" s="6">
        <f>IF(AND(telefony6[[#This Row],[abonament]]&lt;0,telefony6[[#This Row],[jaki]]="komórkowy"),telefony6[[#This Row],[sekundach]],0)</f>
        <v>359</v>
      </c>
      <c r="M1598" s="28">
        <f>IF(telefony6[[#This Row],[jaki]]="zagraniczny",telefony6[[#This Row],[czas w minutach]],0)</f>
        <v>0</v>
      </c>
    </row>
    <row r="1599" spans="1:13" x14ac:dyDescent="0.25">
      <c r="A1599">
        <v>9282666</v>
      </c>
      <c r="B1599" s="1">
        <v>42940</v>
      </c>
      <c r="C1599" s="2">
        <v>0.56879629629629624</v>
      </c>
      <c r="D1599" s="2">
        <v>0.56934027777777774</v>
      </c>
      <c r="E1599" t="str">
        <f>IF(LEN(telefony6[[#This Row],[nr]])&gt;=10,"zagraniczny",IF(LEN(telefony6[[#This Row],[nr]])=8,"komórkowy","stacjonarny"))</f>
        <v>stacjonarny</v>
      </c>
      <c r="F1599" s="2">
        <f>telefony6[[#This Row],[zakonczenie]]-telefony6[[#This Row],[rozpoczecie]]</f>
        <v>5.439814814814925E-4</v>
      </c>
      <c r="G1599" s="6">
        <f>IF(SECOND(telefony6[[#This Row],[czas]])&gt;0,1,0)</f>
        <v>1</v>
      </c>
      <c r="H1599" s="6">
        <f>MINUTE(telefony6[[#This Row],[czas]])+telefony6[[#This Row],[czy kolejna minuta]]</f>
        <v>1</v>
      </c>
      <c r="I1599" s="6">
        <f>MINUTE(telefony6[[#This Row],[czas]])*60+SECOND(telefony6[[#This Row],[czas]])</f>
        <v>47</v>
      </c>
      <c r="J1599" s="6">
        <f>IF(OR(telefony6[[#This Row],[jaki]]="stacjonarny",telefony6[[#This Row],[jaki]]="komórkowy"),J1598-telefony6[[#This Row],[sekundach]],J1598)</f>
        <v>-709492</v>
      </c>
      <c r="K1599" s="6">
        <f>IF(AND(telefony6[[#This Row],[abonament]]&lt;0,telefony6[[#This Row],[jaki]]="stacjonarny"),telefony6[[#This Row],[sekundach]],0)</f>
        <v>47</v>
      </c>
      <c r="L1599" s="6">
        <f>IF(AND(telefony6[[#This Row],[abonament]]&lt;0,telefony6[[#This Row],[jaki]]="komórkowy"),telefony6[[#This Row],[sekundach]],0)</f>
        <v>0</v>
      </c>
      <c r="M1599" s="28">
        <f>IF(telefony6[[#This Row],[jaki]]="zagraniczny",telefony6[[#This Row],[czas w minutach]],0)</f>
        <v>0</v>
      </c>
    </row>
    <row r="1600" spans="1:13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  <c r="E1600" t="str">
        <f>IF(LEN(telefony6[[#This Row],[nr]])&gt;=10,"zagraniczny",IF(LEN(telefony6[[#This Row],[nr]])=8,"komórkowy","stacjonarny"))</f>
        <v>stacjonarny</v>
      </c>
      <c r="F1600" s="2">
        <f>telefony6[[#This Row],[zakonczenie]]-telefony6[[#This Row],[rozpoczecie]]</f>
        <v>8.4606481481481755E-3</v>
      </c>
      <c r="G1600" s="6">
        <f>IF(SECOND(telefony6[[#This Row],[czas]])&gt;0,1,0)</f>
        <v>1</v>
      </c>
      <c r="H1600" s="6">
        <f>MINUTE(telefony6[[#This Row],[czas]])+telefony6[[#This Row],[czy kolejna minuta]]</f>
        <v>13</v>
      </c>
      <c r="I1600" s="6">
        <f>MINUTE(telefony6[[#This Row],[czas]])*60+SECOND(telefony6[[#This Row],[czas]])</f>
        <v>731</v>
      </c>
      <c r="J1600" s="6">
        <f>IF(OR(telefony6[[#This Row],[jaki]]="stacjonarny",telefony6[[#This Row],[jaki]]="komórkowy"),J1599-telefony6[[#This Row],[sekundach]],J1599)</f>
        <v>-710223</v>
      </c>
      <c r="K1600" s="6">
        <f>IF(AND(telefony6[[#This Row],[abonament]]&lt;0,telefony6[[#This Row],[jaki]]="stacjonarny"),telefony6[[#This Row],[sekundach]],0)</f>
        <v>731</v>
      </c>
      <c r="L1600" s="6">
        <f>IF(AND(telefony6[[#This Row],[abonament]]&lt;0,telefony6[[#This Row],[jaki]]="komórkowy"),telefony6[[#This Row],[sekundach]],0)</f>
        <v>0</v>
      </c>
      <c r="M1600" s="28">
        <f>IF(telefony6[[#This Row],[jaki]]="zagraniczny",telefony6[[#This Row],[czas w minutach]],0)</f>
        <v>0</v>
      </c>
    </row>
    <row r="1601" spans="1:13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  <c r="E1601" t="str">
        <f>IF(LEN(telefony6[[#This Row],[nr]])&gt;=10,"zagraniczny",IF(LEN(telefony6[[#This Row],[nr]])=8,"komórkowy","stacjonarny"))</f>
        <v>stacjonarny</v>
      </c>
      <c r="F1601" s="2">
        <f>telefony6[[#This Row],[zakonczenie]]-telefony6[[#This Row],[rozpoczecie]]</f>
        <v>5.833333333333357E-3</v>
      </c>
      <c r="G1601" s="6">
        <f>IF(SECOND(telefony6[[#This Row],[czas]])&gt;0,1,0)</f>
        <v>1</v>
      </c>
      <c r="H1601" s="6">
        <f>MINUTE(telefony6[[#This Row],[czas]])+telefony6[[#This Row],[czy kolejna minuta]]</f>
        <v>9</v>
      </c>
      <c r="I1601" s="6">
        <f>MINUTE(telefony6[[#This Row],[czas]])*60+SECOND(telefony6[[#This Row],[czas]])</f>
        <v>504</v>
      </c>
      <c r="J1601" s="6">
        <f>IF(OR(telefony6[[#This Row],[jaki]]="stacjonarny",telefony6[[#This Row],[jaki]]="komórkowy"),J1600-telefony6[[#This Row],[sekundach]],J1600)</f>
        <v>-710727</v>
      </c>
      <c r="K1601" s="6">
        <f>IF(AND(telefony6[[#This Row],[abonament]]&lt;0,telefony6[[#This Row],[jaki]]="stacjonarny"),telefony6[[#This Row],[sekundach]],0)</f>
        <v>504</v>
      </c>
      <c r="L1601" s="6">
        <f>IF(AND(telefony6[[#This Row],[abonament]]&lt;0,telefony6[[#This Row],[jaki]]="komórkowy"),telefony6[[#This Row],[sekundach]],0)</f>
        <v>0</v>
      </c>
      <c r="M1601" s="28">
        <f>IF(telefony6[[#This Row],[jaki]]="zagraniczny",telefony6[[#This Row],[czas w minutach]],0)</f>
        <v>0</v>
      </c>
    </row>
    <row r="1602" spans="1:13" x14ac:dyDescent="0.25">
      <c r="A1602">
        <v>5221005</v>
      </c>
      <c r="B1602" s="1">
        <v>42940</v>
      </c>
      <c r="C1602" s="2">
        <v>0.57321759259259264</v>
      </c>
      <c r="D1602" s="2">
        <v>0.57461805555555556</v>
      </c>
      <c r="E1602" t="str">
        <f>IF(LEN(telefony6[[#This Row],[nr]])&gt;=10,"zagraniczny",IF(LEN(telefony6[[#This Row],[nr]])=8,"komórkowy","stacjonarny"))</f>
        <v>stacjonarny</v>
      </c>
      <c r="F1602" s="2">
        <f>telefony6[[#This Row],[zakonczenie]]-telefony6[[#This Row],[rozpoczecie]]</f>
        <v>1.4004629629629228E-3</v>
      </c>
      <c r="G1602" s="6">
        <f>IF(SECOND(telefony6[[#This Row],[czas]])&gt;0,1,0)</f>
        <v>1</v>
      </c>
      <c r="H1602" s="6">
        <f>MINUTE(telefony6[[#This Row],[czas]])+telefony6[[#This Row],[czy kolejna minuta]]</f>
        <v>3</v>
      </c>
      <c r="I1602" s="6">
        <f>MINUTE(telefony6[[#This Row],[czas]])*60+SECOND(telefony6[[#This Row],[czas]])</f>
        <v>121</v>
      </c>
      <c r="J1602" s="6">
        <f>IF(OR(telefony6[[#This Row],[jaki]]="stacjonarny",telefony6[[#This Row],[jaki]]="komórkowy"),J1601-telefony6[[#This Row],[sekundach]],J1601)</f>
        <v>-710848</v>
      </c>
      <c r="K1602" s="6">
        <f>IF(AND(telefony6[[#This Row],[abonament]]&lt;0,telefony6[[#This Row],[jaki]]="stacjonarny"),telefony6[[#This Row],[sekundach]],0)</f>
        <v>121</v>
      </c>
      <c r="L1602" s="6">
        <f>IF(AND(telefony6[[#This Row],[abonament]]&lt;0,telefony6[[#This Row],[jaki]]="komórkowy"),telefony6[[#This Row],[sekundach]],0)</f>
        <v>0</v>
      </c>
      <c r="M1602" s="28">
        <f>IF(telefony6[[#This Row],[jaki]]="zagraniczny",telefony6[[#This Row],[czas w minutach]],0)</f>
        <v>0</v>
      </c>
    </row>
    <row r="1603" spans="1:13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  <c r="E1603" t="str">
        <f>IF(LEN(telefony6[[#This Row],[nr]])&gt;=10,"zagraniczny",IF(LEN(telefony6[[#This Row],[nr]])=8,"komórkowy","stacjonarny"))</f>
        <v>stacjonarny</v>
      </c>
      <c r="F1603" s="2">
        <f>telefony6[[#This Row],[zakonczenie]]-telefony6[[#This Row],[rozpoczecie]]</f>
        <v>7.6620370370370505E-3</v>
      </c>
      <c r="G1603" s="6">
        <f>IF(SECOND(telefony6[[#This Row],[czas]])&gt;0,1,0)</f>
        <v>1</v>
      </c>
      <c r="H1603" s="6">
        <f>MINUTE(telefony6[[#This Row],[czas]])+telefony6[[#This Row],[czy kolejna minuta]]</f>
        <v>12</v>
      </c>
      <c r="I1603" s="6">
        <f>MINUTE(telefony6[[#This Row],[czas]])*60+SECOND(telefony6[[#This Row],[czas]])</f>
        <v>662</v>
      </c>
      <c r="J1603" s="6">
        <f>IF(OR(telefony6[[#This Row],[jaki]]="stacjonarny",telefony6[[#This Row],[jaki]]="komórkowy"),J1602-telefony6[[#This Row],[sekundach]],J1602)</f>
        <v>-711510</v>
      </c>
      <c r="K1603" s="6">
        <f>IF(AND(telefony6[[#This Row],[abonament]]&lt;0,telefony6[[#This Row],[jaki]]="stacjonarny"),telefony6[[#This Row],[sekundach]],0)</f>
        <v>662</v>
      </c>
      <c r="L1603" s="6">
        <f>IF(AND(telefony6[[#This Row],[abonament]]&lt;0,telefony6[[#This Row],[jaki]]="komórkowy"),telefony6[[#This Row],[sekundach]],0)</f>
        <v>0</v>
      </c>
      <c r="M1603" s="28">
        <f>IF(telefony6[[#This Row],[jaki]]="zagraniczny",telefony6[[#This Row],[czas w minutach]],0)</f>
        <v>0</v>
      </c>
    </row>
    <row r="1604" spans="1:13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  <c r="E1604" t="str">
        <f>IF(LEN(telefony6[[#This Row],[nr]])&gt;=10,"zagraniczny",IF(LEN(telefony6[[#This Row],[nr]])=8,"komórkowy","stacjonarny"))</f>
        <v>stacjonarny</v>
      </c>
      <c r="F1604" s="2">
        <f>telefony6[[#This Row],[zakonczenie]]-telefony6[[#This Row],[rozpoczecie]]</f>
        <v>1.1111111111110628E-3</v>
      </c>
      <c r="G1604" s="6">
        <f>IF(SECOND(telefony6[[#This Row],[czas]])&gt;0,1,0)</f>
        <v>1</v>
      </c>
      <c r="H1604" s="6">
        <f>MINUTE(telefony6[[#This Row],[czas]])+telefony6[[#This Row],[czy kolejna minuta]]</f>
        <v>2</v>
      </c>
      <c r="I1604" s="6">
        <f>MINUTE(telefony6[[#This Row],[czas]])*60+SECOND(telefony6[[#This Row],[czas]])</f>
        <v>96</v>
      </c>
      <c r="J1604" s="6">
        <f>IF(OR(telefony6[[#This Row],[jaki]]="stacjonarny",telefony6[[#This Row],[jaki]]="komórkowy"),J1603-telefony6[[#This Row],[sekundach]],J1603)</f>
        <v>-711606</v>
      </c>
      <c r="K1604" s="6">
        <f>IF(AND(telefony6[[#This Row],[abonament]]&lt;0,telefony6[[#This Row],[jaki]]="stacjonarny"),telefony6[[#This Row],[sekundach]],0)</f>
        <v>96</v>
      </c>
      <c r="L1604" s="6">
        <f>IF(AND(telefony6[[#This Row],[abonament]]&lt;0,telefony6[[#This Row],[jaki]]="komórkowy"),telefony6[[#This Row],[sekundach]],0)</f>
        <v>0</v>
      </c>
      <c r="M1604" s="28">
        <f>IF(telefony6[[#This Row],[jaki]]="zagraniczny",telefony6[[#This Row],[czas w minutach]],0)</f>
        <v>0</v>
      </c>
    </row>
    <row r="1605" spans="1:13" x14ac:dyDescent="0.25">
      <c r="A1605">
        <v>3720500</v>
      </c>
      <c r="B1605" s="1">
        <v>42940</v>
      </c>
      <c r="C1605" s="2">
        <v>0.57660879629629624</v>
      </c>
      <c r="D1605" s="2">
        <v>0.58250000000000002</v>
      </c>
      <c r="E1605" t="str">
        <f>IF(LEN(telefony6[[#This Row],[nr]])&gt;=10,"zagraniczny",IF(LEN(telefony6[[#This Row],[nr]])=8,"komórkowy","stacjonarny"))</f>
        <v>stacjonarny</v>
      </c>
      <c r="F1605" s="2">
        <f>telefony6[[#This Row],[zakonczenie]]-telefony6[[#This Row],[rozpoczecie]]</f>
        <v>5.8912037037037734E-3</v>
      </c>
      <c r="G1605" s="6">
        <f>IF(SECOND(telefony6[[#This Row],[czas]])&gt;0,1,0)</f>
        <v>1</v>
      </c>
      <c r="H1605" s="6">
        <f>MINUTE(telefony6[[#This Row],[czas]])+telefony6[[#This Row],[czy kolejna minuta]]</f>
        <v>9</v>
      </c>
      <c r="I1605" s="6">
        <f>MINUTE(telefony6[[#This Row],[czas]])*60+SECOND(telefony6[[#This Row],[czas]])</f>
        <v>509</v>
      </c>
      <c r="J1605" s="6">
        <f>IF(OR(telefony6[[#This Row],[jaki]]="stacjonarny",telefony6[[#This Row],[jaki]]="komórkowy"),J1604-telefony6[[#This Row],[sekundach]],J1604)</f>
        <v>-712115</v>
      </c>
      <c r="K1605" s="6">
        <f>IF(AND(telefony6[[#This Row],[abonament]]&lt;0,telefony6[[#This Row],[jaki]]="stacjonarny"),telefony6[[#This Row],[sekundach]],0)</f>
        <v>509</v>
      </c>
      <c r="L1605" s="6">
        <f>IF(AND(telefony6[[#This Row],[abonament]]&lt;0,telefony6[[#This Row],[jaki]]="komórkowy"),telefony6[[#This Row],[sekundach]],0)</f>
        <v>0</v>
      </c>
      <c r="M1605" s="28">
        <f>IF(telefony6[[#This Row],[jaki]]="zagraniczny",telefony6[[#This Row],[czas w minutach]],0)</f>
        <v>0</v>
      </c>
    </row>
    <row r="1606" spans="1:13" x14ac:dyDescent="0.25">
      <c r="A1606">
        <v>89419064</v>
      </c>
      <c r="B1606" s="1">
        <v>42940</v>
      </c>
      <c r="C1606" s="2">
        <v>0.57850694444444439</v>
      </c>
      <c r="D1606" s="2">
        <v>0.58456018518518515</v>
      </c>
      <c r="E1606" t="str">
        <f>IF(LEN(telefony6[[#This Row],[nr]])&gt;=10,"zagraniczny",IF(LEN(telefony6[[#This Row],[nr]])=8,"komórkowy","stacjonarny"))</f>
        <v>komórkowy</v>
      </c>
      <c r="F1606" s="2">
        <f>telefony6[[#This Row],[zakonczenie]]-telefony6[[#This Row],[rozpoczecie]]</f>
        <v>6.0532407407407618E-3</v>
      </c>
      <c r="G1606" s="6">
        <f>IF(SECOND(telefony6[[#This Row],[czas]])&gt;0,1,0)</f>
        <v>1</v>
      </c>
      <c r="H1606" s="6">
        <f>MINUTE(telefony6[[#This Row],[czas]])+telefony6[[#This Row],[czy kolejna minuta]]</f>
        <v>9</v>
      </c>
      <c r="I1606" s="6">
        <f>MINUTE(telefony6[[#This Row],[czas]])*60+SECOND(telefony6[[#This Row],[czas]])</f>
        <v>523</v>
      </c>
      <c r="J1606" s="6">
        <f>IF(OR(telefony6[[#This Row],[jaki]]="stacjonarny",telefony6[[#This Row],[jaki]]="komórkowy"),J1605-telefony6[[#This Row],[sekundach]],J1605)</f>
        <v>-712638</v>
      </c>
      <c r="K1606" s="6">
        <f>IF(AND(telefony6[[#This Row],[abonament]]&lt;0,telefony6[[#This Row],[jaki]]="stacjonarny"),telefony6[[#This Row],[sekundach]],0)</f>
        <v>0</v>
      </c>
      <c r="L1606" s="6">
        <f>IF(AND(telefony6[[#This Row],[abonament]]&lt;0,telefony6[[#This Row],[jaki]]="komórkowy"),telefony6[[#This Row],[sekundach]],0)</f>
        <v>523</v>
      </c>
      <c r="M1606" s="28">
        <f>IF(telefony6[[#This Row],[jaki]]="zagraniczny",telefony6[[#This Row],[czas w minutach]],0)</f>
        <v>0</v>
      </c>
    </row>
    <row r="1607" spans="1:13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  <c r="E1607" t="str">
        <f>IF(LEN(telefony6[[#This Row],[nr]])&gt;=10,"zagraniczny",IF(LEN(telefony6[[#This Row],[nr]])=8,"komórkowy","stacjonarny"))</f>
        <v>stacjonarny</v>
      </c>
      <c r="F1607" s="2">
        <f>telefony6[[#This Row],[zakonczenie]]-telefony6[[#This Row],[rozpoczecie]]</f>
        <v>2.1412037037036313E-3</v>
      </c>
      <c r="G1607" s="6">
        <f>IF(SECOND(telefony6[[#This Row],[czas]])&gt;0,1,0)</f>
        <v>1</v>
      </c>
      <c r="H1607" s="6">
        <f>MINUTE(telefony6[[#This Row],[czas]])+telefony6[[#This Row],[czy kolejna minuta]]</f>
        <v>4</v>
      </c>
      <c r="I1607" s="6">
        <f>MINUTE(telefony6[[#This Row],[czas]])*60+SECOND(telefony6[[#This Row],[czas]])</f>
        <v>185</v>
      </c>
      <c r="J1607" s="6">
        <f>IF(OR(telefony6[[#This Row],[jaki]]="stacjonarny",telefony6[[#This Row],[jaki]]="komórkowy"),J1606-telefony6[[#This Row],[sekundach]],J1606)</f>
        <v>-712823</v>
      </c>
      <c r="K1607" s="6">
        <f>IF(AND(telefony6[[#This Row],[abonament]]&lt;0,telefony6[[#This Row],[jaki]]="stacjonarny"),telefony6[[#This Row],[sekundach]],0)</f>
        <v>185</v>
      </c>
      <c r="L1607" s="6">
        <f>IF(AND(telefony6[[#This Row],[abonament]]&lt;0,telefony6[[#This Row],[jaki]]="komórkowy"),telefony6[[#This Row],[sekundach]],0)</f>
        <v>0</v>
      </c>
      <c r="M1607" s="28">
        <f>IF(telefony6[[#This Row],[jaki]]="zagraniczny",telefony6[[#This Row],[czas w minutach]],0)</f>
        <v>0</v>
      </c>
    </row>
    <row r="1608" spans="1:13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  <c r="E1608" t="str">
        <f>IF(LEN(telefony6[[#This Row],[nr]])&gt;=10,"zagraniczny",IF(LEN(telefony6[[#This Row],[nr]])=8,"komórkowy","stacjonarny"))</f>
        <v>stacjonarny</v>
      </c>
      <c r="F1608" s="2">
        <f>telefony6[[#This Row],[zakonczenie]]-telefony6[[#This Row],[rozpoczecie]]</f>
        <v>5.2546296296296369E-3</v>
      </c>
      <c r="G1608" s="6">
        <f>IF(SECOND(telefony6[[#This Row],[czas]])&gt;0,1,0)</f>
        <v>1</v>
      </c>
      <c r="H1608" s="6">
        <f>MINUTE(telefony6[[#This Row],[czas]])+telefony6[[#This Row],[czy kolejna minuta]]</f>
        <v>8</v>
      </c>
      <c r="I1608" s="6">
        <f>MINUTE(telefony6[[#This Row],[czas]])*60+SECOND(telefony6[[#This Row],[czas]])</f>
        <v>454</v>
      </c>
      <c r="J1608" s="6">
        <f>IF(OR(telefony6[[#This Row],[jaki]]="stacjonarny",telefony6[[#This Row],[jaki]]="komórkowy"),J1607-telefony6[[#This Row],[sekundach]],J1607)</f>
        <v>-713277</v>
      </c>
      <c r="K1608" s="6">
        <f>IF(AND(telefony6[[#This Row],[abonament]]&lt;0,telefony6[[#This Row],[jaki]]="stacjonarny"),telefony6[[#This Row],[sekundach]],0)</f>
        <v>454</v>
      </c>
      <c r="L1608" s="6">
        <f>IF(AND(telefony6[[#This Row],[abonament]]&lt;0,telefony6[[#This Row],[jaki]]="komórkowy"),telefony6[[#This Row],[sekundach]],0)</f>
        <v>0</v>
      </c>
      <c r="M1608" s="28">
        <f>IF(telefony6[[#This Row],[jaki]]="zagraniczny",telefony6[[#This Row],[czas w minutach]],0)</f>
        <v>0</v>
      </c>
    </row>
    <row r="1609" spans="1:13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  <c r="E1609" t="str">
        <f>IF(LEN(telefony6[[#This Row],[nr]])&gt;=10,"zagraniczny",IF(LEN(telefony6[[#This Row],[nr]])=8,"komórkowy","stacjonarny"))</f>
        <v>stacjonarny</v>
      </c>
      <c r="F1609" s="2">
        <f>telefony6[[#This Row],[zakonczenie]]-telefony6[[#This Row],[rozpoczecie]]</f>
        <v>5.5555555555553138E-4</v>
      </c>
      <c r="G1609" s="6">
        <f>IF(SECOND(telefony6[[#This Row],[czas]])&gt;0,1,0)</f>
        <v>1</v>
      </c>
      <c r="H1609" s="6">
        <f>MINUTE(telefony6[[#This Row],[czas]])+telefony6[[#This Row],[czy kolejna minuta]]</f>
        <v>1</v>
      </c>
      <c r="I1609" s="6">
        <f>MINUTE(telefony6[[#This Row],[czas]])*60+SECOND(telefony6[[#This Row],[czas]])</f>
        <v>48</v>
      </c>
      <c r="J1609" s="6">
        <f>IF(OR(telefony6[[#This Row],[jaki]]="stacjonarny",telefony6[[#This Row],[jaki]]="komórkowy"),J1608-telefony6[[#This Row],[sekundach]],J1608)</f>
        <v>-713325</v>
      </c>
      <c r="K1609" s="6">
        <f>IF(AND(telefony6[[#This Row],[abonament]]&lt;0,telefony6[[#This Row],[jaki]]="stacjonarny"),telefony6[[#This Row],[sekundach]],0)</f>
        <v>48</v>
      </c>
      <c r="L1609" s="6">
        <f>IF(AND(telefony6[[#This Row],[abonament]]&lt;0,telefony6[[#This Row],[jaki]]="komórkowy"),telefony6[[#This Row],[sekundach]],0)</f>
        <v>0</v>
      </c>
      <c r="M1609" s="28">
        <f>IF(telefony6[[#This Row],[jaki]]="zagraniczny",telefony6[[#This Row],[czas w minutach]],0)</f>
        <v>0</v>
      </c>
    </row>
    <row r="1610" spans="1:13" x14ac:dyDescent="0.25">
      <c r="A1610">
        <v>5850216</v>
      </c>
      <c r="B1610" s="1">
        <v>42940</v>
      </c>
      <c r="C1610" s="2">
        <v>0.59325231481481477</v>
      </c>
      <c r="D1610" s="2">
        <v>0.59866898148148151</v>
      </c>
      <c r="E1610" t="str">
        <f>IF(LEN(telefony6[[#This Row],[nr]])&gt;=10,"zagraniczny",IF(LEN(telefony6[[#This Row],[nr]])=8,"komórkowy","stacjonarny"))</f>
        <v>stacjonarny</v>
      </c>
      <c r="F1610" s="2">
        <f>telefony6[[#This Row],[zakonczenie]]-telefony6[[#This Row],[rozpoczecie]]</f>
        <v>5.4166666666667362E-3</v>
      </c>
      <c r="G1610" s="6">
        <f>IF(SECOND(telefony6[[#This Row],[czas]])&gt;0,1,0)</f>
        <v>1</v>
      </c>
      <c r="H1610" s="6">
        <f>MINUTE(telefony6[[#This Row],[czas]])+telefony6[[#This Row],[czy kolejna minuta]]</f>
        <v>8</v>
      </c>
      <c r="I1610" s="6">
        <f>MINUTE(telefony6[[#This Row],[czas]])*60+SECOND(telefony6[[#This Row],[czas]])</f>
        <v>468</v>
      </c>
      <c r="J1610" s="6">
        <f>IF(OR(telefony6[[#This Row],[jaki]]="stacjonarny",telefony6[[#This Row],[jaki]]="komórkowy"),J1609-telefony6[[#This Row],[sekundach]],J1609)</f>
        <v>-713793</v>
      </c>
      <c r="K1610" s="6">
        <f>IF(AND(telefony6[[#This Row],[abonament]]&lt;0,telefony6[[#This Row],[jaki]]="stacjonarny"),telefony6[[#This Row],[sekundach]],0)</f>
        <v>468</v>
      </c>
      <c r="L1610" s="6">
        <f>IF(AND(telefony6[[#This Row],[abonament]]&lt;0,telefony6[[#This Row],[jaki]]="komórkowy"),telefony6[[#This Row],[sekundach]],0)</f>
        <v>0</v>
      </c>
      <c r="M1610" s="28">
        <f>IF(telefony6[[#This Row],[jaki]]="zagraniczny",telefony6[[#This Row],[czas w minutach]],0)</f>
        <v>0</v>
      </c>
    </row>
    <row r="1611" spans="1:13" x14ac:dyDescent="0.25">
      <c r="A1611">
        <v>4927402</v>
      </c>
      <c r="B1611" s="1">
        <v>42940</v>
      </c>
      <c r="C1611" s="2">
        <v>0.59351851851851856</v>
      </c>
      <c r="D1611" s="2">
        <v>0.60163194444444446</v>
      </c>
      <c r="E1611" t="str">
        <f>IF(LEN(telefony6[[#This Row],[nr]])&gt;=10,"zagraniczny",IF(LEN(telefony6[[#This Row],[nr]])=8,"komórkowy","stacjonarny"))</f>
        <v>stacjonarny</v>
      </c>
      <c r="F1611" s="2">
        <f>telefony6[[#This Row],[zakonczenie]]-telefony6[[#This Row],[rozpoczecie]]</f>
        <v>8.113425925925899E-3</v>
      </c>
      <c r="G1611" s="6">
        <f>IF(SECOND(telefony6[[#This Row],[czas]])&gt;0,1,0)</f>
        <v>1</v>
      </c>
      <c r="H1611" s="6">
        <f>MINUTE(telefony6[[#This Row],[czas]])+telefony6[[#This Row],[czy kolejna minuta]]</f>
        <v>12</v>
      </c>
      <c r="I1611" s="6">
        <f>MINUTE(telefony6[[#This Row],[czas]])*60+SECOND(telefony6[[#This Row],[czas]])</f>
        <v>701</v>
      </c>
      <c r="J1611" s="6">
        <f>IF(OR(telefony6[[#This Row],[jaki]]="stacjonarny",telefony6[[#This Row],[jaki]]="komórkowy"),J1610-telefony6[[#This Row],[sekundach]],J1610)</f>
        <v>-714494</v>
      </c>
      <c r="K1611" s="6">
        <f>IF(AND(telefony6[[#This Row],[abonament]]&lt;0,telefony6[[#This Row],[jaki]]="stacjonarny"),telefony6[[#This Row],[sekundach]],0)</f>
        <v>701</v>
      </c>
      <c r="L1611" s="6">
        <f>IF(AND(telefony6[[#This Row],[abonament]]&lt;0,telefony6[[#This Row],[jaki]]="komórkowy"),telefony6[[#This Row],[sekundach]],0)</f>
        <v>0</v>
      </c>
      <c r="M1611" s="28">
        <f>IF(telefony6[[#This Row],[jaki]]="zagraniczny",telefony6[[#This Row],[czas w minutach]],0)</f>
        <v>0</v>
      </c>
    </row>
    <row r="1612" spans="1:13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  <c r="E1612" t="str">
        <f>IF(LEN(telefony6[[#This Row],[nr]])&gt;=10,"zagraniczny",IF(LEN(telefony6[[#This Row],[nr]])=8,"komórkowy","stacjonarny"))</f>
        <v>komórkowy</v>
      </c>
      <c r="F1612" s="2">
        <f>telefony6[[#This Row],[zakonczenie]]-telefony6[[#This Row],[rozpoczecie]]</f>
        <v>6.9675925925926085E-3</v>
      </c>
      <c r="G1612" s="6">
        <f>IF(SECOND(telefony6[[#This Row],[czas]])&gt;0,1,0)</f>
        <v>1</v>
      </c>
      <c r="H1612" s="6">
        <f>MINUTE(telefony6[[#This Row],[czas]])+telefony6[[#This Row],[czy kolejna minuta]]</f>
        <v>11</v>
      </c>
      <c r="I1612" s="6">
        <f>MINUTE(telefony6[[#This Row],[czas]])*60+SECOND(telefony6[[#This Row],[czas]])</f>
        <v>602</v>
      </c>
      <c r="J1612" s="6">
        <f>IF(OR(telefony6[[#This Row],[jaki]]="stacjonarny",telefony6[[#This Row],[jaki]]="komórkowy"),J1611-telefony6[[#This Row],[sekundach]],J1611)</f>
        <v>-715096</v>
      </c>
      <c r="K1612" s="6">
        <f>IF(AND(telefony6[[#This Row],[abonament]]&lt;0,telefony6[[#This Row],[jaki]]="stacjonarny"),telefony6[[#This Row],[sekundach]],0)</f>
        <v>0</v>
      </c>
      <c r="L1612" s="6">
        <f>IF(AND(telefony6[[#This Row],[abonament]]&lt;0,telefony6[[#This Row],[jaki]]="komórkowy"),telefony6[[#This Row],[sekundach]],0)</f>
        <v>602</v>
      </c>
      <c r="M1612" s="28">
        <f>IF(telefony6[[#This Row],[jaki]]="zagraniczny",telefony6[[#This Row],[czas w minutach]],0)</f>
        <v>0</v>
      </c>
    </row>
    <row r="1613" spans="1:13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  <c r="E1613" t="str">
        <f>IF(LEN(telefony6[[#This Row],[nr]])&gt;=10,"zagraniczny",IF(LEN(telefony6[[#This Row],[nr]])=8,"komórkowy","stacjonarny"))</f>
        <v>stacjonarny</v>
      </c>
      <c r="F1613" s="2">
        <f>telefony6[[#This Row],[zakonczenie]]-telefony6[[#This Row],[rozpoczecie]]</f>
        <v>7.0138888888888751E-3</v>
      </c>
      <c r="G1613" s="6">
        <f>IF(SECOND(telefony6[[#This Row],[czas]])&gt;0,1,0)</f>
        <v>1</v>
      </c>
      <c r="H1613" s="6">
        <f>MINUTE(telefony6[[#This Row],[czas]])+telefony6[[#This Row],[czy kolejna minuta]]</f>
        <v>11</v>
      </c>
      <c r="I1613" s="6">
        <f>MINUTE(telefony6[[#This Row],[czas]])*60+SECOND(telefony6[[#This Row],[czas]])</f>
        <v>606</v>
      </c>
      <c r="J1613" s="6">
        <f>IF(OR(telefony6[[#This Row],[jaki]]="stacjonarny",telefony6[[#This Row],[jaki]]="komórkowy"),J1612-telefony6[[#This Row],[sekundach]],J1612)</f>
        <v>-715702</v>
      </c>
      <c r="K1613" s="6">
        <f>IF(AND(telefony6[[#This Row],[abonament]]&lt;0,telefony6[[#This Row],[jaki]]="stacjonarny"),telefony6[[#This Row],[sekundach]],0)</f>
        <v>606</v>
      </c>
      <c r="L1613" s="6">
        <f>IF(AND(telefony6[[#This Row],[abonament]]&lt;0,telefony6[[#This Row],[jaki]]="komórkowy"),telefony6[[#This Row],[sekundach]],0)</f>
        <v>0</v>
      </c>
      <c r="M1613" s="28">
        <f>IF(telefony6[[#This Row],[jaki]]="zagraniczny",telefony6[[#This Row],[czas w minutach]],0)</f>
        <v>0</v>
      </c>
    </row>
    <row r="1614" spans="1:13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  <c r="E1614" t="str">
        <f>IF(LEN(telefony6[[#This Row],[nr]])&gt;=10,"zagraniczny",IF(LEN(telefony6[[#This Row],[nr]])=8,"komórkowy","stacjonarny"))</f>
        <v>stacjonarny</v>
      </c>
      <c r="F1614" s="2">
        <f>telefony6[[#This Row],[zakonczenie]]-telefony6[[#This Row],[rozpoczecie]]</f>
        <v>1.0162037037036997E-2</v>
      </c>
      <c r="G1614" s="6">
        <f>IF(SECOND(telefony6[[#This Row],[czas]])&gt;0,1,0)</f>
        <v>1</v>
      </c>
      <c r="H1614" s="6">
        <f>MINUTE(telefony6[[#This Row],[czas]])+telefony6[[#This Row],[czy kolejna minuta]]</f>
        <v>15</v>
      </c>
      <c r="I1614" s="6">
        <f>MINUTE(telefony6[[#This Row],[czas]])*60+SECOND(telefony6[[#This Row],[czas]])</f>
        <v>878</v>
      </c>
      <c r="J1614" s="6">
        <f>IF(OR(telefony6[[#This Row],[jaki]]="stacjonarny",telefony6[[#This Row],[jaki]]="komórkowy"),J1613-telefony6[[#This Row],[sekundach]],J1613)</f>
        <v>-716580</v>
      </c>
      <c r="K1614" s="6">
        <f>IF(AND(telefony6[[#This Row],[abonament]]&lt;0,telefony6[[#This Row],[jaki]]="stacjonarny"),telefony6[[#This Row],[sekundach]],0)</f>
        <v>878</v>
      </c>
      <c r="L1614" s="6">
        <f>IF(AND(telefony6[[#This Row],[abonament]]&lt;0,telefony6[[#This Row],[jaki]]="komórkowy"),telefony6[[#This Row],[sekundach]],0)</f>
        <v>0</v>
      </c>
      <c r="M1614" s="28">
        <f>IF(telefony6[[#This Row],[jaki]]="zagraniczny",telefony6[[#This Row],[czas w minutach]],0)</f>
        <v>0</v>
      </c>
    </row>
    <row r="1615" spans="1:13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  <c r="E1615" t="str">
        <f>IF(LEN(telefony6[[#This Row],[nr]])&gt;=10,"zagraniczny",IF(LEN(telefony6[[#This Row],[nr]])=8,"komórkowy","stacjonarny"))</f>
        <v>stacjonarny</v>
      </c>
      <c r="F1615" s="2">
        <f>telefony6[[#This Row],[zakonczenie]]-telefony6[[#This Row],[rozpoczecie]]</f>
        <v>7.0601851851859188E-4</v>
      </c>
      <c r="G1615" s="6">
        <f>IF(SECOND(telefony6[[#This Row],[czas]])&gt;0,1,0)</f>
        <v>1</v>
      </c>
      <c r="H1615" s="6">
        <f>MINUTE(telefony6[[#This Row],[czas]])+telefony6[[#This Row],[czy kolejna minuta]]</f>
        <v>2</v>
      </c>
      <c r="I1615" s="6">
        <f>MINUTE(telefony6[[#This Row],[czas]])*60+SECOND(telefony6[[#This Row],[czas]])</f>
        <v>61</v>
      </c>
      <c r="J1615" s="6">
        <f>IF(OR(telefony6[[#This Row],[jaki]]="stacjonarny",telefony6[[#This Row],[jaki]]="komórkowy"),J1614-telefony6[[#This Row],[sekundach]],J1614)</f>
        <v>-716641</v>
      </c>
      <c r="K1615" s="6">
        <f>IF(AND(telefony6[[#This Row],[abonament]]&lt;0,telefony6[[#This Row],[jaki]]="stacjonarny"),telefony6[[#This Row],[sekundach]],0)</f>
        <v>61</v>
      </c>
      <c r="L1615" s="6">
        <f>IF(AND(telefony6[[#This Row],[abonament]]&lt;0,telefony6[[#This Row],[jaki]]="komórkowy"),telefony6[[#This Row],[sekundach]],0)</f>
        <v>0</v>
      </c>
      <c r="M1615" s="28">
        <f>IF(telefony6[[#This Row],[jaki]]="zagraniczny",telefony6[[#This Row],[czas w minutach]],0)</f>
        <v>0</v>
      </c>
    </row>
    <row r="1616" spans="1:13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  <c r="E1616" t="str">
        <f>IF(LEN(telefony6[[#This Row],[nr]])&gt;=10,"zagraniczny",IF(LEN(telefony6[[#This Row],[nr]])=8,"komórkowy","stacjonarny"))</f>
        <v>stacjonarny</v>
      </c>
      <c r="F1616" s="2">
        <f>telefony6[[#This Row],[zakonczenie]]-telefony6[[#This Row],[rozpoczecie]]</f>
        <v>4.6643518518518778E-3</v>
      </c>
      <c r="G1616" s="6">
        <f>IF(SECOND(telefony6[[#This Row],[czas]])&gt;0,1,0)</f>
        <v>1</v>
      </c>
      <c r="H1616" s="6">
        <f>MINUTE(telefony6[[#This Row],[czas]])+telefony6[[#This Row],[czy kolejna minuta]]</f>
        <v>7</v>
      </c>
      <c r="I1616" s="6">
        <f>MINUTE(telefony6[[#This Row],[czas]])*60+SECOND(telefony6[[#This Row],[czas]])</f>
        <v>403</v>
      </c>
      <c r="J1616" s="6">
        <f>IF(OR(telefony6[[#This Row],[jaki]]="stacjonarny",telefony6[[#This Row],[jaki]]="komórkowy"),J1615-telefony6[[#This Row],[sekundach]],J1615)</f>
        <v>-717044</v>
      </c>
      <c r="K1616" s="6">
        <f>IF(AND(telefony6[[#This Row],[abonament]]&lt;0,telefony6[[#This Row],[jaki]]="stacjonarny"),telefony6[[#This Row],[sekundach]],0)</f>
        <v>403</v>
      </c>
      <c r="L1616" s="6">
        <f>IF(AND(telefony6[[#This Row],[abonament]]&lt;0,telefony6[[#This Row],[jaki]]="komórkowy"),telefony6[[#This Row],[sekundach]],0)</f>
        <v>0</v>
      </c>
      <c r="M1616" s="28">
        <f>IF(telefony6[[#This Row],[jaki]]="zagraniczny",telefony6[[#This Row],[czas w minutach]],0)</f>
        <v>0</v>
      </c>
    </row>
    <row r="1617" spans="1:13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  <c r="E1617" t="str">
        <f>IF(LEN(telefony6[[#This Row],[nr]])&gt;=10,"zagraniczny",IF(LEN(telefony6[[#This Row],[nr]])=8,"komórkowy","stacjonarny"))</f>
        <v>stacjonarny</v>
      </c>
      <c r="F1617" s="2">
        <f>telefony6[[#This Row],[zakonczenie]]-telefony6[[#This Row],[rozpoczecie]]</f>
        <v>9.7106481481481488E-3</v>
      </c>
      <c r="G1617" s="6">
        <f>IF(SECOND(telefony6[[#This Row],[czas]])&gt;0,1,0)</f>
        <v>1</v>
      </c>
      <c r="H1617" s="6">
        <f>MINUTE(telefony6[[#This Row],[czas]])+telefony6[[#This Row],[czy kolejna minuta]]</f>
        <v>14</v>
      </c>
      <c r="I1617" s="6">
        <f>MINUTE(telefony6[[#This Row],[czas]])*60+SECOND(telefony6[[#This Row],[czas]])</f>
        <v>839</v>
      </c>
      <c r="J1617" s="6">
        <f>IF(OR(telefony6[[#This Row],[jaki]]="stacjonarny",telefony6[[#This Row],[jaki]]="komórkowy"),J1616-telefony6[[#This Row],[sekundach]],J1616)</f>
        <v>-717883</v>
      </c>
      <c r="K1617" s="6">
        <f>IF(AND(telefony6[[#This Row],[abonament]]&lt;0,telefony6[[#This Row],[jaki]]="stacjonarny"),telefony6[[#This Row],[sekundach]],0)</f>
        <v>839</v>
      </c>
      <c r="L1617" s="6">
        <f>IF(AND(telefony6[[#This Row],[abonament]]&lt;0,telefony6[[#This Row],[jaki]]="komórkowy"),telefony6[[#This Row],[sekundach]],0)</f>
        <v>0</v>
      </c>
      <c r="M1617" s="28">
        <f>IF(telefony6[[#This Row],[jaki]]="zagraniczny",telefony6[[#This Row],[czas w minutach]],0)</f>
        <v>0</v>
      </c>
    </row>
    <row r="1618" spans="1:13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  <c r="E1618" t="str">
        <f>IF(LEN(telefony6[[#This Row],[nr]])&gt;=10,"zagraniczny",IF(LEN(telefony6[[#This Row],[nr]])=8,"komórkowy","stacjonarny"))</f>
        <v>stacjonarny</v>
      </c>
      <c r="F1618" s="2">
        <f>telefony6[[#This Row],[zakonczenie]]-telefony6[[#This Row],[rozpoczecie]]</f>
        <v>7.615740740740784E-3</v>
      </c>
      <c r="G1618" s="6">
        <f>IF(SECOND(telefony6[[#This Row],[czas]])&gt;0,1,0)</f>
        <v>1</v>
      </c>
      <c r="H1618" s="6">
        <f>MINUTE(telefony6[[#This Row],[czas]])+telefony6[[#This Row],[czy kolejna minuta]]</f>
        <v>11</v>
      </c>
      <c r="I1618" s="6">
        <f>MINUTE(telefony6[[#This Row],[czas]])*60+SECOND(telefony6[[#This Row],[czas]])</f>
        <v>658</v>
      </c>
      <c r="J1618" s="6">
        <f>IF(OR(telefony6[[#This Row],[jaki]]="stacjonarny",telefony6[[#This Row],[jaki]]="komórkowy"),J1617-telefony6[[#This Row],[sekundach]],J1617)</f>
        <v>-718541</v>
      </c>
      <c r="K1618" s="6">
        <f>IF(AND(telefony6[[#This Row],[abonament]]&lt;0,telefony6[[#This Row],[jaki]]="stacjonarny"),telefony6[[#This Row],[sekundach]],0)</f>
        <v>658</v>
      </c>
      <c r="L1618" s="6">
        <f>IF(AND(telefony6[[#This Row],[abonament]]&lt;0,telefony6[[#This Row],[jaki]]="komórkowy"),telefony6[[#This Row],[sekundach]],0)</f>
        <v>0</v>
      </c>
      <c r="M1618" s="28">
        <f>IF(telefony6[[#This Row],[jaki]]="zagraniczny",telefony6[[#This Row],[czas w minutach]],0)</f>
        <v>0</v>
      </c>
    </row>
    <row r="1619" spans="1:13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  <c r="E1619" t="str">
        <f>IF(LEN(telefony6[[#This Row],[nr]])&gt;=10,"zagraniczny",IF(LEN(telefony6[[#This Row],[nr]])=8,"komórkowy","stacjonarny"))</f>
        <v>komórkowy</v>
      </c>
      <c r="F1619" s="2">
        <f>telefony6[[#This Row],[zakonczenie]]-telefony6[[#This Row],[rozpoczecie]]</f>
        <v>2.6504629629630072E-3</v>
      </c>
      <c r="G1619" s="6">
        <f>IF(SECOND(telefony6[[#This Row],[czas]])&gt;0,1,0)</f>
        <v>1</v>
      </c>
      <c r="H1619" s="6">
        <f>MINUTE(telefony6[[#This Row],[czas]])+telefony6[[#This Row],[czy kolejna minuta]]</f>
        <v>4</v>
      </c>
      <c r="I1619" s="6">
        <f>MINUTE(telefony6[[#This Row],[czas]])*60+SECOND(telefony6[[#This Row],[czas]])</f>
        <v>229</v>
      </c>
      <c r="J1619" s="6">
        <f>IF(OR(telefony6[[#This Row],[jaki]]="stacjonarny",telefony6[[#This Row],[jaki]]="komórkowy"),J1618-telefony6[[#This Row],[sekundach]],J1618)</f>
        <v>-718770</v>
      </c>
      <c r="K1619" s="6">
        <f>IF(AND(telefony6[[#This Row],[abonament]]&lt;0,telefony6[[#This Row],[jaki]]="stacjonarny"),telefony6[[#This Row],[sekundach]],0)</f>
        <v>0</v>
      </c>
      <c r="L1619" s="6">
        <f>IF(AND(telefony6[[#This Row],[abonament]]&lt;0,telefony6[[#This Row],[jaki]]="komórkowy"),telefony6[[#This Row],[sekundach]],0)</f>
        <v>229</v>
      </c>
      <c r="M1619" s="28">
        <f>IF(telefony6[[#This Row],[jaki]]="zagraniczny",telefony6[[#This Row],[czas w minutach]],0)</f>
        <v>0</v>
      </c>
    </row>
    <row r="1620" spans="1:13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  <c r="E1620" t="str">
        <f>IF(LEN(telefony6[[#This Row],[nr]])&gt;=10,"zagraniczny",IF(LEN(telefony6[[#This Row],[nr]])=8,"komórkowy","stacjonarny"))</f>
        <v>stacjonarny</v>
      </c>
      <c r="F1620" s="2">
        <f>telefony6[[#This Row],[zakonczenie]]-telefony6[[#This Row],[rozpoczecie]]</f>
        <v>4.2013888888888795E-3</v>
      </c>
      <c r="G1620" s="6">
        <f>IF(SECOND(telefony6[[#This Row],[czas]])&gt;0,1,0)</f>
        <v>1</v>
      </c>
      <c r="H1620" s="6">
        <f>MINUTE(telefony6[[#This Row],[czas]])+telefony6[[#This Row],[czy kolejna minuta]]</f>
        <v>7</v>
      </c>
      <c r="I1620" s="6">
        <f>MINUTE(telefony6[[#This Row],[czas]])*60+SECOND(telefony6[[#This Row],[czas]])</f>
        <v>363</v>
      </c>
      <c r="J1620" s="6">
        <f>IF(OR(telefony6[[#This Row],[jaki]]="stacjonarny",telefony6[[#This Row],[jaki]]="komórkowy"),J1619-telefony6[[#This Row],[sekundach]],J1619)</f>
        <v>-719133</v>
      </c>
      <c r="K1620" s="6">
        <f>IF(AND(telefony6[[#This Row],[abonament]]&lt;0,telefony6[[#This Row],[jaki]]="stacjonarny"),telefony6[[#This Row],[sekundach]],0)</f>
        <v>363</v>
      </c>
      <c r="L1620" s="6">
        <f>IF(AND(telefony6[[#This Row],[abonament]]&lt;0,telefony6[[#This Row],[jaki]]="komórkowy"),telefony6[[#This Row],[sekundach]],0)</f>
        <v>0</v>
      </c>
      <c r="M1620" s="28">
        <f>IF(telefony6[[#This Row],[jaki]]="zagraniczny",telefony6[[#This Row],[czas w minutach]],0)</f>
        <v>0</v>
      </c>
    </row>
    <row r="1621" spans="1:13" x14ac:dyDescent="0.25">
      <c r="A1621">
        <v>1740380</v>
      </c>
      <c r="B1621" s="1">
        <v>42940</v>
      </c>
      <c r="C1621" s="2">
        <v>0.62605324074074076</v>
      </c>
      <c r="D1621" s="2">
        <v>0.63655092592592588</v>
      </c>
      <c r="E1621" t="str">
        <f>IF(LEN(telefony6[[#This Row],[nr]])&gt;=10,"zagraniczny",IF(LEN(telefony6[[#This Row],[nr]])=8,"komórkowy","stacjonarny"))</f>
        <v>stacjonarny</v>
      </c>
      <c r="F1621" s="2">
        <f>telefony6[[#This Row],[zakonczenie]]-telefony6[[#This Row],[rozpoczecie]]</f>
        <v>1.0497685185185124E-2</v>
      </c>
      <c r="G1621" s="6">
        <f>IF(SECOND(telefony6[[#This Row],[czas]])&gt;0,1,0)</f>
        <v>1</v>
      </c>
      <c r="H1621" s="6">
        <f>MINUTE(telefony6[[#This Row],[czas]])+telefony6[[#This Row],[czy kolejna minuta]]</f>
        <v>16</v>
      </c>
      <c r="I1621" s="6">
        <f>MINUTE(telefony6[[#This Row],[czas]])*60+SECOND(telefony6[[#This Row],[czas]])</f>
        <v>907</v>
      </c>
      <c r="J1621" s="6">
        <f>IF(OR(telefony6[[#This Row],[jaki]]="stacjonarny",telefony6[[#This Row],[jaki]]="komórkowy"),J1620-telefony6[[#This Row],[sekundach]],J1620)</f>
        <v>-720040</v>
      </c>
      <c r="K1621" s="6">
        <f>IF(AND(telefony6[[#This Row],[abonament]]&lt;0,telefony6[[#This Row],[jaki]]="stacjonarny"),telefony6[[#This Row],[sekundach]],0)</f>
        <v>907</v>
      </c>
      <c r="L1621" s="6">
        <f>IF(AND(telefony6[[#This Row],[abonament]]&lt;0,telefony6[[#This Row],[jaki]]="komórkowy"),telefony6[[#This Row],[sekundach]],0)</f>
        <v>0</v>
      </c>
      <c r="M1621" s="28">
        <f>IF(telefony6[[#This Row],[jaki]]="zagraniczny",telefony6[[#This Row],[czas w minutach]],0)</f>
        <v>0</v>
      </c>
    </row>
    <row r="1622" spans="1:13" x14ac:dyDescent="0.25">
      <c r="A1622">
        <v>6005355</v>
      </c>
      <c r="B1622" s="1">
        <v>42941</v>
      </c>
      <c r="C1622" s="2">
        <v>0.33688657407407407</v>
      </c>
      <c r="D1622" s="2">
        <v>0.34452546296296294</v>
      </c>
      <c r="E1622" t="str">
        <f>IF(LEN(telefony6[[#This Row],[nr]])&gt;=10,"zagraniczny",IF(LEN(telefony6[[#This Row],[nr]])=8,"komórkowy","stacjonarny"))</f>
        <v>stacjonarny</v>
      </c>
      <c r="F1622" s="2">
        <f>telefony6[[#This Row],[zakonczenie]]-telefony6[[#This Row],[rozpoczecie]]</f>
        <v>7.6388888888888618E-3</v>
      </c>
      <c r="G1622" s="6">
        <f>IF(SECOND(telefony6[[#This Row],[czas]])&gt;0,1,0)</f>
        <v>0</v>
      </c>
      <c r="H1622" s="6">
        <f>MINUTE(telefony6[[#This Row],[czas]])+telefony6[[#This Row],[czy kolejna minuta]]</f>
        <v>11</v>
      </c>
      <c r="I1622" s="6">
        <f>MINUTE(telefony6[[#This Row],[czas]])*60+SECOND(telefony6[[#This Row],[czas]])</f>
        <v>660</v>
      </c>
      <c r="J1622" s="6">
        <f>IF(OR(telefony6[[#This Row],[jaki]]="stacjonarny",telefony6[[#This Row],[jaki]]="komórkowy"),J1621-telefony6[[#This Row],[sekundach]],J1621)</f>
        <v>-720700</v>
      </c>
      <c r="K1622" s="6">
        <f>IF(AND(telefony6[[#This Row],[abonament]]&lt;0,telefony6[[#This Row],[jaki]]="stacjonarny"),telefony6[[#This Row],[sekundach]],0)</f>
        <v>660</v>
      </c>
      <c r="L1622" s="6">
        <f>IF(AND(telefony6[[#This Row],[abonament]]&lt;0,telefony6[[#This Row],[jaki]]="komórkowy"),telefony6[[#This Row],[sekundach]],0)</f>
        <v>0</v>
      </c>
      <c r="M1622" s="28">
        <f>IF(telefony6[[#This Row],[jaki]]="zagraniczny",telefony6[[#This Row],[czas w minutach]],0)</f>
        <v>0</v>
      </c>
    </row>
    <row r="1623" spans="1:13" x14ac:dyDescent="0.25">
      <c r="A1623">
        <v>2400590</v>
      </c>
      <c r="B1623" s="1">
        <v>42941</v>
      </c>
      <c r="C1623" s="2">
        <v>0.34145833333333331</v>
      </c>
      <c r="D1623" s="2">
        <v>0.34645833333333331</v>
      </c>
      <c r="E1623" t="str">
        <f>IF(LEN(telefony6[[#This Row],[nr]])&gt;=10,"zagraniczny",IF(LEN(telefony6[[#This Row],[nr]])=8,"komórkowy","stacjonarny"))</f>
        <v>stacjonarny</v>
      </c>
      <c r="F1623" s="2">
        <f>telefony6[[#This Row],[zakonczenie]]-telefony6[[#This Row],[rozpoczecie]]</f>
        <v>5.0000000000000044E-3</v>
      </c>
      <c r="G1623" s="6">
        <f>IF(SECOND(telefony6[[#This Row],[czas]])&gt;0,1,0)</f>
        <v>1</v>
      </c>
      <c r="H1623" s="6">
        <f>MINUTE(telefony6[[#This Row],[czas]])+telefony6[[#This Row],[czy kolejna minuta]]</f>
        <v>8</v>
      </c>
      <c r="I1623" s="6">
        <f>MINUTE(telefony6[[#This Row],[czas]])*60+SECOND(telefony6[[#This Row],[czas]])</f>
        <v>432</v>
      </c>
      <c r="J1623" s="6">
        <f>IF(OR(telefony6[[#This Row],[jaki]]="stacjonarny",telefony6[[#This Row],[jaki]]="komórkowy"),J1622-telefony6[[#This Row],[sekundach]],J1622)</f>
        <v>-721132</v>
      </c>
      <c r="K1623" s="6">
        <f>IF(AND(telefony6[[#This Row],[abonament]]&lt;0,telefony6[[#This Row],[jaki]]="stacjonarny"),telefony6[[#This Row],[sekundach]],0)</f>
        <v>432</v>
      </c>
      <c r="L1623" s="6">
        <f>IF(AND(telefony6[[#This Row],[abonament]]&lt;0,telefony6[[#This Row],[jaki]]="komórkowy"),telefony6[[#This Row],[sekundach]],0)</f>
        <v>0</v>
      </c>
      <c r="M1623" s="28">
        <f>IF(telefony6[[#This Row],[jaki]]="zagraniczny",telefony6[[#This Row],[czas w minutach]],0)</f>
        <v>0</v>
      </c>
    </row>
    <row r="1624" spans="1:13" x14ac:dyDescent="0.25">
      <c r="A1624">
        <v>7918038</v>
      </c>
      <c r="B1624" s="1">
        <v>42941</v>
      </c>
      <c r="C1624" s="2">
        <v>0.34278935185185183</v>
      </c>
      <c r="D1624" s="2">
        <v>0.34370370370370368</v>
      </c>
      <c r="E1624" t="str">
        <f>IF(LEN(telefony6[[#This Row],[nr]])&gt;=10,"zagraniczny",IF(LEN(telefony6[[#This Row],[nr]])=8,"komórkowy","stacjonarny"))</f>
        <v>stacjonarny</v>
      </c>
      <c r="F1624" s="2">
        <f>telefony6[[#This Row],[zakonczenie]]-telefony6[[#This Row],[rozpoczecie]]</f>
        <v>9.1435185185184675E-4</v>
      </c>
      <c r="G1624" s="6">
        <f>IF(SECOND(telefony6[[#This Row],[czas]])&gt;0,1,0)</f>
        <v>1</v>
      </c>
      <c r="H1624" s="6">
        <f>MINUTE(telefony6[[#This Row],[czas]])+telefony6[[#This Row],[czy kolejna minuta]]</f>
        <v>2</v>
      </c>
      <c r="I1624" s="6">
        <f>MINUTE(telefony6[[#This Row],[czas]])*60+SECOND(telefony6[[#This Row],[czas]])</f>
        <v>79</v>
      </c>
      <c r="J1624" s="6">
        <f>IF(OR(telefony6[[#This Row],[jaki]]="stacjonarny",telefony6[[#This Row],[jaki]]="komórkowy"),J1623-telefony6[[#This Row],[sekundach]],J1623)</f>
        <v>-721211</v>
      </c>
      <c r="K1624" s="6">
        <f>IF(AND(telefony6[[#This Row],[abonament]]&lt;0,telefony6[[#This Row],[jaki]]="stacjonarny"),telefony6[[#This Row],[sekundach]],0)</f>
        <v>79</v>
      </c>
      <c r="L1624" s="6">
        <f>IF(AND(telefony6[[#This Row],[abonament]]&lt;0,telefony6[[#This Row],[jaki]]="komórkowy"),telefony6[[#This Row],[sekundach]],0)</f>
        <v>0</v>
      </c>
      <c r="M1624" s="28">
        <f>IF(telefony6[[#This Row],[jaki]]="zagraniczny",telefony6[[#This Row],[czas w minutach]],0)</f>
        <v>0</v>
      </c>
    </row>
    <row r="1625" spans="1:13" x14ac:dyDescent="0.25">
      <c r="A1625">
        <v>7969038</v>
      </c>
      <c r="B1625" s="1">
        <v>42941</v>
      </c>
      <c r="C1625" s="2">
        <v>0.34605324074074073</v>
      </c>
      <c r="D1625" s="2">
        <v>0.35744212962962962</v>
      </c>
      <c r="E1625" t="str">
        <f>IF(LEN(telefony6[[#This Row],[nr]])&gt;=10,"zagraniczny",IF(LEN(telefony6[[#This Row],[nr]])=8,"komórkowy","stacjonarny"))</f>
        <v>stacjonarny</v>
      </c>
      <c r="F1625" s="2">
        <f>telefony6[[#This Row],[zakonczenie]]-telefony6[[#This Row],[rozpoczecie]]</f>
        <v>1.1388888888888893E-2</v>
      </c>
      <c r="G1625" s="6">
        <f>IF(SECOND(telefony6[[#This Row],[czas]])&gt;0,1,0)</f>
        <v>1</v>
      </c>
      <c r="H1625" s="6">
        <f>MINUTE(telefony6[[#This Row],[czas]])+telefony6[[#This Row],[czy kolejna minuta]]</f>
        <v>17</v>
      </c>
      <c r="I1625" s="6">
        <f>MINUTE(telefony6[[#This Row],[czas]])*60+SECOND(telefony6[[#This Row],[czas]])</f>
        <v>984</v>
      </c>
      <c r="J1625" s="6">
        <f>IF(OR(telefony6[[#This Row],[jaki]]="stacjonarny",telefony6[[#This Row],[jaki]]="komórkowy"),J1624-telefony6[[#This Row],[sekundach]],J1624)</f>
        <v>-722195</v>
      </c>
      <c r="K1625" s="6">
        <f>IF(AND(telefony6[[#This Row],[abonament]]&lt;0,telefony6[[#This Row],[jaki]]="stacjonarny"),telefony6[[#This Row],[sekundach]],0)</f>
        <v>984</v>
      </c>
      <c r="L1625" s="6">
        <f>IF(AND(telefony6[[#This Row],[abonament]]&lt;0,telefony6[[#This Row],[jaki]]="komórkowy"),telefony6[[#This Row],[sekundach]],0)</f>
        <v>0</v>
      </c>
      <c r="M1625" s="28">
        <f>IF(telefony6[[#This Row],[jaki]]="zagraniczny",telefony6[[#This Row],[czas w minutach]],0)</f>
        <v>0</v>
      </c>
    </row>
    <row r="1626" spans="1:13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  <c r="E1626" t="str">
        <f>IF(LEN(telefony6[[#This Row],[nr]])&gt;=10,"zagraniczny",IF(LEN(telefony6[[#This Row],[nr]])=8,"komórkowy","stacjonarny"))</f>
        <v>stacjonarny</v>
      </c>
      <c r="F1626" s="2">
        <f>telefony6[[#This Row],[zakonczenie]]-telefony6[[#This Row],[rozpoczecie]]</f>
        <v>2.2453703703703698E-3</v>
      </c>
      <c r="G1626" s="6">
        <f>IF(SECOND(telefony6[[#This Row],[czas]])&gt;0,1,0)</f>
        <v>1</v>
      </c>
      <c r="H1626" s="6">
        <f>MINUTE(telefony6[[#This Row],[czas]])+telefony6[[#This Row],[czy kolejna minuta]]</f>
        <v>4</v>
      </c>
      <c r="I1626" s="6">
        <f>MINUTE(telefony6[[#This Row],[czas]])*60+SECOND(telefony6[[#This Row],[czas]])</f>
        <v>194</v>
      </c>
      <c r="J1626" s="6">
        <f>IF(OR(telefony6[[#This Row],[jaki]]="stacjonarny",telefony6[[#This Row],[jaki]]="komórkowy"),J1625-telefony6[[#This Row],[sekundach]],J1625)</f>
        <v>-722389</v>
      </c>
      <c r="K1626" s="6">
        <f>IF(AND(telefony6[[#This Row],[abonament]]&lt;0,telefony6[[#This Row],[jaki]]="stacjonarny"),telefony6[[#This Row],[sekundach]],0)</f>
        <v>194</v>
      </c>
      <c r="L1626" s="6">
        <f>IF(AND(telefony6[[#This Row],[abonament]]&lt;0,telefony6[[#This Row],[jaki]]="komórkowy"),telefony6[[#This Row],[sekundach]],0)</f>
        <v>0</v>
      </c>
      <c r="M1626" s="28">
        <f>IF(telefony6[[#This Row],[jaki]]="zagraniczny",telefony6[[#This Row],[czas w minutach]],0)</f>
        <v>0</v>
      </c>
    </row>
    <row r="1627" spans="1:13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  <c r="E1627" t="str">
        <f>IF(LEN(telefony6[[#This Row],[nr]])&gt;=10,"zagraniczny",IF(LEN(telefony6[[#This Row],[nr]])=8,"komórkowy","stacjonarny"))</f>
        <v>komórkowy</v>
      </c>
      <c r="F1627" s="2">
        <f>telefony6[[#This Row],[zakonczenie]]-telefony6[[#This Row],[rozpoczecie]]</f>
        <v>9.0393518518518401E-3</v>
      </c>
      <c r="G1627" s="6">
        <f>IF(SECOND(telefony6[[#This Row],[czas]])&gt;0,1,0)</f>
        <v>1</v>
      </c>
      <c r="H1627" s="6">
        <f>MINUTE(telefony6[[#This Row],[czas]])+telefony6[[#This Row],[czy kolejna minuta]]</f>
        <v>14</v>
      </c>
      <c r="I1627" s="6">
        <f>MINUTE(telefony6[[#This Row],[czas]])*60+SECOND(telefony6[[#This Row],[czas]])</f>
        <v>781</v>
      </c>
      <c r="J1627" s="6">
        <f>IF(OR(telefony6[[#This Row],[jaki]]="stacjonarny",telefony6[[#This Row],[jaki]]="komórkowy"),J1626-telefony6[[#This Row],[sekundach]],J1626)</f>
        <v>-723170</v>
      </c>
      <c r="K1627" s="6">
        <f>IF(AND(telefony6[[#This Row],[abonament]]&lt;0,telefony6[[#This Row],[jaki]]="stacjonarny"),telefony6[[#This Row],[sekundach]],0)</f>
        <v>0</v>
      </c>
      <c r="L1627" s="6">
        <f>IF(AND(telefony6[[#This Row],[abonament]]&lt;0,telefony6[[#This Row],[jaki]]="komórkowy"),telefony6[[#This Row],[sekundach]],0)</f>
        <v>781</v>
      </c>
      <c r="M1627" s="28">
        <f>IF(telefony6[[#This Row],[jaki]]="zagraniczny",telefony6[[#This Row],[czas w minutach]],0)</f>
        <v>0</v>
      </c>
    </row>
    <row r="1628" spans="1:13" x14ac:dyDescent="0.25">
      <c r="A1628">
        <v>2900584</v>
      </c>
      <c r="B1628" s="1">
        <v>42941</v>
      </c>
      <c r="C1628" s="2">
        <v>0.35335648148148147</v>
      </c>
      <c r="D1628" s="2">
        <v>0.36329861111111111</v>
      </c>
      <c r="E1628" t="str">
        <f>IF(LEN(telefony6[[#This Row],[nr]])&gt;=10,"zagraniczny",IF(LEN(telefony6[[#This Row],[nr]])=8,"komórkowy","stacjonarny"))</f>
        <v>stacjonarny</v>
      </c>
      <c r="F1628" s="2">
        <f>telefony6[[#This Row],[zakonczenie]]-telefony6[[#This Row],[rozpoczecie]]</f>
        <v>9.942129629629648E-3</v>
      </c>
      <c r="G1628" s="6">
        <f>IF(SECOND(telefony6[[#This Row],[czas]])&gt;0,1,0)</f>
        <v>1</v>
      </c>
      <c r="H1628" s="6">
        <f>MINUTE(telefony6[[#This Row],[czas]])+telefony6[[#This Row],[czy kolejna minuta]]</f>
        <v>15</v>
      </c>
      <c r="I1628" s="6">
        <f>MINUTE(telefony6[[#This Row],[czas]])*60+SECOND(telefony6[[#This Row],[czas]])</f>
        <v>859</v>
      </c>
      <c r="J1628" s="6">
        <f>IF(OR(telefony6[[#This Row],[jaki]]="stacjonarny",telefony6[[#This Row],[jaki]]="komórkowy"),J1627-telefony6[[#This Row],[sekundach]],J1627)</f>
        <v>-724029</v>
      </c>
      <c r="K1628" s="6">
        <f>IF(AND(telefony6[[#This Row],[abonament]]&lt;0,telefony6[[#This Row],[jaki]]="stacjonarny"),telefony6[[#This Row],[sekundach]],0)</f>
        <v>859</v>
      </c>
      <c r="L1628" s="6">
        <f>IF(AND(telefony6[[#This Row],[abonament]]&lt;0,telefony6[[#This Row],[jaki]]="komórkowy"),telefony6[[#This Row],[sekundach]],0)</f>
        <v>0</v>
      </c>
      <c r="M1628" s="28">
        <f>IF(telefony6[[#This Row],[jaki]]="zagraniczny",telefony6[[#This Row],[czas w minutach]],0)</f>
        <v>0</v>
      </c>
    </row>
    <row r="1629" spans="1:13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  <c r="E1629" t="str">
        <f>IF(LEN(telefony6[[#This Row],[nr]])&gt;=10,"zagraniczny",IF(LEN(telefony6[[#This Row],[nr]])=8,"komórkowy","stacjonarny"))</f>
        <v>komórkowy</v>
      </c>
      <c r="F1629" s="2">
        <f>telefony6[[#This Row],[zakonczenie]]-telefony6[[#This Row],[rozpoczecie]]</f>
        <v>3.2523148148148051E-3</v>
      </c>
      <c r="G1629" s="6">
        <f>IF(SECOND(telefony6[[#This Row],[czas]])&gt;0,1,0)</f>
        <v>1</v>
      </c>
      <c r="H1629" s="6">
        <f>MINUTE(telefony6[[#This Row],[czas]])+telefony6[[#This Row],[czy kolejna minuta]]</f>
        <v>5</v>
      </c>
      <c r="I1629" s="6">
        <f>MINUTE(telefony6[[#This Row],[czas]])*60+SECOND(telefony6[[#This Row],[czas]])</f>
        <v>281</v>
      </c>
      <c r="J1629" s="6">
        <f>IF(OR(telefony6[[#This Row],[jaki]]="stacjonarny",telefony6[[#This Row],[jaki]]="komórkowy"),J1628-telefony6[[#This Row],[sekundach]],J1628)</f>
        <v>-724310</v>
      </c>
      <c r="K1629" s="6">
        <f>IF(AND(telefony6[[#This Row],[abonament]]&lt;0,telefony6[[#This Row],[jaki]]="stacjonarny"),telefony6[[#This Row],[sekundach]],0)</f>
        <v>0</v>
      </c>
      <c r="L1629" s="6">
        <f>IF(AND(telefony6[[#This Row],[abonament]]&lt;0,telefony6[[#This Row],[jaki]]="komórkowy"),telefony6[[#This Row],[sekundach]],0)</f>
        <v>281</v>
      </c>
      <c r="M1629" s="28">
        <f>IF(telefony6[[#This Row],[jaki]]="zagraniczny",telefony6[[#This Row],[czas w minutach]],0)</f>
        <v>0</v>
      </c>
    </row>
    <row r="1630" spans="1:13" x14ac:dyDescent="0.25">
      <c r="A1630">
        <v>48497496</v>
      </c>
      <c r="B1630" s="1">
        <v>42941</v>
      </c>
      <c r="C1630" s="2">
        <v>0.35881944444444447</v>
      </c>
      <c r="D1630" s="2">
        <v>0.36379629629629628</v>
      </c>
      <c r="E1630" t="str">
        <f>IF(LEN(telefony6[[#This Row],[nr]])&gt;=10,"zagraniczny",IF(LEN(telefony6[[#This Row],[nr]])=8,"komórkowy","stacjonarny"))</f>
        <v>komórkowy</v>
      </c>
      <c r="F1630" s="2">
        <f>telefony6[[#This Row],[zakonczenie]]-telefony6[[#This Row],[rozpoczecie]]</f>
        <v>4.9768518518518157E-3</v>
      </c>
      <c r="G1630" s="6">
        <f>IF(SECOND(telefony6[[#This Row],[czas]])&gt;0,1,0)</f>
        <v>1</v>
      </c>
      <c r="H1630" s="6">
        <f>MINUTE(telefony6[[#This Row],[czas]])+telefony6[[#This Row],[czy kolejna minuta]]</f>
        <v>8</v>
      </c>
      <c r="I1630" s="6">
        <f>MINUTE(telefony6[[#This Row],[czas]])*60+SECOND(telefony6[[#This Row],[czas]])</f>
        <v>430</v>
      </c>
      <c r="J1630" s="6">
        <f>IF(OR(telefony6[[#This Row],[jaki]]="stacjonarny",telefony6[[#This Row],[jaki]]="komórkowy"),J1629-telefony6[[#This Row],[sekundach]],J1629)</f>
        <v>-724740</v>
      </c>
      <c r="K1630" s="6">
        <f>IF(AND(telefony6[[#This Row],[abonament]]&lt;0,telefony6[[#This Row],[jaki]]="stacjonarny"),telefony6[[#This Row],[sekundach]],0)</f>
        <v>0</v>
      </c>
      <c r="L1630" s="6">
        <f>IF(AND(telefony6[[#This Row],[abonament]]&lt;0,telefony6[[#This Row],[jaki]]="komórkowy"),telefony6[[#This Row],[sekundach]],0)</f>
        <v>430</v>
      </c>
      <c r="M1630" s="28">
        <f>IF(telefony6[[#This Row],[jaki]]="zagraniczny",telefony6[[#This Row],[czas w minutach]],0)</f>
        <v>0</v>
      </c>
    </row>
    <row r="1631" spans="1:13" x14ac:dyDescent="0.25">
      <c r="A1631">
        <v>98695684</v>
      </c>
      <c r="B1631" s="1">
        <v>42941</v>
      </c>
      <c r="C1631" s="2">
        <v>0.3634722222222222</v>
      </c>
      <c r="D1631" s="2">
        <v>0.37498842592592591</v>
      </c>
      <c r="E1631" t="str">
        <f>IF(LEN(telefony6[[#This Row],[nr]])&gt;=10,"zagraniczny",IF(LEN(telefony6[[#This Row],[nr]])=8,"komórkowy","stacjonarny"))</f>
        <v>komórkowy</v>
      </c>
      <c r="F1631" s="2">
        <f>telefony6[[#This Row],[zakonczenie]]-telefony6[[#This Row],[rozpoczecie]]</f>
        <v>1.1516203703703709E-2</v>
      </c>
      <c r="G1631" s="6">
        <f>IF(SECOND(telefony6[[#This Row],[czas]])&gt;0,1,0)</f>
        <v>1</v>
      </c>
      <c r="H1631" s="6">
        <f>MINUTE(telefony6[[#This Row],[czas]])+telefony6[[#This Row],[czy kolejna minuta]]</f>
        <v>17</v>
      </c>
      <c r="I1631" s="6">
        <f>MINUTE(telefony6[[#This Row],[czas]])*60+SECOND(telefony6[[#This Row],[czas]])</f>
        <v>995</v>
      </c>
      <c r="J1631" s="6">
        <f>IF(OR(telefony6[[#This Row],[jaki]]="stacjonarny",telefony6[[#This Row],[jaki]]="komórkowy"),J1630-telefony6[[#This Row],[sekundach]],J1630)</f>
        <v>-725735</v>
      </c>
      <c r="K1631" s="6">
        <f>IF(AND(telefony6[[#This Row],[abonament]]&lt;0,telefony6[[#This Row],[jaki]]="stacjonarny"),telefony6[[#This Row],[sekundach]],0)</f>
        <v>0</v>
      </c>
      <c r="L1631" s="6">
        <f>IF(AND(telefony6[[#This Row],[abonament]]&lt;0,telefony6[[#This Row],[jaki]]="komórkowy"),telefony6[[#This Row],[sekundach]],0)</f>
        <v>995</v>
      </c>
      <c r="M1631" s="28">
        <f>IF(telefony6[[#This Row],[jaki]]="zagraniczny",telefony6[[#This Row],[czas w minutach]],0)</f>
        <v>0</v>
      </c>
    </row>
    <row r="1632" spans="1:13" x14ac:dyDescent="0.25">
      <c r="A1632">
        <v>7712618</v>
      </c>
      <c r="B1632" s="1">
        <v>42941</v>
      </c>
      <c r="C1632" s="2">
        <v>0.36773148148148149</v>
      </c>
      <c r="D1632" s="2">
        <v>0.37118055555555557</v>
      </c>
      <c r="E1632" t="str">
        <f>IF(LEN(telefony6[[#This Row],[nr]])&gt;=10,"zagraniczny",IF(LEN(telefony6[[#This Row],[nr]])=8,"komórkowy","stacjonarny"))</f>
        <v>stacjonarny</v>
      </c>
      <c r="F1632" s="2">
        <f>telefony6[[#This Row],[zakonczenie]]-telefony6[[#This Row],[rozpoczecie]]</f>
        <v>3.4490740740740766E-3</v>
      </c>
      <c r="G1632" s="6">
        <f>IF(SECOND(telefony6[[#This Row],[czas]])&gt;0,1,0)</f>
        <v>1</v>
      </c>
      <c r="H1632" s="6">
        <f>MINUTE(telefony6[[#This Row],[czas]])+telefony6[[#This Row],[czy kolejna minuta]]</f>
        <v>5</v>
      </c>
      <c r="I1632" s="6">
        <f>MINUTE(telefony6[[#This Row],[czas]])*60+SECOND(telefony6[[#This Row],[czas]])</f>
        <v>298</v>
      </c>
      <c r="J1632" s="6">
        <f>IF(OR(telefony6[[#This Row],[jaki]]="stacjonarny",telefony6[[#This Row],[jaki]]="komórkowy"),J1631-telefony6[[#This Row],[sekundach]],J1631)</f>
        <v>-726033</v>
      </c>
      <c r="K1632" s="6">
        <f>IF(AND(telefony6[[#This Row],[abonament]]&lt;0,telefony6[[#This Row],[jaki]]="stacjonarny"),telefony6[[#This Row],[sekundach]],0)</f>
        <v>298</v>
      </c>
      <c r="L1632" s="6">
        <f>IF(AND(telefony6[[#This Row],[abonament]]&lt;0,telefony6[[#This Row],[jaki]]="komórkowy"),telefony6[[#This Row],[sekundach]],0)</f>
        <v>0</v>
      </c>
      <c r="M1632" s="28">
        <f>IF(telefony6[[#This Row],[jaki]]="zagraniczny",telefony6[[#This Row],[czas w minutach]],0)</f>
        <v>0</v>
      </c>
    </row>
    <row r="1633" spans="1:13" x14ac:dyDescent="0.25">
      <c r="A1633">
        <v>8872311</v>
      </c>
      <c r="B1633" s="1">
        <v>42941</v>
      </c>
      <c r="C1633" s="2">
        <v>0.36854166666666666</v>
      </c>
      <c r="D1633" s="2">
        <v>0.37072916666666667</v>
      </c>
      <c r="E1633" t="str">
        <f>IF(LEN(telefony6[[#This Row],[nr]])&gt;=10,"zagraniczny",IF(LEN(telefony6[[#This Row],[nr]])=8,"komórkowy","stacjonarny"))</f>
        <v>stacjonarny</v>
      </c>
      <c r="F1633" s="2">
        <f>telefony6[[#This Row],[zakonczenie]]-telefony6[[#This Row],[rozpoczecie]]</f>
        <v>2.1875000000000089E-3</v>
      </c>
      <c r="G1633" s="6">
        <f>IF(SECOND(telefony6[[#This Row],[czas]])&gt;0,1,0)</f>
        <v>1</v>
      </c>
      <c r="H1633" s="6">
        <f>MINUTE(telefony6[[#This Row],[czas]])+telefony6[[#This Row],[czy kolejna minuta]]</f>
        <v>4</v>
      </c>
      <c r="I1633" s="6">
        <f>MINUTE(telefony6[[#This Row],[czas]])*60+SECOND(telefony6[[#This Row],[czas]])</f>
        <v>189</v>
      </c>
      <c r="J1633" s="6">
        <f>IF(OR(telefony6[[#This Row],[jaki]]="stacjonarny",telefony6[[#This Row],[jaki]]="komórkowy"),J1632-telefony6[[#This Row],[sekundach]],J1632)</f>
        <v>-726222</v>
      </c>
      <c r="K1633" s="6">
        <f>IF(AND(telefony6[[#This Row],[abonament]]&lt;0,telefony6[[#This Row],[jaki]]="stacjonarny"),telefony6[[#This Row],[sekundach]],0)</f>
        <v>189</v>
      </c>
      <c r="L1633" s="6">
        <f>IF(AND(telefony6[[#This Row],[abonament]]&lt;0,telefony6[[#This Row],[jaki]]="komórkowy"),telefony6[[#This Row],[sekundach]],0)</f>
        <v>0</v>
      </c>
      <c r="M1633" s="28">
        <f>IF(telefony6[[#This Row],[jaki]]="zagraniczny",telefony6[[#This Row],[czas w minutach]],0)</f>
        <v>0</v>
      </c>
    </row>
    <row r="1634" spans="1:13" x14ac:dyDescent="0.25">
      <c r="A1634">
        <v>6056372</v>
      </c>
      <c r="B1634" s="1">
        <v>42941</v>
      </c>
      <c r="C1634" s="2">
        <v>0.36930555555555555</v>
      </c>
      <c r="D1634" s="2">
        <v>0.37615740740740738</v>
      </c>
      <c r="E1634" t="str">
        <f>IF(LEN(telefony6[[#This Row],[nr]])&gt;=10,"zagraniczny",IF(LEN(telefony6[[#This Row],[nr]])=8,"komórkowy","stacjonarny"))</f>
        <v>stacjonarny</v>
      </c>
      <c r="F1634" s="2">
        <f>telefony6[[#This Row],[zakonczenie]]-telefony6[[#This Row],[rozpoczecie]]</f>
        <v>6.8518518518518312E-3</v>
      </c>
      <c r="G1634" s="6">
        <f>IF(SECOND(telefony6[[#This Row],[czas]])&gt;0,1,0)</f>
        <v>1</v>
      </c>
      <c r="H1634" s="6">
        <f>MINUTE(telefony6[[#This Row],[czas]])+telefony6[[#This Row],[czy kolejna minuta]]</f>
        <v>10</v>
      </c>
      <c r="I1634" s="6">
        <f>MINUTE(telefony6[[#This Row],[czas]])*60+SECOND(telefony6[[#This Row],[czas]])</f>
        <v>592</v>
      </c>
      <c r="J1634" s="6">
        <f>IF(OR(telefony6[[#This Row],[jaki]]="stacjonarny",telefony6[[#This Row],[jaki]]="komórkowy"),J1633-telefony6[[#This Row],[sekundach]],J1633)</f>
        <v>-726814</v>
      </c>
      <c r="K1634" s="6">
        <f>IF(AND(telefony6[[#This Row],[abonament]]&lt;0,telefony6[[#This Row],[jaki]]="stacjonarny"),telefony6[[#This Row],[sekundach]],0)</f>
        <v>592</v>
      </c>
      <c r="L1634" s="6">
        <f>IF(AND(telefony6[[#This Row],[abonament]]&lt;0,telefony6[[#This Row],[jaki]]="komórkowy"),telefony6[[#This Row],[sekundach]],0)</f>
        <v>0</v>
      </c>
      <c r="M1634" s="28">
        <f>IF(telefony6[[#This Row],[jaki]]="zagraniczny",telefony6[[#This Row],[czas w minutach]],0)</f>
        <v>0</v>
      </c>
    </row>
    <row r="1635" spans="1:13" x14ac:dyDescent="0.25">
      <c r="A1635">
        <v>8936656</v>
      </c>
      <c r="B1635" s="1">
        <v>42941</v>
      </c>
      <c r="C1635" s="2">
        <v>0.37222222222222223</v>
      </c>
      <c r="D1635" s="2">
        <v>0.37883101851851853</v>
      </c>
      <c r="E1635" t="str">
        <f>IF(LEN(telefony6[[#This Row],[nr]])&gt;=10,"zagraniczny",IF(LEN(telefony6[[#This Row],[nr]])=8,"komórkowy","stacjonarny"))</f>
        <v>stacjonarny</v>
      </c>
      <c r="F1635" s="2">
        <f>telefony6[[#This Row],[zakonczenie]]-telefony6[[#This Row],[rozpoczecie]]</f>
        <v>6.6087962962962932E-3</v>
      </c>
      <c r="G1635" s="6">
        <f>IF(SECOND(telefony6[[#This Row],[czas]])&gt;0,1,0)</f>
        <v>1</v>
      </c>
      <c r="H1635" s="6">
        <f>MINUTE(telefony6[[#This Row],[czas]])+telefony6[[#This Row],[czy kolejna minuta]]</f>
        <v>10</v>
      </c>
      <c r="I1635" s="6">
        <f>MINUTE(telefony6[[#This Row],[czas]])*60+SECOND(telefony6[[#This Row],[czas]])</f>
        <v>571</v>
      </c>
      <c r="J1635" s="6">
        <f>IF(OR(telefony6[[#This Row],[jaki]]="stacjonarny",telefony6[[#This Row],[jaki]]="komórkowy"),J1634-telefony6[[#This Row],[sekundach]],J1634)</f>
        <v>-727385</v>
      </c>
      <c r="K1635" s="6">
        <f>IF(AND(telefony6[[#This Row],[abonament]]&lt;0,telefony6[[#This Row],[jaki]]="stacjonarny"),telefony6[[#This Row],[sekundach]],0)</f>
        <v>571</v>
      </c>
      <c r="L1635" s="6">
        <f>IF(AND(telefony6[[#This Row],[abonament]]&lt;0,telefony6[[#This Row],[jaki]]="komórkowy"),telefony6[[#This Row],[sekundach]],0)</f>
        <v>0</v>
      </c>
      <c r="M1635" s="28">
        <f>IF(telefony6[[#This Row],[jaki]]="zagraniczny",telefony6[[#This Row],[czas w minutach]],0)</f>
        <v>0</v>
      </c>
    </row>
    <row r="1636" spans="1:13" x14ac:dyDescent="0.25">
      <c r="A1636">
        <v>22966872</v>
      </c>
      <c r="B1636" s="1">
        <v>42941</v>
      </c>
      <c r="C1636" s="2">
        <v>0.37277777777777776</v>
      </c>
      <c r="D1636" s="2">
        <v>0.37791666666666668</v>
      </c>
      <c r="E1636" t="str">
        <f>IF(LEN(telefony6[[#This Row],[nr]])&gt;=10,"zagraniczny",IF(LEN(telefony6[[#This Row],[nr]])=8,"komórkowy","stacjonarny"))</f>
        <v>komórkowy</v>
      </c>
      <c r="F1636" s="2">
        <f>telefony6[[#This Row],[zakonczenie]]-telefony6[[#This Row],[rozpoczecie]]</f>
        <v>5.138888888888915E-3</v>
      </c>
      <c r="G1636" s="6">
        <f>IF(SECOND(telefony6[[#This Row],[czas]])&gt;0,1,0)</f>
        <v>1</v>
      </c>
      <c r="H1636" s="6">
        <f>MINUTE(telefony6[[#This Row],[czas]])+telefony6[[#This Row],[czy kolejna minuta]]</f>
        <v>8</v>
      </c>
      <c r="I1636" s="6">
        <f>MINUTE(telefony6[[#This Row],[czas]])*60+SECOND(telefony6[[#This Row],[czas]])</f>
        <v>444</v>
      </c>
      <c r="J1636" s="6">
        <f>IF(OR(telefony6[[#This Row],[jaki]]="stacjonarny",telefony6[[#This Row],[jaki]]="komórkowy"),J1635-telefony6[[#This Row],[sekundach]],J1635)</f>
        <v>-727829</v>
      </c>
      <c r="K1636" s="6">
        <f>IF(AND(telefony6[[#This Row],[abonament]]&lt;0,telefony6[[#This Row],[jaki]]="stacjonarny"),telefony6[[#This Row],[sekundach]],0)</f>
        <v>0</v>
      </c>
      <c r="L1636" s="6">
        <f>IF(AND(telefony6[[#This Row],[abonament]]&lt;0,telefony6[[#This Row],[jaki]]="komórkowy"),telefony6[[#This Row],[sekundach]],0)</f>
        <v>444</v>
      </c>
      <c r="M1636" s="28">
        <f>IF(telefony6[[#This Row],[jaki]]="zagraniczny",telefony6[[#This Row],[czas w minutach]],0)</f>
        <v>0</v>
      </c>
    </row>
    <row r="1637" spans="1:13" x14ac:dyDescent="0.25">
      <c r="A1637">
        <v>3908162</v>
      </c>
      <c r="B1637" s="1">
        <v>42941</v>
      </c>
      <c r="C1637" s="2">
        <v>0.37805555555555553</v>
      </c>
      <c r="D1637" s="2">
        <v>0.38770833333333332</v>
      </c>
      <c r="E1637" t="str">
        <f>IF(LEN(telefony6[[#This Row],[nr]])&gt;=10,"zagraniczny",IF(LEN(telefony6[[#This Row],[nr]])=8,"komórkowy","stacjonarny"))</f>
        <v>stacjonarny</v>
      </c>
      <c r="F1637" s="2">
        <f>telefony6[[#This Row],[zakonczenie]]-telefony6[[#This Row],[rozpoczecie]]</f>
        <v>9.6527777777777879E-3</v>
      </c>
      <c r="G1637" s="6">
        <f>IF(SECOND(telefony6[[#This Row],[czas]])&gt;0,1,0)</f>
        <v>1</v>
      </c>
      <c r="H1637" s="6">
        <f>MINUTE(telefony6[[#This Row],[czas]])+telefony6[[#This Row],[czy kolejna minuta]]</f>
        <v>14</v>
      </c>
      <c r="I1637" s="6">
        <f>MINUTE(telefony6[[#This Row],[czas]])*60+SECOND(telefony6[[#This Row],[czas]])</f>
        <v>834</v>
      </c>
      <c r="J1637" s="6">
        <f>IF(OR(telefony6[[#This Row],[jaki]]="stacjonarny",telefony6[[#This Row],[jaki]]="komórkowy"),J1636-telefony6[[#This Row],[sekundach]],J1636)</f>
        <v>-728663</v>
      </c>
      <c r="K1637" s="6">
        <f>IF(AND(telefony6[[#This Row],[abonament]]&lt;0,telefony6[[#This Row],[jaki]]="stacjonarny"),telefony6[[#This Row],[sekundach]],0)</f>
        <v>834</v>
      </c>
      <c r="L1637" s="6">
        <f>IF(AND(telefony6[[#This Row],[abonament]]&lt;0,telefony6[[#This Row],[jaki]]="komórkowy"),telefony6[[#This Row],[sekundach]],0)</f>
        <v>0</v>
      </c>
      <c r="M1637" s="28">
        <f>IF(telefony6[[#This Row],[jaki]]="zagraniczny",telefony6[[#This Row],[czas w minutach]],0)</f>
        <v>0</v>
      </c>
    </row>
    <row r="1638" spans="1:13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  <c r="E1638" t="str">
        <f>IF(LEN(telefony6[[#This Row],[nr]])&gt;=10,"zagraniczny",IF(LEN(telefony6[[#This Row],[nr]])=8,"komórkowy","stacjonarny"))</f>
        <v>komórkowy</v>
      </c>
      <c r="F1638" s="2">
        <f>telefony6[[#This Row],[zakonczenie]]-telefony6[[#This Row],[rozpoczecie]]</f>
        <v>1.063657407407409E-2</v>
      </c>
      <c r="G1638" s="6">
        <f>IF(SECOND(telefony6[[#This Row],[czas]])&gt;0,1,0)</f>
        <v>1</v>
      </c>
      <c r="H1638" s="6">
        <f>MINUTE(telefony6[[#This Row],[czas]])+telefony6[[#This Row],[czy kolejna minuta]]</f>
        <v>16</v>
      </c>
      <c r="I1638" s="6">
        <f>MINUTE(telefony6[[#This Row],[czas]])*60+SECOND(telefony6[[#This Row],[czas]])</f>
        <v>919</v>
      </c>
      <c r="J1638" s="6">
        <f>IF(OR(telefony6[[#This Row],[jaki]]="stacjonarny",telefony6[[#This Row],[jaki]]="komórkowy"),J1637-telefony6[[#This Row],[sekundach]],J1637)</f>
        <v>-729582</v>
      </c>
      <c r="K1638" s="6">
        <f>IF(AND(telefony6[[#This Row],[abonament]]&lt;0,telefony6[[#This Row],[jaki]]="stacjonarny"),telefony6[[#This Row],[sekundach]],0)</f>
        <v>0</v>
      </c>
      <c r="L1638" s="6">
        <f>IF(AND(telefony6[[#This Row],[abonament]]&lt;0,telefony6[[#This Row],[jaki]]="komórkowy"),telefony6[[#This Row],[sekundach]],0)</f>
        <v>919</v>
      </c>
      <c r="M1638" s="28">
        <f>IF(telefony6[[#This Row],[jaki]]="zagraniczny",telefony6[[#This Row],[czas w minutach]],0)</f>
        <v>0</v>
      </c>
    </row>
    <row r="1639" spans="1:13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  <c r="E1639" t="str">
        <f>IF(LEN(telefony6[[#This Row],[nr]])&gt;=10,"zagraniczny",IF(LEN(telefony6[[#This Row],[nr]])=8,"komórkowy","stacjonarny"))</f>
        <v>komórkowy</v>
      </c>
      <c r="F1639" s="2">
        <f>telefony6[[#This Row],[zakonczenie]]-telefony6[[#This Row],[rozpoczecie]]</f>
        <v>3.4490740740740766E-3</v>
      </c>
      <c r="G1639" s="6">
        <f>IF(SECOND(telefony6[[#This Row],[czas]])&gt;0,1,0)</f>
        <v>1</v>
      </c>
      <c r="H1639" s="6">
        <f>MINUTE(telefony6[[#This Row],[czas]])+telefony6[[#This Row],[czy kolejna minuta]]</f>
        <v>5</v>
      </c>
      <c r="I1639" s="6">
        <f>MINUTE(telefony6[[#This Row],[czas]])*60+SECOND(telefony6[[#This Row],[czas]])</f>
        <v>298</v>
      </c>
      <c r="J1639" s="6">
        <f>IF(OR(telefony6[[#This Row],[jaki]]="stacjonarny",telefony6[[#This Row],[jaki]]="komórkowy"),J1638-telefony6[[#This Row],[sekundach]],J1638)</f>
        <v>-729880</v>
      </c>
      <c r="K1639" s="6">
        <f>IF(AND(telefony6[[#This Row],[abonament]]&lt;0,telefony6[[#This Row],[jaki]]="stacjonarny"),telefony6[[#This Row],[sekundach]],0)</f>
        <v>0</v>
      </c>
      <c r="L1639" s="6">
        <f>IF(AND(telefony6[[#This Row],[abonament]]&lt;0,telefony6[[#This Row],[jaki]]="komórkowy"),telefony6[[#This Row],[sekundach]],0)</f>
        <v>298</v>
      </c>
      <c r="M1639" s="28">
        <f>IF(telefony6[[#This Row],[jaki]]="zagraniczny",telefony6[[#This Row],[czas w minutach]],0)</f>
        <v>0</v>
      </c>
    </row>
    <row r="1640" spans="1:13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  <c r="E1640" t="str">
        <f>IF(LEN(telefony6[[#This Row],[nr]])&gt;=10,"zagraniczny",IF(LEN(telefony6[[#This Row],[nr]])=8,"komórkowy","stacjonarny"))</f>
        <v>stacjonarny</v>
      </c>
      <c r="F1640" s="2">
        <f>telefony6[[#This Row],[zakonczenie]]-telefony6[[#This Row],[rozpoczecie]]</f>
        <v>4.6875000000000111E-3</v>
      </c>
      <c r="G1640" s="6">
        <f>IF(SECOND(telefony6[[#This Row],[czas]])&gt;0,1,0)</f>
        <v>1</v>
      </c>
      <c r="H1640" s="6">
        <f>MINUTE(telefony6[[#This Row],[czas]])+telefony6[[#This Row],[czy kolejna minuta]]</f>
        <v>7</v>
      </c>
      <c r="I1640" s="6">
        <f>MINUTE(telefony6[[#This Row],[czas]])*60+SECOND(telefony6[[#This Row],[czas]])</f>
        <v>405</v>
      </c>
      <c r="J1640" s="6">
        <f>IF(OR(telefony6[[#This Row],[jaki]]="stacjonarny",telefony6[[#This Row],[jaki]]="komórkowy"),J1639-telefony6[[#This Row],[sekundach]],J1639)</f>
        <v>-730285</v>
      </c>
      <c r="K1640" s="6">
        <f>IF(AND(telefony6[[#This Row],[abonament]]&lt;0,telefony6[[#This Row],[jaki]]="stacjonarny"),telefony6[[#This Row],[sekundach]],0)</f>
        <v>405</v>
      </c>
      <c r="L1640" s="6">
        <f>IF(AND(telefony6[[#This Row],[abonament]]&lt;0,telefony6[[#This Row],[jaki]]="komórkowy"),telefony6[[#This Row],[sekundach]],0)</f>
        <v>0</v>
      </c>
      <c r="M1640" s="28">
        <f>IF(telefony6[[#This Row],[jaki]]="zagraniczny",telefony6[[#This Row],[czas w minutach]],0)</f>
        <v>0</v>
      </c>
    </row>
    <row r="1641" spans="1:13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  <c r="E1641" t="str">
        <f>IF(LEN(telefony6[[#This Row],[nr]])&gt;=10,"zagraniczny",IF(LEN(telefony6[[#This Row],[nr]])=8,"komórkowy","stacjonarny"))</f>
        <v>stacjonarny</v>
      </c>
      <c r="F1641" s="2">
        <f>telefony6[[#This Row],[zakonczenie]]-telefony6[[#This Row],[rozpoczecie]]</f>
        <v>7.5925925925925952E-3</v>
      </c>
      <c r="G1641" s="6">
        <f>IF(SECOND(telefony6[[#This Row],[czas]])&gt;0,1,0)</f>
        <v>1</v>
      </c>
      <c r="H1641" s="6">
        <f>MINUTE(telefony6[[#This Row],[czas]])+telefony6[[#This Row],[czy kolejna minuta]]</f>
        <v>11</v>
      </c>
      <c r="I1641" s="6">
        <f>MINUTE(telefony6[[#This Row],[czas]])*60+SECOND(telefony6[[#This Row],[czas]])</f>
        <v>656</v>
      </c>
      <c r="J1641" s="6">
        <f>IF(OR(telefony6[[#This Row],[jaki]]="stacjonarny",telefony6[[#This Row],[jaki]]="komórkowy"),J1640-telefony6[[#This Row],[sekundach]],J1640)</f>
        <v>-730941</v>
      </c>
      <c r="K1641" s="6">
        <f>IF(AND(telefony6[[#This Row],[abonament]]&lt;0,telefony6[[#This Row],[jaki]]="stacjonarny"),telefony6[[#This Row],[sekundach]],0)</f>
        <v>656</v>
      </c>
      <c r="L1641" s="6">
        <f>IF(AND(telefony6[[#This Row],[abonament]]&lt;0,telefony6[[#This Row],[jaki]]="komórkowy"),telefony6[[#This Row],[sekundach]],0)</f>
        <v>0</v>
      </c>
      <c r="M1641" s="28">
        <f>IF(telefony6[[#This Row],[jaki]]="zagraniczny",telefony6[[#This Row],[czas w minutach]],0)</f>
        <v>0</v>
      </c>
    </row>
    <row r="1642" spans="1:13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  <c r="E1642" t="str">
        <f>IF(LEN(telefony6[[#This Row],[nr]])&gt;=10,"zagraniczny",IF(LEN(telefony6[[#This Row],[nr]])=8,"komórkowy","stacjonarny"))</f>
        <v>komórkowy</v>
      </c>
      <c r="F1642" s="2">
        <f>telefony6[[#This Row],[zakonczenie]]-telefony6[[#This Row],[rozpoczecie]]</f>
        <v>4.0625000000000244E-3</v>
      </c>
      <c r="G1642" s="6">
        <f>IF(SECOND(telefony6[[#This Row],[czas]])&gt;0,1,0)</f>
        <v>1</v>
      </c>
      <c r="H1642" s="6">
        <f>MINUTE(telefony6[[#This Row],[czas]])+telefony6[[#This Row],[czy kolejna minuta]]</f>
        <v>6</v>
      </c>
      <c r="I1642" s="6">
        <f>MINUTE(telefony6[[#This Row],[czas]])*60+SECOND(telefony6[[#This Row],[czas]])</f>
        <v>351</v>
      </c>
      <c r="J1642" s="6">
        <f>IF(OR(telefony6[[#This Row],[jaki]]="stacjonarny",telefony6[[#This Row],[jaki]]="komórkowy"),J1641-telefony6[[#This Row],[sekundach]],J1641)</f>
        <v>-731292</v>
      </c>
      <c r="K1642" s="6">
        <f>IF(AND(telefony6[[#This Row],[abonament]]&lt;0,telefony6[[#This Row],[jaki]]="stacjonarny"),telefony6[[#This Row],[sekundach]],0)</f>
        <v>0</v>
      </c>
      <c r="L1642" s="6">
        <f>IF(AND(telefony6[[#This Row],[abonament]]&lt;0,telefony6[[#This Row],[jaki]]="komórkowy"),telefony6[[#This Row],[sekundach]],0)</f>
        <v>351</v>
      </c>
      <c r="M1642" s="28">
        <f>IF(telefony6[[#This Row],[jaki]]="zagraniczny",telefony6[[#This Row],[czas w minutach]],0)</f>
        <v>0</v>
      </c>
    </row>
    <row r="1643" spans="1:13" x14ac:dyDescent="0.25">
      <c r="A1643">
        <v>6013508</v>
      </c>
      <c r="B1643" s="1">
        <v>42941</v>
      </c>
      <c r="C1643" s="2">
        <v>0.39195601851851852</v>
      </c>
      <c r="D1643" s="2">
        <v>0.39401620370370372</v>
      </c>
      <c r="E1643" t="str">
        <f>IF(LEN(telefony6[[#This Row],[nr]])&gt;=10,"zagraniczny",IF(LEN(telefony6[[#This Row],[nr]])=8,"komórkowy","stacjonarny"))</f>
        <v>stacjonarny</v>
      </c>
      <c r="F1643" s="2">
        <f>telefony6[[#This Row],[zakonczenie]]-telefony6[[#This Row],[rozpoczecie]]</f>
        <v>2.0601851851851927E-3</v>
      </c>
      <c r="G1643" s="6">
        <f>IF(SECOND(telefony6[[#This Row],[czas]])&gt;0,1,0)</f>
        <v>1</v>
      </c>
      <c r="H1643" s="6">
        <f>MINUTE(telefony6[[#This Row],[czas]])+telefony6[[#This Row],[czy kolejna minuta]]</f>
        <v>3</v>
      </c>
      <c r="I1643" s="6">
        <f>MINUTE(telefony6[[#This Row],[czas]])*60+SECOND(telefony6[[#This Row],[czas]])</f>
        <v>178</v>
      </c>
      <c r="J1643" s="6">
        <f>IF(OR(telefony6[[#This Row],[jaki]]="stacjonarny",telefony6[[#This Row],[jaki]]="komórkowy"),J1642-telefony6[[#This Row],[sekundach]],J1642)</f>
        <v>-731470</v>
      </c>
      <c r="K1643" s="6">
        <f>IF(AND(telefony6[[#This Row],[abonament]]&lt;0,telefony6[[#This Row],[jaki]]="stacjonarny"),telefony6[[#This Row],[sekundach]],0)</f>
        <v>178</v>
      </c>
      <c r="L1643" s="6">
        <f>IF(AND(telefony6[[#This Row],[abonament]]&lt;0,telefony6[[#This Row],[jaki]]="komórkowy"),telefony6[[#This Row],[sekundach]],0)</f>
        <v>0</v>
      </c>
      <c r="M1643" s="28">
        <f>IF(telefony6[[#This Row],[jaki]]="zagraniczny",telefony6[[#This Row],[czas w minutach]],0)</f>
        <v>0</v>
      </c>
    </row>
    <row r="1644" spans="1:13" x14ac:dyDescent="0.25">
      <c r="A1644">
        <v>6175467</v>
      </c>
      <c r="B1644" s="1">
        <v>42941</v>
      </c>
      <c r="C1644" s="2">
        <v>0.39753472222222225</v>
      </c>
      <c r="D1644" s="2">
        <v>0.40424768518518517</v>
      </c>
      <c r="E1644" t="str">
        <f>IF(LEN(telefony6[[#This Row],[nr]])&gt;=10,"zagraniczny",IF(LEN(telefony6[[#This Row],[nr]])=8,"komórkowy","stacjonarny"))</f>
        <v>stacjonarny</v>
      </c>
      <c r="F1644" s="2">
        <f>telefony6[[#This Row],[zakonczenie]]-telefony6[[#This Row],[rozpoczecie]]</f>
        <v>6.7129629629629206E-3</v>
      </c>
      <c r="G1644" s="6">
        <f>IF(SECOND(telefony6[[#This Row],[czas]])&gt;0,1,0)</f>
        <v>1</v>
      </c>
      <c r="H1644" s="6">
        <f>MINUTE(telefony6[[#This Row],[czas]])+telefony6[[#This Row],[czy kolejna minuta]]</f>
        <v>10</v>
      </c>
      <c r="I1644" s="6">
        <f>MINUTE(telefony6[[#This Row],[czas]])*60+SECOND(telefony6[[#This Row],[czas]])</f>
        <v>580</v>
      </c>
      <c r="J1644" s="6">
        <f>IF(OR(telefony6[[#This Row],[jaki]]="stacjonarny",telefony6[[#This Row],[jaki]]="komórkowy"),J1643-telefony6[[#This Row],[sekundach]],J1643)</f>
        <v>-732050</v>
      </c>
      <c r="K1644" s="6">
        <f>IF(AND(telefony6[[#This Row],[abonament]]&lt;0,telefony6[[#This Row],[jaki]]="stacjonarny"),telefony6[[#This Row],[sekundach]],0)</f>
        <v>580</v>
      </c>
      <c r="L1644" s="6">
        <f>IF(AND(telefony6[[#This Row],[abonament]]&lt;0,telefony6[[#This Row],[jaki]]="komórkowy"),telefony6[[#This Row],[sekundach]],0)</f>
        <v>0</v>
      </c>
      <c r="M1644" s="28">
        <f>IF(telefony6[[#This Row],[jaki]]="zagraniczny",telefony6[[#This Row],[czas w minutach]],0)</f>
        <v>0</v>
      </c>
    </row>
    <row r="1645" spans="1:13" x14ac:dyDescent="0.25">
      <c r="A1645">
        <v>22416837</v>
      </c>
      <c r="B1645" s="1">
        <v>42941</v>
      </c>
      <c r="C1645" s="2">
        <v>0.39881944444444445</v>
      </c>
      <c r="D1645" s="2">
        <v>0.40244212962962961</v>
      </c>
      <c r="E1645" t="str">
        <f>IF(LEN(telefony6[[#This Row],[nr]])&gt;=10,"zagraniczny",IF(LEN(telefony6[[#This Row],[nr]])=8,"komórkowy","stacjonarny"))</f>
        <v>komórkowy</v>
      </c>
      <c r="F1645" s="2">
        <f>telefony6[[#This Row],[zakonczenie]]-telefony6[[#This Row],[rozpoczecie]]</f>
        <v>3.6226851851851594E-3</v>
      </c>
      <c r="G1645" s="6">
        <f>IF(SECOND(telefony6[[#This Row],[czas]])&gt;0,1,0)</f>
        <v>1</v>
      </c>
      <c r="H1645" s="6">
        <f>MINUTE(telefony6[[#This Row],[czas]])+telefony6[[#This Row],[czy kolejna minuta]]</f>
        <v>6</v>
      </c>
      <c r="I1645" s="6">
        <f>MINUTE(telefony6[[#This Row],[czas]])*60+SECOND(telefony6[[#This Row],[czas]])</f>
        <v>313</v>
      </c>
      <c r="J1645" s="6">
        <f>IF(OR(telefony6[[#This Row],[jaki]]="stacjonarny",telefony6[[#This Row],[jaki]]="komórkowy"),J1644-telefony6[[#This Row],[sekundach]],J1644)</f>
        <v>-732363</v>
      </c>
      <c r="K1645" s="6">
        <f>IF(AND(telefony6[[#This Row],[abonament]]&lt;0,telefony6[[#This Row],[jaki]]="stacjonarny"),telefony6[[#This Row],[sekundach]],0)</f>
        <v>0</v>
      </c>
      <c r="L1645" s="6">
        <f>IF(AND(telefony6[[#This Row],[abonament]]&lt;0,telefony6[[#This Row],[jaki]]="komórkowy"),telefony6[[#This Row],[sekundach]],0)</f>
        <v>313</v>
      </c>
      <c r="M1645" s="28">
        <f>IF(telefony6[[#This Row],[jaki]]="zagraniczny",telefony6[[#This Row],[czas w minutach]],0)</f>
        <v>0</v>
      </c>
    </row>
    <row r="1646" spans="1:13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  <c r="E1646" t="str">
        <f>IF(LEN(telefony6[[#This Row],[nr]])&gt;=10,"zagraniczny",IF(LEN(telefony6[[#This Row],[nr]])=8,"komórkowy","stacjonarny"))</f>
        <v>stacjonarny</v>
      </c>
      <c r="F1646" s="2">
        <f>telefony6[[#This Row],[zakonczenie]]-telefony6[[#This Row],[rozpoczecie]]</f>
        <v>1.0150462962962958E-2</v>
      </c>
      <c r="G1646" s="6">
        <f>IF(SECOND(telefony6[[#This Row],[czas]])&gt;0,1,0)</f>
        <v>1</v>
      </c>
      <c r="H1646" s="6">
        <f>MINUTE(telefony6[[#This Row],[czas]])+telefony6[[#This Row],[czy kolejna minuta]]</f>
        <v>15</v>
      </c>
      <c r="I1646" s="6">
        <f>MINUTE(telefony6[[#This Row],[czas]])*60+SECOND(telefony6[[#This Row],[czas]])</f>
        <v>877</v>
      </c>
      <c r="J1646" s="6">
        <f>IF(OR(telefony6[[#This Row],[jaki]]="stacjonarny",telefony6[[#This Row],[jaki]]="komórkowy"),J1645-telefony6[[#This Row],[sekundach]],J1645)</f>
        <v>-733240</v>
      </c>
      <c r="K1646" s="6">
        <f>IF(AND(telefony6[[#This Row],[abonament]]&lt;0,telefony6[[#This Row],[jaki]]="stacjonarny"),telefony6[[#This Row],[sekundach]],0)</f>
        <v>877</v>
      </c>
      <c r="L1646" s="6">
        <f>IF(AND(telefony6[[#This Row],[abonament]]&lt;0,telefony6[[#This Row],[jaki]]="komórkowy"),telefony6[[#This Row],[sekundach]],0)</f>
        <v>0</v>
      </c>
      <c r="M1646" s="28">
        <f>IF(telefony6[[#This Row],[jaki]]="zagraniczny",telefony6[[#This Row],[czas w minutach]],0)</f>
        <v>0</v>
      </c>
    </row>
    <row r="1647" spans="1:13" x14ac:dyDescent="0.25">
      <c r="A1647">
        <v>8849918</v>
      </c>
      <c r="B1647" s="1">
        <v>42941</v>
      </c>
      <c r="C1647" s="2">
        <v>0.40263888888888888</v>
      </c>
      <c r="D1647" s="2">
        <v>0.40636574074074072</v>
      </c>
      <c r="E1647" t="str">
        <f>IF(LEN(telefony6[[#This Row],[nr]])&gt;=10,"zagraniczny",IF(LEN(telefony6[[#This Row],[nr]])=8,"komórkowy","stacjonarny"))</f>
        <v>stacjonarny</v>
      </c>
      <c r="F1647" s="2">
        <f>telefony6[[#This Row],[zakonczenie]]-telefony6[[#This Row],[rozpoczecie]]</f>
        <v>3.7268518518518423E-3</v>
      </c>
      <c r="G1647" s="6">
        <f>IF(SECOND(telefony6[[#This Row],[czas]])&gt;0,1,0)</f>
        <v>1</v>
      </c>
      <c r="H1647" s="6">
        <f>MINUTE(telefony6[[#This Row],[czas]])+telefony6[[#This Row],[czy kolejna minuta]]</f>
        <v>6</v>
      </c>
      <c r="I1647" s="6">
        <f>MINUTE(telefony6[[#This Row],[czas]])*60+SECOND(telefony6[[#This Row],[czas]])</f>
        <v>322</v>
      </c>
      <c r="J1647" s="6">
        <f>IF(OR(telefony6[[#This Row],[jaki]]="stacjonarny",telefony6[[#This Row],[jaki]]="komórkowy"),J1646-telefony6[[#This Row],[sekundach]],J1646)</f>
        <v>-733562</v>
      </c>
      <c r="K1647" s="6">
        <f>IF(AND(telefony6[[#This Row],[abonament]]&lt;0,telefony6[[#This Row],[jaki]]="stacjonarny"),telefony6[[#This Row],[sekundach]],0)</f>
        <v>322</v>
      </c>
      <c r="L1647" s="6">
        <f>IF(AND(telefony6[[#This Row],[abonament]]&lt;0,telefony6[[#This Row],[jaki]]="komórkowy"),telefony6[[#This Row],[sekundach]],0)</f>
        <v>0</v>
      </c>
      <c r="M1647" s="28">
        <f>IF(telefony6[[#This Row],[jaki]]="zagraniczny",telefony6[[#This Row],[czas w minutach]],0)</f>
        <v>0</v>
      </c>
    </row>
    <row r="1648" spans="1:13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  <c r="E1648" t="str">
        <f>IF(LEN(telefony6[[#This Row],[nr]])&gt;=10,"zagraniczny",IF(LEN(telefony6[[#This Row],[nr]])=8,"komórkowy","stacjonarny"))</f>
        <v>stacjonarny</v>
      </c>
      <c r="F1648" s="2">
        <f>telefony6[[#This Row],[zakonczenie]]-telefony6[[#This Row],[rozpoczecie]]</f>
        <v>5.5208333333333637E-3</v>
      </c>
      <c r="G1648" s="6">
        <f>IF(SECOND(telefony6[[#This Row],[czas]])&gt;0,1,0)</f>
        <v>1</v>
      </c>
      <c r="H1648" s="6">
        <f>MINUTE(telefony6[[#This Row],[czas]])+telefony6[[#This Row],[czy kolejna minuta]]</f>
        <v>8</v>
      </c>
      <c r="I1648" s="6">
        <f>MINUTE(telefony6[[#This Row],[czas]])*60+SECOND(telefony6[[#This Row],[czas]])</f>
        <v>477</v>
      </c>
      <c r="J1648" s="6">
        <f>IF(OR(telefony6[[#This Row],[jaki]]="stacjonarny",telefony6[[#This Row],[jaki]]="komórkowy"),J1647-telefony6[[#This Row],[sekundach]],J1647)</f>
        <v>-734039</v>
      </c>
      <c r="K1648" s="6">
        <f>IF(AND(telefony6[[#This Row],[abonament]]&lt;0,telefony6[[#This Row],[jaki]]="stacjonarny"),telefony6[[#This Row],[sekundach]],0)</f>
        <v>477</v>
      </c>
      <c r="L1648" s="6">
        <f>IF(AND(telefony6[[#This Row],[abonament]]&lt;0,telefony6[[#This Row],[jaki]]="komórkowy"),telefony6[[#This Row],[sekundach]],0)</f>
        <v>0</v>
      </c>
      <c r="M1648" s="28">
        <f>IF(telefony6[[#This Row],[jaki]]="zagraniczny",telefony6[[#This Row],[czas w minutach]],0)</f>
        <v>0</v>
      </c>
    </row>
    <row r="1649" spans="1:13" x14ac:dyDescent="0.25">
      <c r="A1649">
        <v>20349502</v>
      </c>
      <c r="B1649" s="1">
        <v>42941</v>
      </c>
      <c r="C1649" s="2">
        <v>0.40979166666666667</v>
      </c>
      <c r="D1649" s="2">
        <v>0.41252314814814817</v>
      </c>
      <c r="E1649" t="str">
        <f>IF(LEN(telefony6[[#This Row],[nr]])&gt;=10,"zagraniczny",IF(LEN(telefony6[[#This Row],[nr]])=8,"komórkowy","stacjonarny"))</f>
        <v>komórkowy</v>
      </c>
      <c r="F1649" s="2">
        <f>telefony6[[#This Row],[zakonczenie]]-telefony6[[#This Row],[rozpoczecie]]</f>
        <v>2.7314814814815014E-3</v>
      </c>
      <c r="G1649" s="6">
        <f>IF(SECOND(telefony6[[#This Row],[czas]])&gt;0,1,0)</f>
        <v>1</v>
      </c>
      <c r="H1649" s="6">
        <f>MINUTE(telefony6[[#This Row],[czas]])+telefony6[[#This Row],[czy kolejna minuta]]</f>
        <v>4</v>
      </c>
      <c r="I1649" s="6">
        <f>MINUTE(telefony6[[#This Row],[czas]])*60+SECOND(telefony6[[#This Row],[czas]])</f>
        <v>236</v>
      </c>
      <c r="J1649" s="6">
        <f>IF(OR(telefony6[[#This Row],[jaki]]="stacjonarny",telefony6[[#This Row],[jaki]]="komórkowy"),J1648-telefony6[[#This Row],[sekundach]],J1648)</f>
        <v>-734275</v>
      </c>
      <c r="K1649" s="6">
        <f>IF(AND(telefony6[[#This Row],[abonament]]&lt;0,telefony6[[#This Row],[jaki]]="stacjonarny"),telefony6[[#This Row],[sekundach]],0)</f>
        <v>0</v>
      </c>
      <c r="L1649" s="6">
        <f>IF(AND(telefony6[[#This Row],[abonament]]&lt;0,telefony6[[#This Row],[jaki]]="komórkowy"),telefony6[[#This Row],[sekundach]],0)</f>
        <v>236</v>
      </c>
      <c r="M1649" s="28">
        <f>IF(telefony6[[#This Row],[jaki]]="zagraniczny",telefony6[[#This Row],[czas w minutach]],0)</f>
        <v>0</v>
      </c>
    </row>
    <row r="1650" spans="1:13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  <c r="E1650" t="str">
        <f>IF(LEN(telefony6[[#This Row],[nr]])&gt;=10,"zagraniczny",IF(LEN(telefony6[[#This Row],[nr]])=8,"komórkowy","stacjonarny"))</f>
        <v>stacjonarny</v>
      </c>
      <c r="F1650" s="2">
        <f>telefony6[[#This Row],[zakonczenie]]-telefony6[[#This Row],[rozpoczecie]]</f>
        <v>1.6898148148148384E-3</v>
      </c>
      <c r="G1650" s="6">
        <f>IF(SECOND(telefony6[[#This Row],[czas]])&gt;0,1,0)</f>
        <v>1</v>
      </c>
      <c r="H1650" s="6">
        <f>MINUTE(telefony6[[#This Row],[czas]])+telefony6[[#This Row],[czy kolejna minuta]]</f>
        <v>3</v>
      </c>
      <c r="I1650" s="6">
        <f>MINUTE(telefony6[[#This Row],[czas]])*60+SECOND(telefony6[[#This Row],[czas]])</f>
        <v>146</v>
      </c>
      <c r="J1650" s="6">
        <f>IF(OR(telefony6[[#This Row],[jaki]]="stacjonarny",telefony6[[#This Row],[jaki]]="komórkowy"),J1649-telefony6[[#This Row],[sekundach]],J1649)</f>
        <v>-734421</v>
      </c>
      <c r="K1650" s="6">
        <f>IF(AND(telefony6[[#This Row],[abonament]]&lt;0,telefony6[[#This Row],[jaki]]="stacjonarny"),telefony6[[#This Row],[sekundach]],0)</f>
        <v>146</v>
      </c>
      <c r="L1650" s="6">
        <f>IF(AND(telefony6[[#This Row],[abonament]]&lt;0,telefony6[[#This Row],[jaki]]="komórkowy"),telefony6[[#This Row],[sekundach]],0)</f>
        <v>0</v>
      </c>
      <c r="M1650" s="28">
        <f>IF(telefony6[[#This Row],[jaki]]="zagraniczny",telefony6[[#This Row],[czas w minutach]],0)</f>
        <v>0</v>
      </c>
    </row>
    <row r="1651" spans="1:13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  <c r="E1651" t="str">
        <f>IF(LEN(telefony6[[#This Row],[nr]])&gt;=10,"zagraniczny",IF(LEN(telefony6[[#This Row],[nr]])=8,"komórkowy","stacjonarny"))</f>
        <v>stacjonarny</v>
      </c>
      <c r="F1651" s="2">
        <f>telefony6[[#This Row],[zakonczenie]]-telefony6[[#This Row],[rozpoczecie]]</f>
        <v>5.6597222222222188E-3</v>
      </c>
      <c r="G1651" s="6">
        <f>IF(SECOND(telefony6[[#This Row],[czas]])&gt;0,1,0)</f>
        <v>1</v>
      </c>
      <c r="H1651" s="6">
        <f>MINUTE(telefony6[[#This Row],[czas]])+telefony6[[#This Row],[czy kolejna minuta]]</f>
        <v>9</v>
      </c>
      <c r="I1651" s="6">
        <f>MINUTE(telefony6[[#This Row],[czas]])*60+SECOND(telefony6[[#This Row],[czas]])</f>
        <v>489</v>
      </c>
      <c r="J1651" s="6">
        <f>IF(OR(telefony6[[#This Row],[jaki]]="stacjonarny",telefony6[[#This Row],[jaki]]="komórkowy"),J1650-telefony6[[#This Row],[sekundach]],J1650)</f>
        <v>-734910</v>
      </c>
      <c r="K1651" s="6">
        <f>IF(AND(telefony6[[#This Row],[abonament]]&lt;0,telefony6[[#This Row],[jaki]]="stacjonarny"),telefony6[[#This Row],[sekundach]],0)</f>
        <v>489</v>
      </c>
      <c r="L1651" s="6">
        <f>IF(AND(telefony6[[#This Row],[abonament]]&lt;0,telefony6[[#This Row],[jaki]]="komórkowy"),telefony6[[#This Row],[sekundach]],0)</f>
        <v>0</v>
      </c>
      <c r="M1651" s="28">
        <f>IF(telefony6[[#This Row],[jaki]]="zagraniczny",telefony6[[#This Row],[czas w minutach]],0)</f>
        <v>0</v>
      </c>
    </row>
    <row r="1652" spans="1:13" x14ac:dyDescent="0.25">
      <c r="A1652">
        <v>6741642</v>
      </c>
      <c r="B1652" s="1">
        <v>42941</v>
      </c>
      <c r="C1652" s="2">
        <v>0.41449074074074072</v>
      </c>
      <c r="D1652" s="2">
        <v>0.42371527777777779</v>
      </c>
      <c r="E1652" t="str">
        <f>IF(LEN(telefony6[[#This Row],[nr]])&gt;=10,"zagraniczny",IF(LEN(telefony6[[#This Row],[nr]])=8,"komórkowy","stacjonarny"))</f>
        <v>stacjonarny</v>
      </c>
      <c r="F1652" s="2">
        <f>telefony6[[#This Row],[zakonczenie]]-telefony6[[#This Row],[rozpoczecie]]</f>
        <v>9.2245370370370727E-3</v>
      </c>
      <c r="G1652" s="6">
        <f>IF(SECOND(telefony6[[#This Row],[czas]])&gt;0,1,0)</f>
        <v>1</v>
      </c>
      <c r="H1652" s="6">
        <f>MINUTE(telefony6[[#This Row],[czas]])+telefony6[[#This Row],[czy kolejna minuta]]</f>
        <v>14</v>
      </c>
      <c r="I1652" s="6">
        <f>MINUTE(telefony6[[#This Row],[czas]])*60+SECOND(telefony6[[#This Row],[czas]])</f>
        <v>797</v>
      </c>
      <c r="J1652" s="6">
        <f>IF(OR(telefony6[[#This Row],[jaki]]="stacjonarny",telefony6[[#This Row],[jaki]]="komórkowy"),J1651-telefony6[[#This Row],[sekundach]],J1651)</f>
        <v>-735707</v>
      </c>
      <c r="K1652" s="6">
        <f>IF(AND(telefony6[[#This Row],[abonament]]&lt;0,telefony6[[#This Row],[jaki]]="stacjonarny"),telefony6[[#This Row],[sekundach]],0)</f>
        <v>797</v>
      </c>
      <c r="L1652" s="6">
        <f>IF(AND(telefony6[[#This Row],[abonament]]&lt;0,telefony6[[#This Row],[jaki]]="komórkowy"),telefony6[[#This Row],[sekundach]],0)</f>
        <v>0</v>
      </c>
      <c r="M1652" s="28">
        <f>IF(telefony6[[#This Row],[jaki]]="zagraniczny",telefony6[[#This Row],[czas w minutach]],0)</f>
        <v>0</v>
      </c>
    </row>
    <row r="1653" spans="1:13" x14ac:dyDescent="0.25">
      <c r="A1653">
        <v>4824710</v>
      </c>
      <c r="B1653" s="1">
        <v>42941</v>
      </c>
      <c r="C1653" s="2">
        <v>0.42008101851851853</v>
      </c>
      <c r="D1653" s="2">
        <v>0.4206597222222222</v>
      </c>
      <c r="E1653" t="str">
        <f>IF(LEN(telefony6[[#This Row],[nr]])&gt;=10,"zagraniczny",IF(LEN(telefony6[[#This Row],[nr]])=8,"komórkowy","stacjonarny"))</f>
        <v>stacjonarny</v>
      </c>
      <c r="F1653" s="2">
        <f>telefony6[[#This Row],[zakonczenie]]-telefony6[[#This Row],[rozpoczecie]]</f>
        <v>5.7870370370366464E-4</v>
      </c>
      <c r="G1653" s="6">
        <f>IF(SECOND(telefony6[[#This Row],[czas]])&gt;0,1,0)</f>
        <v>1</v>
      </c>
      <c r="H1653" s="6">
        <f>MINUTE(telefony6[[#This Row],[czas]])+telefony6[[#This Row],[czy kolejna minuta]]</f>
        <v>1</v>
      </c>
      <c r="I1653" s="6">
        <f>MINUTE(telefony6[[#This Row],[czas]])*60+SECOND(telefony6[[#This Row],[czas]])</f>
        <v>50</v>
      </c>
      <c r="J1653" s="6">
        <f>IF(OR(telefony6[[#This Row],[jaki]]="stacjonarny",telefony6[[#This Row],[jaki]]="komórkowy"),J1652-telefony6[[#This Row],[sekundach]],J1652)</f>
        <v>-735757</v>
      </c>
      <c r="K1653" s="6">
        <f>IF(AND(telefony6[[#This Row],[abonament]]&lt;0,telefony6[[#This Row],[jaki]]="stacjonarny"),telefony6[[#This Row],[sekundach]],0)</f>
        <v>50</v>
      </c>
      <c r="L1653" s="6">
        <f>IF(AND(telefony6[[#This Row],[abonament]]&lt;0,telefony6[[#This Row],[jaki]]="komórkowy"),telefony6[[#This Row],[sekundach]],0)</f>
        <v>0</v>
      </c>
      <c r="M1653" s="28">
        <f>IF(telefony6[[#This Row],[jaki]]="zagraniczny",telefony6[[#This Row],[czas w minutach]],0)</f>
        <v>0</v>
      </c>
    </row>
    <row r="1654" spans="1:13" x14ac:dyDescent="0.25">
      <c r="A1654">
        <v>6465122</v>
      </c>
      <c r="B1654" s="1">
        <v>42941</v>
      </c>
      <c r="C1654" s="2">
        <v>0.42188657407407409</v>
      </c>
      <c r="D1654" s="2">
        <v>0.43138888888888888</v>
      </c>
      <c r="E1654" t="str">
        <f>IF(LEN(telefony6[[#This Row],[nr]])&gt;=10,"zagraniczny",IF(LEN(telefony6[[#This Row],[nr]])=8,"komórkowy","stacjonarny"))</f>
        <v>stacjonarny</v>
      </c>
      <c r="F1654" s="2">
        <f>telefony6[[#This Row],[zakonczenie]]-telefony6[[#This Row],[rozpoczecie]]</f>
        <v>9.5023148148147829E-3</v>
      </c>
      <c r="G1654" s="6">
        <f>IF(SECOND(telefony6[[#This Row],[czas]])&gt;0,1,0)</f>
        <v>1</v>
      </c>
      <c r="H1654" s="6">
        <f>MINUTE(telefony6[[#This Row],[czas]])+telefony6[[#This Row],[czy kolejna minuta]]</f>
        <v>14</v>
      </c>
      <c r="I1654" s="6">
        <f>MINUTE(telefony6[[#This Row],[czas]])*60+SECOND(telefony6[[#This Row],[czas]])</f>
        <v>821</v>
      </c>
      <c r="J1654" s="6">
        <f>IF(OR(telefony6[[#This Row],[jaki]]="stacjonarny",telefony6[[#This Row],[jaki]]="komórkowy"),J1653-telefony6[[#This Row],[sekundach]],J1653)</f>
        <v>-736578</v>
      </c>
      <c r="K1654" s="6">
        <f>IF(AND(telefony6[[#This Row],[abonament]]&lt;0,telefony6[[#This Row],[jaki]]="stacjonarny"),telefony6[[#This Row],[sekundach]],0)</f>
        <v>821</v>
      </c>
      <c r="L1654" s="6">
        <f>IF(AND(telefony6[[#This Row],[abonament]]&lt;0,telefony6[[#This Row],[jaki]]="komórkowy"),telefony6[[#This Row],[sekundach]],0)</f>
        <v>0</v>
      </c>
      <c r="M1654" s="28">
        <f>IF(telefony6[[#This Row],[jaki]]="zagraniczny",telefony6[[#This Row],[czas w minutach]],0)</f>
        <v>0</v>
      </c>
    </row>
    <row r="1655" spans="1:13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  <c r="E1655" t="str">
        <f>IF(LEN(telefony6[[#This Row],[nr]])&gt;=10,"zagraniczny",IF(LEN(telefony6[[#This Row],[nr]])=8,"komórkowy","stacjonarny"))</f>
        <v>stacjonarny</v>
      </c>
      <c r="F1655" s="2">
        <f>telefony6[[#This Row],[zakonczenie]]-telefony6[[#This Row],[rozpoczecie]]</f>
        <v>7.3842592592592848E-3</v>
      </c>
      <c r="G1655" s="6">
        <f>IF(SECOND(telefony6[[#This Row],[czas]])&gt;0,1,0)</f>
        <v>1</v>
      </c>
      <c r="H1655" s="6">
        <f>MINUTE(telefony6[[#This Row],[czas]])+telefony6[[#This Row],[czy kolejna minuta]]</f>
        <v>11</v>
      </c>
      <c r="I1655" s="6">
        <f>MINUTE(telefony6[[#This Row],[czas]])*60+SECOND(telefony6[[#This Row],[czas]])</f>
        <v>638</v>
      </c>
      <c r="J1655" s="6">
        <f>IF(OR(telefony6[[#This Row],[jaki]]="stacjonarny",telefony6[[#This Row],[jaki]]="komórkowy"),J1654-telefony6[[#This Row],[sekundach]],J1654)</f>
        <v>-737216</v>
      </c>
      <c r="K1655" s="6">
        <f>IF(AND(telefony6[[#This Row],[abonament]]&lt;0,telefony6[[#This Row],[jaki]]="stacjonarny"),telefony6[[#This Row],[sekundach]],0)</f>
        <v>638</v>
      </c>
      <c r="L1655" s="6">
        <f>IF(AND(telefony6[[#This Row],[abonament]]&lt;0,telefony6[[#This Row],[jaki]]="komórkowy"),telefony6[[#This Row],[sekundach]],0)</f>
        <v>0</v>
      </c>
      <c r="M1655" s="28">
        <f>IF(telefony6[[#This Row],[jaki]]="zagraniczny",telefony6[[#This Row],[czas w minutach]],0)</f>
        <v>0</v>
      </c>
    </row>
    <row r="1656" spans="1:13" x14ac:dyDescent="0.25">
      <c r="A1656">
        <v>81613163</v>
      </c>
      <c r="B1656" s="1">
        <v>42941</v>
      </c>
      <c r="C1656" s="2">
        <v>0.43004629629629632</v>
      </c>
      <c r="D1656" s="2">
        <v>0.43855324074074076</v>
      </c>
      <c r="E1656" t="str">
        <f>IF(LEN(telefony6[[#This Row],[nr]])&gt;=10,"zagraniczny",IF(LEN(telefony6[[#This Row],[nr]])=8,"komórkowy","stacjonarny"))</f>
        <v>komórkowy</v>
      </c>
      <c r="F1656" s="2">
        <f>telefony6[[#This Row],[zakonczenie]]-telefony6[[#This Row],[rozpoczecie]]</f>
        <v>8.506944444444442E-3</v>
      </c>
      <c r="G1656" s="6">
        <f>IF(SECOND(telefony6[[#This Row],[czas]])&gt;0,1,0)</f>
        <v>1</v>
      </c>
      <c r="H1656" s="6">
        <f>MINUTE(telefony6[[#This Row],[czas]])+telefony6[[#This Row],[czy kolejna minuta]]</f>
        <v>13</v>
      </c>
      <c r="I1656" s="6">
        <f>MINUTE(telefony6[[#This Row],[czas]])*60+SECOND(telefony6[[#This Row],[czas]])</f>
        <v>735</v>
      </c>
      <c r="J1656" s="6">
        <f>IF(OR(telefony6[[#This Row],[jaki]]="stacjonarny",telefony6[[#This Row],[jaki]]="komórkowy"),J1655-telefony6[[#This Row],[sekundach]],J1655)</f>
        <v>-737951</v>
      </c>
      <c r="K1656" s="6">
        <f>IF(AND(telefony6[[#This Row],[abonament]]&lt;0,telefony6[[#This Row],[jaki]]="stacjonarny"),telefony6[[#This Row],[sekundach]],0)</f>
        <v>0</v>
      </c>
      <c r="L1656" s="6">
        <f>IF(AND(telefony6[[#This Row],[abonament]]&lt;0,telefony6[[#This Row],[jaki]]="komórkowy"),telefony6[[#This Row],[sekundach]],0)</f>
        <v>735</v>
      </c>
      <c r="M1656" s="28">
        <f>IF(telefony6[[#This Row],[jaki]]="zagraniczny",telefony6[[#This Row],[czas w minutach]],0)</f>
        <v>0</v>
      </c>
    </row>
    <row r="1657" spans="1:13" x14ac:dyDescent="0.25">
      <c r="A1657">
        <v>9894998</v>
      </c>
      <c r="B1657" s="1">
        <v>42941</v>
      </c>
      <c r="C1657" s="2">
        <v>0.4344675925925926</v>
      </c>
      <c r="D1657" s="2">
        <v>0.44442129629629629</v>
      </c>
      <c r="E1657" t="str">
        <f>IF(LEN(telefony6[[#This Row],[nr]])&gt;=10,"zagraniczny",IF(LEN(telefony6[[#This Row],[nr]])=8,"komórkowy","stacjonarny"))</f>
        <v>stacjonarny</v>
      </c>
      <c r="F1657" s="2">
        <f>telefony6[[#This Row],[zakonczenie]]-telefony6[[#This Row],[rozpoczecie]]</f>
        <v>9.9537037037036868E-3</v>
      </c>
      <c r="G1657" s="6">
        <f>IF(SECOND(telefony6[[#This Row],[czas]])&gt;0,1,0)</f>
        <v>1</v>
      </c>
      <c r="H1657" s="6">
        <f>MINUTE(telefony6[[#This Row],[czas]])+telefony6[[#This Row],[czy kolejna minuta]]</f>
        <v>15</v>
      </c>
      <c r="I1657" s="6">
        <f>MINUTE(telefony6[[#This Row],[czas]])*60+SECOND(telefony6[[#This Row],[czas]])</f>
        <v>860</v>
      </c>
      <c r="J1657" s="6">
        <f>IF(OR(telefony6[[#This Row],[jaki]]="stacjonarny",telefony6[[#This Row],[jaki]]="komórkowy"),J1656-telefony6[[#This Row],[sekundach]],J1656)</f>
        <v>-738811</v>
      </c>
      <c r="K1657" s="6">
        <f>IF(AND(telefony6[[#This Row],[abonament]]&lt;0,telefony6[[#This Row],[jaki]]="stacjonarny"),telefony6[[#This Row],[sekundach]],0)</f>
        <v>860</v>
      </c>
      <c r="L1657" s="6">
        <f>IF(AND(telefony6[[#This Row],[abonament]]&lt;0,telefony6[[#This Row],[jaki]]="komórkowy"),telefony6[[#This Row],[sekundach]],0)</f>
        <v>0</v>
      </c>
      <c r="M1657" s="28">
        <f>IF(telefony6[[#This Row],[jaki]]="zagraniczny",telefony6[[#This Row],[czas w minutach]],0)</f>
        <v>0</v>
      </c>
    </row>
    <row r="1658" spans="1:13" x14ac:dyDescent="0.25">
      <c r="A1658">
        <v>7663988</v>
      </c>
      <c r="B1658" s="1">
        <v>42941</v>
      </c>
      <c r="C1658" s="2">
        <v>0.43884259259259262</v>
      </c>
      <c r="D1658" s="2">
        <v>0.44464120370370369</v>
      </c>
      <c r="E1658" t="str">
        <f>IF(LEN(telefony6[[#This Row],[nr]])&gt;=10,"zagraniczny",IF(LEN(telefony6[[#This Row],[nr]])=8,"komórkowy","stacjonarny"))</f>
        <v>stacjonarny</v>
      </c>
      <c r="F1658" s="2">
        <f>telefony6[[#This Row],[zakonczenie]]-telefony6[[#This Row],[rozpoczecie]]</f>
        <v>5.7986111111110739E-3</v>
      </c>
      <c r="G1658" s="6">
        <f>IF(SECOND(telefony6[[#This Row],[czas]])&gt;0,1,0)</f>
        <v>1</v>
      </c>
      <c r="H1658" s="6">
        <f>MINUTE(telefony6[[#This Row],[czas]])+telefony6[[#This Row],[czy kolejna minuta]]</f>
        <v>9</v>
      </c>
      <c r="I1658" s="6">
        <f>MINUTE(telefony6[[#This Row],[czas]])*60+SECOND(telefony6[[#This Row],[czas]])</f>
        <v>501</v>
      </c>
      <c r="J1658" s="6">
        <f>IF(OR(telefony6[[#This Row],[jaki]]="stacjonarny",telefony6[[#This Row],[jaki]]="komórkowy"),J1657-telefony6[[#This Row],[sekundach]],J1657)</f>
        <v>-739312</v>
      </c>
      <c r="K1658" s="6">
        <f>IF(AND(telefony6[[#This Row],[abonament]]&lt;0,telefony6[[#This Row],[jaki]]="stacjonarny"),telefony6[[#This Row],[sekundach]],0)</f>
        <v>501</v>
      </c>
      <c r="L1658" s="6">
        <f>IF(AND(telefony6[[#This Row],[abonament]]&lt;0,telefony6[[#This Row],[jaki]]="komórkowy"),telefony6[[#This Row],[sekundach]],0)</f>
        <v>0</v>
      </c>
      <c r="M1658" s="28">
        <f>IF(telefony6[[#This Row],[jaki]]="zagraniczny",telefony6[[#This Row],[czas w minutach]],0)</f>
        <v>0</v>
      </c>
    </row>
    <row r="1659" spans="1:13" x14ac:dyDescent="0.25">
      <c r="A1659">
        <v>29555837</v>
      </c>
      <c r="B1659" s="1">
        <v>42941</v>
      </c>
      <c r="C1659" s="2">
        <v>0.44231481481481483</v>
      </c>
      <c r="D1659" s="2">
        <v>0.45185185185185184</v>
      </c>
      <c r="E1659" t="str">
        <f>IF(LEN(telefony6[[#This Row],[nr]])&gt;=10,"zagraniczny",IF(LEN(telefony6[[#This Row],[nr]])=8,"komórkowy","stacjonarny"))</f>
        <v>komórkowy</v>
      </c>
      <c r="F1659" s="2">
        <f>telefony6[[#This Row],[zakonczenie]]-telefony6[[#This Row],[rozpoczecie]]</f>
        <v>9.5370370370370106E-3</v>
      </c>
      <c r="G1659" s="6">
        <f>IF(SECOND(telefony6[[#This Row],[czas]])&gt;0,1,0)</f>
        <v>1</v>
      </c>
      <c r="H1659" s="6">
        <f>MINUTE(telefony6[[#This Row],[czas]])+telefony6[[#This Row],[czy kolejna minuta]]</f>
        <v>14</v>
      </c>
      <c r="I1659" s="6">
        <f>MINUTE(telefony6[[#This Row],[czas]])*60+SECOND(telefony6[[#This Row],[czas]])</f>
        <v>824</v>
      </c>
      <c r="J1659" s="6">
        <f>IF(OR(telefony6[[#This Row],[jaki]]="stacjonarny",telefony6[[#This Row],[jaki]]="komórkowy"),J1658-telefony6[[#This Row],[sekundach]],J1658)</f>
        <v>-740136</v>
      </c>
      <c r="K1659" s="6">
        <f>IF(AND(telefony6[[#This Row],[abonament]]&lt;0,telefony6[[#This Row],[jaki]]="stacjonarny"),telefony6[[#This Row],[sekundach]],0)</f>
        <v>0</v>
      </c>
      <c r="L1659" s="6">
        <f>IF(AND(telefony6[[#This Row],[abonament]]&lt;0,telefony6[[#This Row],[jaki]]="komórkowy"),telefony6[[#This Row],[sekundach]],0)</f>
        <v>824</v>
      </c>
      <c r="M1659" s="28">
        <f>IF(telefony6[[#This Row],[jaki]]="zagraniczny",telefony6[[#This Row],[czas w minutach]],0)</f>
        <v>0</v>
      </c>
    </row>
    <row r="1660" spans="1:13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  <c r="E1660" t="str">
        <f>IF(LEN(telefony6[[#This Row],[nr]])&gt;=10,"zagraniczny",IF(LEN(telefony6[[#This Row],[nr]])=8,"komórkowy","stacjonarny"))</f>
        <v>stacjonarny</v>
      </c>
      <c r="F1660" s="2">
        <f>telefony6[[#This Row],[zakonczenie]]-telefony6[[#This Row],[rozpoczecie]]</f>
        <v>5.046296296296271E-3</v>
      </c>
      <c r="G1660" s="6">
        <f>IF(SECOND(telefony6[[#This Row],[czas]])&gt;0,1,0)</f>
        <v>1</v>
      </c>
      <c r="H1660" s="6">
        <f>MINUTE(telefony6[[#This Row],[czas]])+telefony6[[#This Row],[czy kolejna minuta]]</f>
        <v>8</v>
      </c>
      <c r="I1660" s="6">
        <f>MINUTE(telefony6[[#This Row],[czas]])*60+SECOND(telefony6[[#This Row],[czas]])</f>
        <v>436</v>
      </c>
      <c r="J1660" s="6">
        <f>IF(OR(telefony6[[#This Row],[jaki]]="stacjonarny",telefony6[[#This Row],[jaki]]="komórkowy"),J1659-telefony6[[#This Row],[sekundach]],J1659)</f>
        <v>-740572</v>
      </c>
      <c r="K1660" s="6">
        <f>IF(AND(telefony6[[#This Row],[abonament]]&lt;0,telefony6[[#This Row],[jaki]]="stacjonarny"),telefony6[[#This Row],[sekundach]],0)</f>
        <v>436</v>
      </c>
      <c r="L1660" s="6">
        <f>IF(AND(telefony6[[#This Row],[abonament]]&lt;0,telefony6[[#This Row],[jaki]]="komórkowy"),telefony6[[#This Row],[sekundach]],0)</f>
        <v>0</v>
      </c>
      <c r="M1660" s="28">
        <f>IF(telefony6[[#This Row],[jaki]]="zagraniczny",telefony6[[#This Row],[czas w minutach]],0)</f>
        <v>0</v>
      </c>
    </row>
    <row r="1661" spans="1:13" x14ac:dyDescent="0.25">
      <c r="A1661">
        <v>1992079</v>
      </c>
      <c r="B1661" s="1">
        <v>42941</v>
      </c>
      <c r="C1661" s="2">
        <v>0.45004629629629628</v>
      </c>
      <c r="D1661" s="2">
        <v>0.45568287037037036</v>
      </c>
      <c r="E1661" t="str">
        <f>IF(LEN(telefony6[[#This Row],[nr]])&gt;=10,"zagraniczny",IF(LEN(telefony6[[#This Row],[nr]])=8,"komórkowy","stacjonarny"))</f>
        <v>stacjonarny</v>
      </c>
      <c r="F1661" s="2">
        <f>telefony6[[#This Row],[zakonczenie]]-telefony6[[#This Row],[rozpoczecie]]</f>
        <v>5.6365740740740855E-3</v>
      </c>
      <c r="G1661" s="6">
        <f>IF(SECOND(telefony6[[#This Row],[czas]])&gt;0,1,0)</f>
        <v>1</v>
      </c>
      <c r="H1661" s="6">
        <f>MINUTE(telefony6[[#This Row],[czas]])+telefony6[[#This Row],[czy kolejna minuta]]</f>
        <v>9</v>
      </c>
      <c r="I1661" s="6">
        <f>MINUTE(telefony6[[#This Row],[czas]])*60+SECOND(telefony6[[#This Row],[czas]])</f>
        <v>487</v>
      </c>
      <c r="J1661" s="6">
        <f>IF(OR(telefony6[[#This Row],[jaki]]="stacjonarny",telefony6[[#This Row],[jaki]]="komórkowy"),J1660-telefony6[[#This Row],[sekundach]],J1660)</f>
        <v>-741059</v>
      </c>
      <c r="K1661" s="6">
        <f>IF(AND(telefony6[[#This Row],[abonament]]&lt;0,telefony6[[#This Row],[jaki]]="stacjonarny"),telefony6[[#This Row],[sekundach]],0)</f>
        <v>487</v>
      </c>
      <c r="L1661" s="6">
        <f>IF(AND(telefony6[[#This Row],[abonament]]&lt;0,telefony6[[#This Row],[jaki]]="komórkowy"),telefony6[[#This Row],[sekundach]],0)</f>
        <v>0</v>
      </c>
      <c r="M1661" s="28">
        <f>IF(telefony6[[#This Row],[jaki]]="zagraniczny",telefony6[[#This Row],[czas w minutach]],0)</f>
        <v>0</v>
      </c>
    </row>
    <row r="1662" spans="1:13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  <c r="E1662" t="str">
        <f>IF(LEN(telefony6[[#This Row],[nr]])&gt;=10,"zagraniczny",IF(LEN(telefony6[[#This Row],[nr]])=8,"komórkowy","stacjonarny"))</f>
        <v>stacjonarny</v>
      </c>
      <c r="F1662" s="2">
        <f>telefony6[[#This Row],[zakonczenie]]-telefony6[[#This Row],[rozpoczecie]]</f>
        <v>4.6643518518518778E-3</v>
      </c>
      <c r="G1662" s="6">
        <f>IF(SECOND(telefony6[[#This Row],[czas]])&gt;0,1,0)</f>
        <v>1</v>
      </c>
      <c r="H1662" s="6">
        <f>MINUTE(telefony6[[#This Row],[czas]])+telefony6[[#This Row],[czy kolejna minuta]]</f>
        <v>7</v>
      </c>
      <c r="I1662" s="6">
        <f>MINUTE(telefony6[[#This Row],[czas]])*60+SECOND(telefony6[[#This Row],[czas]])</f>
        <v>403</v>
      </c>
      <c r="J1662" s="6">
        <f>IF(OR(telefony6[[#This Row],[jaki]]="stacjonarny",telefony6[[#This Row],[jaki]]="komórkowy"),J1661-telefony6[[#This Row],[sekundach]],J1661)</f>
        <v>-741462</v>
      </c>
      <c r="K1662" s="6">
        <f>IF(AND(telefony6[[#This Row],[abonament]]&lt;0,telefony6[[#This Row],[jaki]]="stacjonarny"),telefony6[[#This Row],[sekundach]],0)</f>
        <v>403</v>
      </c>
      <c r="L1662" s="6">
        <f>IF(AND(telefony6[[#This Row],[abonament]]&lt;0,telefony6[[#This Row],[jaki]]="komórkowy"),telefony6[[#This Row],[sekundach]],0)</f>
        <v>0</v>
      </c>
      <c r="M1662" s="28">
        <f>IF(telefony6[[#This Row],[jaki]]="zagraniczny",telefony6[[#This Row],[czas w minutach]],0)</f>
        <v>0</v>
      </c>
    </row>
    <row r="1663" spans="1:13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  <c r="E1663" t="str">
        <f>IF(LEN(telefony6[[#This Row],[nr]])&gt;=10,"zagraniczny",IF(LEN(telefony6[[#This Row],[nr]])=8,"komórkowy","stacjonarny"))</f>
        <v>stacjonarny</v>
      </c>
      <c r="F1663" s="2">
        <f>telefony6[[#This Row],[zakonczenie]]-telefony6[[#This Row],[rozpoczecie]]</f>
        <v>3.2407407407403221E-4</v>
      </c>
      <c r="G1663" s="6">
        <f>IF(SECOND(telefony6[[#This Row],[czas]])&gt;0,1,0)</f>
        <v>1</v>
      </c>
      <c r="H1663" s="6">
        <f>MINUTE(telefony6[[#This Row],[czas]])+telefony6[[#This Row],[czy kolejna minuta]]</f>
        <v>1</v>
      </c>
      <c r="I1663" s="6">
        <f>MINUTE(telefony6[[#This Row],[czas]])*60+SECOND(telefony6[[#This Row],[czas]])</f>
        <v>28</v>
      </c>
      <c r="J1663" s="6">
        <f>IF(OR(telefony6[[#This Row],[jaki]]="stacjonarny",telefony6[[#This Row],[jaki]]="komórkowy"),J1662-telefony6[[#This Row],[sekundach]],J1662)</f>
        <v>-741490</v>
      </c>
      <c r="K1663" s="6">
        <f>IF(AND(telefony6[[#This Row],[abonament]]&lt;0,telefony6[[#This Row],[jaki]]="stacjonarny"),telefony6[[#This Row],[sekundach]],0)</f>
        <v>28</v>
      </c>
      <c r="L1663" s="6">
        <f>IF(AND(telefony6[[#This Row],[abonament]]&lt;0,telefony6[[#This Row],[jaki]]="komórkowy"),telefony6[[#This Row],[sekundach]],0)</f>
        <v>0</v>
      </c>
      <c r="M1663" s="28">
        <f>IF(telefony6[[#This Row],[jaki]]="zagraniczny",telefony6[[#This Row],[czas w minutach]],0)</f>
        <v>0</v>
      </c>
    </row>
    <row r="1664" spans="1:13" x14ac:dyDescent="0.25">
      <c r="A1664">
        <v>5883714</v>
      </c>
      <c r="B1664" s="1">
        <v>42941</v>
      </c>
      <c r="C1664" s="2">
        <v>0.45886574074074077</v>
      </c>
      <c r="D1664" s="2">
        <v>0.46630787037037036</v>
      </c>
      <c r="E1664" t="str">
        <f>IF(LEN(telefony6[[#This Row],[nr]])&gt;=10,"zagraniczny",IF(LEN(telefony6[[#This Row],[nr]])=8,"komórkowy","stacjonarny"))</f>
        <v>stacjonarny</v>
      </c>
      <c r="F1664" s="2">
        <f>telefony6[[#This Row],[zakonczenie]]-telefony6[[#This Row],[rozpoczecie]]</f>
        <v>7.4421296296295902E-3</v>
      </c>
      <c r="G1664" s="6">
        <f>IF(SECOND(telefony6[[#This Row],[czas]])&gt;0,1,0)</f>
        <v>1</v>
      </c>
      <c r="H1664" s="6">
        <f>MINUTE(telefony6[[#This Row],[czas]])+telefony6[[#This Row],[czy kolejna minuta]]</f>
        <v>11</v>
      </c>
      <c r="I1664" s="6">
        <f>MINUTE(telefony6[[#This Row],[czas]])*60+SECOND(telefony6[[#This Row],[czas]])</f>
        <v>643</v>
      </c>
      <c r="J1664" s="6">
        <f>IF(OR(telefony6[[#This Row],[jaki]]="stacjonarny",telefony6[[#This Row],[jaki]]="komórkowy"),J1663-telefony6[[#This Row],[sekundach]],J1663)</f>
        <v>-742133</v>
      </c>
      <c r="K1664" s="6">
        <f>IF(AND(telefony6[[#This Row],[abonament]]&lt;0,telefony6[[#This Row],[jaki]]="stacjonarny"),telefony6[[#This Row],[sekundach]],0)</f>
        <v>643</v>
      </c>
      <c r="L1664" s="6">
        <f>IF(AND(telefony6[[#This Row],[abonament]]&lt;0,telefony6[[#This Row],[jaki]]="komórkowy"),telefony6[[#This Row],[sekundach]],0)</f>
        <v>0</v>
      </c>
      <c r="M1664" s="28">
        <f>IF(telefony6[[#This Row],[jaki]]="zagraniczny",telefony6[[#This Row],[czas w minutach]],0)</f>
        <v>0</v>
      </c>
    </row>
    <row r="1665" spans="1:13" x14ac:dyDescent="0.25">
      <c r="A1665">
        <v>1457083</v>
      </c>
      <c r="B1665" s="1">
        <v>42941</v>
      </c>
      <c r="C1665" s="2">
        <v>0.46381944444444445</v>
      </c>
      <c r="D1665" s="2">
        <v>0.47520833333333334</v>
      </c>
      <c r="E1665" t="str">
        <f>IF(LEN(telefony6[[#This Row],[nr]])&gt;=10,"zagraniczny",IF(LEN(telefony6[[#This Row],[nr]])=8,"komórkowy","stacjonarny"))</f>
        <v>stacjonarny</v>
      </c>
      <c r="F1665" s="2">
        <f>telefony6[[#This Row],[zakonczenie]]-telefony6[[#This Row],[rozpoczecie]]</f>
        <v>1.1388888888888893E-2</v>
      </c>
      <c r="G1665" s="6">
        <f>IF(SECOND(telefony6[[#This Row],[czas]])&gt;0,1,0)</f>
        <v>1</v>
      </c>
      <c r="H1665" s="6">
        <f>MINUTE(telefony6[[#This Row],[czas]])+telefony6[[#This Row],[czy kolejna minuta]]</f>
        <v>17</v>
      </c>
      <c r="I1665" s="6">
        <f>MINUTE(telefony6[[#This Row],[czas]])*60+SECOND(telefony6[[#This Row],[czas]])</f>
        <v>984</v>
      </c>
      <c r="J1665" s="6">
        <f>IF(OR(telefony6[[#This Row],[jaki]]="stacjonarny",telefony6[[#This Row],[jaki]]="komórkowy"),J1664-telefony6[[#This Row],[sekundach]],J1664)</f>
        <v>-743117</v>
      </c>
      <c r="K1665" s="6">
        <f>IF(AND(telefony6[[#This Row],[abonament]]&lt;0,telefony6[[#This Row],[jaki]]="stacjonarny"),telefony6[[#This Row],[sekundach]],0)</f>
        <v>984</v>
      </c>
      <c r="L1665" s="6">
        <f>IF(AND(telefony6[[#This Row],[abonament]]&lt;0,telefony6[[#This Row],[jaki]]="komórkowy"),telefony6[[#This Row],[sekundach]],0)</f>
        <v>0</v>
      </c>
      <c r="M1665" s="28">
        <f>IF(telefony6[[#This Row],[jaki]]="zagraniczny",telefony6[[#This Row],[czas w minutach]],0)</f>
        <v>0</v>
      </c>
    </row>
    <row r="1666" spans="1:13" x14ac:dyDescent="0.25">
      <c r="A1666">
        <v>9948096</v>
      </c>
      <c r="B1666" s="1">
        <v>42941</v>
      </c>
      <c r="C1666" s="2">
        <v>0.46564814814814814</v>
      </c>
      <c r="D1666" s="2">
        <v>0.47028935185185183</v>
      </c>
      <c r="E1666" t="str">
        <f>IF(LEN(telefony6[[#This Row],[nr]])&gt;=10,"zagraniczny",IF(LEN(telefony6[[#This Row],[nr]])=8,"komórkowy","stacjonarny"))</f>
        <v>stacjonarny</v>
      </c>
      <c r="F1666" s="2">
        <f>telefony6[[#This Row],[zakonczenie]]-telefony6[[#This Row],[rozpoczecie]]</f>
        <v>4.6412037037036891E-3</v>
      </c>
      <c r="G1666" s="6">
        <f>IF(SECOND(telefony6[[#This Row],[czas]])&gt;0,1,0)</f>
        <v>1</v>
      </c>
      <c r="H1666" s="6">
        <f>MINUTE(telefony6[[#This Row],[czas]])+telefony6[[#This Row],[czy kolejna minuta]]</f>
        <v>7</v>
      </c>
      <c r="I1666" s="6">
        <f>MINUTE(telefony6[[#This Row],[czas]])*60+SECOND(telefony6[[#This Row],[czas]])</f>
        <v>401</v>
      </c>
      <c r="J1666" s="6">
        <f>IF(OR(telefony6[[#This Row],[jaki]]="stacjonarny",telefony6[[#This Row],[jaki]]="komórkowy"),J1665-telefony6[[#This Row],[sekundach]],J1665)</f>
        <v>-743518</v>
      </c>
      <c r="K1666" s="6">
        <f>IF(AND(telefony6[[#This Row],[abonament]]&lt;0,telefony6[[#This Row],[jaki]]="stacjonarny"),telefony6[[#This Row],[sekundach]],0)</f>
        <v>401</v>
      </c>
      <c r="L1666" s="6">
        <f>IF(AND(telefony6[[#This Row],[abonament]]&lt;0,telefony6[[#This Row],[jaki]]="komórkowy"),telefony6[[#This Row],[sekundach]],0)</f>
        <v>0</v>
      </c>
      <c r="M1666" s="28">
        <f>IF(telefony6[[#This Row],[jaki]]="zagraniczny",telefony6[[#This Row],[czas w minutach]],0)</f>
        <v>0</v>
      </c>
    </row>
    <row r="1667" spans="1:13" x14ac:dyDescent="0.25">
      <c r="A1667">
        <v>2567031</v>
      </c>
      <c r="B1667" s="1">
        <v>42941</v>
      </c>
      <c r="C1667" s="2">
        <v>0.47077546296296297</v>
      </c>
      <c r="D1667" s="2">
        <v>0.47538194444444443</v>
      </c>
      <c r="E1667" t="str">
        <f>IF(LEN(telefony6[[#This Row],[nr]])&gt;=10,"zagraniczny",IF(LEN(telefony6[[#This Row],[nr]])=8,"komórkowy","stacjonarny"))</f>
        <v>stacjonarny</v>
      </c>
      <c r="F1667" s="2">
        <f>telefony6[[#This Row],[zakonczenie]]-telefony6[[#This Row],[rozpoczecie]]</f>
        <v>4.6064814814814614E-3</v>
      </c>
      <c r="G1667" s="6">
        <f>IF(SECOND(telefony6[[#This Row],[czas]])&gt;0,1,0)</f>
        <v>1</v>
      </c>
      <c r="H1667" s="6">
        <f>MINUTE(telefony6[[#This Row],[czas]])+telefony6[[#This Row],[czy kolejna minuta]]</f>
        <v>7</v>
      </c>
      <c r="I1667" s="6">
        <f>MINUTE(telefony6[[#This Row],[czas]])*60+SECOND(telefony6[[#This Row],[czas]])</f>
        <v>398</v>
      </c>
      <c r="J1667" s="6">
        <f>IF(OR(telefony6[[#This Row],[jaki]]="stacjonarny",telefony6[[#This Row],[jaki]]="komórkowy"),J1666-telefony6[[#This Row],[sekundach]],J1666)</f>
        <v>-743916</v>
      </c>
      <c r="K1667" s="6">
        <f>IF(AND(telefony6[[#This Row],[abonament]]&lt;0,telefony6[[#This Row],[jaki]]="stacjonarny"),telefony6[[#This Row],[sekundach]],0)</f>
        <v>398</v>
      </c>
      <c r="L1667" s="6">
        <f>IF(AND(telefony6[[#This Row],[abonament]]&lt;0,telefony6[[#This Row],[jaki]]="komórkowy"),telefony6[[#This Row],[sekundach]],0)</f>
        <v>0</v>
      </c>
      <c r="M1667" s="28">
        <f>IF(telefony6[[#This Row],[jaki]]="zagraniczny",telefony6[[#This Row],[czas w minutach]],0)</f>
        <v>0</v>
      </c>
    </row>
    <row r="1668" spans="1:13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  <c r="E1668" t="str">
        <f>IF(LEN(telefony6[[#This Row],[nr]])&gt;=10,"zagraniczny",IF(LEN(telefony6[[#This Row],[nr]])=8,"komórkowy","stacjonarny"))</f>
        <v>stacjonarny</v>
      </c>
      <c r="F1668" s="2">
        <f>telefony6[[#This Row],[zakonczenie]]-telefony6[[#This Row],[rozpoczecie]]</f>
        <v>2.5347222222222299E-3</v>
      </c>
      <c r="G1668" s="6">
        <f>IF(SECOND(telefony6[[#This Row],[czas]])&gt;0,1,0)</f>
        <v>1</v>
      </c>
      <c r="H1668" s="6">
        <f>MINUTE(telefony6[[#This Row],[czas]])+telefony6[[#This Row],[czy kolejna minuta]]</f>
        <v>4</v>
      </c>
      <c r="I1668" s="6">
        <f>MINUTE(telefony6[[#This Row],[czas]])*60+SECOND(telefony6[[#This Row],[czas]])</f>
        <v>219</v>
      </c>
      <c r="J1668" s="6">
        <f>IF(OR(telefony6[[#This Row],[jaki]]="stacjonarny",telefony6[[#This Row],[jaki]]="komórkowy"),J1667-telefony6[[#This Row],[sekundach]],J1667)</f>
        <v>-744135</v>
      </c>
      <c r="K1668" s="6">
        <f>IF(AND(telefony6[[#This Row],[abonament]]&lt;0,telefony6[[#This Row],[jaki]]="stacjonarny"),telefony6[[#This Row],[sekundach]],0)</f>
        <v>219</v>
      </c>
      <c r="L1668" s="6">
        <f>IF(AND(telefony6[[#This Row],[abonament]]&lt;0,telefony6[[#This Row],[jaki]]="komórkowy"),telefony6[[#This Row],[sekundach]],0)</f>
        <v>0</v>
      </c>
      <c r="M1668" s="28">
        <f>IF(telefony6[[#This Row],[jaki]]="zagraniczny",telefony6[[#This Row],[czas w minutach]],0)</f>
        <v>0</v>
      </c>
    </row>
    <row r="1669" spans="1:13" x14ac:dyDescent="0.25">
      <c r="A1669">
        <v>8284495</v>
      </c>
      <c r="B1669" s="1">
        <v>42941</v>
      </c>
      <c r="C1669" s="2">
        <v>0.47385416666666669</v>
      </c>
      <c r="D1669" s="2">
        <v>0.47505787037037039</v>
      </c>
      <c r="E1669" t="str">
        <f>IF(LEN(telefony6[[#This Row],[nr]])&gt;=10,"zagraniczny",IF(LEN(telefony6[[#This Row],[nr]])=8,"komórkowy","stacjonarny"))</f>
        <v>stacjonarny</v>
      </c>
      <c r="F1669" s="2">
        <f>telefony6[[#This Row],[zakonczenie]]-telefony6[[#This Row],[rozpoczecie]]</f>
        <v>1.2037037037037068E-3</v>
      </c>
      <c r="G1669" s="6">
        <f>IF(SECOND(telefony6[[#This Row],[czas]])&gt;0,1,0)</f>
        <v>1</v>
      </c>
      <c r="H1669" s="6">
        <f>MINUTE(telefony6[[#This Row],[czas]])+telefony6[[#This Row],[czy kolejna minuta]]</f>
        <v>2</v>
      </c>
      <c r="I1669" s="6">
        <f>MINUTE(telefony6[[#This Row],[czas]])*60+SECOND(telefony6[[#This Row],[czas]])</f>
        <v>104</v>
      </c>
      <c r="J1669" s="6">
        <f>IF(OR(telefony6[[#This Row],[jaki]]="stacjonarny",telefony6[[#This Row],[jaki]]="komórkowy"),J1668-telefony6[[#This Row],[sekundach]],J1668)</f>
        <v>-744239</v>
      </c>
      <c r="K1669" s="6">
        <f>IF(AND(telefony6[[#This Row],[abonament]]&lt;0,telefony6[[#This Row],[jaki]]="stacjonarny"),telefony6[[#This Row],[sekundach]],0)</f>
        <v>104</v>
      </c>
      <c r="L1669" s="6">
        <f>IF(AND(telefony6[[#This Row],[abonament]]&lt;0,telefony6[[#This Row],[jaki]]="komórkowy"),telefony6[[#This Row],[sekundach]],0)</f>
        <v>0</v>
      </c>
      <c r="M1669" s="28">
        <f>IF(telefony6[[#This Row],[jaki]]="zagraniczny",telefony6[[#This Row],[czas w minutach]],0)</f>
        <v>0</v>
      </c>
    </row>
    <row r="1670" spans="1:13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  <c r="E1670" t="str">
        <f>IF(LEN(telefony6[[#This Row],[nr]])&gt;=10,"zagraniczny",IF(LEN(telefony6[[#This Row],[nr]])=8,"komórkowy","stacjonarny"))</f>
        <v>stacjonarny</v>
      </c>
      <c r="F1670" s="2">
        <f>telefony6[[#This Row],[zakonczenie]]-telefony6[[#This Row],[rozpoczecie]]</f>
        <v>1.435185185185206E-3</v>
      </c>
      <c r="G1670" s="6">
        <f>IF(SECOND(telefony6[[#This Row],[czas]])&gt;0,1,0)</f>
        <v>1</v>
      </c>
      <c r="H1670" s="6">
        <f>MINUTE(telefony6[[#This Row],[czas]])+telefony6[[#This Row],[czy kolejna minuta]]</f>
        <v>3</v>
      </c>
      <c r="I1670" s="6">
        <f>MINUTE(telefony6[[#This Row],[czas]])*60+SECOND(telefony6[[#This Row],[czas]])</f>
        <v>124</v>
      </c>
      <c r="J1670" s="6">
        <f>IF(OR(telefony6[[#This Row],[jaki]]="stacjonarny",telefony6[[#This Row],[jaki]]="komórkowy"),J1669-telefony6[[#This Row],[sekundach]],J1669)</f>
        <v>-744363</v>
      </c>
      <c r="K1670" s="6">
        <f>IF(AND(telefony6[[#This Row],[abonament]]&lt;0,telefony6[[#This Row],[jaki]]="stacjonarny"),telefony6[[#This Row],[sekundach]],0)</f>
        <v>124</v>
      </c>
      <c r="L1670" s="6">
        <f>IF(AND(telefony6[[#This Row],[abonament]]&lt;0,telefony6[[#This Row],[jaki]]="komórkowy"),telefony6[[#This Row],[sekundach]],0)</f>
        <v>0</v>
      </c>
      <c r="M1670" s="28">
        <f>IF(telefony6[[#This Row],[jaki]]="zagraniczny",telefony6[[#This Row],[czas w minutach]],0)</f>
        <v>0</v>
      </c>
    </row>
    <row r="1671" spans="1:13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  <c r="E1671" t="str">
        <f>IF(LEN(telefony6[[#This Row],[nr]])&gt;=10,"zagraniczny",IF(LEN(telefony6[[#This Row],[nr]])=8,"komórkowy","stacjonarny"))</f>
        <v>stacjonarny</v>
      </c>
      <c r="F1671" s="2">
        <f>telefony6[[#This Row],[zakonczenie]]-telefony6[[#This Row],[rozpoczecie]]</f>
        <v>9.837962962962965E-3</v>
      </c>
      <c r="G1671" s="6">
        <f>IF(SECOND(telefony6[[#This Row],[czas]])&gt;0,1,0)</f>
        <v>1</v>
      </c>
      <c r="H1671" s="6">
        <f>MINUTE(telefony6[[#This Row],[czas]])+telefony6[[#This Row],[czy kolejna minuta]]</f>
        <v>15</v>
      </c>
      <c r="I1671" s="6">
        <f>MINUTE(telefony6[[#This Row],[czas]])*60+SECOND(telefony6[[#This Row],[czas]])</f>
        <v>850</v>
      </c>
      <c r="J1671" s="6">
        <f>IF(OR(telefony6[[#This Row],[jaki]]="stacjonarny",telefony6[[#This Row],[jaki]]="komórkowy"),J1670-telefony6[[#This Row],[sekundach]],J1670)</f>
        <v>-745213</v>
      </c>
      <c r="K1671" s="6">
        <f>IF(AND(telefony6[[#This Row],[abonament]]&lt;0,telefony6[[#This Row],[jaki]]="stacjonarny"),telefony6[[#This Row],[sekundach]],0)</f>
        <v>850</v>
      </c>
      <c r="L1671" s="6">
        <f>IF(AND(telefony6[[#This Row],[abonament]]&lt;0,telefony6[[#This Row],[jaki]]="komórkowy"),telefony6[[#This Row],[sekundach]],0)</f>
        <v>0</v>
      </c>
      <c r="M1671" s="28">
        <f>IF(telefony6[[#This Row],[jaki]]="zagraniczny",telefony6[[#This Row],[czas w minutach]],0)</f>
        <v>0</v>
      </c>
    </row>
    <row r="1672" spans="1:13" x14ac:dyDescent="0.25">
      <c r="A1672">
        <v>6865322</v>
      </c>
      <c r="B1672" s="1">
        <v>42941</v>
      </c>
      <c r="C1672" s="2">
        <v>0.47781249999999997</v>
      </c>
      <c r="D1672" s="2">
        <v>0.48425925925925928</v>
      </c>
      <c r="E1672" t="str">
        <f>IF(LEN(telefony6[[#This Row],[nr]])&gt;=10,"zagraniczny",IF(LEN(telefony6[[#This Row],[nr]])=8,"komórkowy","stacjonarny"))</f>
        <v>stacjonarny</v>
      </c>
      <c r="F1672" s="2">
        <f>telefony6[[#This Row],[zakonczenie]]-telefony6[[#This Row],[rozpoczecie]]</f>
        <v>6.4467592592593048E-3</v>
      </c>
      <c r="G1672" s="6">
        <f>IF(SECOND(telefony6[[#This Row],[czas]])&gt;0,1,0)</f>
        <v>1</v>
      </c>
      <c r="H1672" s="6">
        <f>MINUTE(telefony6[[#This Row],[czas]])+telefony6[[#This Row],[czy kolejna minuta]]</f>
        <v>10</v>
      </c>
      <c r="I1672" s="6">
        <f>MINUTE(telefony6[[#This Row],[czas]])*60+SECOND(telefony6[[#This Row],[czas]])</f>
        <v>557</v>
      </c>
      <c r="J1672" s="6">
        <f>IF(OR(telefony6[[#This Row],[jaki]]="stacjonarny",telefony6[[#This Row],[jaki]]="komórkowy"),J1671-telefony6[[#This Row],[sekundach]],J1671)</f>
        <v>-745770</v>
      </c>
      <c r="K1672" s="6">
        <f>IF(AND(telefony6[[#This Row],[abonament]]&lt;0,telefony6[[#This Row],[jaki]]="stacjonarny"),telefony6[[#This Row],[sekundach]],0)</f>
        <v>557</v>
      </c>
      <c r="L1672" s="6">
        <f>IF(AND(telefony6[[#This Row],[abonament]]&lt;0,telefony6[[#This Row],[jaki]]="komórkowy"),telefony6[[#This Row],[sekundach]],0)</f>
        <v>0</v>
      </c>
      <c r="M1672" s="28">
        <f>IF(telefony6[[#This Row],[jaki]]="zagraniczny",telefony6[[#This Row],[czas w minutach]],0)</f>
        <v>0</v>
      </c>
    </row>
    <row r="1673" spans="1:13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 t="str">
        <f>IF(LEN(telefony6[[#This Row],[nr]])&gt;=10,"zagraniczny",IF(LEN(telefony6[[#This Row],[nr]])=8,"komórkowy","stacjonarny"))</f>
        <v>zagraniczny</v>
      </c>
      <c r="F1673" s="2">
        <f>telefony6[[#This Row],[zakonczenie]]-telefony6[[#This Row],[rozpoczecie]]</f>
        <v>2.9745370370370394E-3</v>
      </c>
      <c r="G1673" s="6">
        <f>IF(SECOND(telefony6[[#This Row],[czas]])&gt;0,1,0)</f>
        <v>1</v>
      </c>
      <c r="H1673" s="6">
        <f>MINUTE(telefony6[[#This Row],[czas]])+telefony6[[#This Row],[czy kolejna minuta]]</f>
        <v>5</v>
      </c>
      <c r="I1673" s="6">
        <f>MINUTE(telefony6[[#This Row],[czas]])*60+SECOND(telefony6[[#This Row],[czas]])</f>
        <v>257</v>
      </c>
      <c r="J1673" s="6">
        <f>IF(OR(telefony6[[#This Row],[jaki]]="stacjonarny",telefony6[[#This Row],[jaki]]="komórkowy"),J1672-telefony6[[#This Row],[sekundach]],J1672)</f>
        <v>-745770</v>
      </c>
      <c r="K1673" s="6">
        <f>IF(AND(telefony6[[#This Row],[abonament]]&lt;0,telefony6[[#This Row],[jaki]]="stacjonarny"),telefony6[[#This Row],[sekundach]],0)</f>
        <v>0</v>
      </c>
      <c r="L1673" s="6">
        <f>IF(AND(telefony6[[#This Row],[abonament]]&lt;0,telefony6[[#This Row],[jaki]]="komórkowy"),telefony6[[#This Row],[sekundach]],0)</f>
        <v>0</v>
      </c>
      <c r="M1673" s="28">
        <f>IF(telefony6[[#This Row],[jaki]]="zagraniczny",telefony6[[#This Row],[czas w minutach]],0)</f>
        <v>5</v>
      </c>
    </row>
    <row r="1674" spans="1:13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  <c r="E1674" t="str">
        <f>IF(LEN(telefony6[[#This Row],[nr]])&gt;=10,"zagraniczny",IF(LEN(telefony6[[#This Row],[nr]])=8,"komórkowy","stacjonarny"))</f>
        <v>komórkowy</v>
      </c>
      <c r="F1674" s="2">
        <f>telefony6[[#This Row],[zakonczenie]]-telefony6[[#This Row],[rozpoczecie]]</f>
        <v>3.9467592592592471E-3</v>
      </c>
      <c r="G1674" s="6">
        <f>IF(SECOND(telefony6[[#This Row],[czas]])&gt;0,1,0)</f>
        <v>1</v>
      </c>
      <c r="H1674" s="6">
        <f>MINUTE(telefony6[[#This Row],[czas]])+telefony6[[#This Row],[czy kolejna minuta]]</f>
        <v>6</v>
      </c>
      <c r="I1674" s="6">
        <f>MINUTE(telefony6[[#This Row],[czas]])*60+SECOND(telefony6[[#This Row],[czas]])</f>
        <v>341</v>
      </c>
      <c r="J1674" s="6">
        <f>IF(OR(telefony6[[#This Row],[jaki]]="stacjonarny",telefony6[[#This Row],[jaki]]="komórkowy"),J1673-telefony6[[#This Row],[sekundach]],J1673)</f>
        <v>-746111</v>
      </c>
      <c r="K1674" s="6">
        <f>IF(AND(telefony6[[#This Row],[abonament]]&lt;0,telefony6[[#This Row],[jaki]]="stacjonarny"),telefony6[[#This Row],[sekundach]],0)</f>
        <v>0</v>
      </c>
      <c r="L1674" s="6">
        <f>IF(AND(telefony6[[#This Row],[abonament]]&lt;0,telefony6[[#This Row],[jaki]]="komórkowy"),telefony6[[#This Row],[sekundach]],0)</f>
        <v>341</v>
      </c>
      <c r="M1674" s="28">
        <f>IF(telefony6[[#This Row],[jaki]]="zagraniczny",telefony6[[#This Row],[czas w minutach]],0)</f>
        <v>0</v>
      </c>
    </row>
    <row r="1675" spans="1:13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  <c r="E1675" t="str">
        <f>IF(LEN(telefony6[[#This Row],[nr]])&gt;=10,"zagraniczny",IF(LEN(telefony6[[#This Row],[nr]])=8,"komórkowy","stacjonarny"))</f>
        <v>stacjonarny</v>
      </c>
      <c r="F1675" s="2">
        <f>telefony6[[#This Row],[zakonczenie]]-telefony6[[#This Row],[rozpoczecie]]</f>
        <v>1.1238425925925943E-2</v>
      </c>
      <c r="G1675" s="6">
        <f>IF(SECOND(telefony6[[#This Row],[czas]])&gt;0,1,0)</f>
        <v>1</v>
      </c>
      <c r="H1675" s="6">
        <f>MINUTE(telefony6[[#This Row],[czas]])+telefony6[[#This Row],[czy kolejna minuta]]</f>
        <v>17</v>
      </c>
      <c r="I1675" s="6">
        <f>MINUTE(telefony6[[#This Row],[czas]])*60+SECOND(telefony6[[#This Row],[czas]])</f>
        <v>971</v>
      </c>
      <c r="J1675" s="6">
        <f>IF(OR(telefony6[[#This Row],[jaki]]="stacjonarny",telefony6[[#This Row],[jaki]]="komórkowy"),J1674-telefony6[[#This Row],[sekundach]],J1674)</f>
        <v>-747082</v>
      </c>
      <c r="K1675" s="6">
        <f>IF(AND(telefony6[[#This Row],[abonament]]&lt;0,telefony6[[#This Row],[jaki]]="stacjonarny"),telefony6[[#This Row],[sekundach]],0)</f>
        <v>971</v>
      </c>
      <c r="L1675" s="6">
        <f>IF(AND(telefony6[[#This Row],[abonament]]&lt;0,telefony6[[#This Row],[jaki]]="komórkowy"),telefony6[[#This Row],[sekundach]],0)</f>
        <v>0</v>
      </c>
      <c r="M1675" s="28">
        <f>IF(telefony6[[#This Row],[jaki]]="zagraniczny",telefony6[[#This Row],[czas w minutach]],0)</f>
        <v>0</v>
      </c>
    </row>
    <row r="1676" spans="1:13" x14ac:dyDescent="0.25">
      <c r="A1676">
        <v>39848401</v>
      </c>
      <c r="B1676" s="1">
        <v>42941</v>
      </c>
      <c r="C1676" s="2">
        <v>0.48615740740740743</v>
      </c>
      <c r="D1676" s="2">
        <v>0.49478009259259259</v>
      </c>
      <c r="E1676" t="str">
        <f>IF(LEN(telefony6[[#This Row],[nr]])&gt;=10,"zagraniczny",IF(LEN(telefony6[[#This Row],[nr]])=8,"komórkowy","stacjonarny"))</f>
        <v>komórkowy</v>
      </c>
      <c r="F1676" s="2">
        <f>telefony6[[#This Row],[zakonczenie]]-telefony6[[#This Row],[rozpoczecie]]</f>
        <v>8.6226851851851638E-3</v>
      </c>
      <c r="G1676" s="6">
        <f>IF(SECOND(telefony6[[#This Row],[czas]])&gt;0,1,0)</f>
        <v>1</v>
      </c>
      <c r="H1676" s="6">
        <f>MINUTE(telefony6[[#This Row],[czas]])+telefony6[[#This Row],[czy kolejna minuta]]</f>
        <v>13</v>
      </c>
      <c r="I1676" s="6">
        <f>MINUTE(telefony6[[#This Row],[czas]])*60+SECOND(telefony6[[#This Row],[czas]])</f>
        <v>745</v>
      </c>
      <c r="J1676" s="6">
        <f>IF(OR(telefony6[[#This Row],[jaki]]="stacjonarny",telefony6[[#This Row],[jaki]]="komórkowy"),J1675-telefony6[[#This Row],[sekundach]],J1675)</f>
        <v>-747827</v>
      </c>
      <c r="K1676" s="6">
        <f>IF(AND(telefony6[[#This Row],[abonament]]&lt;0,telefony6[[#This Row],[jaki]]="stacjonarny"),telefony6[[#This Row],[sekundach]],0)</f>
        <v>0</v>
      </c>
      <c r="L1676" s="6">
        <f>IF(AND(telefony6[[#This Row],[abonament]]&lt;0,telefony6[[#This Row],[jaki]]="komórkowy"),telefony6[[#This Row],[sekundach]],0)</f>
        <v>745</v>
      </c>
      <c r="M1676" s="28">
        <f>IF(telefony6[[#This Row],[jaki]]="zagraniczny",telefony6[[#This Row],[czas w minutach]],0)</f>
        <v>0</v>
      </c>
    </row>
    <row r="1677" spans="1:13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  <c r="E1677" t="str">
        <f>IF(LEN(telefony6[[#This Row],[nr]])&gt;=10,"zagraniczny",IF(LEN(telefony6[[#This Row],[nr]])=8,"komórkowy","stacjonarny"))</f>
        <v>stacjonarny</v>
      </c>
      <c r="F1677" s="2">
        <f>telefony6[[#This Row],[zakonczenie]]-telefony6[[#This Row],[rozpoczecie]]</f>
        <v>5.5439814814814969E-3</v>
      </c>
      <c r="G1677" s="6">
        <f>IF(SECOND(telefony6[[#This Row],[czas]])&gt;0,1,0)</f>
        <v>1</v>
      </c>
      <c r="H1677" s="6">
        <f>MINUTE(telefony6[[#This Row],[czas]])+telefony6[[#This Row],[czy kolejna minuta]]</f>
        <v>8</v>
      </c>
      <c r="I1677" s="6">
        <f>MINUTE(telefony6[[#This Row],[czas]])*60+SECOND(telefony6[[#This Row],[czas]])</f>
        <v>479</v>
      </c>
      <c r="J1677" s="6">
        <f>IF(OR(telefony6[[#This Row],[jaki]]="stacjonarny",telefony6[[#This Row],[jaki]]="komórkowy"),J1676-telefony6[[#This Row],[sekundach]],J1676)</f>
        <v>-748306</v>
      </c>
      <c r="K1677" s="6">
        <f>IF(AND(telefony6[[#This Row],[abonament]]&lt;0,telefony6[[#This Row],[jaki]]="stacjonarny"),telefony6[[#This Row],[sekundach]],0)</f>
        <v>479</v>
      </c>
      <c r="L1677" s="6">
        <f>IF(AND(telefony6[[#This Row],[abonament]]&lt;0,telefony6[[#This Row],[jaki]]="komórkowy"),telefony6[[#This Row],[sekundach]],0)</f>
        <v>0</v>
      </c>
      <c r="M1677" s="28">
        <f>IF(telefony6[[#This Row],[jaki]]="zagraniczny",telefony6[[#This Row],[czas w minutach]],0)</f>
        <v>0</v>
      </c>
    </row>
    <row r="1678" spans="1:13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  <c r="E1678" t="str">
        <f>IF(LEN(telefony6[[#This Row],[nr]])&gt;=10,"zagraniczny",IF(LEN(telefony6[[#This Row],[nr]])=8,"komórkowy","stacjonarny"))</f>
        <v>stacjonarny</v>
      </c>
      <c r="F1678" s="2">
        <f>telefony6[[#This Row],[zakonczenie]]-telefony6[[#This Row],[rozpoczecie]]</f>
        <v>4.398148148148151E-3</v>
      </c>
      <c r="G1678" s="6">
        <f>IF(SECOND(telefony6[[#This Row],[czas]])&gt;0,1,0)</f>
        <v>1</v>
      </c>
      <c r="H1678" s="6">
        <f>MINUTE(telefony6[[#This Row],[czas]])+telefony6[[#This Row],[czy kolejna minuta]]</f>
        <v>7</v>
      </c>
      <c r="I1678" s="6">
        <f>MINUTE(telefony6[[#This Row],[czas]])*60+SECOND(telefony6[[#This Row],[czas]])</f>
        <v>380</v>
      </c>
      <c r="J1678" s="6">
        <f>IF(OR(telefony6[[#This Row],[jaki]]="stacjonarny",telefony6[[#This Row],[jaki]]="komórkowy"),J1677-telefony6[[#This Row],[sekundach]],J1677)</f>
        <v>-748686</v>
      </c>
      <c r="K1678" s="6">
        <f>IF(AND(telefony6[[#This Row],[abonament]]&lt;0,telefony6[[#This Row],[jaki]]="stacjonarny"),telefony6[[#This Row],[sekundach]],0)</f>
        <v>380</v>
      </c>
      <c r="L1678" s="6">
        <f>IF(AND(telefony6[[#This Row],[abonament]]&lt;0,telefony6[[#This Row],[jaki]]="komórkowy"),telefony6[[#This Row],[sekundach]],0)</f>
        <v>0</v>
      </c>
      <c r="M1678" s="28">
        <f>IF(telefony6[[#This Row],[jaki]]="zagraniczny",telefony6[[#This Row],[czas w minutach]],0)</f>
        <v>0</v>
      </c>
    </row>
    <row r="1679" spans="1:13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  <c r="E1679" t="str">
        <f>IF(LEN(telefony6[[#This Row],[nr]])&gt;=10,"zagraniczny",IF(LEN(telefony6[[#This Row],[nr]])=8,"komórkowy","stacjonarny"))</f>
        <v>stacjonarny</v>
      </c>
      <c r="F1679" s="2">
        <f>telefony6[[#This Row],[zakonczenie]]-telefony6[[#This Row],[rozpoczecie]]</f>
        <v>3.703703703703709E-3</v>
      </c>
      <c r="G1679" s="6">
        <f>IF(SECOND(telefony6[[#This Row],[czas]])&gt;0,1,0)</f>
        <v>1</v>
      </c>
      <c r="H1679" s="6">
        <f>MINUTE(telefony6[[#This Row],[czas]])+telefony6[[#This Row],[czy kolejna minuta]]</f>
        <v>6</v>
      </c>
      <c r="I1679" s="6">
        <f>MINUTE(telefony6[[#This Row],[czas]])*60+SECOND(telefony6[[#This Row],[czas]])</f>
        <v>320</v>
      </c>
      <c r="J1679" s="6">
        <f>IF(OR(telefony6[[#This Row],[jaki]]="stacjonarny",telefony6[[#This Row],[jaki]]="komórkowy"),J1678-telefony6[[#This Row],[sekundach]],J1678)</f>
        <v>-749006</v>
      </c>
      <c r="K1679" s="6">
        <f>IF(AND(telefony6[[#This Row],[abonament]]&lt;0,telefony6[[#This Row],[jaki]]="stacjonarny"),telefony6[[#This Row],[sekundach]],0)</f>
        <v>320</v>
      </c>
      <c r="L1679" s="6">
        <f>IF(AND(telefony6[[#This Row],[abonament]]&lt;0,telefony6[[#This Row],[jaki]]="komórkowy"),telefony6[[#This Row],[sekundach]],0)</f>
        <v>0</v>
      </c>
      <c r="M1679" s="28">
        <f>IF(telefony6[[#This Row],[jaki]]="zagraniczny",telefony6[[#This Row],[czas w minutach]],0)</f>
        <v>0</v>
      </c>
    </row>
    <row r="1680" spans="1:13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  <c r="E1680" t="str">
        <f>IF(LEN(telefony6[[#This Row],[nr]])&gt;=10,"zagraniczny",IF(LEN(telefony6[[#This Row],[nr]])=8,"komórkowy","stacjonarny"))</f>
        <v>stacjonarny</v>
      </c>
      <c r="F1680" s="2">
        <f>telefony6[[#This Row],[zakonczenie]]-telefony6[[#This Row],[rozpoczecie]]</f>
        <v>4.745370370370372E-4</v>
      </c>
      <c r="G1680" s="6">
        <f>IF(SECOND(telefony6[[#This Row],[czas]])&gt;0,1,0)</f>
        <v>1</v>
      </c>
      <c r="H1680" s="6">
        <f>MINUTE(telefony6[[#This Row],[czas]])+telefony6[[#This Row],[czy kolejna minuta]]</f>
        <v>1</v>
      </c>
      <c r="I1680" s="6">
        <f>MINUTE(telefony6[[#This Row],[czas]])*60+SECOND(telefony6[[#This Row],[czas]])</f>
        <v>41</v>
      </c>
      <c r="J1680" s="6">
        <f>IF(OR(telefony6[[#This Row],[jaki]]="stacjonarny",telefony6[[#This Row],[jaki]]="komórkowy"),J1679-telefony6[[#This Row],[sekundach]],J1679)</f>
        <v>-749047</v>
      </c>
      <c r="K1680" s="6">
        <f>IF(AND(telefony6[[#This Row],[abonament]]&lt;0,telefony6[[#This Row],[jaki]]="stacjonarny"),telefony6[[#This Row],[sekundach]],0)</f>
        <v>41</v>
      </c>
      <c r="L1680" s="6">
        <f>IF(AND(telefony6[[#This Row],[abonament]]&lt;0,telefony6[[#This Row],[jaki]]="komórkowy"),telefony6[[#This Row],[sekundach]],0)</f>
        <v>0</v>
      </c>
      <c r="M1680" s="28">
        <f>IF(telefony6[[#This Row],[jaki]]="zagraniczny",telefony6[[#This Row],[czas w minutach]],0)</f>
        <v>0</v>
      </c>
    </row>
    <row r="1681" spans="1:13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  <c r="E1681" t="str">
        <f>IF(LEN(telefony6[[#This Row],[nr]])&gt;=10,"zagraniczny",IF(LEN(telefony6[[#This Row],[nr]])=8,"komórkowy","stacjonarny"))</f>
        <v>stacjonarny</v>
      </c>
      <c r="F1681" s="2">
        <f>telefony6[[#This Row],[zakonczenie]]-telefony6[[#This Row],[rozpoczecie]]</f>
        <v>7.3379629629629628E-3</v>
      </c>
      <c r="G1681" s="6">
        <f>IF(SECOND(telefony6[[#This Row],[czas]])&gt;0,1,0)</f>
        <v>1</v>
      </c>
      <c r="H1681" s="6">
        <f>MINUTE(telefony6[[#This Row],[czas]])+telefony6[[#This Row],[czy kolejna minuta]]</f>
        <v>11</v>
      </c>
      <c r="I1681" s="6">
        <f>MINUTE(telefony6[[#This Row],[czas]])*60+SECOND(telefony6[[#This Row],[czas]])</f>
        <v>634</v>
      </c>
      <c r="J1681" s="6">
        <f>IF(OR(telefony6[[#This Row],[jaki]]="stacjonarny",telefony6[[#This Row],[jaki]]="komórkowy"),J1680-telefony6[[#This Row],[sekundach]],J1680)</f>
        <v>-749681</v>
      </c>
      <c r="K1681" s="6">
        <f>IF(AND(telefony6[[#This Row],[abonament]]&lt;0,telefony6[[#This Row],[jaki]]="stacjonarny"),telefony6[[#This Row],[sekundach]],0)</f>
        <v>634</v>
      </c>
      <c r="L1681" s="6">
        <f>IF(AND(telefony6[[#This Row],[abonament]]&lt;0,telefony6[[#This Row],[jaki]]="komórkowy"),telefony6[[#This Row],[sekundach]],0)</f>
        <v>0</v>
      </c>
      <c r="M1681" s="28">
        <f>IF(telefony6[[#This Row],[jaki]]="zagraniczny",telefony6[[#This Row],[czas w minutach]],0)</f>
        <v>0</v>
      </c>
    </row>
    <row r="1682" spans="1:13" x14ac:dyDescent="0.25">
      <c r="A1682">
        <v>2355456</v>
      </c>
      <c r="B1682" s="1">
        <v>42941</v>
      </c>
      <c r="C1682" s="2">
        <v>0.50027777777777782</v>
      </c>
      <c r="D1682" s="2">
        <v>0.50983796296296291</v>
      </c>
      <c r="E1682" t="str">
        <f>IF(LEN(telefony6[[#This Row],[nr]])&gt;=10,"zagraniczny",IF(LEN(telefony6[[#This Row],[nr]])=8,"komórkowy","stacjonarny"))</f>
        <v>stacjonarny</v>
      </c>
      <c r="F1682" s="2">
        <f>telefony6[[#This Row],[zakonczenie]]-telefony6[[#This Row],[rozpoczecie]]</f>
        <v>9.5601851851850883E-3</v>
      </c>
      <c r="G1682" s="6">
        <f>IF(SECOND(telefony6[[#This Row],[czas]])&gt;0,1,0)</f>
        <v>1</v>
      </c>
      <c r="H1682" s="6">
        <f>MINUTE(telefony6[[#This Row],[czas]])+telefony6[[#This Row],[czy kolejna minuta]]</f>
        <v>14</v>
      </c>
      <c r="I1682" s="6">
        <f>MINUTE(telefony6[[#This Row],[czas]])*60+SECOND(telefony6[[#This Row],[czas]])</f>
        <v>826</v>
      </c>
      <c r="J1682" s="6">
        <f>IF(OR(telefony6[[#This Row],[jaki]]="stacjonarny",telefony6[[#This Row],[jaki]]="komórkowy"),J1681-telefony6[[#This Row],[sekundach]],J1681)</f>
        <v>-750507</v>
      </c>
      <c r="K1682" s="6">
        <f>IF(AND(telefony6[[#This Row],[abonament]]&lt;0,telefony6[[#This Row],[jaki]]="stacjonarny"),telefony6[[#This Row],[sekundach]],0)</f>
        <v>826</v>
      </c>
      <c r="L1682" s="6">
        <f>IF(AND(telefony6[[#This Row],[abonament]]&lt;0,telefony6[[#This Row],[jaki]]="komórkowy"),telefony6[[#This Row],[sekundach]],0)</f>
        <v>0</v>
      </c>
      <c r="M1682" s="28">
        <f>IF(telefony6[[#This Row],[jaki]]="zagraniczny",telefony6[[#This Row],[czas w minutach]],0)</f>
        <v>0</v>
      </c>
    </row>
    <row r="1683" spans="1:13" x14ac:dyDescent="0.25">
      <c r="A1683">
        <v>64932677</v>
      </c>
      <c r="B1683" s="1">
        <v>42941</v>
      </c>
      <c r="C1683" s="2">
        <v>0.50436342592592598</v>
      </c>
      <c r="D1683" s="2">
        <v>0.51339120370370372</v>
      </c>
      <c r="E1683" t="str">
        <f>IF(LEN(telefony6[[#This Row],[nr]])&gt;=10,"zagraniczny",IF(LEN(telefony6[[#This Row],[nr]])=8,"komórkowy","stacjonarny"))</f>
        <v>komórkowy</v>
      </c>
      <c r="F1683" s="2">
        <f>telefony6[[#This Row],[zakonczenie]]-telefony6[[#This Row],[rozpoczecie]]</f>
        <v>9.0277777777777457E-3</v>
      </c>
      <c r="G1683" s="6">
        <f>IF(SECOND(telefony6[[#This Row],[czas]])&gt;0,1,0)</f>
        <v>0</v>
      </c>
      <c r="H1683" s="6">
        <f>MINUTE(telefony6[[#This Row],[czas]])+telefony6[[#This Row],[czy kolejna minuta]]</f>
        <v>13</v>
      </c>
      <c r="I1683" s="6">
        <f>MINUTE(telefony6[[#This Row],[czas]])*60+SECOND(telefony6[[#This Row],[czas]])</f>
        <v>780</v>
      </c>
      <c r="J1683" s="6">
        <f>IF(OR(telefony6[[#This Row],[jaki]]="stacjonarny",telefony6[[#This Row],[jaki]]="komórkowy"),J1682-telefony6[[#This Row],[sekundach]],J1682)</f>
        <v>-751287</v>
      </c>
      <c r="K1683" s="6">
        <f>IF(AND(telefony6[[#This Row],[abonament]]&lt;0,telefony6[[#This Row],[jaki]]="stacjonarny"),telefony6[[#This Row],[sekundach]],0)</f>
        <v>0</v>
      </c>
      <c r="L1683" s="6">
        <f>IF(AND(telefony6[[#This Row],[abonament]]&lt;0,telefony6[[#This Row],[jaki]]="komórkowy"),telefony6[[#This Row],[sekundach]],0)</f>
        <v>780</v>
      </c>
      <c r="M1683" s="28">
        <f>IF(telefony6[[#This Row],[jaki]]="zagraniczny",telefony6[[#This Row],[czas w minutach]],0)</f>
        <v>0</v>
      </c>
    </row>
    <row r="1684" spans="1:13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  <c r="E1684" t="str">
        <f>IF(LEN(telefony6[[#This Row],[nr]])&gt;=10,"zagraniczny",IF(LEN(telefony6[[#This Row],[nr]])=8,"komórkowy","stacjonarny"))</f>
        <v>stacjonarny</v>
      </c>
      <c r="F1684" s="2">
        <f>telefony6[[#This Row],[zakonczenie]]-telefony6[[#This Row],[rozpoczecie]]</f>
        <v>2.1643518518519311E-3</v>
      </c>
      <c r="G1684" s="6">
        <f>IF(SECOND(telefony6[[#This Row],[czas]])&gt;0,1,0)</f>
        <v>1</v>
      </c>
      <c r="H1684" s="6">
        <f>MINUTE(telefony6[[#This Row],[czas]])+telefony6[[#This Row],[czy kolejna minuta]]</f>
        <v>4</v>
      </c>
      <c r="I1684" s="6">
        <f>MINUTE(telefony6[[#This Row],[czas]])*60+SECOND(telefony6[[#This Row],[czas]])</f>
        <v>187</v>
      </c>
      <c r="J1684" s="6">
        <f>IF(OR(telefony6[[#This Row],[jaki]]="stacjonarny",telefony6[[#This Row],[jaki]]="komórkowy"),J1683-telefony6[[#This Row],[sekundach]],J1683)</f>
        <v>-751474</v>
      </c>
      <c r="K1684" s="6">
        <f>IF(AND(telefony6[[#This Row],[abonament]]&lt;0,telefony6[[#This Row],[jaki]]="stacjonarny"),telefony6[[#This Row],[sekundach]],0)</f>
        <v>187</v>
      </c>
      <c r="L1684" s="6">
        <f>IF(AND(telefony6[[#This Row],[abonament]]&lt;0,telefony6[[#This Row],[jaki]]="komórkowy"),telefony6[[#This Row],[sekundach]],0)</f>
        <v>0</v>
      </c>
      <c r="M1684" s="28">
        <f>IF(telefony6[[#This Row],[jaki]]="zagraniczny",telefony6[[#This Row],[czas w minutach]],0)</f>
        <v>0</v>
      </c>
    </row>
    <row r="1685" spans="1:13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  <c r="E1685" t="str">
        <f>IF(LEN(telefony6[[#This Row],[nr]])&gt;=10,"zagraniczny",IF(LEN(telefony6[[#This Row],[nr]])=8,"komórkowy","stacjonarny"))</f>
        <v>stacjonarny</v>
      </c>
      <c r="F1685" s="2">
        <f>telefony6[[#This Row],[zakonczenie]]-telefony6[[#This Row],[rozpoczecie]]</f>
        <v>1.1087962962962994E-2</v>
      </c>
      <c r="G1685" s="6">
        <f>IF(SECOND(telefony6[[#This Row],[czas]])&gt;0,1,0)</f>
        <v>1</v>
      </c>
      <c r="H1685" s="6">
        <f>MINUTE(telefony6[[#This Row],[czas]])+telefony6[[#This Row],[czy kolejna minuta]]</f>
        <v>16</v>
      </c>
      <c r="I1685" s="6">
        <f>MINUTE(telefony6[[#This Row],[czas]])*60+SECOND(telefony6[[#This Row],[czas]])</f>
        <v>958</v>
      </c>
      <c r="J1685" s="6">
        <f>IF(OR(telefony6[[#This Row],[jaki]]="stacjonarny",telefony6[[#This Row],[jaki]]="komórkowy"),J1684-telefony6[[#This Row],[sekundach]],J1684)</f>
        <v>-752432</v>
      </c>
      <c r="K1685" s="6">
        <f>IF(AND(telefony6[[#This Row],[abonament]]&lt;0,telefony6[[#This Row],[jaki]]="stacjonarny"),telefony6[[#This Row],[sekundach]],0)</f>
        <v>958</v>
      </c>
      <c r="L1685" s="6">
        <f>IF(AND(telefony6[[#This Row],[abonament]]&lt;0,telefony6[[#This Row],[jaki]]="komórkowy"),telefony6[[#This Row],[sekundach]],0)</f>
        <v>0</v>
      </c>
      <c r="M1685" s="28">
        <f>IF(telefony6[[#This Row],[jaki]]="zagraniczny",telefony6[[#This Row],[czas w minutach]],0)</f>
        <v>0</v>
      </c>
    </row>
    <row r="1686" spans="1:13" x14ac:dyDescent="0.25">
      <c r="A1686">
        <v>4505950</v>
      </c>
      <c r="B1686" s="1">
        <v>42941</v>
      </c>
      <c r="C1686" s="2">
        <v>0.51373842592592589</v>
      </c>
      <c r="D1686" s="2">
        <v>0.52304398148148146</v>
      </c>
      <c r="E1686" t="str">
        <f>IF(LEN(telefony6[[#This Row],[nr]])&gt;=10,"zagraniczny",IF(LEN(telefony6[[#This Row],[nr]])=8,"komórkowy","stacjonarny"))</f>
        <v>stacjonarny</v>
      </c>
      <c r="F1686" s="2">
        <f>telefony6[[#This Row],[zakonczenie]]-telefony6[[#This Row],[rozpoczecie]]</f>
        <v>9.3055555555555669E-3</v>
      </c>
      <c r="G1686" s="6">
        <f>IF(SECOND(telefony6[[#This Row],[czas]])&gt;0,1,0)</f>
        <v>1</v>
      </c>
      <c r="H1686" s="6">
        <f>MINUTE(telefony6[[#This Row],[czas]])+telefony6[[#This Row],[czy kolejna minuta]]</f>
        <v>14</v>
      </c>
      <c r="I1686" s="6">
        <f>MINUTE(telefony6[[#This Row],[czas]])*60+SECOND(telefony6[[#This Row],[czas]])</f>
        <v>804</v>
      </c>
      <c r="J1686" s="6">
        <f>IF(OR(telefony6[[#This Row],[jaki]]="stacjonarny",telefony6[[#This Row],[jaki]]="komórkowy"),J1685-telefony6[[#This Row],[sekundach]],J1685)</f>
        <v>-753236</v>
      </c>
      <c r="K1686" s="6">
        <f>IF(AND(telefony6[[#This Row],[abonament]]&lt;0,telefony6[[#This Row],[jaki]]="stacjonarny"),telefony6[[#This Row],[sekundach]],0)</f>
        <v>804</v>
      </c>
      <c r="L1686" s="6">
        <f>IF(AND(telefony6[[#This Row],[abonament]]&lt;0,telefony6[[#This Row],[jaki]]="komórkowy"),telefony6[[#This Row],[sekundach]],0)</f>
        <v>0</v>
      </c>
      <c r="M1686" s="28">
        <f>IF(telefony6[[#This Row],[jaki]]="zagraniczny",telefony6[[#This Row],[czas w minutach]],0)</f>
        <v>0</v>
      </c>
    </row>
    <row r="1687" spans="1:13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  <c r="E1687" t="str">
        <f>IF(LEN(telefony6[[#This Row],[nr]])&gt;=10,"zagraniczny",IF(LEN(telefony6[[#This Row],[nr]])=8,"komórkowy","stacjonarny"))</f>
        <v>komórkowy</v>
      </c>
      <c r="F1687" s="2">
        <f>telefony6[[#This Row],[zakonczenie]]-telefony6[[#This Row],[rozpoczecie]]</f>
        <v>3.5300925925925153E-3</v>
      </c>
      <c r="G1687" s="6">
        <f>IF(SECOND(telefony6[[#This Row],[czas]])&gt;0,1,0)</f>
        <v>1</v>
      </c>
      <c r="H1687" s="6">
        <f>MINUTE(telefony6[[#This Row],[czas]])+telefony6[[#This Row],[czy kolejna minuta]]</f>
        <v>6</v>
      </c>
      <c r="I1687" s="6">
        <f>MINUTE(telefony6[[#This Row],[czas]])*60+SECOND(telefony6[[#This Row],[czas]])</f>
        <v>305</v>
      </c>
      <c r="J1687" s="6">
        <f>IF(OR(telefony6[[#This Row],[jaki]]="stacjonarny",telefony6[[#This Row],[jaki]]="komórkowy"),J1686-telefony6[[#This Row],[sekundach]],J1686)</f>
        <v>-753541</v>
      </c>
      <c r="K1687" s="6">
        <f>IF(AND(telefony6[[#This Row],[abonament]]&lt;0,telefony6[[#This Row],[jaki]]="stacjonarny"),telefony6[[#This Row],[sekundach]],0)</f>
        <v>0</v>
      </c>
      <c r="L1687" s="6">
        <f>IF(AND(telefony6[[#This Row],[abonament]]&lt;0,telefony6[[#This Row],[jaki]]="komórkowy"),telefony6[[#This Row],[sekundach]],0)</f>
        <v>305</v>
      </c>
      <c r="M1687" s="28">
        <f>IF(telefony6[[#This Row],[jaki]]="zagraniczny",telefony6[[#This Row],[czas w minutach]],0)</f>
        <v>0</v>
      </c>
    </row>
    <row r="1688" spans="1:13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  <c r="E1688" t="str">
        <f>IF(LEN(telefony6[[#This Row],[nr]])&gt;=10,"zagraniczny",IF(LEN(telefony6[[#This Row],[nr]])=8,"komórkowy","stacjonarny"))</f>
        <v>komórkowy</v>
      </c>
      <c r="F1688" s="2">
        <f>telefony6[[#This Row],[zakonczenie]]-telefony6[[#This Row],[rozpoczecie]]</f>
        <v>8.2986111111110761E-3</v>
      </c>
      <c r="G1688" s="6">
        <f>IF(SECOND(telefony6[[#This Row],[czas]])&gt;0,1,0)</f>
        <v>1</v>
      </c>
      <c r="H1688" s="6">
        <f>MINUTE(telefony6[[#This Row],[czas]])+telefony6[[#This Row],[czy kolejna minuta]]</f>
        <v>12</v>
      </c>
      <c r="I1688" s="6">
        <f>MINUTE(telefony6[[#This Row],[czas]])*60+SECOND(telefony6[[#This Row],[czas]])</f>
        <v>717</v>
      </c>
      <c r="J1688" s="6">
        <f>IF(OR(telefony6[[#This Row],[jaki]]="stacjonarny",telefony6[[#This Row],[jaki]]="komórkowy"),J1687-telefony6[[#This Row],[sekundach]],J1687)</f>
        <v>-754258</v>
      </c>
      <c r="K1688" s="6">
        <f>IF(AND(telefony6[[#This Row],[abonament]]&lt;0,telefony6[[#This Row],[jaki]]="stacjonarny"),telefony6[[#This Row],[sekundach]],0)</f>
        <v>0</v>
      </c>
      <c r="L1688" s="6">
        <f>IF(AND(telefony6[[#This Row],[abonament]]&lt;0,telefony6[[#This Row],[jaki]]="komórkowy"),telefony6[[#This Row],[sekundach]],0)</f>
        <v>717</v>
      </c>
      <c r="M1688" s="28">
        <f>IF(telefony6[[#This Row],[jaki]]="zagraniczny",telefony6[[#This Row],[czas w minutach]],0)</f>
        <v>0</v>
      </c>
    </row>
    <row r="1689" spans="1:13" x14ac:dyDescent="0.25">
      <c r="A1689">
        <v>36929553</v>
      </c>
      <c r="B1689" s="1">
        <v>42941</v>
      </c>
      <c r="C1689" s="2">
        <v>0.52155092592592589</v>
      </c>
      <c r="D1689" s="2">
        <v>0.52667824074074077</v>
      </c>
      <c r="E1689" t="str">
        <f>IF(LEN(telefony6[[#This Row],[nr]])&gt;=10,"zagraniczny",IF(LEN(telefony6[[#This Row],[nr]])=8,"komórkowy","stacjonarny"))</f>
        <v>komórkowy</v>
      </c>
      <c r="F1689" s="2">
        <f>telefony6[[#This Row],[zakonczenie]]-telefony6[[#This Row],[rozpoczecie]]</f>
        <v>5.1273148148148762E-3</v>
      </c>
      <c r="G1689" s="6">
        <f>IF(SECOND(telefony6[[#This Row],[czas]])&gt;0,1,0)</f>
        <v>1</v>
      </c>
      <c r="H1689" s="6">
        <f>MINUTE(telefony6[[#This Row],[czas]])+telefony6[[#This Row],[czy kolejna minuta]]</f>
        <v>8</v>
      </c>
      <c r="I1689" s="6">
        <f>MINUTE(telefony6[[#This Row],[czas]])*60+SECOND(telefony6[[#This Row],[czas]])</f>
        <v>443</v>
      </c>
      <c r="J1689" s="6">
        <f>IF(OR(telefony6[[#This Row],[jaki]]="stacjonarny",telefony6[[#This Row],[jaki]]="komórkowy"),J1688-telefony6[[#This Row],[sekundach]],J1688)</f>
        <v>-754701</v>
      </c>
      <c r="K1689" s="6">
        <f>IF(AND(telefony6[[#This Row],[abonament]]&lt;0,telefony6[[#This Row],[jaki]]="stacjonarny"),telefony6[[#This Row],[sekundach]],0)</f>
        <v>0</v>
      </c>
      <c r="L1689" s="6">
        <f>IF(AND(telefony6[[#This Row],[abonament]]&lt;0,telefony6[[#This Row],[jaki]]="komórkowy"),telefony6[[#This Row],[sekundach]],0)</f>
        <v>443</v>
      </c>
      <c r="M1689" s="28">
        <f>IF(telefony6[[#This Row],[jaki]]="zagraniczny",telefony6[[#This Row],[czas w minutach]],0)</f>
        <v>0</v>
      </c>
    </row>
    <row r="1690" spans="1:13" x14ac:dyDescent="0.25">
      <c r="A1690">
        <v>74135093</v>
      </c>
      <c r="B1690" s="1">
        <v>42941</v>
      </c>
      <c r="C1690" s="2">
        <v>0.52232638888888894</v>
      </c>
      <c r="D1690" s="2">
        <v>0.52666666666666662</v>
      </c>
      <c r="E1690" t="str">
        <f>IF(LEN(telefony6[[#This Row],[nr]])&gt;=10,"zagraniczny",IF(LEN(telefony6[[#This Row],[nr]])=8,"komórkowy","stacjonarny"))</f>
        <v>komórkowy</v>
      </c>
      <c r="F1690" s="2">
        <f>telefony6[[#This Row],[zakonczenie]]-telefony6[[#This Row],[rozpoczecie]]</f>
        <v>4.3402777777776791E-3</v>
      </c>
      <c r="G1690" s="6">
        <f>IF(SECOND(telefony6[[#This Row],[czas]])&gt;0,1,0)</f>
        <v>1</v>
      </c>
      <c r="H1690" s="6">
        <f>MINUTE(telefony6[[#This Row],[czas]])+telefony6[[#This Row],[czy kolejna minuta]]</f>
        <v>7</v>
      </c>
      <c r="I1690" s="6">
        <f>MINUTE(telefony6[[#This Row],[czas]])*60+SECOND(telefony6[[#This Row],[czas]])</f>
        <v>375</v>
      </c>
      <c r="J1690" s="6">
        <f>IF(OR(telefony6[[#This Row],[jaki]]="stacjonarny",telefony6[[#This Row],[jaki]]="komórkowy"),J1689-telefony6[[#This Row],[sekundach]],J1689)</f>
        <v>-755076</v>
      </c>
      <c r="K1690" s="6">
        <f>IF(AND(telefony6[[#This Row],[abonament]]&lt;0,telefony6[[#This Row],[jaki]]="stacjonarny"),telefony6[[#This Row],[sekundach]],0)</f>
        <v>0</v>
      </c>
      <c r="L1690" s="6">
        <f>IF(AND(telefony6[[#This Row],[abonament]]&lt;0,telefony6[[#This Row],[jaki]]="komórkowy"),telefony6[[#This Row],[sekundach]],0)</f>
        <v>375</v>
      </c>
      <c r="M1690" s="28">
        <f>IF(telefony6[[#This Row],[jaki]]="zagraniczny",telefony6[[#This Row],[czas w minutach]],0)</f>
        <v>0</v>
      </c>
    </row>
    <row r="1691" spans="1:13" x14ac:dyDescent="0.25">
      <c r="A1691">
        <v>3505978</v>
      </c>
      <c r="B1691" s="1">
        <v>42941</v>
      </c>
      <c r="C1691" s="2">
        <v>0.52393518518518523</v>
      </c>
      <c r="D1691" s="2">
        <v>0.53479166666666667</v>
      </c>
      <c r="E1691" t="str">
        <f>IF(LEN(telefony6[[#This Row],[nr]])&gt;=10,"zagraniczny",IF(LEN(telefony6[[#This Row],[nr]])=8,"komórkowy","stacjonarny"))</f>
        <v>stacjonarny</v>
      </c>
      <c r="F1691" s="2">
        <f>telefony6[[#This Row],[zakonczenie]]-telefony6[[#This Row],[rozpoczecie]]</f>
        <v>1.0856481481481439E-2</v>
      </c>
      <c r="G1691" s="6">
        <f>IF(SECOND(telefony6[[#This Row],[czas]])&gt;0,1,0)</f>
        <v>1</v>
      </c>
      <c r="H1691" s="6">
        <f>MINUTE(telefony6[[#This Row],[czas]])+telefony6[[#This Row],[czy kolejna minuta]]</f>
        <v>16</v>
      </c>
      <c r="I1691" s="6">
        <f>MINUTE(telefony6[[#This Row],[czas]])*60+SECOND(telefony6[[#This Row],[czas]])</f>
        <v>938</v>
      </c>
      <c r="J1691" s="6">
        <f>IF(OR(telefony6[[#This Row],[jaki]]="stacjonarny",telefony6[[#This Row],[jaki]]="komórkowy"),J1690-telefony6[[#This Row],[sekundach]],J1690)</f>
        <v>-756014</v>
      </c>
      <c r="K1691" s="6">
        <f>IF(AND(telefony6[[#This Row],[abonament]]&lt;0,telefony6[[#This Row],[jaki]]="stacjonarny"),telefony6[[#This Row],[sekundach]],0)</f>
        <v>938</v>
      </c>
      <c r="L1691" s="6">
        <f>IF(AND(telefony6[[#This Row],[abonament]]&lt;0,telefony6[[#This Row],[jaki]]="komórkowy"),telefony6[[#This Row],[sekundach]],0)</f>
        <v>0</v>
      </c>
      <c r="M1691" s="28">
        <f>IF(telefony6[[#This Row],[jaki]]="zagraniczny",telefony6[[#This Row],[czas w minutach]],0)</f>
        <v>0</v>
      </c>
    </row>
    <row r="1692" spans="1:13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  <c r="E1692" t="str">
        <f>IF(LEN(telefony6[[#This Row],[nr]])&gt;=10,"zagraniczny",IF(LEN(telefony6[[#This Row],[nr]])=8,"komórkowy","stacjonarny"))</f>
        <v>stacjonarny</v>
      </c>
      <c r="F1692" s="2">
        <f>telefony6[[#This Row],[zakonczenie]]-telefony6[[#This Row],[rozpoczecie]]</f>
        <v>1.0763888888888906E-2</v>
      </c>
      <c r="G1692" s="6">
        <f>IF(SECOND(telefony6[[#This Row],[czas]])&gt;0,1,0)</f>
        <v>1</v>
      </c>
      <c r="H1692" s="6">
        <f>MINUTE(telefony6[[#This Row],[czas]])+telefony6[[#This Row],[czy kolejna minuta]]</f>
        <v>16</v>
      </c>
      <c r="I1692" s="6">
        <f>MINUTE(telefony6[[#This Row],[czas]])*60+SECOND(telefony6[[#This Row],[czas]])</f>
        <v>930</v>
      </c>
      <c r="J1692" s="6">
        <f>IF(OR(telefony6[[#This Row],[jaki]]="stacjonarny",telefony6[[#This Row],[jaki]]="komórkowy"),J1691-telefony6[[#This Row],[sekundach]],J1691)</f>
        <v>-756944</v>
      </c>
      <c r="K1692" s="6">
        <f>IF(AND(telefony6[[#This Row],[abonament]]&lt;0,telefony6[[#This Row],[jaki]]="stacjonarny"),telefony6[[#This Row],[sekundach]],0)</f>
        <v>930</v>
      </c>
      <c r="L1692" s="6">
        <f>IF(AND(telefony6[[#This Row],[abonament]]&lt;0,telefony6[[#This Row],[jaki]]="komórkowy"),telefony6[[#This Row],[sekundach]],0)</f>
        <v>0</v>
      </c>
      <c r="M1692" s="28">
        <f>IF(telefony6[[#This Row],[jaki]]="zagraniczny",telefony6[[#This Row],[czas w minutach]],0)</f>
        <v>0</v>
      </c>
    </row>
    <row r="1693" spans="1:13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  <c r="E1693" t="str">
        <f>IF(LEN(telefony6[[#This Row],[nr]])&gt;=10,"zagraniczny",IF(LEN(telefony6[[#This Row],[nr]])=8,"komórkowy","stacjonarny"))</f>
        <v>stacjonarny</v>
      </c>
      <c r="F1693" s="2">
        <f>telefony6[[#This Row],[zakonczenie]]-telefony6[[#This Row],[rozpoczecie]]</f>
        <v>4.861111111111871E-4</v>
      </c>
      <c r="G1693" s="6">
        <f>IF(SECOND(telefony6[[#This Row],[czas]])&gt;0,1,0)</f>
        <v>1</v>
      </c>
      <c r="H1693" s="6">
        <f>MINUTE(telefony6[[#This Row],[czas]])+telefony6[[#This Row],[czy kolejna minuta]]</f>
        <v>1</v>
      </c>
      <c r="I1693" s="6">
        <f>MINUTE(telefony6[[#This Row],[czas]])*60+SECOND(telefony6[[#This Row],[czas]])</f>
        <v>42</v>
      </c>
      <c r="J1693" s="6">
        <f>IF(OR(telefony6[[#This Row],[jaki]]="stacjonarny",telefony6[[#This Row],[jaki]]="komórkowy"),J1692-telefony6[[#This Row],[sekundach]],J1692)</f>
        <v>-756986</v>
      </c>
      <c r="K1693" s="6">
        <f>IF(AND(telefony6[[#This Row],[abonament]]&lt;0,telefony6[[#This Row],[jaki]]="stacjonarny"),telefony6[[#This Row],[sekundach]],0)</f>
        <v>42</v>
      </c>
      <c r="L1693" s="6">
        <f>IF(AND(telefony6[[#This Row],[abonament]]&lt;0,telefony6[[#This Row],[jaki]]="komórkowy"),telefony6[[#This Row],[sekundach]],0)</f>
        <v>0</v>
      </c>
      <c r="M1693" s="28">
        <f>IF(telefony6[[#This Row],[jaki]]="zagraniczny",telefony6[[#This Row],[czas w minutach]],0)</f>
        <v>0</v>
      </c>
    </row>
    <row r="1694" spans="1:13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  <c r="E1694" t="str">
        <f>IF(LEN(telefony6[[#This Row],[nr]])&gt;=10,"zagraniczny",IF(LEN(telefony6[[#This Row],[nr]])=8,"komórkowy","stacjonarny"))</f>
        <v>komórkowy</v>
      </c>
      <c r="F1694" s="2">
        <f>telefony6[[#This Row],[zakonczenie]]-telefony6[[#This Row],[rozpoczecie]]</f>
        <v>5.4745370370370416E-3</v>
      </c>
      <c r="G1694" s="6">
        <f>IF(SECOND(telefony6[[#This Row],[czas]])&gt;0,1,0)</f>
        <v>1</v>
      </c>
      <c r="H1694" s="6">
        <f>MINUTE(telefony6[[#This Row],[czas]])+telefony6[[#This Row],[czy kolejna minuta]]</f>
        <v>8</v>
      </c>
      <c r="I1694" s="6">
        <f>MINUTE(telefony6[[#This Row],[czas]])*60+SECOND(telefony6[[#This Row],[czas]])</f>
        <v>473</v>
      </c>
      <c r="J1694" s="6">
        <f>IF(OR(telefony6[[#This Row],[jaki]]="stacjonarny",telefony6[[#This Row],[jaki]]="komórkowy"),J1693-telefony6[[#This Row],[sekundach]],J1693)</f>
        <v>-757459</v>
      </c>
      <c r="K1694" s="6">
        <f>IF(AND(telefony6[[#This Row],[abonament]]&lt;0,telefony6[[#This Row],[jaki]]="stacjonarny"),telefony6[[#This Row],[sekundach]],0)</f>
        <v>0</v>
      </c>
      <c r="L1694" s="6">
        <f>IF(AND(telefony6[[#This Row],[abonament]]&lt;0,telefony6[[#This Row],[jaki]]="komórkowy"),telefony6[[#This Row],[sekundach]],0)</f>
        <v>473</v>
      </c>
      <c r="M1694" s="28">
        <f>IF(telefony6[[#This Row],[jaki]]="zagraniczny",telefony6[[#This Row],[czas w minutach]],0)</f>
        <v>0</v>
      </c>
    </row>
    <row r="1695" spans="1:13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  <c r="E1695" t="str">
        <f>IF(LEN(telefony6[[#This Row],[nr]])&gt;=10,"zagraniczny",IF(LEN(telefony6[[#This Row],[nr]])=8,"komórkowy","stacjonarny"))</f>
        <v>stacjonarny</v>
      </c>
      <c r="F1695" s="2">
        <f>telefony6[[#This Row],[zakonczenie]]-telefony6[[#This Row],[rozpoczecie]]</f>
        <v>2.6273148148148184E-3</v>
      </c>
      <c r="G1695" s="6">
        <f>IF(SECOND(telefony6[[#This Row],[czas]])&gt;0,1,0)</f>
        <v>1</v>
      </c>
      <c r="H1695" s="6">
        <f>MINUTE(telefony6[[#This Row],[czas]])+telefony6[[#This Row],[czy kolejna minuta]]</f>
        <v>4</v>
      </c>
      <c r="I1695" s="6">
        <f>MINUTE(telefony6[[#This Row],[czas]])*60+SECOND(telefony6[[#This Row],[czas]])</f>
        <v>227</v>
      </c>
      <c r="J1695" s="6">
        <f>IF(OR(telefony6[[#This Row],[jaki]]="stacjonarny",telefony6[[#This Row],[jaki]]="komórkowy"),J1694-telefony6[[#This Row],[sekundach]],J1694)</f>
        <v>-757686</v>
      </c>
      <c r="K1695" s="6">
        <f>IF(AND(telefony6[[#This Row],[abonament]]&lt;0,telefony6[[#This Row],[jaki]]="stacjonarny"),telefony6[[#This Row],[sekundach]],0)</f>
        <v>227</v>
      </c>
      <c r="L1695" s="6">
        <f>IF(AND(telefony6[[#This Row],[abonament]]&lt;0,telefony6[[#This Row],[jaki]]="komórkowy"),telefony6[[#This Row],[sekundach]],0)</f>
        <v>0</v>
      </c>
      <c r="M1695" s="28">
        <f>IF(telefony6[[#This Row],[jaki]]="zagraniczny",telefony6[[#This Row],[czas w minutach]],0)</f>
        <v>0</v>
      </c>
    </row>
    <row r="1696" spans="1:13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  <c r="E1696" t="str">
        <f>IF(LEN(telefony6[[#This Row],[nr]])&gt;=10,"zagraniczny",IF(LEN(telefony6[[#This Row],[nr]])=8,"komórkowy","stacjonarny"))</f>
        <v>stacjonarny</v>
      </c>
      <c r="F1696" s="2">
        <f>telefony6[[#This Row],[zakonczenie]]-telefony6[[#This Row],[rozpoczecie]]</f>
        <v>6.8402777777777368E-3</v>
      </c>
      <c r="G1696" s="6">
        <f>IF(SECOND(telefony6[[#This Row],[czas]])&gt;0,1,0)</f>
        <v>1</v>
      </c>
      <c r="H1696" s="6">
        <f>MINUTE(telefony6[[#This Row],[czas]])+telefony6[[#This Row],[czy kolejna minuta]]</f>
        <v>10</v>
      </c>
      <c r="I1696" s="6">
        <f>MINUTE(telefony6[[#This Row],[czas]])*60+SECOND(telefony6[[#This Row],[czas]])</f>
        <v>591</v>
      </c>
      <c r="J1696" s="6">
        <f>IF(OR(telefony6[[#This Row],[jaki]]="stacjonarny",telefony6[[#This Row],[jaki]]="komórkowy"),J1695-telefony6[[#This Row],[sekundach]],J1695)</f>
        <v>-758277</v>
      </c>
      <c r="K1696" s="6">
        <f>IF(AND(telefony6[[#This Row],[abonament]]&lt;0,telefony6[[#This Row],[jaki]]="stacjonarny"),telefony6[[#This Row],[sekundach]],0)</f>
        <v>591</v>
      </c>
      <c r="L1696" s="6">
        <f>IF(AND(telefony6[[#This Row],[abonament]]&lt;0,telefony6[[#This Row],[jaki]]="komórkowy"),telefony6[[#This Row],[sekundach]],0)</f>
        <v>0</v>
      </c>
      <c r="M1696" s="28">
        <f>IF(telefony6[[#This Row],[jaki]]="zagraniczny",telefony6[[#This Row],[czas w minutach]],0)</f>
        <v>0</v>
      </c>
    </row>
    <row r="1697" spans="1:13" x14ac:dyDescent="0.25">
      <c r="A1697">
        <v>8840288</v>
      </c>
      <c r="B1697" s="1">
        <v>42941</v>
      </c>
      <c r="C1697" s="2">
        <v>0.53964120370370372</v>
      </c>
      <c r="D1697" s="2">
        <v>0.54101851851851857</v>
      </c>
      <c r="E1697" t="str">
        <f>IF(LEN(telefony6[[#This Row],[nr]])&gt;=10,"zagraniczny",IF(LEN(telefony6[[#This Row],[nr]])=8,"komórkowy","stacjonarny"))</f>
        <v>stacjonarny</v>
      </c>
      <c r="F1697" s="2">
        <f>telefony6[[#This Row],[zakonczenie]]-telefony6[[#This Row],[rozpoczecie]]</f>
        <v>1.3773148148148451E-3</v>
      </c>
      <c r="G1697" s="6">
        <f>IF(SECOND(telefony6[[#This Row],[czas]])&gt;0,1,0)</f>
        <v>1</v>
      </c>
      <c r="H1697" s="6">
        <f>MINUTE(telefony6[[#This Row],[czas]])+telefony6[[#This Row],[czy kolejna minuta]]</f>
        <v>2</v>
      </c>
      <c r="I1697" s="6">
        <f>MINUTE(telefony6[[#This Row],[czas]])*60+SECOND(telefony6[[#This Row],[czas]])</f>
        <v>119</v>
      </c>
      <c r="J1697" s="6">
        <f>IF(OR(telefony6[[#This Row],[jaki]]="stacjonarny",telefony6[[#This Row],[jaki]]="komórkowy"),J1696-telefony6[[#This Row],[sekundach]],J1696)</f>
        <v>-758396</v>
      </c>
      <c r="K1697" s="6">
        <f>IF(AND(telefony6[[#This Row],[abonament]]&lt;0,telefony6[[#This Row],[jaki]]="stacjonarny"),telefony6[[#This Row],[sekundach]],0)</f>
        <v>119</v>
      </c>
      <c r="L1697" s="6">
        <f>IF(AND(telefony6[[#This Row],[abonament]]&lt;0,telefony6[[#This Row],[jaki]]="komórkowy"),telefony6[[#This Row],[sekundach]],0)</f>
        <v>0</v>
      </c>
      <c r="M1697" s="28">
        <f>IF(telefony6[[#This Row],[jaki]]="zagraniczny",telefony6[[#This Row],[czas w minutach]],0)</f>
        <v>0</v>
      </c>
    </row>
    <row r="1698" spans="1:13" x14ac:dyDescent="0.25">
      <c r="A1698">
        <v>9007177570</v>
      </c>
      <c r="B1698" s="1">
        <v>42941</v>
      </c>
      <c r="C1698" s="2">
        <v>0.54324074074074069</v>
      </c>
      <c r="D1698" s="2">
        <v>0.54956018518518523</v>
      </c>
      <c r="E1698" t="str">
        <f>IF(LEN(telefony6[[#This Row],[nr]])&gt;=10,"zagraniczny",IF(LEN(telefony6[[#This Row],[nr]])=8,"komórkowy","stacjonarny"))</f>
        <v>zagraniczny</v>
      </c>
      <c r="F1698" s="2">
        <f>telefony6[[#This Row],[zakonczenie]]-telefony6[[#This Row],[rozpoczecie]]</f>
        <v>6.3194444444445441E-3</v>
      </c>
      <c r="G1698" s="6">
        <f>IF(SECOND(telefony6[[#This Row],[czas]])&gt;0,1,0)</f>
        <v>1</v>
      </c>
      <c r="H1698" s="6">
        <f>MINUTE(telefony6[[#This Row],[czas]])+telefony6[[#This Row],[czy kolejna minuta]]</f>
        <v>10</v>
      </c>
      <c r="I1698" s="6">
        <f>MINUTE(telefony6[[#This Row],[czas]])*60+SECOND(telefony6[[#This Row],[czas]])</f>
        <v>546</v>
      </c>
      <c r="J1698" s="6">
        <f>IF(OR(telefony6[[#This Row],[jaki]]="stacjonarny",telefony6[[#This Row],[jaki]]="komórkowy"),J1697-telefony6[[#This Row],[sekundach]],J1697)</f>
        <v>-758396</v>
      </c>
      <c r="K1698" s="6">
        <f>IF(AND(telefony6[[#This Row],[abonament]]&lt;0,telefony6[[#This Row],[jaki]]="stacjonarny"),telefony6[[#This Row],[sekundach]],0)</f>
        <v>0</v>
      </c>
      <c r="L1698" s="6">
        <f>IF(AND(telefony6[[#This Row],[abonament]]&lt;0,telefony6[[#This Row],[jaki]]="komórkowy"),telefony6[[#This Row],[sekundach]],0)</f>
        <v>0</v>
      </c>
      <c r="M1698" s="28">
        <f>IF(telefony6[[#This Row],[jaki]]="zagraniczny",telefony6[[#This Row],[czas w minutach]],0)</f>
        <v>10</v>
      </c>
    </row>
    <row r="1699" spans="1:13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  <c r="E1699" t="str">
        <f>IF(LEN(telefony6[[#This Row],[nr]])&gt;=10,"zagraniczny",IF(LEN(telefony6[[#This Row],[nr]])=8,"komórkowy","stacjonarny"))</f>
        <v>komórkowy</v>
      </c>
      <c r="F1699" s="2">
        <f>telefony6[[#This Row],[zakonczenie]]-telefony6[[#This Row],[rozpoczecie]]</f>
        <v>4.1666666666666519E-3</v>
      </c>
      <c r="G1699" s="6">
        <f>IF(SECOND(telefony6[[#This Row],[czas]])&gt;0,1,0)</f>
        <v>0</v>
      </c>
      <c r="H1699" s="6">
        <f>MINUTE(telefony6[[#This Row],[czas]])+telefony6[[#This Row],[czy kolejna minuta]]</f>
        <v>6</v>
      </c>
      <c r="I1699" s="6">
        <f>MINUTE(telefony6[[#This Row],[czas]])*60+SECOND(telefony6[[#This Row],[czas]])</f>
        <v>360</v>
      </c>
      <c r="J1699" s="6">
        <f>IF(OR(telefony6[[#This Row],[jaki]]="stacjonarny",telefony6[[#This Row],[jaki]]="komórkowy"),J1698-telefony6[[#This Row],[sekundach]],J1698)</f>
        <v>-758756</v>
      </c>
      <c r="K1699" s="6">
        <f>IF(AND(telefony6[[#This Row],[abonament]]&lt;0,telefony6[[#This Row],[jaki]]="stacjonarny"),telefony6[[#This Row],[sekundach]],0)</f>
        <v>0</v>
      </c>
      <c r="L1699" s="6">
        <f>IF(AND(telefony6[[#This Row],[abonament]]&lt;0,telefony6[[#This Row],[jaki]]="komórkowy"),telefony6[[#This Row],[sekundach]],0)</f>
        <v>360</v>
      </c>
      <c r="M1699" s="28">
        <f>IF(telefony6[[#This Row],[jaki]]="zagraniczny",telefony6[[#This Row],[czas w minutach]],0)</f>
        <v>0</v>
      </c>
    </row>
    <row r="1700" spans="1:13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  <c r="E1700" t="str">
        <f>IF(LEN(telefony6[[#This Row],[nr]])&gt;=10,"zagraniczny",IF(LEN(telefony6[[#This Row],[nr]])=8,"komórkowy","stacjonarny"))</f>
        <v>stacjonarny</v>
      </c>
      <c r="F1700" s="2">
        <f>telefony6[[#This Row],[zakonczenie]]-telefony6[[#This Row],[rozpoczecie]]</f>
        <v>2.1875000000000089E-3</v>
      </c>
      <c r="G1700" s="6">
        <f>IF(SECOND(telefony6[[#This Row],[czas]])&gt;0,1,0)</f>
        <v>1</v>
      </c>
      <c r="H1700" s="6">
        <f>MINUTE(telefony6[[#This Row],[czas]])+telefony6[[#This Row],[czy kolejna minuta]]</f>
        <v>4</v>
      </c>
      <c r="I1700" s="6">
        <f>MINUTE(telefony6[[#This Row],[czas]])*60+SECOND(telefony6[[#This Row],[czas]])</f>
        <v>189</v>
      </c>
      <c r="J1700" s="6">
        <f>IF(OR(telefony6[[#This Row],[jaki]]="stacjonarny",telefony6[[#This Row],[jaki]]="komórkowy"),J1699-telefony6[[#This Row],[sekundach]],J1699)</f>
        <v>-758945</v>
      </c>
      <c r="K1700" s="6">
        <f>IF(AND(telefony6[[#This Row],[abonament]]&lt;0,telefony6[[#This Row],[jaki]]="stacjonarny"),telefony6[[#This Row],[sekundach]],0)</f>
        <v>189</v>
      </c>
      <c r="L1700" s="6">
        <f>IF(AND(telefony6[[#This Row],[abonament]]&lt;0,telefony6[[#This Row],[jaki]]="komórkowy"),telefony6[[#This Row],[sekundach]],0)</f>
        <v>0</v>
      </c>
      <c r="M1700" s="28">
        <f>IF(telefony6[[#This Row],[jaki]]="zagraniczny",telefony6[[#This Row],[czas w minutach]],0)</f>
        <v>0</v>
      </c>
    </row>
    <row r="1701" spans="1:13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  <c r="E1701" t="str">
        <f>IF(LEN(telefony6[[#This Row],[nr]])&gt;=10,"zagraniczny",IF(LEN(telefony6[[#This Row],[nr]])=8,"komórkowy","stacjonarny"))</f>
        <v>zagraniczny</v>
      </c>
      <c r="F1701" s="2">
        <f>telefony6[[#This Row],[zakonczenie]]-telefony6[[#This Row],[rozpoczecie]]</f>
        <v>4.2939814814815236E-3</v>
      </c>
      <c r="G1701" s="6">
        <f>IF(SECOND(telefony6[[#This Row],[czas]])&gt;0,1,0)</f>
        <v>1</v>
      </c>
      <c r="H1701" s="6">
        <f>MINUTE(telefony6[[#This Row],[czas]])+telefony6[[#This Row],[czy kolejna minuta]]</f>
        <v>7</v>
      </c>
      <c r="I1701" s="6">
        <f>MINUTE(telefony6[[#This Row],[czas]])*60+SECOND(telefony6[[#This Row],[czas]])</f>
        <v>371</v>
      </c>
      <c r="J1701" s="6">
        <f>IF(OR(telefony6[[#This Row],[jaki]]="stacjonarny",telefony6[[#This Row],[jaki]]="komórkowy"),J1700-telefony6[[#This Row],[sekundach]],J1700)</f>
        <v>-758945</v>
      </c>
      <c r="K1701" s="6">
        <f>IF(AND(telefony6[[#This Row],[abonament]]&lt;0,telefony6[[#This Row],[jaki]]="stacjonarny"),telefony6[[#This Row],[sekundach]],0)</f>
        <v>0</v>
      </c>
      <c r="L1701" s="6">
        <f>IF(AND(telefony6[[#This Row],[abonament]]&lt;0,telefony6[[#This Row],[jaki]]="komórkowy"),telefony6[[#This Row],[sekundach]],0)</f>
        <v>0</v>
      </c>
      <c r="M1701" s="28">
        <f>IF(telefony6[[#This Row],[jaki]]="zagraniczny",telefony6[[#This Row],[czas w minutach]],0)</f>
        <v>7</v>
      </c>
    </row>
    <row r="1702" spans="1:13" x14ac:dyDescent="0.25">
      <c r="A1702">
        <v>96375379</v>
      </c>
      <c r="B1702" s="1">
        <v>42941</v>
      </c>
      <c r="C1702" s="2">
        <v>0.55320601851851847</v>
      </c>
      <c r="D1702" s="2">
        <v>0.55569444444444449</v>
      </c>
      <c r="E1702" t="str">
        <f>IF(LEN(telefony6[[#This Row],[nr]])&gt;=10,"zagraniczny",IF(LEN(telefony6[[#This Row],[nr]])=8,"komórkowy","stacjonarny"))</f>
        <v>komórkowy</v>
      </c>
      <c r="F1702" s="2">
        <f>telefony6[[#This Row],[zakonczenie]]-telefony6[[#This Row],[rozpoczecie]]</f>
        <v>2.4884259259260189E-3</v>
      </c>
      <c r="G1702" s="6">
        <f>IF(SECOND(telefony6[[#This Row],[czas]])&gt;0,1,0)</f>
        <v>1</v>
      </c>
      <c r="H1702" s="6">
        <f>MINUTE(telefony6[[#This Row],[czas]])+telefony6[[#This Row],[czy kolejna minuta]]</f>
        <v>4</v>
      </c>
      <c r="I1702" s="6">
        <f>MINUTE(telefony6[[#This Row],[czas]])*60+SECOND(telefony6[[#This Row],[czas]])</f>
        <v>215</v>
      </c>
      <c r="J1702" s="6">
        <f>IF(OR(telefony6[[#This Row],[jaki]]="stacjonarny",telefony6[[#This Row],[jaki]]="komórkowy"),J1701-telefony6[[#This Row],[sekundach]],J1701)</f>
        <v>-759160</v>
      </c>
      <c r="K1702" s="6">
        <f>IF(AND(telefony6[[#This Row],[abonament]]&lt;0,telefony6[[#This Row],[jaki]]="stacjonarny"),telefony6[[#This Row],[sekundach]],0)</f>
        <v>0</v>
      </c>
      <c r="L1702" s="6">
        <f>IF(AND(telefony6[[#This Row],[abonament]]&lt;0,telefony6[[#This Row],[jaki]]="komórkowy"),telefony6[[#This Row],[sekundach]],0)</f>
        <v>215</v>
      </c>
      <c r="M1702" s="28">
        <f>IF(telefony6[[#This Row],[jaki]]="zagraniczny",telefony6[[#This Row],[czas w minutach]],0)</f>
        <v>0</v>
      </c>
    </row>
    <row r="1703" spans="1:13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  <c r="E1703" t="str">
        <f>IF(LEN(telefony6[[#This Row],[nr]])&gt;=10,"zagraniczny",IF(LEN(telefony6[[#This Row],[nr]])=8,"komórkowy","stacjonarny"))</f>
        <v>stacjonarny</v>
      </c>
      <c r="F1703" s="2">
        <f>telefony6[[#This Row],[zakonczenie]]-telefony6[[#This Row],[rozpoczecie]]</f>
        <v>4.9652777777777768E-3</v>
      </c>
      <c r="G1703" s="6">
        <f>IF(SECOND(telefony6[[#This Row],[czas]])&gt;0,1,0)</f>
        <v>1</v>
      </c>
      <c r="H1703" s="6">
        <f>MINUTE(telefony6[[#This Row],[czas]])+telefony6[[#This Row],[czy kolejna minuta]]</f>
        <v>8</v>
      </c>
      <c r="I1703" s="6">
        <f>MINUTE(telefony6[[#This Row],[czas]])*60+SECOND(telefony6[[#This Row],[czas]])</f>
        <v>429</v>
      </c>
      <c r="J1703" s="6">
        <f>IF(OR(telefony6[[#This Row],[jaki]]="stacjonarny",telefony6[[#This Row],[jaki]]="komórkowy"),J1702-telefony6[[#This Row],[sekundach]],J1702)</f>
        <v>-759589</v>
      </c>
      <c r="K1703" s="6">
        <f>IF(AND(telefony6[[#This Row],[abonament]]&lt;0,telefony6[[#This Row],[jaki]]="stacjonarny"),telefony6[[#This Row],[sekundach]],0)</f>
        <v>429</v>
      </c>
      <c r="L1703" s="6">
        <f>IF(AND(telefony6[[#This Row],[abonament]]&lt;0,telefony6[[#This Row],[jaki]]="komórkowy"),telefony6[[#This Row],[sekundach]],0)</f>
        <v>0</v>
      </c>
      <c r="M1703" s="28">
        <f>IF(telefony6[[#This Row],[jaki]]="zagraniczny",telefony6[[#This Row],[czas w minutach]],0)</f>
        <v>0</v>
      </c>
    </row>
    <row r="1704" spans="1:13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 t="str">
        <f>IF(LEN(telefony6[[#This Row],[nr]])&gt;=10,"zagraniczny",IF(LEN(telefony6[[#This Row],[nr]])=8,"komórkowy","stacjonarny"))</f>
        <v>zagraniczny</v>
      </c>
      <c r="F1704" s="2">
        <f>telefony6[[#This Row],[zakonczenie]]-telefony6[[#This Row],[rozpoczecie]]</f>
        <v>5.3703703703703587E-3</v>
      </c>
      <c r="G1704" s="6">
        <f>IF(SECOND(telefony6[[#This Row],[czas]])&gt;0,1,0)</f>
        <v>1</v>
      </c>
      <c r="H1704" s="6">
        <f>MINUTE(telefony6[[#This Row],[czas]])+telefony6[[#This Row],[czy kolejna minuta]]</f>
        <v>8</v>
      </c>
      <c r="I1704" s="6">
        <f>MINUTE(telefony6[[#This Row],[czas]])*60+SECOND(telefony6[[#This Row],[czas]])</f>
        <v>464</v>
      </c>
      <c r="J1704" s="6">
        <f>IF(OR(telefony6[[#This Row],[jaki]]="stacjonarny",telefony6[[#This Row],[jaki]]="komórkowy"),J1703-telefony6[[#This Row],[sekundach]],J1703)</f>
        <v>-759589</v>
      </c>
      <c r="K1704" s="6">
        <f>IF(AND(telefony6[[#This Row],[abonament]]&lt;0,telefony6[[#This Row],[jaki]]="stacjonarny"),telefony6[[#This Row],[sekundach]],0)</f>
        <v>0</v>
      </c>
      <c r="L1704" s="6">
        <f>IF(AND(telefony6[[#This Row],[abonament]]&lt;0,telefony6[[#This Row],[jaki]]="komórkowy"),telefony6[[#This Row],[sekundach]],0)</f>
        <v>0</v>
      </c>
      <c r="M1704" s="28">
        <f>IF(telefony6[[#This Row],[jaki]]="zagraniczny",telefony6[[#This Row],[czas w minutach]],0)</f>
        <v>8</v>
      </c>
    </row>
    <row r="1705" spans="1:13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  <c r="E1705" t="str">
        <f>IF(LEN(telefony6[[#This Row],[nr]])&gt;=10,"zagraniczny",IF(LEN(telefony6[[#This Row],[nr]])=8,"komórkowy","stacjonarny"))</f>
        <v>stacjonarny</v>
      </c>
      <c r="F1705" s="2">
        <f>telefony6[[#This Row],[zakonczenie]]-telefony6[[#This Row],[rozpoczecie]]</f>
        <v>1.7939814814815769E-3</v>
      </c>
      <c r="G1705" s="6">
        <f>IF(SECOND(telefony6[[#This Row],[czas]])&gt;0,1,0)</f>
        <v>1</v>
      </c>
      <c r="H1705" s="6">
        <f>MINUTE(telefony6[[#This Row],[czas]])+telefony6[[#This Row],[czy kolejna minuta]]</f>
        <v>3</v>
      </c>
      <c r="I1705" s="6">
        <f>MINUTE(telefony6[[#This Row],[czas]])*60+SECOND(telefony6[[#This Row],[czas]])</f>
        <v>155</v>
      </c>
      <c r="J1705" s="6">
        <f>IF(OR(telefony6[[#This Row],[jaki]]="stacjonarny",telefony6[[#This Row],[jaki]]="komórkowy"),J1704-telefony6[[#This Row],[sekundach]],J1704)</f>
        <v>-759744</v>
      </c>
      <c r="K1705" s="6">
        <f>IF(AND(telefony6[[#This Row],[abonament]]&lt;0,telefony6[[#This Row],[jaki]]="stacjonarny"),telefony6[[#This Row],[sekundach]],0)</f>
        <v>155</v>
      </c>
      <c r="L1705" s="6">
        <f>IF(AND(telefony6[[#This Row],[abonament]]&lt;0,telefony6[[#This Row],[jaki]]="komórkowy"),telefony6[[#This Row],[sekundach]],0)</f>
        <v>0</v>
      </c>
      <c r="M1705" s="28">
        <f>IF(telefony6[[#This Row],[jaki]]="zagraniczny",telefony6[[#This Row],[czas w minutach]],0)</f>
        <v>0</v>
      </c>
    </row>
    <row r="1706" spans="1:13" x14ac:dyDescent="0.25">
      <c r="A1706">
        <v>2304726</v>
      </c>
      <c r="B1706" s="1">
        <v>42941</v>
      </c>
      <c r="C1706" s="2">
        <v>0.56620370370370365</v>
      </c>
      <c r="D1706" s="2">
        <v>0.57226851851851857</v>
      </c>
      <c r="E1706" t="str">
        <f>IF(LEN(telefony6[[#This Row],[nr]])&gt;=10,"zagraniczny",IF(LEN(telefony6[[#This Row],[nr]])=8,"komórkowy","stacjonarny"))</f>
        <v>stacjonarny</v>
      </c>
      <c r="F1706" s="2">
        <f>telefony6[[#This Row],[zakonczenie]]-telefony6[[#This Row],[rozpoczecie]]</f>
        <v>6.0648148148149117E-3</v>
      </c>
      <c r="G1706" s="6">
        <f>IF(SECOND(telefony6[[#This Row],[czas]])&gt;0,1,0)</f>
        <v>1</v>
      </c>
      <c r="H1706" s="6">
        <f>MINUTE(telefony6[[#This Row],[czas]])+telefony6[[#This Row],[czy kolejna minuta]]</f>
        <v>9</v>
      </c>
      <c r="I1706" s="6">
        <f>MINUTE(telefony6[[#This Row],[czas]])*60+SECOND(telefony6[[#This Row],[czas]])</f>
        <v>524</v>
      </c>
      <c r="J1706" s="6">
        <f>IF(OR(telefony6[[#This Row],[jaki]]="stacjonarny",telefony6[[#This Row],[jaki]]="komórkowy"),J1705-telefony6[[#This Row],[sekundach]],J1705)</f>
        <v>-760268</v>
      </c>
      <c r="K1706" s="6">
        <f>IF(AND(telefony6[[#This Row],[abonament]]&lt;0,telefony6[[#This Row],[jaki]]="stacjonarny"),telefony6[[#This Row],[sekundach]],0)</f>
        <v>524</v>
      </c>
      <c r="L1706" s="6">
        <f>IF(AND(telefony6[[#This Row],[abonament]]&lt;0,telefony6[[#This Row],[jaki]]="komórkowy"),telefony6[[#This Row],[sekundach]],0)</f>
        <v>0</v>
      </c>
      <c r="M1706" s="28">
        <f>IF(telefony6[[#This Row],[jaki]]="zagraniczny",telefony6[[#This Row],[czas w minutach]],0)</f>
        <v>0</v>
      </c>
    </row>
    <row r="1707" spans="1:13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  <c r="E1707" t="str">
        <f>IF(LEN(telefony6[[#This Row],[nr]])&gt;=10,"zagraniczny",IF(LEN(telefony6[[#This Row],[nr]])=8,"komórkowy","stacjonarny"))</f>
        <v>stacjonarny</v>
      </c>
      <c r="F1707" s="2">
        <f>telefony6[[#This Row],[zakonczenie]]-telefony6[[#This Row],[rozpoczecie]]</f>
        <v>2.2916666666666918E-3</v>
      </c>
      <c r="G1707" s="6">
        <f>IF(SECOND(telefony6[[#This Row],[czas]])&gt;0,1,0)</f>
        <v>1</v>
      </c>
      <c r="H1707" s="6">
        <f>MINUTE(telefony6[[#This Row],[czas]])+telefony6[[#This Row],[czy kolejna minuta]]</f>
        <v>4</v>
      </c>
      <c r="I1707" s="6">
        <f>MINUTE(telefony6[[#This Row],[czas]])*60+SECOND(telefony6[[#This Row],[czas]])</f>
        <v>198</v>
      </c>
      <c r="J1707" s="6">
        <f>IF(OR(telefony6[[#This Row],[jaki]]="stacjonarny",telefony6[[#This Row],[jaki]]="komórkowy"),J1706-telefony6[[#This Row],[sekundach]],J1706)</f>
        <v>-760466</v>
      </c>
      <c r="K1707" s="6">
        <f>IF(AND(telefony6[[#This Row],[abonament]]&lt;0,telefony6[[#This Row],[jaki]]="stacjonarny"),telefony6[[#This Row],[sekundach]],0)</f>
        <v>198</v>
      </c>
      <c r="L1707" s="6">
        <f>IF(AND(telefony6[[#This Row],[abonament]]&lt;0,telefony6[[#This Row],[jaki]]="komórkowy"),telefony6[[#This Row],[sekundach]],0)</f>
        <v>0</v>
      </c>
      <c r="M1707" s="28">
        <f>IF(telefony6[[#This Row],[jaki]]="zagraniczny",telefony6[[#This Row],[czas w minutach]],0)</f>
        <v>0</v>
      </c>
    </row>
    <row r="1708" spans="1:13" x14ac:dyDescent="0.25">
      <c r="A1708">
        <v>2185216</v>
      </c>
      <c r="B1708" s="1">
        <v>42941</v>
      </c>
      <c r="C1708" s="2">
        <v>0.56959490740740737</v>
      </c>
      <c r="D1708" s="2">
        <v>0.57927083333333329</v>
      </c>
      <c r="E1708" t="str">
        <f>IF(LEN(telefony6[[#This Row],[nr]])&gt;=10,"zagraniczny",IF(LEN(telefony6[[#This Row],[nr]])=8,"komórkowy","stacjonarny"))</f>
        <v>stacjonarny</v>
      </c>
      <c r="F1708" s="2">
        <f>telefony6[[#This Row],[zakonczenie]]-telefony6[[#This Row],[rozpoczecie]]</f>
        <v>9.6759259259259212E-3</v>
      </c>
      <c r="G1708" s="6">
        <f>IF(SECOND(telefony6[[#This Row],[czas]])&gt;0,1,0)</f>
        <v>1</v>
      </c>
      <c r="H1708" s="6">
        <f>MINUTE(telefony6[[#This Row],[czas]])+telefony6[[#This Row],[czy kolejna minuta]]</f>
        <v>14</v>
      </c>
      <c r="I1708" s="6">
        <f>MINUTE(telefony6[[#This Row],[czas]])*60+SECOND(telefony6[[#This Row],[czas]])</f>
        <v>836</v>
      </c>
      <c r="J1708" s="6">
        <f>IF(OR(telefony6[[#This Row],[jaki]]="stacjonarny",telefony6[[#This Row],[jaki]]="komórkowy"),J1707-telefony6[[#This Row],[sekundach]],J1707)</f>
        <v>-761302</v>
      </c>
      <c r="K1708" s="6">
        <f>IF(AND(telefony6[[#This Row],[abonament]]&lt;0,telefony6[[#This Row],[jaki]]="stacjonarny"),telefony6[[#This Row],[sekundach]],0)</f>
        <v>836</v>
      </c>
      <c r="L1708" s="6">
        <f>IF(AND(telefony6[[#This Row],[abonament]]&lt;0,telefony6[[#This Row],[jaki]]="komórkowy"),telefony6[[#This Row],[sekundach]],0)</f>
        <v>0</v>
      </c>
      <c r="M1708" s="28">
        <f>IF(telefony6[[#This Row],[jaki]]="zagraniczny",telefony6[[#This Row],[czas w minutach]],0)</f>
        <v>0</v>
      </c>
    </row>
    <row r="1709" spans="1:13" x14ac:dyDescent="0.25">
      <c r="A1709">
        <v>9664191</v>
      </c>
      <c r="B1709" s="1">
        <v>42941</v>
      </c>
      <c r="C1709" s="2">
        <v>0.56974537037037032</v>
      </c>
      <c r="D1709" s="2">
        <v>0.57015046296296301</v>
      </c>
      <c r="E1709" t="str">
        <f>IF(LEN(telefony6[[#This Row],[nr]])&gt;=10,"zagraniczny",IF(LEN(telefony6[[#This Row],[nr]])=8,"komórkowy","stacjonarny"))</f>
        <v>stacjonarny</v>
      </c>
      <c r="F1709" s="2">
        <f>telefony6[[#This Row],[zakonczenie]]-telefony6[[#This Row],[rozpoczecie]]</f>
        <v>4.0509259259269292E-4</v>
      </c>
      <c r="G1709" s="6">
        <f>IF(SECOND(telefony6[[#This Row],[czas]])&gt;0,1,0)</f>
        <v>1</v>
      </c>
      <c r="H1709" s="6">
        <f>MINUTE(telefony6[[#This Row],[czas]])+telefony6[[#This Row],[czy kolejna minuta]]</f>
        <v>1</v>
      </c>
      <c r="I1709" s="6">
        <f>MINUTE(telefony6[[#This Row],[czas]])*60+SECOND(telefony6[[#This Row],[czas]])</f>
        <v>35</v>
      </c>
      <c r="J1709" s="6">
        <f>IF(OR(telefony6[[#This Row],[jaki]]="stacjonarny",telefony6[[#This Row],[jaki]]="komórkowy"),J1708-telefony6[[#This Row],[sekundach]],J1708)</f>
        <v>-761337</v>
      </c>
      <c r="K1709" s="6">
        <f>IF(AND(telefony6[[#This Row],[abonament]]&lt;0,telefony6[[#This Row],[jaki]]="stacjonarny"),telefony6[[#This Row],[sekundach]],0)</f>
        <v>35</v>
      </c>
      <c r="L1709" s="6">
        <f>IF(AND(telefony6[[#This Row],[abonament]]&lt;0,telefony6[[#This Row],[jaki]]="komórkowy"),telefony6[[#This Row],[sekundach]],0)</f>
        <v>0</v>
      </c>
      <c r="M1709" s="28">
        <f>IF(telefony6[[#This Row],[jaki]]="zagraniczny",telefony6[[#This Row],[czas w minutach]],0)</f>
        <v>0</v>
      </c>
    </row>
    <row r="1710" spans="1:13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  <c r="E1710" t="str">
        <f>IF(LEN(telefony6[[#This Row],[nr]])&gt;=10,"zagraniczny",IF(LEN(telefony6[[#This Row],[nr]])=8,"komórkowy","stacjonarny"))</f>
        <v>stacjonarny</v>
      </c>
      <c r="F1710" s="2">
        <f>telefony6[[#This Row],[zakonczenie]]-telefony6[[#This Row],[rozpoczecie]]</f>
        <v>8.6458333333333526E-3</v>
      </c>
      <c r="G1710" s="6">
        <f>IF(SECOND(telefony6[[#This Row],[czas]])&gt;0,1,0)</f>
        <v>1</v>
      </c>
      <c r="H1710" s="6">
        <f>MINUTE(telefony6[[#This Row],[czas]])+telefony6[[#This Row],[czy kolejna minuta]]</f>
        <v>13</v>
      </c>
      <c r="I1710" s="6">
        <f>MINUTE(telefony6[[#This Row],[czas]])*60+SECOND(telefony6[[#This Row],[czas]])</f>
        <v>747</v>
      </c>
      <c r="J1710" s="6">
        <f>IF(OR(telefony6[[#This Row],[jaki]]="stacjonarny",telefony6[[#This Row],[jaki]]="komórkowy"),J1709-telefony6[[#This Row],[sekundach]],J1709)</f>
        <v>-762084</v>
      </c>
      <c r="K1710" s="6">
        <f>IF(AND(telefony6[[#This Row],[abonament]]&lt;0,telefony6[[#This Row],[jaki]]="stacjonarny"),telefony6[[#This Row],[sekundach]],0)</f>
        <v>747</v>
      </c>
      <c r="L1710" s="6">
        <f>IF(AND(telefony6[[#This Row],[abonament]]&lt;0,telefony6[[#This Row],[jaki]]="komórkowy"),telefony6[[#This Row],[sekundach]],0)</f>
        <v>0</v>
      </c>
      <c r="M1710" s="28">
        <f>IF(telefony6[[#This Row],[jaki]]="zagraniczny",telefony6[[#This Row],[czas w minutach]],0)</f>
        <v>0</v>
      </c>
    </row>
    <row r="1711" spans="1:13" x14ac:dyDescent="0.25">
      <c r="A1711">
        <v>97997759</v>
      </c>
      <c r="B1711" s="1">
        <v>42941</v>
      </c>
      <c r="C1711" s="2">
        <v>0.57335648148148144</v>
      </c>
      <c r="D1711" s="2">
        <v>0.5735069444444445</v>
      </c>
      <c r="E1711" t="str">
        <f>IF(LEN(telefony6[[#This Row],[nr]])&gt;=10,"zagraniczny",IF(LEN(telefony6[[#This Row],[nr]])=8,"komórkowy","stacjonarny"))</f>
        <v>komórkowy</v>
      </c>
      <c r="F1711" s="2">
        <f>telefony6[[#This Row],[zakonczenie]]-telefony6[[#This Row],[rozpoczecie]]</f>
        <v>1.504629629630605E-4</v>
      </c>
      <c r="G1711" s="6">
        <f>IF(SECOND(telefony6[[#This Row],[czas]])&gt;0,1,0)</f>
        <v>1</v>
      </c>
      <c r="H1711" s="6">
        <f>MINUTE(telefony6[[#This Row],[czas]])+telefony6[[#This Row],[czy kolejna minuta]]</f>
        <v>1</v>
      </c>
      <c r="I1711" s="6">
        <f>MINUTE(telefony6[[#This Row],[czas]])*60+SECOND(telefony6[[#This Row],[czas]])</f>
        <v>13</v>
      </c>
      <c r="J1711" s="6">
        <f>IF(OR(telefony6[[#This Row],[jaki]]="stacjonarny",telefony6[[#This Row],[jaki]]="komórkowy"),J1710-telefony6[[#This Row],[sekundach]],J1710)</f>
        <v>-762097</v>
      </c>
      <c r="K1711" s="6">
        <f>IF(AND(telefony6[[#This Row],[abonament]]&lt;0,telefony6[[#This Row],[jaki]]="stacjonarny"),telefony6[[#This Row],[sekundach]],0)</f>
        <v>0</v>
      </c>
      <c r="L1711" s="6">
        <f>IF(AND(telefony6[[#This Row],[abonament]]&lt;0,telefony6[[#This Row],[jaki]]="komórkowy"),telefony6[[#This Row],[sekundach]],0)</f>
        <v>13</v>
      </c>
      <c r="M1711" s="28">
        <f>IF(telefony6[[#This Row],[jaki]]="zagraniczny",telefony6[[#This Row],[czas w minutach]],0)</f>
        <v>0</v>
      </c>
    </row>
    <row r="1712" spans="1:13" x14ac:dyDescent="0.25">
      <c r="A1712">
        <v>4100331</v>
      </c>
      <c r="B1712" s="1">
        <v>42941</v>
      </c>
      <c r="C1712" s="2">
        <v>0.57863425925925926</v>
      </c>
      <c r="D1712" s="2">
        <v>0.58030092592592597</v>
      </c>
      <c r="E1712" t="str">
        <f>IF(LEN(telefony6[[#This Row],[nr]])&gt;=10,"zagraniczny",IF(LEN(telefony6[[#This Row],[nr]])=8,"komórkowy","stacjonarny"))</f>
        <v>stacjonarny</v>
      </c>
      <c r="F1712" s="2">
        <f>telefony6[[#This Row],[zakonczenie]]-telefony6[[#This Row],[rozpoczecie]]</f>
        <v>1.6666666666667052E-3</v>
      </c>
      <c r="G1712" s="6">
        <f>IF(SECOND(telefony6[[#This Row],[czas]])&gt;0,1,0)</f>
        <v>1</v>
      </c>
      <c r="H1712" s="6">
        <f>MINUTE(telefony6[[#This Row],[czas]])+telefony6[[#This Row],[czy kolejna minuta]]</f>
        <v>3</v>
      </c>
      <c r="I1712" s="6">
        <f>MINUTE(telefony6[[#This Row],[czas]])*60+SECOND(telefony6[[#This Row],[czas]])</f>
        <v>144</v>
      </c>
      <c r="J1712" s="6">
        <f>IF(OR(telefony6[[#This Row],[jaki]]="stacjonarny",telefony6[[#This Row],[jaki]]="komórkowy"),J1711-telefony6[[#This Row],[sekundach]],J1711)</f>
        <v>-762241</v>
      </c>
      <c r="K1712" s="6">
        <f>IF(AND(telefony6[[#This Row],[abonament]]&lt;0,telefony6[[#This Row],[jaki]]="stacjonarny"),telefony6[[#This Row],[sekundach]],0)</f>
        <v>144</v>
      </c>
      <c r="L1712" s="6">
        <f>IF(AND(telefony6[[#This Row],[abonament]]&lt;0,telefony6[[#This Row],[jaki]]="komórkowy"),telefony6[[#This Row],[sekundach]],0)</f>
        <v>0</v>
      </c>
      <c r="M1712" s="28">
        <f>IF(telefony6[[#This Row],[jaki]]="zagraniczny",telefony6[[#This Row],[czas w minutach]],0)</f>
        <v>0</v>
      </c>
    </row>
    <row r="1713" spans="1:13" x14ac:dyDescent="0.25">
      <c r="A1713">
        <v>7215284</v>
      </c>
      <c r="B1713" s="1">
        <v>42941</v>
      </c>
      <c r="C1713" s="2">
        <v>0.57974537037037033</v>
      </c>
      <c r="D1713" s="2">
        <v>0.59083333333333332</v>
      </c>
      <c r="E1713" t="str">
        <f>IF(LEN(telefony6[[#This Row],[nr]])&gt;=10,"zagraniczny",IF(LEN(telefony6[[#This Row],[nr]])=8,"komórkowy","stacjonarny"))</f>
        <v>stacjonarny</v>
      </c>
      <c r="F1713" s="2">
        <f>telefony6[[#This Row],[zakonczenie]]-telefony6[[#This Row],[rozpoczecie]]</f>
        <v>1.1087962962962994E-2</v>
      </c>
      <c r="G1713" s="6">
        <f>IF(SECOND(telefony6[[#This Row],[czas]])&gt;0,1,0)</f>
        <v>1</v>
      </c>
      <c r="H1713" s="6">
        <f>MINUTE(telefony6[[#This Row],[czas]])+telefony6[[#This Row],[czy kolejna minuta]]</f>
        <v>16</v>
      </c>
      <c r="I1713" s="6">
        <f>MINUTE(telefony6[[#This Row],[czas]])*60+SECOND(telefony6[[#This Row],[czas]])</f>
        <v>958</v>
      </c>
      <c r="J1713" s="6">
        <f>IF(OR(telefony6[[#This Row],[jaki]]="stacjonarny",telefony6[[#This Row],[jaki]]="komórkowy"),J1712-telefony6[[#This Row],[sekundach]],J1712)</f>
        <v>-763199</v>
      </c>
      <c r="K1713" s="6">
        <f>IF(AND(telefony6[[#This Row],[abonament]]&lt;0,telefony6[[#This Row],[jaki]]="stacjonarny"),telefony6[[#This Row],[sekundach]],0)</f>
        <v>958</v>
      </c>
      <c r="L1713" s="6">
        <f>IF(AND(telefony6[[#This Row],[abonament]]&lt;0,telefony6[[#This Row],[jaki]]="komórkowy"),telefony6[[#This Row],[sekundach]],0)</f>
        <v>0</v>
      </c>
      <c r="M1713" s="28">
        <f>IF(telefony6[[#This Row],[jaki]]="zagraniczny",telefony6[[#This Row],[czas w minutach]],0)</f>
        <v>0</v>
      </c>
    </row>
    <row r="1714" spans="1:13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  <c r="E1714" t="str">
        <f>IF(LEN(telefony6[[#This Row],[nr]])&gt;=10,"zagraniczny",IF(LEN(telefony6[[#This Row],[nr]])=8,"komórkowy","stacjonarny"))</f>
        <v>stacjonarny</v>
      </c>
      <c r="F1714" s="2">
        <f>telefony6[[#This Row],[zakonczenie]]-telefony6[[#This Row],[rozpoczecie]]</f>
        <v>9.6875000000000711E-3</v>
      </c>
      <c r="G1714" s="6">
        <f>IF(SECOND(telefony6[[#This Row],[czas]])&gt;0,1,0)</f>
        <v>1</v>
      </c>
      <c r="H1714" s="6">
        <f>MINUTE(telefony6[[#This Row],[czas]])+telefony6[[#This Row],[czy kolejna minuta]]</f>
        <v>14</v>
      </c>
      <c r="I1714" s="6">
        <f>MINUTE(telefony6[[#This Row],[czas]])*60+SECOND(telefony6[[#This Row],[czas]])</f>
        <v>837</v>
      </c>
      <c r="J1714" s="6">
        <f>IF(OR(telefony6[[#This Row],[jaki]]="stacjonarny",telefony6[[#This Row],[jaki]]="komórkowy"),J1713-telefony6[[#This Row],[sekundach]],J1713)</f>
        <v>-764036</v>
      </c>
      <c r="K1714" s="6">
        <f>IF(AND(telefony6[[#This Row],[abonament]]&lt;0,telefony6[[#This Row],[jaki]]="stacjonarny"),telefony6[[#This Row],[sekundach]],0)</f>
        <v>837</v>
      </c>
      <c r="L1714" s="6">
        <f>IF(AND(telefony6[[#This Row],[abonament]]&lt;0,telefony6[[#This Row],[jaki]]="komórkowy"),telefony6[[#This Row],[sekundach]],0)</f>
        <v>0</v>
      </c>
      <c r="M1714" s="28">
        <f>IF(telefony6[[#This Row],[jaki]]="zagraniczny",telefony6[[#This Row],[czas w minutach]],0)</f>
        <v>0</v>
      </c>
    </row>
    <row r="1715" spans="1:13" x14ac:dyDescent="0.25">
      <c r="A1715">
        <v>3200206</v>
      </c>
      <c r="B1715" s="1">
        <v>42941</v>
      </c>
      <c r="C1715" s="2">
        <v>0.58784722222222219</v>
      </c>
      <c r="D1715" s="2">
        <v>0.59894675925925922</v>
      </c>
      <c r="E1715" t="str">
        <f>IF(LEN(telefony6[[#This Row],[nr]])&gt;=10,"zagraniczny",IF(LEN(telefony6[[#This Row],[nr]])=8,"komórkowy","stacjonarny"))</f>
        <v>stacjonarny</v>
      </c>
      <c r="F1715" s="2">
        <f>telefony6[[#This Row],[zakonczenie]]-telefony6[[#This Row],[rozpoczecie]]</f>
        <v>1.1099537037037033E-2</v>
      </c>
      <c r="G1715" s="6">
        <f>IF(SECOND(telefony6[[#This Row],[czas]])&gt;0,1,0)</f>
        <v>1</v>
      </c>
      <c r="H1715" s="6">
        <f>MINUTE(telefony6[[#This Row],[czas]])+telefony6[[#This Row],[czy kolejna minuta]]</f>
        <v>16</v>
      </c>
      <c r="I1715" s="6">
        <f>MINUTE(telefony6[[#This Row],[czas]])*60+SECOND(telefony6[[#This Row],[czas]])</f>
        <v>959</v>
      </c>
      <c r="J1715" s="6">
        <f>IF(OR(telefony6[[#This Row],[jaki]]="stacjonarny",telefony6[[#This Row],[jaki]]="komórkowy"),J1714-telefony6[[#This Row],[sekundach]],J1714)</f>
        <v>-764995</v>
      </c>
      <c r="K1715" s="6">
        <f>IF(AND(telefony6[[#This Row],[abonament]]&lt;0,telefony6[[#This Row],[jaki]]="stacjonarny"),telefony6[[#This Row],[sekundach]],0)</f>
        <v>959</v>
      </c>
      <c r="L1715" s="6">
        <f>IF(AND(telefony6[[#This Row],[abonament]]&lt;0,telefony6[[#This Row],[jaki]]="komórkowy"),telefony6[[#This Row],[sekundach]],0)</f>
        <v>0</v>
      </c>
      <c r="M1715" s="28">
        <f>IF(telefony6[[#This Row],[jaki]]="zagraniczny",telefony6[[#This Row],[czas w minutach]],0)</f>
        <v>0</v>
      </c>
    </row>
    <row r="1716" spans="1:13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  <c r="E1716" t="str">
        <f>IF(LEN(telefony6[[#This Row],[nr]])&gt;=10,"zagraniczny",IF(LEN(telefony6[[#This Row],[nr]])=8,"komórkowy","stacjonarny"))</f>
        <v>komórkowy</v>
      </c>
      <c r="F1716" s="2">
        <f>telefony6[[#This Row],[zakonczenie]]-telefony6[[#This Row],[rozpoczecie]]</f>
        <v>2.175925925925859E-3</v>
      </c>
      <c r="G1716" s="6">
        <f>IF(SECOND(telefony6[[#This Row],[czas]])&gt;0,1,0)</f>
        <v>1</v>
      </c>
      <c r="H1716" s="6">
        <f>MINUTE(telefony6[[#This Row],[czas]])+telefony6[[#This Row],[czy kolejna minuta]]</f>
        <v>4</v>
      </c>
      <c r="I1716" s="6">
        <f>MINUTE(telefony6[[#This Row],[czas]])*60+SECOND(telefony6[[#This Row],[czas]])</f>
        <v>188</v>
      </c>
      <c r="J1716" s="6">
        <f>IF(OR(telefony6[[#This Row],[jaki]]="stacjonarny",telefony6[[#This Row],[jaki]]="komórkowy"),J1715-telefony6[[#This Row],[sekundach]],J1715)</f>
        <v>-765183</v>
      </c>
      <c r="K1716" s="6">
        <f>IF(AND(telefony6[[#This Row],[abonament]]&lt;0,telefony6[[#This Row],[jaki]]="stacjonarny"),telefony6[[#This Row],[sekundach]],0)</f>
        <v>0</v>
      </c>
      <c r="L1716" s="6">
        <f>IF(AND(telefony6[[#This Row],[abonament]]&lt;0,telefony6[[#This Row],[jaki]]="komórkowy"),telefony6[[#This Row],[sekundach]],0)</f>
        <v>188</v>
      </c>
      <c r="M1716" s="28">
        <f>IF(telefony6[[#This Row],[jaki]]="zagraniczny",telefony6[[#This Row],[czas w minutach]],0)</f>
        <v>0</v>
      </c>
    </row>
    <row r="1717" spans="1:13" x14ac:dyDescent="0.25">
      <c r="A1717">
        <v>3976931</v>
      </c>
      <c r="B1717" s="1">
        <v>42941</v>
      </c>
      <c r="C1717" s="2">
        <v>0.59350694444444441</v>
      </c>
      <c r="D1717" s="2">
        <v>0.59811342592592598</v>
      </c>
      <c r="E1717" t="str">
        <f>IF(LEN(telefony6[[#This Row],[nr]])&gt;=10,"zagraniczny",IF(LEN(telefony6[[#This Row],[nr]])=8,"komórkowy","stacjonarny"))</f>
        <v>stacjonarny</v>
      </c>
      <c r="F1717" s="2">
        <f>telefony6[[#This Row],[zakonczenie]]-telefony6[[#This Row],[rozpoczecie]]</f>
        <v>4.6064814814815724E-3</v>
      </c>
      <c r="G1717" s="6">
        <f>IF(SECOND(telefony6[[#This Row],[czas]])&gt;0,1,0)</f>
        <v>1</v>
      </c>
      <c r="H1717" s="6">
        <f>MINUTE(telefony6[[#This Row],[czas]])+telefony6[[#This Row],[czy kolejna minuta]]</f>
        <v>7</v>
      </c>
      <c r="I1717" s="6">
        <f>MINUTE(telefony6[[#This Row],[czas]])*60+SECOND(telefony6[[#This Row],[czas]])</f>
        <v>398</v>
      </c>
      <c r="J1717" s="6">
        <f>IF(OR(telefony6[[#This Row],[jaki]]="stacjonarny",telefony6[[#This Row],[jaki]]="komórkowy"),J1716-telefony6[[#This Row],[sekundach]],J1716)</f>
        <v>-765581</v>
      </c>
      <c r="K1717" s="6">
        <f>IF(AND(telefony6[[#This Row],[abonament]]&lt;0,telefony6[[#This Row],[jaki]]="stacjonarny"),telefony6[[#This Row],[sekundach]],0)</f>
        <v>398</v>
      </c>
      <c r="L1717" s="6">
        <f>IF(AND(telefony6[[#This Row],[abonament]]&lt;0,telefony6[[#This Row],[jaki]]="komórkowy"),telefony6[[#This Row],[sekundach]],0)</f>
        <v>0</v>
      </c>
      <c r="M1717" s="28">
        <f>IF(telefony6[[#This Row],[jaki]]="zagraniczny",telefony6[[#This Row],[czas w minutach]],0)</f>
        <v>0</v>
      </c>
    </row>
    <row r="1718" spans="1:13" x14ac:dyDescent="0.25">
      <c r="A1718">
        <v>6717763</v>
      </c>
      <c r="B1718" s="1">
        <v>42941</v>
      </c>
      <c r="C1718" s="2">
        <v>0.596099537037037</v>
      </c>
      <c r="D1718" s="2">
        <v>0.60069444444444442</v>
      </c>
      <c r="E1718" t="str">
        <f>IF(LEN(telefony6[[#This Row],[nr]])&gt;=10,"zagraniczny",IF(LEN(telefony6[[#This Row],[nr]])=8,"komórkowy","stacjonarny"))</f>
        <v>stacjonarny</v>
      </c>
      <c r="F1718" s="2">
        <f>telefony6[[#This Row],[zakonczenie]]-telefony6[[#This Row],[rozpoczecie]]</f>
        <v>4.5949074074074225E-3</v>
      </c>
      <c r="G1718" s="6">
        <f>IF(SECOND(telefony6[[#This Row],[czas]])&gt;0,1,0)</f>
        <v>1</v>
      </c>
      <c r="H1718" s="6">
        <f>MINUTE(telefony6[[#This Row],[czas]])+telefony6[[#This Row],[czy kolejna minuta]]</f>
        <v>7</v>
      </c>
      <c r="I1718" s="6">
        <f>MINUTE(telefony6[[#This Row],[czas]])*60+SECOND(telefony6[[#This Row],[czas]])</f>
        <v>397</v>
      </c>
      <c r="J1718" s="6">
        <f>IF(OR(telefony6[[#This Row],[jaki]]="stacjonarny",telefony6[[#This Row],[jaki]]="komórkowy"),J1717-telefony6[[#This Row],[sekundach]],J1717)</f>
        <v>-765978</v>
      </c>
      <c r="K1718" s="6">
        <f>IF(AND(telefony6[[#This Row],[abonament]]&lt;0,telefony6[[#This Row],[jaki]]="stacjonarny"),telefony6[[#This Row],[sekundach]],0)</f>
        <v>397</v>
      </c>
      <c r="L1718" s="6">
        <f>IF(AND(telefony6[[#This Row],[abonament]]&lt;0,telefony6[[#This Row],[jaki]]="komórkowy"),telefony6[[#This Row],[sekundach]],0)</f>
        <v>0</v>
      </c>
      <c r="M1718" s="28">
        <f>IF(telefony6[[#This Row],[jaki]]="zagraniczny",telefony6[[#This Row],[czas w minutach]],0)</f>
        <v>0</v>
      </c>
    </row>
    <row r="1719" spans="1:13" x14ac:dyDescent="0.25">
      <c r="A1719">
        <v>2117176</v>
      </c>
      <c r="B1719" s="1">
        <v>42941</v>
      </c>
      <c r="C1719" s="2">
        <v>0.5995138888888889</v>
      </c>
      <c r="D1719" s="2">
        <v>0.60322916666666671</v>
      </c>
      <c r="E1719" t="str">
        <f>IF(LEN(telefony6[[#This Row],[nr]])&gt;=10,"zagraniczny",IF(LEN(telefony6[[#This Row],[nr]])=8,"komórkowy","stacjonarny"))</f>
        <v>stacjonarny</v>
      </c>
      <c r="F1719" s="2">
        <f>telefony6[[#This Row],[zakonczenie]]-telefony6[[#This Row],[rozpoczecie]]</f>
        <v>3.7152777777778034E-3</v>
      </c>
      <c r="G1719" s="6">
        <f>IF(SECOND(telefony6[[#This Row],[czas]])&gt;0,1,0)</f>
        <v>1</v>
      </c>
      <c r="H1719" s="6">
        <f>MINUTE(telefony6[[#This Row],[czas]])+telefony6[[#This Row],[czy kolejna minuta]]</f>
        <v>6</v>
      </c>
      <c r="I1719" s="6">
        <f>MINUTE(telefony6[[#This Row],[czas]])*60+SECOND(telefony6[[#This Row],[czas]])</f>
        <v>321</v>
      </c>
      <c r="J1719" s="6">
        <f>IF(OR(telefony6[[#This Row],[jaki]]="stacjonarny",telefony6[[#This Row],[jaki]]="komórkowy"),J1718-telefony6[[#This Row],[sekundach]],J1718)</f>
        <v>-766299</v>
      </c>
      <c r="K1719" s="6">
        <f>IF(AND(telefony6[[#This Row],[abonament]]&lt;0,telefony6[[#This Row],[jaki]]="stacjonarny"),telefony6[[#This Row],[sekundach]],0)</f>
        <v>321</v>
      </c>
      <c r="L1719" s="6">
        <f>IF(AND(telefony6[[#This Row],[abonament]]&lt;0,telefony6[[#This Row],[jaki]]="komórkowy"),telefony6[[#This Row],[sekundach]],0)</f>
        <v>0</v>
      </c>
      <c r="M1719" s="28">
        <f>IF(telefony6[[#This Row],[jaki]]="zagraniczny",telefony6[[#This Row],[czas w minutach]],0)</f>
        <v>0</v>
      </c>
    </row>
    <row r="1720" spans="1:13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  <c r="E1720" t="str">
        <f>IF(LEN(telefony6[[#This Row],[nr]])&gt;=10,"zagraniczny",IF(LEN(telefony6[[#This Row],[nr]])=8,"komórkowy","stacjonarny"))</f>
        <v>komórkowy</v>
      </c>
      <c r="F1720" s="2">
        <f>telefony6[[#This Row],[zakonczenie]]-telefony6[[#This Row],[rozpoczecie]]</f>
        <v>8.2175925925920268E-4</v>
      </c>
      <c r="G1720" s="6">
        <f>IF(SECOND(telefony6[[#This Row],[czas]])&gt;0,1,0)</f>
        <v>1</v>
      </c>
      <c r="H1720" s="6">
        <f>MINUTE(telefony6[[#This Row],[czas]])+telefony6[[#This Row],[czy kolejna minuta]]</f>
        <v>2</v>
      </c>
      <c r="I1720" s="6">
        <f>MINUTE(telefony6[[#This Row],[czas]])*60+SECOND(telefony6[[#This Row],[czas]])</f>
        <v>71</v>
      </c>
      <c r="J1720" s="6">
        <f>IF(OR(telefony6[[#This Row],[jaki]]="stacjonarny",telefony6[[#This Row],[jaki]]="komórkowy"),J1719-telefony6[[#This Row],[sekundach]],J1719)</f>
        <v>-766370</v>
      </c>
      <c r="K1720" s="6">
        <f>IF(AND(telefony6[[#This Row],[abonament]]&lt;0,telefony6[[#This Row],[jaki]]="stacjonarny"),telefony6[[#This Row],[sekundach]],0)</f>
        <v>0</v>
      </c>
      <c r="L1720" s="6">
        <f>IF(AND(telefony6[[#This Row],[abonament]]&lt;0,telefony6[[#This Row],[jaki]]="komórkowy"),telefony6[[#This Row],[sekundach]],0)</f>
        <v>71</v>
      </c>
      <c r="M1720" s="28">
        <f>IF(telefony6[[#This Row],[jaki]]="zagraniczny",telefony6[[#This Row],[czas w minutach]],0)</f>
        <v>0</v>
      </c>
    </row>
    <row r="1721" spans="1:13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  <c r="E1721" t="str">
        <f>IF(LEN(telefony6[[#This Row],[nr]])&gt;=10,"zagraniczny",IF(LEN(telefony6[[#This Row],[nr]])=8,"komórkowy","stacjonarny"))</f>
        <v>stacjonarny</v>
      </c>
      <c r="F1721" s="2">
        <f>telefony6[[#This Row],[zakonczenie]]-telefony6[[#This Row],[rozpoczecie]]</f>
        <v>8.2407407407407707E-3</v>
      </c>
      <c r="G1721" s="6">
        <f>IF(SECOND(telefony6[[#This Row],[czas]])&gt;0,1,0)</f>
        <v>1</v>
      </c>
      <c r="H1721" s="6">
        <f>MINUTE(telefony6[[#This Row],[czas]])+telefony6[[#This Row],[czy kolejna minuta]]</f>
        <v>12</v>
      </c>
      <c r="I1721" s="6">
        <f>MINUTE(telefony6[[#This Row],[czas]])*60+SECOND(telefony6[[#This Row],[czas]])</f>
        <v>712</v>
      </c>
      <c r="J1721" s="6">
        <f>IF(OR(telefony6[[#This Row],[jaki]]="stacjonarny",telefony6[[#This Row],[jaki]]="komórkowy"),J1720-telefony6[[#This Row],[sekundach]],J1720)</f>
        <v>-767082</v>
      </c>
      <c r="K1721" s="6">
        <f>IF(AND(telefony6[[#This Row],[abonament]]&lt;0,telefony6[[#This Row],[jaki]]="stacjonarny"),telefony6[[#This Row],[sekundach]],0)</f>
        <v>712</v>
      </c>
      <c r="L1721" s="6">
        <f>IF(AND(telefony6[[#This Row],[abonament]]&lt;0,telefony6[[#This Row],[jaki]]="komórkowy"),telefony6[[#This Row],[sekundach]],0)</f>
        <v>0</v>
      </c>
      <c r="M1721" s="28">
        <f>IF(telefony6[[#This Row],[jaki]]="zagraniczny",telefony6[[#This Row],[czas w minutach]],0)</f>
        <v>0</v>
      </c>
    </row>
    <row r="1722" spans="1:13" x14ac:dyDescent="0.25">
      <c r="A1722">
        <v>3025855</v>
      </c>
      <c r="B1722" s="1">
        <v>42941</v>
      </c>
      <c r="C1722" s="2">
        <v>0.60601851851851851</v>
      </c>
      <c r="D1722" s="2">
        <v>0.60782407407407413</v>
      </c>
      <c r="E1722" t="str">
        <f>IF(LEN(telefony6[[#This Row],[nr]])&gt;=10,"zagraniczny",IF(LEN(telefony6[[#This Row],[nr]])=8,"komórkowy","stacjonarny"))</f>
        <v>stacjonarny</v>
      </c>
      <c r="F1722" s="2">
        <f>telefony6[[#This Row],[zakonczenie]]-telefony6[[#This Row],[rozpoczecie]]</f>
        <v>1.8055555555556158E-3</v>
      </c>
      <c r="G1722" s="6">
        <f>IF(SECOND(telefony6[[#This Row],[czas]])&gt;0,1,0)</f>
        <v>1</v>
      </c>
      <c r="H1722" s="6">
        <f>MINUTE(telefony6[[#This Row],[czas]])+telefony6[[#This Row],[czy kolejna minuta]]</f>
        <v>3</v>
      </c>
      <c r="I1722" s="6">
        <f>MINUTE(telefony6[[#This Row],[czas]])*60+SECOND(telefony6[[#This Row],[czas]])</f>
        <v>156</v>
      </c>
      <c r="J1722" s="6">
        <f>IF(OR(telefony6[[#This Row],[jaki]]="stacjonarny",telefony6[[#This Row],[jaki]]="komórkowy"),J1721-telefony6[[#This Row],[sekundach]],J1721)</f>
        <v>-767238</v>
      </c>
      <c r="K1722" s="6">
        <f>IF(AND(telefony6[[#This Row],[abonament]]&lt;0,telefony6[[#This Row],[jaki]]="stacjonarny"),telefony6[[#This Row],[sekundach]],0)</f>
        <v>156</v>
      </c>
      <c r="L1722" s="6">
        <f>IF(AND(telefony6[[#This Row],[abonament]]&lt;0,telefony6[[#This Row],[jaki]]="komórkowy"),telefony6[[#This Row],[sekundach]],0)</f>
        <v>0</v>
      </c>
      <c r="M1722" s="28">
        <f>IF(telefony6[[#This Row],[jaki]]="zagraniczny",telefony6[[#This Row],[czas w minutach]],0)</f>
        <v>0</v>
      </c>
    </row>
    <row r="1723" spans="1:13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  <c r="E1723" t="str">
        <f>IF(LEN(telefony6[[#This Row],[nr]])&gt;=10,"zagraniczny",IF(LEN(telefony6[[#This Row],[nr]])=8,"komórkowy","stacjonarny"))</f>
        <v>stacjonarny</v>
      </c>
      <c r="F1723" s="2">
        <f>telefony6[[#This Row],[zakonczenie]]-telefony6[[#This Row],[rozpoczecie]]</f>
        <v>2.2685185185185031E-3</v>
      </c>
      <c r="G1723" s="6">
        <f>IF(SECOND(telefony6[[#This Row],[czas]])&gt;0,1,0)</f>
        <v>1</v>
      </c>
      <c r="H1723" s="6">
        <f>MINUTE(telefony6[[#This Row],[czas]])+telefony6[[#This Row],[czy kolejna minuta]]</f>
        <v>4</v>
      </c>
      <c r="I1723" s="6">
        <f>MINUTE(telefony6[[#This Row],[czas]])*60+SECOND(telefony6[[#This Row],[czas]])</f>
        <v>196</v>
      </c>
      <c r="J1723" s="6">
        <f>IF(OR(telefony6[[#This Row],[jaki]]="stacjonarny",telefony6[[#This Row],[jaki]]="komórkowy"),J1722-telefony6[[#This Row],[sekundach]],J1722)</f>
        <v>-767434</v>
      </c>
      <c r="K1723" s="6">
        <f>IF(AND(telefony6[[#This Row],[abonament]]&lt;0,telefony6[[#This Row],[jaki]]="stacjonarny"),telefony6[[#This Row],[sekundach]],0)</f>
        <v>196</v>
      </c>
      <c r="L1723" s="6">
        <f>IF(AND(telefony6[[#This Row],[abonament]]&lt;0,telefony6[[#This Row],[jaki]]="komórkowy"),telefony6[[#This Row],[sekundach]],0)</f>
        <v>0</v>
      </c>
      <c r="M1723" s="28">
        <f>IF(telefony6[[#This Row],[jaki]]="zagraniczny",telefony6[[#This Row],[czas w minutach]],0)</f>
        <v>0</v>
      </c>
    </row>
    <row r="1724" spans="1:13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  <c r="E1724" t="str">
        <f>IF(LEN(telefony6[[#This Row],[nr]])&gt;=10,"zagraniczny",IF(LEN(telefony6[[#This Row],[nr]])=8,"komórkowy","stacjonarny"))</f>
        <v>stacjonarny</v>
      </c>
      <c r="F1724" s="2">
        <f>telefony6[[#This Row],[zakonczenie]]-telefony6[[#This Row],[rozpoczecie]]</f>
        <v>9.3287037037036447E-3</v>
      </c>
      <c r="G1724" s="6">
        <f>IF(SECOND(telefony6[[#This Row],[czas]])&gt;0,1,0)</f>
        <v>1</v>
      </c>
      <c r="H1724" s="6">
        <f>MINUTE(telefony6[[#This Row],[czas]])+telefony6[[#This Row],[czy kolejna minuta]]</f>
        <v>14</v>
      </c>
      <c r="I1724" s="6">
        <f>MINUTE(telefony6[[#This Row],[czas]])*60+SECOND(telefony6[[#This Row],[czas]])</f>
        <v>806</v>
      </c>
      <c r="J1724" s="6">
        <f>IF(OR(telefony6[[#This Row],[jaki]]="stacjonarny",telefony6[[#This Row],[jaki]]="komórkowy"),J1723-telefony6[[#This Row],[sekundach]],J1723)</f>
        <v>-768240</v>
      </c>
      <c r="K1724" s="6">
        <f>IF(AND(telefony6[[#This Row],[abonament]]&lt;0,telefony6[[#This Row],[jaki]]="stacjonarny"),telefony6[[#This Row],[sekundach]],0)</f>
        <v>806</v>
      </c>
      <c r="L1724" s="6">
        <f>IF(AND(telefony6[[#This Row],[abonament]]&lt;0,telefony6[[#This Row],[jaki]]="komórkowy"),telefony6[[#This Row],[sekundach]],0)</f>
        <v>0</v>
      </c>
      <c r="M1724" s="28">
        <f>IF(telefony6[[#This Row],[jaki]]="zagraniczny",telefony6[[#This Row],[czas w minutach]],0)</f>
        <v>0</v>
      </c>
    </row>
    <row r="1725" spans="1:13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  <c r="E1725" t="str">
        <f>IF(LEN(telefony6[[#This Row],[nr]])&gt;=10,"zagraniczny",IF(LEN(telefony6[[#This Row],[nr]])=8,"komórkowy","stacjonarny"))</f>
        <v>stacjonarny</v>
      </c>
      <c r="F1725" s="2">
        <f>telefony6[[#This Row],[zakonczenie]]-telefony6[[#This Row],[rozpoczecie]]</f>
        <v>6.5625000000000266E-3</v>
      </c>
      <c r="G1725" s="6">
        <f>IF(SECOND(telefony6[[#This Row],[czas]])&gt;0,1,0)</f>
        <v>1</v>
      </c>
      <c r="H1725" s="6">
        <f>MINUTE(telefony6[[#This Row],[czas]])+telefony6[[#This Row],[czy kolejna minuta]]</f>
        <v>10</v>
      </c>
      <c r="I1725" s="6">
        <f>MINUTE(telefony6[[#This Row],[czas]])*60+SECOND(telefony6[[#This Row],[czas]])</f>
        <v>567</v>
      </c>
      <c r="J1725" s="6">
        <f>IF(OR(telefony6[[#This Row],[jaki]]="stacjonarny",telefony6[[#This Row],[jaki]]="komórkowy"),J1724-telefony6[[#This Row],[sekundach]],J1724)</f>
        <v>-768807</v>
      </c>
      <c r="K1725" s="6">
        <f>IF(AND(telefony6[[#This Row],[abonament]]&lt;0,telefony6[[#This Row],[jaki]]="stacjonarny"),telefony6[[#This Row],[sekundach]],0)</f>
        <v>567</v>
      </c>
      <c r="L1725" s="6">
        <f>IF(AND(telefony6[[#This Row],[abonament]]&lt;0,telefony6[[#This Row],[jaki]]="komórkowy"),telefony6[[#This Row],[sekundach]],0)</f>
        <v>0</v>
      </c>
      <c r="M1725" s="28">
        <f>IF(telefony6[[#This Row],[jaki]]="zagraniczny",telefony6[[#This Row],[czas w minutach]],0)</f>
        <v>0</v>
      </c>
    </row>
    <row r="1726" spans="1:13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  <c r="E1726" t="str">
        <f>IF(LEN(telefony6[[#This Row],[nr]])&gt;=10,"zagraniczny",IF(LEN(telefony6[[#This Row],[nr]])=8,"komórkowy","stacjonarny"))</f>
        <v>stacjonarny</v>
      </c>
      <c r="F1726" s="2">
        <f>telefony6[[#This Row],[zakonczenie]]-telefony6[[#This Row],[rozpoczecie]]</f>
        <v>7.5231481481474738E-4</v>
      </c>
      <c r="G1726" s="6">
        <f>IF(SECOND(telefony6[[#This Row],[czas]])&gt;0,1,0)</f>
        <v>1</v>
      </c>
      <c r="H1726" s="6">
        <f>MINUTE(telefony6[[#This Row],[czas]])+telefony6[[#This Row],[czy kolejna minuta]]</f>
        <v>2</v>
      </c>
      <c r="I1726" s="6">
        <f>MINUTE(telefony6[[#This Row],[czas]])*60+SECOND(telefony6[[#This Row],[czas]])</f>
        <v>65</v>
      </c>
      <c r="J1726" s="6">
        <f>IF(OR(telefony6[[#This Row],[jaki]]="stacjonarny",telefony6[[#This Row],[jaki]]="komórkowy"),J1725-telefony6[[#This Row],[sekundach]],J1725)</f>
        <v>-768872</v>
      </c>
      <c r="K1726" s="6">
        <f>IF(AND(telefony6[[#This Row],[abonament]]&lt;0,telefony6[[#This Row],[jaki]]="stacjonarny"),telefony6[[#This Row],[sekundach]],0)</f>
        <v>65</v>
      </c>
      <c r="L1726" s="6">
        <f>IF(AND(telefony6[[#This Row],[abonament]]&lt;0,telefony6[[#This Row],[jaki]]="komórkowy"),telefony6[[#This Row],[sekundach]],0)</f>
        <v>0</v>
      </c>
      <c r="M1726" s="28">
        <f>IF(telefony6[[#This Row],[jaki]]="zagraniczny",telefony6[[#This Row],[czas w minutach]],0)</f>
        <v>0</v>
      </c>
    </row>
    <row r="1727" spans="1:13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  <c r="E1727" t="str">
        <f>IF(LEN(telefony6[[#This Row],[nr]])&gt;=10,"zagraniczny",IF(LEN(telefony6[[#This Row],[nr]])=8,"komórkowy","stacjonarny"))</f>
        <v>komórkowy</v>
      </c>
      <c r="F1727" s="2">
        <f>telefony6[[#This Row],[zakonczenie]]-telefony6[[#This Row],[rozpoczecie]]</f>
        <v>3.6342592592593093E-3</v>
      </c>
      <c r="G1727" s="6">
        <f>IF(SECOND(telefony6[[#This Row],[czas]])&gt;0,1,0)</f>
        <v>1</v>
      </c>
      <c r="H1727" s="6">
        <f>MINUTE(telefony6[[#This Row],[czas]])+telefony6[[#This Row],[czy kolejna minuta]]</f>
        <v>6</v>
      </c>
      <c r="I1727" s="6">
        <f>MINUTE(telefony6[[#This Row],[czas]])*60+SECOND(telefony6[[#This Row],[czas]])</f>
        <v>314</v>
      </c>
      <c r="J1727" s="6">
        <f>IF(OR(telefony6[[#This Row],[jaki]]="stacjonarny",telefony6[[#This Row],[jaki]]="komórkowy"),J1726-telefony6[[#This Row],[sekundach]],J1726)</f>
        <v>-769186</v>
      </c>
      <c r="K1727" s="6">
        <f>IF(AND(telefony6[[#This Row],[abonament]]&lt;0,telefony6[[#This Row],[jaki]]="stacjonarny"),telefony6[[#This Row],[sekundach]],0)</f>
        <v>0</v>
      </c>
      <c r="L1727" s="6">
        <f>IF(AND(telefony6[[#This Row],[abonament]]&lt;0,telefony6[[#This Row],[jaki]]="komórkowy"),telefony6[[#This Row],[sekundach]],0)</f>
        <v>314</v>
      </c>
      <c r="M1727" s="28">
        <f>IF(telefony6[[#This Row],[jaki]]="zagraniczny",telefony6[[#This Row],[czas w minutach]],0)</f>
        <v>0</v>
      </c>
    </row>
    <row r="1728" spans="1:13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  <c r="E1728" t="str">
        <f>IF(LEN(telefony6[[#This Row],[nr]])&gt;=10,"zagraniczny",IF(LEN(telefony6[[#This Row],[nr]])=8,"komórkowy","stacjonarny"))</f>
        <v>stacjonarny</v>
      </c>
      <c r="F1728" s="2">
        <f>telefony6[[#This Row],[zakonczenie]]-telefony6[[#This Row],[rozpoczecie]]</f>
        <v>7.6851851851852393E-3</v>
      </c>
      <c r="G1728" s="6">
        <f>IF(SECOND(telefony6[[#This Row],[czas]])&gt;0,1,0)</f>
        <v>1</v>
      </c>
      <c r="H1728" s="6">
        <f>MINUTE(telefony6[[#This Row],[czas]])+telefony6[[#This Row],[czy kolejna minuta]]</f>
        <v>12</v>
      </c>
      <c r="I1728" s="6">
        <f>MINUTE(telefony6[[#This Row],[czas]])*60+SECOND(telefony6[[#This Row],[czas]])</f>
        <v>664</v>
      </c>
      <c r="J1728" s="6">
        <f>IF(OR(telefony6[[#This Row],[jaki]]="stacjonarny",telefony6[[#This Row],[jaki]]="komórkowy"),J1727-telefony6[[#This Row],[sekundach]],J1727)</f>
        <v>-769850</v>
      </c>
      <c r="K1728" s="6">
        <f>IF(AND(telefony6[[#This Row],[abonament]]&lt;0,telefony6[[#This Row],[jaki]]="stacjonarny"),telefony6[[#This Row],[sekundach]],0)</f>
        <v>664</v>
      </c>
      <c r="L1728" s="6">
        <f>IF(AND(telefony6[[#This Row],[abonament]]&lt;0,telefony6[[#This Row],[jaki]]="komórkowy"),telefony6[[#This Row],[sekundach]],0)</f>
        <v>0</v>
      </c>
      <c r="M1728" s="28">
        <f>IF(telefony6[[#This Row],[jaki]]="zagraniczny",telefony6[[#This Row],[czas w minutach]],0)</f>
        <v>0</v>
      </c>
    </row>
    <row r="1729" spans="1:13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  <c r="E1729" t="str">
        <f>IF(LEN(telefony6[[#This Row],[nr]])&gt;=10,"zagraniczny",IF(LEN(telefony6[[#This Row],[nr]])=8,"komórkowy","stacjonarny"))</f>
        <v>stacjonarny</v>
      </c>
      <c r="F1729" s="2">
        <f>telefony6[[#This Row],[zakonczenie]]-telefony6[[#This Row],[rozpoczecie]]</f>
        <v>3.0439814814814392E-3</v>
      </c>
      <c r="G1729" s="6">
        <f>IF(SECOND(telefony6[[#This Row],[czas]])&gt;0,1,0)</f>
        <v>1</v>
      </c>
      <c r="H1729" s="6">
        <f>MINUTE(telefony6[[#This Row],[czas]])+telefony6[[#This Row],[czy kolejna minuta]]</f>
        <v>5</v>
      </c>
      <c r="I1729" s="6">
        <f>MINUTE(telefony6[[#This Row],[czas]])*60+SECOND(telefony6[[#This Row],[czas]])</f>
        <v>263</v>
      </c>
      <c r="J1729" s="6">
        <f>IF(OR(telefony6[[#This Row],[jaki]]="stacjonarny",telefony6[[#This Row],[jaki]]="komórkowy"),J1728-telefony6[[#This Row],[sekundach]],J1728)</f>
        <v>-770113</v>
      </c>
      <c r="K1729" s="6">
        <f>IF(AND(telefony6[[#This Row],[abonament]]&lt;0,telefony6[[#This Row],[jaki]]="stacjonarny"),telefony6[[#This Row],[sekundach]],0)</f>
        <v>263</v>
      </c>
      <c r="L1729" s="6">
        <f>IF(AND(telefony6[[#This Row],[abonament]]&lt;0,telefony6[[#This Row],[jaki]]="komórkowy"),telefony6[[#This Row],[sekundach]],0)</f>
        <v>0</v>
      </c>
      <c r="M1729" s="28">
        <f>IF(telefony6[[#This Row],[jaki]]="zagraniczny",telefony6[[#This Row],[czas w minutach]],0)</f>
        <v>0</v>
      </c>
    </row>
    <row r="1730" spans="1:13" x14ac:dyDescent="0.25">
      <c r="A1730">
        <v>4804872</v>
      </c>
      <c r="B1730" s="1">
        <v>42941</v>
      </c>
      <c r="C1730" s="2">
        <v>0.62472222222222218</v>
      </c>
      <c r="D1730" s="2">
        <v>0.6360069444444445</v>
      </c>
      <c r="E1730" t="str">
        <f>IF(LEN(telefony6[[#This Row],[nr]])&gt;=10,"zagraniczny",IF(LEN(telefony6[[#This Row],[nr]])=8,"komórkowy","stacjonarny"))</f>
        <v>stacjonarny</v>
      </c>
      <c r="F1730" s="2">
        <f>telefony6[[#This Row],[zakonczenie]]-telefony6[[#This Row],[rozpoczecie]]</f>
        <v>1.1284722222222321E-2</v>
      </c>
      <c r="G1730" s="6">
        <f>IF(SECOND(telefony6[[#This Row],[czas]])&gt;0,1,0)</f>
        <v>1</v>
      </c>
      <c r="H1730" s="6">
        <f>MINUTE(telefony6[[#This Row],[czas]])+telefony6[[#This Row],[czy kolejna minuta]]</f>
        <v>17</v>
      </c>
      <c r="I1730" s="6">
        <f>MINUTE(telefony6[[#This Row],[czas]])*60+SECOND(telefony6[[#This Row],[czas]])</f>
        <v>975</v>
      </c>
      <c r="J1730" s="6">
        <f>IF(OR(telefony6[[#This Row],[jaki]]="stacjonarny",telefony6[[#This Row],[jaki]]="komórkowy"),J1729-telefony6[[#This Row],[sekundach]],J1729)</f>
        <v>-771088</v>
      </c>
      <c r="K1730" s="6">
        <f>IF(AND(telefony6[[#This Row],[abonament]]&lt;0,telefony6[[#This Row],[jaki]]="stacjonarny"),telefony6[[#This Row],[sekundach]],0)</f>
        <v>975</v>
      </c>
      <c r="L1730" s="6">
        <f>IF(AND(telefony6[[#This Row],[abonament]]&lt;0,telefony6[[#This Row],[jaki]]="komórkowy"),telefony6[[#This Row],[sekundach]],0)</f>
        <v>0</v>
      </c>
      <c r="M1730" s="28">
        <f>IF(telefony6[[#This Row],[jaki]]="zagraniczny",telefony6[[#This Row],[czas w minutach]],0)</f>
        <v>0</v>
      </c>
    </row>
    <row r="1731" spans="1:13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  <c r="E1731" t="str">
        <f>IF(LEN(telefony6[[#This Row],[nr]])&gt;=10,"zagraniczny",IF(LEN(telefony6[[#This Row],[nr]])=8,"komórkowy","stacjonarny"))</f>
        <v>komórkowy</v>
      </c>
      <c r="F1731" s="2">
        <f>telefony6[[#This Row],[zakonczenie]]-telefony6[[#This Row],[rozpoczecie]]</f>
        <v>8.8078703703703409E-3</v>
      </c>
      <c r="G1731" s="6">
        <f>IF(SECOND(telefony6[[#This Row],[czas]])&gt;0,1,0)</f>
        <v>1</v>
      </c>
      <c r="H1731" s="6">
        <f>MINUTE(telefony6[[#This Row],[czas]])+telefony6[[#This Row],[czy kolejna minuta]]</f>
        <v>13</v>
      </c>
      <c r="I1731" s="6">
        <f>MINUTE(telefony6[[#This Row],[czas]])*60+SECOND(telefony6[[#This Row],[czas]])</f>
        <v>761</v>
      </c>
      <c r="J1731" s="6">
        <f>IF(OR(telefony6[[#This Row],[jaki]]="stacjonarny",telefony6[[#This Row],[jaki]]="komórkowy"),J1730-telefony6[[#This Row],[sekundach]],J1730)</f>
        <v>-771849</v>
      </c>
      <c r="K1731" s="6">
        <f>IF(AND(telefony6[[#This Row],[abonament]]&lt;0,telefony6[[#This Row],[jaki]]="stacjonarny"),telefony6[[#This Row],[sekundach]],0)</f>
        <v>0</v>
      </c>
      <c r="L1731" s="6">
        <f>IF(AND(telefony6[[#This Row],[abonament]]&lt;0,telefony6[[#This Row],[jaki]]="komórkowy"),telefony6[[#This Row],[sekundach]],0)</f>
        <v>761</v>
      </c>
      <c r="M1731" s="28">
        <f>IF(telefony6[[#This Row],[jaki]]="zagraniczny",telefony6[[#This Row],[czas w minutach]],0)</f>
        <v>0</v>
      </c>
    </row>
    <row r="1732" spans="1:13" x14ac:dyDescent="0.25">
      <c r="A1732">
        <v>6493766</v>
      </c>
      <c r="B1732" s="1">
        <v>42942</v>
      </c>
      <c r="C1732" s="2">
        <v>0.33584490740740741</v>
      </c>
      <c r="D1732" s="2">
        <v>0.33677083333333335</v>
      </c>
      <c r="E1732" t="str">
        <f>IF(LEN(telefony6[[#This Row],[nr]])&gt;=10,"zagraniczny",IF(LEN(telefony6[[#This Row],[nr]])=8,"komórkowy","stacjonarny"))</f>
        <v>stacjonarny</v>
      </c>
      <c r="F1732" s="2">
        <f>telefony6[[#This Row],[zakonczenie]]-telefony6[[#This Row],[rozpoczecie]]</f>
        <v>9.2592592592594114E-4</v>
      </c>
      <c r="G1732" s="6">
        <f>IF(SECOND(telefony6[[#This Row],[czas]])&gt;0,1,0)</f>
        <v>1</v>
      </c>
      <c r="H1732" s="6">
        <f>MINUTE(telefony6[[#This Row],[czas]])+telefony6[[#This Row],[czy kolejna minuta]]</f>
        <v>2</v>
      </c>
      <c r="I1732" s="6">
        <f>MINUTE(telefony6[[#This Row],[czas]])*60+SECOND(telefony6[[#This Row],[czas]])</f>
        <v>80</v>
      </c>
      <c r="J1732" s="6">
        <f>IF(OR(telefony6[[#This Row],[jaki]]="stacjonarny",telefony6[[#This Row],[jaki]]="komórkowy"),J1731-telefony6[[#This Row],[sekundach]],J1731)</f>
        <v>-771929</v>
      </c>
      <c r="K1732" s="6">
        <f>IF(AND(telefony6[[#This Row],[abonament]]&lt;0,telefony6[[#This Row],[jaki]]="stacjonarny"),telefony6[[#This Row],[sekundach]],0)</f>
        <v>80</v>
      </c>
      <c r="L1732" s="6">
        <f>IF(AND(telefony6[[#This Row],[abonament]]&lt;0,telefony6[[#This Row],[jaki]]="komórkowy"),telefony6[[#This Row],[sekundach]],0)</f>
        <v>0</v>
      </c>
      <c r="M1732" s="28">
        <f>IF(telefony6[[#This Row],[jaki]]="zagraniczny",telefony6[[#This Row],[czas w minutach]],0)</f>
        <v>0</v>
      </c>
    </row>
    <row r="1733" spans="1:13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  <c r="E1733" t="str">
        <f>IF(LEN(telefony6[[#This Row],[nr]])&gt;=10,"zagraniczny",IF(LEN(telefony6[[#This Row],[nr]])=8,"komórkowy","stacjonarny"))</f>
        <v>stacjonarny</v>
      </c>
      <c r="F1733" s="2">
        <f>telefony6[[#This Row],[zakonczenie]]-telefony6[[#This Row],[rozpoczecie]]</f>
        <v>1.048611111111114E-2</v>
      </c>
      <c r="G1733" s="6">
        <f>IF(SECOND(telefony6[[#This Row],[czas]])&gt;0,1,0)</f>
        <v>1</v>
      </c>
      <c r="H1733" s="6">
        <f>MINUTE(telefony6[[#This Row],[czas]])+telefony6[[#This Row],[czy kolejna minuta]]</f>
        <v>16</v>
      </c>
      <c r="I1733" s="6">
        <f>MINUTE(telefony6[[#This Row],[czas]])*60+SECOND(telefony6[[#This Row],[czas]])</f>
        <v>906</v>
      </c>
      <c r="J1733" s="6">
        <f>IF(OR(telefony6[[#This Row],[jaki]]="stacjonarny",telefony6[[#This Row],[jaki]]="komórkowy"),J1732-telefony6[[#This Row],[sekundach]],J1732)</f>
        <v>-772835</v>
      </c>
      <c r="K1733" s="6">
        <f>IF(AND(telefony6[[#This Row],[abonament]]&lt;0,telefony6[[#This Row],[jaki]]="stacjonarny"),telefony6[[#This Row],[sekundach]],0)</f>
        <v>906</v>
      </c>
      <c r="L1733" s="6">
        <f>IF(AND(telefony6[[#This Row],[abonament]]&lt;0,telefony6[[#This Row],[jaki]]="komórkowy"),telefony6[[#This Row],[sekundach]],0)</f>
        <v>0</v>
      </c>
      <c r="M1733" s="28">
        <f>IF(telefony6[[#This Row],[jaki]]="zagraniczny",telefony6[[#This Row],[czas w minutach]],0)</f>
        <v>0</v>
      </c>
    </row>
    <row r="1734" spans="1:13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  <c r="E1734" t="str">
        <f>IF(LEN(telefony6[[#This Row],[nr]])&gt;=10,"zagraniczny",IF(LEN(telefony6[[#This Row],[nr]])=8,"komórkowy","stacjonarny"))</f>
        <v>stacjonarny</v>
      </c>
      <c r="F1734" s="2">
        <f>telefony6[[#This Row],[zakonczenie]]-telefony6[[#This Row],[rozpoczecie]]</f>
        <v>7.5347222222221788E-3</v>
      </c>
      <c r="G1734" s="6">
        <f>IF(SECOND(telefony6[[#This Row],[czas]])&gt;0,1,0)</f>
        <v>1</v>
      </c>
      <c r="H1734" s="6">
        <f>MINUTE(telefony6[[#This Row],[czas]])+telefony6[[#This Row],[czy kolejna minuta]]</f>
        <v>11</v>
      </c>
      <c r="I1734" s="6">
        <f>MINUTE(telefony6[[#This Row],[czas]])*60+SECOND(telefony6[[#This Row],[czas]])</f>
        <v>651</v>
      </c>
      <c r="J1734" s="6">
        <f>IF(OR(telefony6[[#This Row],[jaki]]="stacjonarny",telefony6[[#This Row],[jaki]]="komórkowy"),J1733-telefony6[[#This Row],[sekundach]],J1733)</f>
        <v>-773486</v>
      </c>
      <c r="K1734" s="6">
        <f>IF(AND(telefony6[[#This Row],[abonament]]&lt;0,telefony6[[#This Row],[jaki]]="stacjonarny"),telefony6[[#This Row],[sekundach]],0)</f>
        <v>651</v>
      </c>
      <c r="L1734" s="6">
        <f>IF(AND(telefony6[[#This Row],[abonament]]&lt;0,telefony6[[#This Row],[jaki]]="komórkowy"),telefony6[[#This Row],[sekundach]],0)</f>
        <v>0</v>
      </c>
      <c r="M1734" s="28">
        <f>IF(telefony6[[#This Row],[jaki]]="zagraniczny",telefony6[[#This Row],[czas w minutach]],0)</f>
        <v>0</v>
      </c>
    </row>
    <row r="1735" spans="1:13" x14ac:dyDescent="0.25">
      <c r="A1735">
        <v>6642574</v>
      </c>
      <c r="B1735" s="1">
        <v>42942</v>
      </c>
      <c r="C1735" s="2">
        <v>0.34575231481481483</v>
      </c>
      <c r="D1735" s="2">
        <v>0.35645833333333332</v>
      </c>
      <c r="E1735" t="str">
        <f>IF(LEN(telefony6[[#This Row],[nr]])&gt;=10,"zagraniczny",IF(LEN(telefony6[[#This Row],[nr]])=8,"komórkowy","stacjonarny"))</f>
        <v>stacjonarny</v>
      </c>
      <c r="F1735" s="2">
        <f>telefony6[[#This Row],[zakonczenie]]-telefony6[[#This Row],[rozpoczecie]]</f>
        <v>1.070601851851849E-2</v>
      </c>
      <c r="G1735" s="6">
        <f>IF(SECOND(telefony6[[#This Row],[czas]])&gt;0,1,0)</f>
        <v>1</v>
      </c>
      <c r="H1735" s="6">
        <f>MINUTE(telefony6[[#This Row],[czas]])+telefony6[[#This Row],[czy kolejna minuta]]</f>
        <v>16</v>
      </c>
      <c r="I1735" s="6">
        <f>MINUTE(telefony6[[#This Row],[czas]])*60+SECOND(telefony6[[#This Row],[czas]])</f>
        <v>925</v>
      </c>
      <c r="J1735" s="6">
        <f>IF(OR(telefony6[[#This Row],[jaki]]="stacjonarny",telefony6[[#This Row],[jaki]]="komórkowy"),J1734-telefony6[[#This Row],[sekundach]],J1734)</f>
        <v>-774411</v>
      </c>
      <c r="K1735" s="6">
        <f>IF(AND(telefony6[[#This Row],[abonament]]&lt;0,telefony6[[#This Row],[jaki]]="stacjonarny"),telefony6[[#This Row],[sekundach]],0)</f>
        <v>925</v>
      </c>
      <c r="L1735" s="6">
        <f>IF(AND(telefony6[[#This Row],[abonament]]&lt;0,telefony6[[#This Row],[jaki]]="komórkowy"),telefony6[[#This Row],[sekundach]],0)</f>
        <v>0</v>
      </c>
      <c r="M1735" s="28">
        <f>IF(telefony6[[#This Row],[jaki]]="zagraniczny",telefony6[[#This Row],[czas w minutach]],0)</f>
        <v>0</v>
      </c>
    </row>
    <row r="1736" spans="1:13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  <c r="E1736" t="str">
        <f>IF(LEN(telefony6[[#This Row],[nr]])&gt;=10,"zagraniczny",IF(LEN(telefony6[[#This Row],[nr]])=8,"komórkowy","stacjonarny"))</f>
        <v>stacjonarny</v>
      </c>
      <c r="F1736" s="2">
        <f>telefony6[[#This Row],[zakonczenie]]-telefony6[[#This Row],[rozpoczecie]]</f>
        <v>7.5231481481481399E-3</v>
      </c>
      <c r="G1736" s="6">
        <f>IF(SECOND(telefony6[[#This Row],[czas]])&gt;0,1,0)</f>
        <v>1</v>
      </c>
      <c r="H1736" s="6">
        <f>MINUTE(telefony6[[#This Row],[czas]])+telefony6[[#This Row],[czy kolejna minuta]]</f>
        <v>11</v>
      </c>
      <c r="I1736" s="6">
        <f>MINUTE(telefony6[[#This Row],[czas]])*60+SECOND(telefony6[[#This Row],[czas]])</f>
        <v>650</v>
      </c>
      <c r="J1736" s="6">
        <f>IF(OR(telefony6[[#This Row],[jaki]]="stacjonarny",telefony6[[#This Row],[jaki]]="komórkowy"),J1735-telefony6[[#This Row],[sekundach]],J1735)</f>
        <v>-775061</v>
      </c>
      <c r="K1736" s="6">
        <f>IF(AND(telefony6[[#This Row],[abonament]]&lt;0,telefony6[[#This Row],[jaki]]="stacjonarny"),telefony6[[#This Row],[sekundach]],0)</f>
        <v>650</v>
      </c>
      <c r="L1736" s="6">
        <f>IF(AND(telefony6[[#This Row],[abonament]]&lt;0,telefony6[[#This Row],[jaki]]="komórkowy"),telefony6[[#This Row],[sekundach]],0)</f>
        <v>0</v>
      </c>
      <c r="M1736" s="28">
        <f>IF(telefony6[[#This Row],[jaki]]="zagraniczny",telefony6[[#This Row],[czas w minutach]],0)</f>
        <v>0</v>
      </c>
    </row>
    <row r="1737" spans="1:13" x14ac:dyDescent="0.25">
      <c r="A1737">
        <v>1340323</v>
      </c>
      <c r="B1737" s="1">
        <v>42942</v>
      </c>
      <c r="C1737" s="2">
        <v>0.34994212962962962</v>
      </c>
      <c r="D1737" s="2">
        <v>0.35781249999999998</v>
      </c>
      <c r="E1737" t="str">
        <f>IF(LEN(telefony6[[#This Row],[nr]])&gt;=10,"zagraniczny",IF(LEN(telefony6[[#This Row],[nr]])=8,"komórkowy","stacjonarny"))</f>
        <v>stacjonarny</v>
      </c>
      <c r="F1737" s="2">
        <f>telefony6[[#This Row],[zakonczenie]]-telefony6[[#This Row],[rozpoczecie]]</f>
        <v>7.8703703703703609E-3</v>
      </c>
      <c r="G1737" s="6">
        <f>IF(SECOND(telefony6[[#This Row],[czas]])&gt;0,1,0)</f>
        <v>1</v>
      </c>
      <c r="H1737" s="6">
        <f>MINUTE(telefony6[[#This Row],[czas]])+telefony6[[#This Row],[czy kolejna minuta]]</f>
        <v>12</v>
      </c>
      <c r="I1737" s="6">
        <f>MINUTE(telefony6[[#This Row],[czas]])*60+SECOND(telefony6[[#This Row],[czas]])</f>
        <v>680</v>
      </c>
      <c r="J1737" s="6">
        <f>IF(OR(telefony6[[#This Row],[jaki]]="stacjonarny",telefony6[[#This Row],[jaki]]="komórkowy"),J1736-telefony6[[#This Row],[sekundach]],J1736)</f>
        <v>-775741</v>
      </c>
      <c r="K1737" s="6">
        <f>IF(AND(telefony6[[#This Row],[abonament]]&lt;0,telefony6[[#This Row],[jaki]]="stacjonarny"),telefony6[[#This Row],[sekundach]],0)</f>
        <v>680</v>
      </c>
      <c r="L1737" s="6">
        <f>IF(AND(telefony6[[#This Row],[abonament]]&lt;0,telefony6[[#This Row],[jaki]]="komórkowy"),telefony6[[#This Row],[sekundach]],0)</f>
        <v>0</v>
      </c>
      <c r="M1737" s="28">
        <f>IF(telefony6[[#This Row],[jaki]]="zagraniczny",telefony6[[#This Row],[czas w minutach]],0)</f>
        <v>0</v>
      </c>
    </row>
    <row r="1738" spans="1:13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  <c r="E1738" t="str">
        <f>IF(LEN(telefony6[[#This Row],[nr]])&gt;=10,"zagraniczny",IF(LEN(telefony6[[#This Row],[nr]])=8,"komórkowy","stacjonarny"))</f>
        <v>stacjonarny</v>
      </c>
      <c r="F1738" s="2">
        <f>telefony6[[#This Row],[zakonczenie]]-telefony6[[#This Row],[rozpoczecie]]</f>
        <v>8.3912037037036646E-3</v>
      </c>
      <c r="G1738" s="6">
        <f>IF(SECOND(telefony6[[#This Row],[czas]])&gt;0,1,0)</f>
        <v>1</v>
      </c>
      <c r="H1738" s="6">
        <f>MINUTE(telefony6[[#This Row],[czas]])+telefony6[[#This Row],[czy kolejna minuta]]</f>
        <v>13</v>
      </c>
      <c r="I1738" s="6">
        <f>MINUTE(telefony6[[#This Row],[czas]])*60+SECOND(telefony6[[#This Row],[czas]])</f>
        <v>725</v>
      </c>
      <c r="J1738" s="6">
        <f>IF(OR(telefony6[[#This Row],[jaki]]="stacjonarny",telefony6[[#This Row],[jaki]]="komórkowy"),J1737-telefony6[[#This Row],[sekundach]],J1737)</f>
        <v>-776466</v>
      </c>
      <c r="K1738" s="6">
        <f>IF(AND(telefony6[[#This Row],[abonament]]&lt;0,telefony6[[#This Row],[jaki]]="stacjonarny"),telefony6[[#This Row],[sekundach]],0)</f>
        <v>725</v>
      </c>
      <c r="L1738" s="6">
        <f>IF(AND(telefony6[[#This Row],[abonament]]&lt;0,telefony6[[#This Row],[jaki]]="komórkowy"),telefony6[[#This Row],[sekundach]],0)</f>
        <v>0</v>
      </c>
      <c r="M1738" s="28">
        <f>IF(telefony6[[#This Row],[jaki]]="zagraniczny",telefony6[[#This Row],[czas w minutach]],0)</f>
        <v>0</v>
      </c>
    </row>
    <row r="1739" spans="1:13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  <c r="E1739" t="str">
        <f>IF(LEN(telefony6[[#This Row],[nr]])&gt;=10,"zagraniczny",IF(LEN(telefony6[[#This Row],[nr]])=8,"komórkowy","stacjonarny"))</f>
        <v>stacjonarny</v>
      </c>
      <c r="F1739" s="2">
        <f>telefony6[[#This Row],[zakonczenie]]-telefony6[[#This Row],[rozpoczecie]]</f>
        <v>6.9328703703703254E-3</v>
      </c>
      <c r="G1739" s="6">
        <f>IF(SECOND(telefony6[[#This Row],[czas]])&gt;0,1,0)</f>
        <v>1</v>
      </c>
      <c r="H1739" s="6">
        <f>MINUTE(telefony6[[#This Row],[czas]])+telefony6[[#This Row],[czy kolejna minuta]]</f>
        <v>10</v>
      </c>
      <c r="I1739" s="6">
        <f>MINUTE(telefony6[[#This Row],[czas]])*60+SECOND(telefony6[[#This Row],[czas]])</f>
        <v>599</v>
      </c>
      <c r="J1739" s="6">
        <f>IF(OR(telefony6[[#This Row],[jaki]]="stacjonarny",telefony6[[#This Row],[jaki]]="komórkowy"),J1738-telefony6[[#This Row],[sekundach]],J1738)</f>
        <v>-777065</v>
      </c>
      <c r="K1739" s="6">
        <f>IF(AND(telefony6[[#This Row],[abonament]]&lt;0,telefony6[[#This Row],[jaki]]="stacjonarny"),telefony6[[#This Row],[sekundach]],0)</f>
        <v>599</v>
      </c>
      <c r="L1739" s="6">
        <f>IF(AND(telefony6[[#This Row],[abonament]]&lt;0,telefony6[[#This Row],[jaki]]="komórkowy"),telefony6[[#This Row],[sekundach]],0)</f>
        <v>0</v>
      </c>
      <c r="M1739" s="28">
        <f>IF(telefony6[[#This Row],[jaki]]="zagraniczny",telefony6[[#This Row],[czas w minutach]],0)</f>
        <v>0</v>
      </c>
    </row>
    <row r="1740" spans="1:13" x14ac:dyDescent="0.25">
      <c r="A1740">
        <v>7894591002</v>
      </c>
      <c r="B1740" s="1">
        <v>42942</v>
      </c>
      <c r="C1740" s="2">
        <v>0.36476851851851849</v>
      </c>
      <c r="D1740" s="2">
        <v>0.37505787037037036</v>
      </c>
      <c r="E1740" t="str">
        <f>IF(LEN(telefony6[[#This Row],[nr]])&gt;=10,"zagraniczny",IF(LEN(telefony6[[#This Row],[nr]])=8,"komórkowy","stacjonarny"))</f>
        <v>zagraniczny</v>
      </c>
      <c r="F1740" s="2">
        <f>telefony6[[#This Row],[zakonczenie]]-telefony6[[#This Row],[rozpoczecie]]</f>
        <v>1.0289351851851869E-2</v>
      </c>
      <c r="G1740" s="6">
        <f>IF(SECOND(telefony6[[#This Row],[czas]])&gt;0,1,0)</f>
        <v>1</v>
      </c>
      <c r="H1740" s="6">
        <f>MINUTE(telefony6[[#This Row],[czas]])+telefony6[[#This Row],[czy kolejna minuta]]</f>
        <v>15</v>
      </c>
      <c r="I1740" s="6">
        <f>MINUTE(telefony6[[#This Row],[czas]])*60+SECOND(telefony6[[#This Row],[czas]])</f>
        <v>889</v>
      </c>
      <c r="J1740" s="6">
        <f>IF(OR(telefony6[[#This Row],[jaki]]="stacjonarny",telefony6[[#This Row],[jaki]]="komórkowy"),J1739-telefony6[[#This Row],[sekundach]],J1739)</f>
        <v>-777065</v>
      </c>
      <c r="K1740" s="6">
        <f>IF(AND(telefony6[[#This Row],[abonament]]&lt;0,telefony6[[#This Row],[jaki]]="stacjonarny"),telefony6[[#This Row],[sekundach]],0)</f>
        <v>0</v>
      </c>
      <c r="L1740" s="6">
        <f>IF(AND(telefony6[[#This Row],[abonament]]&lt;0,telefony6[[#This Row],[jaki]]="komórkowy"),telefony6[[#This Row],[sekundach]],0)</f>
        <v>0</v>
      </c>
      <c r="M1740" s="28">
        <f>IF(telefony6[[#This Row],[jaki]]="zagraniczny",telefony6[[#This Row],[czas w minutach]],0)</f>
        <v>15</v>
      </c>
    </row>
    <row r="1741" spans="1:13" x14ac:dyDescent="0.25">
      <c r="A1741">
        <v>26891502</v>
      </c>
      <c r="B1741" s="1">
        <v>42942</v>
      </c>
      <c r="C1741" s="2">
        <v>0.3697685185185185</v>
      </c>
      <c r="D1741" s="2">
        <v>0.37656250000000002</v>
      </c>
      <c r="E1741" t="str">
        <f>IF(LEN(telefony6[[#This Row],[nr]])&gt;=10,"zagraniczny",IF(LEN(telefony6[[#This Row],[nr]])=8,"komórkowy","stacjonarny"))</f>
        <v>komórkowy</v>
      </c>
      <c r="F1741" s="2">
        <f>telefony6[[#This Row],[zakonczenie]]-telefony6[[#This Row],[rozpoczecie]]</f>
        <v>6.7939814814815258E-3</v>
      </c>
      <c r="G1741" s="6">
        <f>IF(SECOND(telefony6[[#This Row],[czas]])&gt;0,1,0)</f>
        <v>1</v>
      </c>
      <c r="H1741" s="6">
        <f>MINUTE(telefony6[[#This Row],[czas]])+telefony6[[#This Row],[czy kolejna minuta]]</f>
        <v>10</v>
      </c>
      <c r="I1741" s="6">
        <f>MINUTE(telefony6[[#This Row],[czas]])*60+SECOND(telefony6[[#This Row],[czas]])</f>
        <v>587</v>
      </c>
      <c r="J1741" s="6">
        <f>IF(OR(telefony6[[#This Row],[jaki]]="stacjonarny",telefony6[[#This Row],[jaki]]="komórkowy"),J1740-telefony6[[#This Row],[sekundach]],J1740)</f>
        <v>-777652</v>
      </c>
      <c r="K1741" s="6">
        <f>IF(AND(telefony6[[#This Row],[abonament]]&lt;0,telefony6[[#This Row],[jaki]]="stacjonarny"),telefony6[[#This Row],[sekundach]],0)</f>
        <v>0</v>
      </c>
      <c r="L1741" s="6">
        <f>IF(AND(telefony6[[#This Row],[abonament]]&lt;0,telefony6[[#This Row],[jaki]]="komórkowy"),telefony6[[#This Row],[sekundach]],0)</f>
        <v>587</v>
      </c>
      <c r="M1741" s="28">
        <f>IF(telefony6[[#This Row],[jaki]]="zagraniczny",telefony6[[#This Row],[czas w minutach]],0)</f>
        <v>0</v>
      </c>
    </row>
    <row r="1742" spans="1:13" x14ac:dyDescent="0.25">
      <c r="A1742">
        <v>71021004</v>
      </c>
      <c r="B1742" s="1">
        <v>42942</v>
      </c>
      <c r="C1742" s="2">
        <v>0.37305555555555553</v>
      </c>
      <c r="D1742" s="2">
        <v>0.38090277777777776</v>
      </c>
      <c r="E1742" t="str">
        <f>IF(LEN(telefony6[[#This Row],[nr]])&gt;=10,"zagraniczny",IF(LEN(telefony6[[#This Row],[nr]])=8,"komórkowy","stacjonarny"))</f>
        <v>komórkowy</v>
      </c>
      <c r="F1742" s="2">
        <f>telefony6[[#This Row],[zakonczenie]]-telefony6[[#This Row],[rozpoczecie]]</f>
        <v>7.8472222222222276E-3</v>
      </c>
      <c r="G1742" s="6">
        <f>IF(SECOND(telefony6[[#This Row],[czas]])&gt;0,1,0)</f>
        <v>1</v>
      </c>
      <c r="H1742" s="6">
        <f>MINUTE(telefony6[[#This Row],[czas]])+telefony6[[#This Row],[czy kolejna minuta]]</f>
        <v>12</v>
      </c>
      <c r="I1742" s="6">
        <f>MINUTE(telefony6[[#This Row],[czas]])*60+SECOND(telefony6[[#This Row],[czas]])</f>
        <v>678</v>
      </c>
      <c r="J1742" s="6">
        <f>IF(OR(telefony6[[#This Row],[jaki]]="stacjonarny",telefony6[[#This Row],[jaki]]="komórkowy"),J1741-telefony6[[#This Row],[sekundach]],J1741)</f>
        <v>-778330</v>
      </c>
      <c r="K1742" s="6">
        <f>IF(AND(telefony6[[#This Row],[abonament]]&lt;0,telefony6[[#This Row],[jaki]]="stacjonarny"),telefony6[[#This Row],[sekundach]],0)</f>
        <v>0</v>
      </c>
      <c r="L1742" s="6">
        <f>IF(AND(telefony6[[#This Row],[abonament]]&lt;0,telefony6[[#This Row],[jaki]]="komórkowy"),telefony6[[#This Row],[sekundach]],0)</f>
        <v>678</v>
      </c>
      <c r="M1742" s="28">
        <f>IF(telefony6[[#This Row],[jaki]]="zagraniczny",telefony6[[#This Row],[czas w minutach]],0)</f>
        <v>0</v>
      </c>
    </row>
    <row r="1743" spans="1:13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  <c r="E1743" t="str">
        <f>IF(LEN(telefony6[[#This Row],[nr]])&gt;=10,"zagraniczny",IF(LEN(telefony6[[#This Row],[nr]])=8,"komórkowy","stacjonarny"))</f>
        <v>komórkowy</v>
      </c>
      <c r="F1743" s="2">
        <f>telefony6[[#This Row],[zakonczenie]]-telefony6[[#This Row],[rozpoczecie]]</f>
        <v>1.0358796296296324E-2</v>
      </c>
      <c r="G1743" s="6">
        <f>IF(SECOND(telefony6[[#This Row],[czas]])&gt;0,1,0)</f>
        <v>1</v>
      </c>
      <c r="H1743" s="6">
        <f>MINUTE(telefony6[[#This Row],[czas]])+telefony6[[#This Row],[czy kolejna minuta]]</f>
        <v>15</v>
      </c>
      <c r="I1743" s="6">
        <f>MINUTE(telefony6[[#This Row],[czas]])*60+SECOND(telefony6[[#This Row],[czas]])</f>
        <v>895</v>
      </c>
      <c r="J1743" s="6">
        <f>IF(OR(telefony6[[#This Row],[jaki]]="stacjonarny",telefony6[[#This Row],[jaki]]="komórkowy"),J1742-telefony6[[#This Row],[sekundach]],J1742)</f>
        <v>-779225</v>
      </c>
      <c r="K1743" s="6">
        <f>IF(AND(telefony6[[#This Row],[abonament]]&lt;0,telefony6[[#This Row],[jaki]]="stacjonarny"),telefony6[[#This Row],[sekundach]],0)</f>
        <v>0</v>
      </c>
      <c r="L1743" s="6">
        <f>IF(AND(telefony6[[#This Row],[abonament]]&lt;0,telefony6[[#This Row],[jaki]]="komórkowy"),telefony6[[#This Row],[sekundach]],0)</f>
        <v>895</v>
      </c>
      <c r="M1743" s="28">
        <f>IF(telefony6[[#This Row],[jaki]]="zagraniczny",telefony6[[#This Row],[czas w minutach]],0)</f>
        <v>0</v>
      </c>
    </row>
    <row r="1744" spans="1:13" x14ac:dyDescent="0.25">
      <c r="A1744">
        <v>3972159</v>
      </c>
      <c r="B1744" s="1">
        <v>42942</v>
      </c>
      <c r="C1744" s="2">
        <v>0.37895833333333334</v>
      </c>
      <c r="D1744" s="2">
        <v>0.38263888888888886</v>
      </c>
      <c r="E1744" t="str">
        <f>IF(LEN(telefony6[[#This Row],[nr]])&gt;=10,"zagraniczny",IF(LEN(telefony6[[#This Row],[nr]])=8,"komórkowy","stacjonarny"))</f>
        <v>stacjonarny</v>
      </c>
      <c r="F1744" s="2">
        <f>telefony6[[#This Row],[zakonczenie]]-telefony6[[#This Row],[rozpoczecie]]</f>
        <v>3.6805555555555203E-3</v>
      </c>
      <c r="G1744" s="6">
        <f>IF(SECOND(telefony6[[#This Row],[czas]])&gt;0,1,0)</f>
        <v>1</v>
      </c>
      <c r="H1744" s="6">
        <f>MINUTE(telefony6[[#This Row],[czas]])+telefony6[[#This Row],[czy kolejna minuta]]</f>
        <v>6</v>
      </c>
      <c r="I1744" s="6">
        <f>MINUTE(telefony6[[#This Row],[czas]])*60+SECOND(telefony6[[#This Row],[czas]])</f>
        <v>318</v>
      </c>
      <c r="J1744" s="6">
        <f>IF(OR(telefony6[[#This Row],[jaki]]="stacjonarny",telefony6[[#This Row],[jaki]]="komórkowy"),J1743-telefony6[[#This Row],[sekundach]],J1743)</f>
        <v>-779543</v>
      </c>
      <c r="K1744" s="6">
        <f>IF(AND(telefony6[[#This Row],[abonament]]&lt;0,telefony6[[#This Row],[jaki]]="stacjonarny"),telefony6[[#This Row],[sekundach]],0)</f>
        <v>318</v>
      </c>
      <c r="L1744" s="6">
        <f>IF(AND(telefony6[[#This Row],[abonament]]&lt;0,telefony6[[#This Row],[jaki]]="komórkowy"),telefony6[[#This Row],[sekundach]],0)</f>
        <v>0</v>
      </c>
      <c r="M1744" s="28">
        <f>IF(telefony6[[#This Row],[jaki]]="zagraniczny",telefony6[[#This Row],[czas w minutach]],0)</f>
        <v>0</v>
      </c>
    </row>
    <row r="1745" spans="1:13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  <c r="E1745" t="str">
        <f>IF(LEN(telefony6[[#This Row],[nr]])&gt;=10,"zagraniczny",IF(LEN(telefony6[[#This Row],[nr]])=8,"komórkowy","stacjonarny"))</f>
        <v>komórkowy</v>
      </c>
      <c r="F1745" s="2">
        <f>telefony6[[#This Row],[zakonczenie]]-telefony6[[#This Row],[rozpoczecie]]</f>
        <v>1.1030092592592577E-2</v>
      </c>
      <c r="G1745" s="6">
        <f>IF(SECOND(telefony6[[#This Row],[czas]])&gt;0,1,0)</f>
        <v>1</v>
      </c>
      <c r="H1745" s="6">
        <f>MINUTE(telefony6[[#This Row],[czas]])+telefony6[[#This Row],[czy kolejna minuta]]</f>
        <v>16</v>
      </c>
      <c r="I1745" s="6">
        <f>MINUTE(telefony6[[#This Row],[czas]])*60+SECOND(telefony6[[#This Row],[czas]])</f>
        <v>953</v>
      </c>
      <c r="J1745" s="6">
        <f>IF(OR(telefony6[[#This Row],[jaki]]="stacjonarny",telefony6[[#This Row],[jaki]]="komórkowy"),J1744-telefony6[[#This Row],[sekundach]],J1744)</f>
        <v>-780496</v>
      </c>
      <c r="K1745" s="6">
        <f>IF(AND(telefony6[[#This Row],[abonament]]&lt;0,telefony6[[#This Row],[jaki]]="stacjonarny"),telefony6[[#This Row],[sekundach]],0)</f>
        <v>0</v>
      </c>
      <c r="L1745" s="6">
        <f>IF(AND(telefony6[[#This Row],[abonament]]&lt;0,telefony6[[#This Row],[jaki]]="komórkowy"),telefony6[[#This Row],[sekundach]],0)</f>
        <v>953</v>
      </c>
      <c r="M1745" s="28">
        <f>IF(telefony6[[#This Row],[jaki]]="zagraniczny",telefony6[[#This Row],[czas w minutach]],0)</f>
        <v>0</v>
      </c>
    </row>
    <row r="1746" spans="1:13" x14ac:dyDescent="0.25">
      <c r="A1746">
        <v>4857453</v>
      </c>
      <c r="B1746" s="1">
        <v>42942</v>
      </c>
      <c r="C1746" s="2">
        <v>0.38013888888888892</v>
      </c>
      <c r="D1746" s="2">
        <v>0.385625</v>
      </c>
      <c r="E1746" t="str">
        <f>IF(LEN(telefony6[[#This Row],[nr]])&gt;=10,"zagraniczny",IF(LEN(telefony6[[#This Row],[nr]])=8,"komórkowy","stacjonarny"))</f>
        <v>stacjonarny</v>
      </c>
      <c r="F1746" s="2">
        <f>telefony6[[#This Row],[zakonczenie]]-telefony6[[#This Row],[rozpoczecie]]</f>
        <v>5.4861111111110805E-3</v>
      </c>
      <c r="G1746" s="6">
        <f>IF(SECOND(telefony6[[#This Row],[czas]])&gt;0,1,0)</f>
        <v>1</v>
      </c>
      <c r="H1746" s="6">
        <f>MINUTE(telefony6[[#This Row],[czas]])+telefony6[[#This Row],[czy kolejna minuta]]</f>
        <v>8</v>
      </c>
      <c r="I1746" s="6">
        <f>MINUTE(telefony6[[#This Row],[czas]])*60+SECOND(telefony6[[#This Row],[czas]])</f>
        <v>474</v>
      </c>
      <c r="J1746" s="6">
        <f>IF(OR(telefony6[[#This Row],[jaki]]="stacjonarny",telefony6[[#This Row],[jaki]]="komórkowy"),J1745-telefony6[[#This Row],[sekundach]],J1745)</f>
        <v>-780970</v>
      </c>
      <c r="K1746" s="6">
        <f>IF(AND(telefony6[[#This Row],[abonament]]&lt;0,telefony6[[#This Row],[jaki]]="stacjonarny"),telefony6[[#This Row],[sekundach]],0)</f>
        <v>474</v>
      </c>
      <c r="L1746" s="6">
        <f>IF(AND(telefony6[[#This Row],[abonament]]&lt;0,telefony6[[#This Row],[jaki]]="komórkowy"),telefony6[[#This Row],[sekundach]],0)</f>
        <v>0</v>
      </c>
      <c r="M1746" s="28">
        <f>IF(telefony6[[#This Row],[jaki]]="zagraniczny",telefony6[[#This Row],[czas w minutach]],0)</f>
        <v>0</v>
      </c>
    </row>
    <row r="1747" spans="1:13" x14ac:dyDescent="0.25">
      <c r="A1747">
        <v>7980513</v>
      </c>
      <c r="B1747" s="1">
        <v>42942</v>
      </c>
      <c r="C1747" s="2">
        <v>0.38197916666666665</v>
      </c>
      <c r="D1747" s="2">
        <v>0.38288194444444446</v>
      </c>
      <c r="E1747" t="str">
        <f>IF(LEN(telefony6[[#This Row],[nr]])&gt;=10,"zagraniczny",IF(LEN(telefony6[[#This Row],[nr]])=8,"komórkowy","stacjonarny"))</f>
        <v>stacjonarny</v>
      </c>
      <c r="F1747" s="2">
        <f>telefony6[[#This Row],[zakonczenie]]-telefony6[[#This Row],[rozpoczecie]]</f>
        <v>9.0277777777780788E-4</v>
      </c>
      <c r="G1747" s="6">
        <f>IF(SECOND(telefony6[[#This Row],[czas]])&gt;0,1,0)</f>
        <v>1</v>
      </c>
      <c r="H1747" s="6">
        <f>MINUTE(telefony6[[#This Row],[czas]])+telefony6[[#This Row],[czy kolejna minuta]]</f>
        <v>2</v>
      </c>
      <c r="I1747" s="6">
        <f>MINUTE(telefony6[[#This Row],[czas]])*60+SECOND(telefony6[[#This Row],[czas]])</f>
        <v>78</v>
      </c>
      <c r="J1747" s="6">
        <f>IF(OR(telefony6[[#This Row],[jaki]]="stacjonarny",telefony6[[#This Row],[jaki]]="komórkowy"),J1746-telefony6[[#This Row],[sekundach]],J1746)</f>
        <v>-781048</v>
      </c>
      <c r="K1747" s="6">
        <f>IF(AND(telefony6[[#This Row],[abonament]]&lt;0,telefony6[[#This Row],[jaki]]="stacjonarny"),telefony6[[#This Row],[sekundach]],0)</f>
        <v>78</v>
      </c>
      <c r="L1747" s="6">
        <f>IF(AND(telefony6[[#This Row],[abonament]]&lt;0,telefony6[[#This Row],[jaki]]="komórkowy"),telefony6[[#This Row],[sekundach]],0)</f>
        <v>0</v>
      </c>
      <c r="M1747" s="28">
        <f>IF(telefony6[[#This Row],[jaki]]="zagraniczny",telefony6[[#This Row],[czas w minutach]],0)</f>
        <v>0</v>
      </c>
    </row>
    <row r="1748" spans="1:13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  <c r="E1748" t="str">
        <f>IF(LEN(telefony6[[#This Row],[nr]])&gt;=10,"zagraniczny",IF(LEN(telefony6[[#This Row],[nr]])=8,"komórkowy","stacjonarny"))</f>
        <v>stacjonarny</v>
      </c>
      <c r="F1748" s="2">
        <f>telefony6[[#This Row],[zakonczenie]]-telefony6[[#This Row],[rozpoczecie]]</f>
        <v>1.1689814814814792E-3</v>
      </c>
      <c r="G1748" s="6">
        <f>IF(SECOND(telefony6[[#This Row],[czas]])&gt;0,1,0)</f>
        <v>1</v>
      </c>
      <c r="H1748" s="6">
        <f>MINUTE(telefony6[[#This Row],[czas]])+telefony6[[#This Row],[czy kolejna minuta]]</f>
        <v>2</v>
      </c>
      <c r="I1748" s="6">
        <f>MINUTE(telefony6[[#This Row],[czas]])*60+SECOND(telefony6[[#This Row],[czas]])</f>
        <v>101</v>
      </c>
      <c r="J1748" s="6">
        <f>IF(OR(telefony6[[#This Row],[jaki]]="stacjonarny",telefony6[[#This Row],[jaki]]="komórkowy"),J1747-telefony6[[#This Row],[sekundach]],J1747)</f>
        <v>-781149</v>
      </c>
      <c r="K1748" s="6">
        <f>IF(AND(telefony6[[#This Row],[abonament]]&lt;0,telefony6[[#This Row],[jaki]]="stacjonarny"),telefony6[[#This Row],[sekundach]],0)</f>
        <v>101</v>
      </c>
      <c r="L1748" s="6">
        <f>IF(AND(telefony6[[#This Row],[abonament]]&lt;0,telefony6[[#This Row],[jaki]]="komórkowy"),telefony6[[#This Row],[sekundach]],0)</f>
        <v>0</v>
      </c>
      <c r="M1748" s="28">
        <f>IF(telefony6[[#This Row],[jaki]]="zagraniczny",telefony6[[#This Row],[czas w minutach]],0)</f>
        <v>0</v>
      </c>
    </row>
    <row r="1749" spans="1:13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  <c r="E1749" t="str">
        <f>IF(LEN(telefony6[[#This Row],[nr]])&gt;=10,"zagraniczny",IF(LEN(telefony6[[#This Row],[nr]])=8,"komórkowy","stacjonarny"))</f>
        <v>stacjonarny</v>
      </c>
      <c r="F1749" s="2">
        <f>telefony6[[#This Row],[zakonczenie]]-telefony6[[#This Row],[rozpoczecie]]</f>
        <v>4.108796296296291E-3</v>
      </c>
      <c r="G1749" s="6">
        <f>IF(SECOND(telefony6[[#This Row],[czas]])&gt;0,1,0)</f>
        <v>1</v>
      </c>
      <c r="H1749" s="6">
        <f>MINUTE(telefony6[[#This Row],[czas]])+telefony6[[#This Row],[czy kolejna minuta]]</f>
        <v>6</v>
      </c>
      <c r="I1749" s="6">
        <f>MINUTE(telefony6[[#This Row],[czas]])*60+SECOND(telefony6[[#This Row],[czas]])</f>
        <v>355</v>
      </c>
      <c r="J1749" s="6">
        <f>IF(OR(telefony6[[#This Row],[jaki]]="stacjonarny",telefony6[[#This Row],[jaki]]="komórkowy"),J1748-telefony6[[#This Row],[sekundach]],J1748)</f>
        <v>-781504</v>
      </c>
      <c r="K1749" s="6">
        <f>IF(AND(telefony6[[#This Row],[abonament]]&lt;0,telefony6[[#This Row],[jaki]]="stacjonarny"),telefony6[[#This Row],[sekundach]],0)</f>
        <v>355</v>
      </c>
      <c r="L1749" s="6">
        <f>IF(AND(telefony6[[#This Row],[abonament]]&lt;0,telefony6[[#This Row],[jaki]]="komórkowy"),telefony6[[#This Row],[sekundach]],0)</f>
        <v>0</v>
      </c>
      <c r="M1749" s="28">
        <f>IF(telefony6[[#This Row],[jaki]]="zagraniczny",telefony6[[#This Row],[czas w minutach]],0)</f>
        <v>0</v>
      </c>
    </row>
    <row r="1750" spans="1:13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  <c r="E1750" t="str">
        <f>IF(LEN(telefony6[[#This Row],[nr]])&gt;=10,"zagraniczny",IF(LEN(telefony6[[#This Row],[nr]])=8,"komórkowy","stacjonarny"))</f>
        <v>stacjonarny</v>
      </c>
      <c r="F1750" s="2">
        <f>telefony6[[#This Row],[zakonczenie]]-telefony6[[#This Row],[rozpoczecie]]</f>
        <v>6.8171296296296036E-3</v>
      </c>
      <c r="G1750" s="6">
        <f>IF(SECOND(telefony6[[#This Row],[czas]])&gt;0,1,0)</f>
        <v>1</v>
      </c>
      <c r="H1750" s="6">
        <f>MINUTE(telefony6[[#This Row],[czas]])+telefony6[[#This Row],[czy kolejna minuta]]</f>
        <v>10</v>
      </c>
      <c r="I1750" s="6">
        <f>MINUTE(telefony6[[#This Row],[czas]])*60+SECOND(telefony6[[#This Row],[czas]])</f>
        <v>589</v>
      </c>
      <c r="J1750" s="6">
        <f>IF(OR(telefony6[[#This Row],[jaki]]="stacjonarny",telefony6[[#This Row],[jaki]]="komórkowy"),J1749-telefony6[[#This Row],[sekundach]],J1749)</f>
        <v>-782093</v>
      </c>
      <c r="K1750" s="6">
        <f>IF(AND(telefony6[[#This Row],[abonament]]&lt;0,telefony6[[#This Row],[jaki]]="stacjonarny"),telefony6[[#This Row],[sekundach]],0)</f>
        <v>589</v>
      </c>
      <c r="L1750" s="6">
        <f>IF(AND(telefony6[[#This Row],[abonament]]&lt;0,telefony6[[#This Row],[jaki]]="komórkowy"),telefony6[[#This Row],[sekundach]],0)</f>
        <v>0</v>
      </c>
      <c r="M1750" s="28">
        <f>IF(telefony6[[#This Row],[jaki]]="zagraniczny",telefony6[[#This Row],[czas w minutach]],0)</f>
        <v>0</v>
      </c>
    </row>
    <row r="1751" spans="1:13" x14ac:dyDescent="0.25">
      <c r="A1751">
        <v>9446278</v>
      </c>
      <c r="B1751" s="1">
        <v>42942</v>
      </c>
      <c r="C1751" s="2">
        <v>0.38871527777777776</v>
      </c>
      <c r="D1751" s="2">
        <v>0.38982638888888888</v>
      </c>
      <c r="E1751" t="str">
        <f>IF(LEN(telefony6[[#This Row],[nr]])&gt;=10,"zagraniczny",IF(LEN(telefony6[[#This Row],[nr]])=8,"komórkowy","stacjonarny"))</f>
        <v>stacjonarny</v>
      </c>
      <c r="F1751" s="2">
        <f>telefony6[[#This Row],[zakonczenie]]-telefony6[[#This Row],[rozpoczecie]]</f>
        <v>1.1111111111111183E-3</v>
      </c>
      <c r="G1751" s="6">
        <f>IF(SECOND(telefony6[[#This Row],[czas]])&gt;0,1,0)</f>
        <v>1</v>
      </c>
      <c r="H1751" s="6">
        <f>MINUTE(telefony6[[#This Row],[czas]])+telefony6[[#This Row],[czy kolejna minuta]]</f>
        <v>2</v>
      </c>
      <c r="I1751" s="6">
        <f>MINUTE(telefony6[[#This Row],[czas]])*60+SECOND(telefony6[[#This Row],[czas]])</f>
        <v>96</v>
      </c>
      <c r="J1751" s="6">
        <f>IF(OR(telefony6[[#This Row],[jaki]]="stacjonarny",telefony6[[#This Row],[jaki]]="komórkowy"),J1750-telefony6[[#This Row],[sekundach]],J1750)</f>
        <v>-782189</v>
      </c>
      <c r="K1751" s="6">
        <f>IF(AND(telefony6[[#This Row],[abonament]]&lt;0,telefony6[[#This Row],[jaki]]="stacjonarny"),telefony6[[#This Row],[sekundach]],0)</f>
        <v>96</v>
      </c>
      <c r="L1751" s="6">
        <f>IF(AND(telefony6[[#This Row],[abonament]]&lt;0,telefony6[[#This Row],[jaki]]="komórkowy"),telefony6[[#This Row],[sekundach]],0)</f>
        <v>0</v>
      </c>
      <c r="M1751" s="28">
        <f>IF(telefony6[[#This Row],[jaki]]="zagraniczny",telefony6[[#This Row],[czas w minutach]],0)</f>
        <v>0</v>
      </c>
    </row>
    <row r="1752" spans="1:13" x14ac:dyDescent="0.25">
      <c r="A1752">
        <v>2445944</v>
      </c>
      <c r="B1752" s="1">
        <v>42942</v>
      </c>
      <c r="C1752" s="2">
        <v>0.3895601851851852</v>
      </c>
      <c r="D1752" s="2">
        <v>0.39548611111111109</v>
      </c>
      <c r="E1752" t="str">
        <f>IF(LEN(telefony6[[#This Row],[nr]])&gt;=10,"zagraniczny",IF(LEN(telefony6[[#This Row],[nr]])=8,"komórkowy","stacjonarny"))</f>
        <v>stacjonarny</v>
      </c>
      <c r="F1752" s="2">
        <f>telefony6[[#This Row],[zakonczenie]]-telefony6[[#This Row],[rozpoczecie]]</f>
        <v>5.9259259259258901E-3</v>
      </c>
      <c r="G1752" s="6">
        <f>IF(SECOND(telefony6[[#This Row],[czas]])&gt;0,1,0)</f>
        <v>1</v>
      </c>
      <c r="H1752" s="6">
        <f>MINUTE(telefony6[[#This Row],[czas]])+telefony6[[#This Row],[czy kolejna minuta]]</f>
        <v>9</v>
      </c>
      <c r="I1752" s="6">
        <f>MINUTE(telefony6[[#This Row],[czas]])*60+SECOND(telefony6[[#This Row],[czas]])</f>
        <v>512</v>
      </c>
      <c r="J1752" s="6">
        <f>IF(OR(telefony6[[#This Row],[jaki]]="stacjonarny",telefony6[[#This Row],[jaki]]="komórkowy"),J1751-telefony6[[#This Row],[sekundach]],J1751)</f>
        <v>-782701</v>
      </c>
      <c r="K1752" s="6">
        <f>IF(AND(telefony6[[#This Row],[abonament]]&lt;0,telefony6[[#This Row],[jaki]]="stacjonarny"),telefony6[[#This Row],[sekundach]],0)</f>
        <v>512</v>
      </c>
      <c r="L1752" s="6">
        <f>IF(AND(telefony6[[#This Row],[abonament]]&lt;0,telefony6[[#This Row],[jaki]]="komórkowy"),telefony6[[#This Row],[sekundach]],0)</f>
        <v>0</v>
      </c>
      <c r="M1752" s="28">
        <f>IF(telefony6[[#This Row],[jaki]]="zagraniczny",telefony6[[#This Row],[czas w minutach]],0)</f>
        <v>0</v>
      </c>
    </row>
    <row r="1753" spans="1:13" x14ac:dyDescent="0.25">
      <c r="A1753">
        <v>4404713</v>
      </c>
      <c r="B1753" s="1">
        <v>42942</v>
      </c>
      <c r="C1753" s="2">
        <v>0.39533564814814814</v>
      </c>
      <c r="D1753" s="2">
        <v>0.39599537037037036</v>
      </c>
      <c r="E1753" t="str">
        <f>IF(LEN(telefony6[[#This Row],[nr]])&gt;=10,"zagraniczny",IF(LEN(telefony6[[#This Row],[nr]])=8,"komórkowy","stacjonarny"))</f>
        <v>stacjonarny</v>
      </c>
      <c r="F1753" s="2">
        <f>telefony6[[#This Row],[zakonczenie]]-telefony6[[#This Row],[rozpoczecie]]</f>
        <v>6.5972222222221433E-4</v>
      </c>
      <c r="G1753" s="6">
        <f>IF(SECOND(telefony6[[#This Row],[czas]])&gt;0,1,0)</f>
        <v>1</v>
      </c>
      <c r="H1753" s="6">
        <f>MINUTE(telefony6[[#This Row],[czas]])+telefony6[[#This Row],[czy kolejna minuta]]</f>
        <v>1</v>
      </c>
      <c r="I1753" s="6">
        <f>MINUTE(telefony6[[#This Row],[czas]])*60+SECOND(telefony6[[#This Row],[czas]])</f>
        <v>57</v>
      </c>
      <c r="J1753" s="6">
        <f>IF(OR(telefony6[[#This Row],[jaki]]="stacjonarny",telefony6[[#This Row],[jaki]]="komórkowy"),J1752-telefony6[[#This Row],[sekundach]],J1752)</f>
        <v>-782758</v>
      </c>
      <c r="K1753" s="6">
        <f>IF(AND(telefony6[[#This Row],[abonament]]&lt;0,telefony6[[#This Row],[jaki]]="stacjonarny"),telefony6[[#This Row],[sekundach]],0)</f>
        <v>57</v>
      </c>
      <c r="L1753" s="6">
        <f>IF(AND(telefony6[[#This Row],[abonament]]&lt;0,telefony6[[#This Row],[jaki]]="komórkowy"),telefony6[[#This Row],[sekundach]],0)</f>
        <v>0</v>
      </c>
      <c r="M1753" s="28">
        <f>IF(telefony6[[#This Row],[jaki]]="zagraniczny",telefony6[[#This Row],[czas w minutach]],0)</f>
        <v>0</v>
      </c>
    </row>
    <row r="1754" spans="1:13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  <c r="E1754" t="str">
        <f>IF(LEN(telefony6[[#This Row],[nr]])&gt;=10,"zagraniczny",IF(LEN(telefony6[[#This Row],[nr]])=8,"komórkowy","stacjonarny"))</f>
        <v>stacjonarny</v>
      </c>
      <c r="F1754" s="2">
        <f>telefony6[[#This Row],[zakonczenie]]-telefony6[[#This Row],[rozpoczecie]]</f>
        <v>3.8888888888888862E-3</v>
      </c>
      <c r="G1754" s="6">
        <f>IF(SECOND(telefony6[[#This Row],[czas]])&gt;0,1,0)</f>
        <v>1</v>
      </c>
      <c r="H1754" s="6">
        <f>MINUTE(telefony6[[#This Row],[czas]])+telefony6[[#This Row],[czy kolejna minuta]]</f>
        <v>6</v>
      </c>
      <c r="I1754" s="6">
        <f>MINUTE(telefony6[[#This Row],[czas]])*60+SECOND(telefony6[[#This Row],[czas]])</f>
        <v>336</v>
      </c>
      <c r="J1754" s="6">
        <f>IF(OR(telefony6[[#This Row],[jaki]]="stacjonarny",telefony6[[#This Row],[jaki]]="komórkowy"),J1753-telefony6[[#This Row],[sekundach]],J1753)</f>
        <v>-783094</v>
      </c>
      <c r="K1754" s="6">
        <f>IF(AND(telefony6[[#This Row],[abonament]]&lt;0,telefony6[[#This Row],[jaki]]="stacjonarny"),telefony6[[#This Row],[sekundach]],0)</f>
        <v>336</v>
      </c>
      <c r="L1754" s="6">
        <f>IF(AND(telefony6[[#This Row],[abonament]]&lt;0,telefony6[[#This Row],[jaki]]="komórkowy"),telefony6[[#This Row],[sekundach]],0)</f>
        <v>0</v>
      </c>
      <c r="M1754" s="28">
        <f>IF(telefony6[[#This Row],[jaki]]="zagraniczny",telefony6[[#This Row],[czas w minutach]],0)</f>
        <v>0</v>
      </c>
    </row>
    <row r="1755" spans="1:13" x14ac:dyDescent="0.25">
      <c r="A1755">
        <v>2684831</v>
      </c>
      <c r="B1755" s="1">
        <v>42942</v>
      </c>
      <c r="C1755" s="2">
        <v>0.40130787037037036</v>
      </c>
      <c r="D1755" s="2">
        <v>0.40658564814814813</v>
      </c>
      <c r="E1755" t="str">
        <f>IF(LEN(telefony6[[#This Row],[nr]])&gt;=10,"zagraniczny",IF(LEN(telefony6[[#This Row],[nr]])=8,"komórkowy","stacjonarny"))</f>
        <v>stacjonarny</v>
      </c>
      <c r="F1755" s="2">
        <f>telefony6[[#This Row],[zakonczenie]]-telefony6[[#This Row],[rozpoczecie]]</f>
        <v>5.2777777777777701E-3</v>
      </c>
      <c r="G1755" s="6">
        <f>IF(SECOND(telefony6[[#This Row],[czas]])&gt;0,1,0)</f>
        <v>1</v>
      </c>
      <c r="H1755" s="6">
        <f>MINUTE(telefony6[[#This Row],[czas]])+telefony6[[#This Row],[czy kolejna minuta]]</f>
        <v>8</v>
      </c>
      <c r="I1755" s="6">
        <f>MINUTE(telefony6[[#This Row],[czas]])*60+SECOND(telefony6[[#This Row],[czas]])</f>
        <v>456</v>
      </c>
      <c r="J1755" s="6">
        <f>IF(OR(telefony6[[#This Row],[jaki]]="stacjonarny",telefony6[[#This Row],[jaki]]="komórkowy"),J1754-telefony6[[#This Row],[sekundach]],J1754)</f>
        <v>-783550</v>
      </c>
      <c r="K1755" s="6">
        <f>IF(AND(telefony6[[#This Row],[abonament]]&lt;0,telefony6[[#This Row],[jaki]]="stacjonarny"),telefony6[[#This Row],[sekundach]],0)</f>
        <v>456</v>
      </c>
      <c r="L1755" s="6">
        <f>IF(AND(telefony6[[#This Row],[abonament]]&lt;0,telefony6[[#This Row],[jaki]]="komórkowy"),telefony6[[#This Row],[sekundach]],0)</f>
        <v>0</v>
      </c>
      <c r="M1755" s="28">
        <f>IF(telefony6[[#This Row],[jaki]]="zagraniczny",telefony6[[#This Row],[czas w minutach]],0)</f>
        <v>0</v>
      </c>
    </row>
    <row r="1756" spans="1:13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  <c r="E1756" t="str">
        <f>IF(LEN(telefony6[[#This Row],[nr]])&gt;=10,"zagraniczny",IF(LEN(telefony6[[#This Row],[nr]])=8,"komórkowy","stacjonarny"))</f>
        <v>stacjonarny</v>
      </c>
      <c r="F1756" s="2">
        <f>telefony6[[#This Row],[zakonczenie]]-telefony6[[#This Row],[rozpoczecie]]</f>
        <v>2.7777777777776569E-4</v>
      </c>
      <c r="G1756" s="6">
        <f>IF(SECOND(telefony6[[#This Row],[czas]])&gt;0,1,0)</f>
        <v>1</v>
      </c>
      <c r="H1756" s="6">
        <f>MINUTE(telefony6[[#This Row],[czas]])+telefony6[[#This Row],[czy kolejna minuta]]</f>
        <v>1</v>
      </c>
      <c r="I1756" s="6">
        <f>MINUTE(telefony6[[#This Row],[czas]])*60+SECOND(telefony6[[#This Row],[czas]])</f>
        <v>24</v>
      </c>
      <c r="J1756" s="6">
        <f>IF(OR(telefony6[[#This Row],[jaki]]="stacjonarny",telefony6[[#This Row],[jaki]]="komórkowy"),J1755-telefony6[[#This Row],[sekundach]],J1755)</f>
        <v>-783574</v>
      </c>
      <c r="K1756" s="6">
        <f>IF(AND(telefony6[[#This Row],[abonament]]&lt;0,telefony6[[#This Row],[jaki]]="stacjonarny"),telefony6[[#This Row],[sekundach]],0)</f>
        <v>24</v>
      </c>
      <c r="L1756" s="6">
        <f>IF(AND(telefony6[[#This Row],[abonament]]&lt;0,telefony6[[#This Row],[jaki]]="komórkowy"),telefony6[[#This Row],[sekundach]],0)</f>
        <v>0</v>
      </c>
      <c r="M1756" s="28">
        <f>IF(telefony6[[#This Row],[jaki]]="zagraniczny",telefony6[[#This Row],[czas w minutach]],0)</f>
        <v>0</v>
      </c>
    </row>
    <row r="1757" spans="1:13" x14ac:dyDescent="0.25">
      <c r="A1757">
        <v>7230252</v>
      </c>
      <c r="B1757" s="1">
        <v>42942</v>
      </c>
      <c r="C1757" s="2">
        <v>0.40771990740740743</v>
      </c>
      <c r="D1757" s="2">
        <v>0.41290509259259262</v>
      </c>
      <c r="E1757" t="str">
        <f>IF(LEN(telefony6[[#This Row],[nr]])&gt;=10,"zagraniczny",IF(LEN(telefony6[[#This Row],[nr]])=8,"komórkowy","stacjonarny"))</f>
        <v>stacjonarny</v>
      </c>
      <c r="F1757" s="2">
        <f>telefony6[[#This Row],[zakonczenie]]-telefony6[[#This Row],[rozpoczecie]]</f>
        <v>5.1851851851851816E-3</v>
      </c>
      <c r="G1757" s="6">
        <f>IF(SECOND(telefony6[[#This Row],[czas]])&gt;0,1,0)</f>
        <v>1</v>
      </c>
      <c r="H1757" s="6">
        <f>MINUTE(telefony6[[#This Row],[czas]])+telefony6[[#This Row],[czy kolejna minuta]]</f>
        <v>8</v>
      </c>
      <c r="I1757" s="6">
        <f>MINUTE(telefony6[[#This Row],[czas]])*60+SECOND(telefony6[[#This Row],[czas]])</f>
        <v>448</v>
      </c>
      <c r="J1757" s="6">
        <f>IF(OR(telefony6[[#This Row],[jaki]]="stacjonarny",telefony6[[#This Row],[jaki]]="komórkowy"),J1756-telefony6[[#This Row],[sekundach]],J1756)</f>
        <v>-784022</v>
      </c>
      <c r="K1757" s="6">
        <f>IF(AND(telefony6[[#This Row],[abonament]]&lt;0,telefony6[[#This Row],[jaki]]="stacjonarny"),telefony6[[#This Row],[sekundach]],0)</f>
        <v>448</v>
      </c>
      <c r="L1757" s="6">
        <f>IF(AND(telefony6[[#This Row],[abonament]]&lt;0,telefony6[[#This Row],[jaki]]="komórkowy"),telefony6[[#This Row],[sekundach]],0)</f>
        <v>0</v>
      </c>
      <c r="M1757" s="28">
        <f>IF(telefony6[[#This Row],[jaki]]="zagraniczny",telefony6[[#This Row],[czas w minutach]],0)</f>
        <v>0</v>
      </c>
    </row>
    <row r="1758" spans="1:13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  <c r="E1758" t="str">
        <f>IF(LEN(telefony6[[#This Row],[nr]])&gt;=10,"zagraniczny",IF(LEN(telefony6[[#This Row],[nr]])=8,"komórkowy","stacjonarny"))</f>
        <v>stacjonarny</v>
      </c>
      <c r="F1758" s="2">
        <f>telefony6[[#This Row],[zakonczenie]]-telefony6[[#This Row],[rozpoczecie]]</f>
        <v>7.7662037037037335E-3</v>
      </c>
      <c r="G1758" s="6">
        <f>IF(SECOND(telefony6[[#This Row],[czas]])&gt;0,1,0)</f>
        <v>1</v>
      </c>
      <c r="H1758" s="6">
        <f>MINUTE(telefony6[[#This Row],[czas]])+telefony6[[#This Row],[czy kolejna minuta]]</f>
        <v>12</v>
      </c>
      <c r="I1758" s="6">
        <f>MINUTE(telefony6[[#This Row],[czas]])*60+SECOND(telefony6[[#This Row],[czas]])</f>
        <v>671</v>
      </c>
      <c r="J1758" s="6">
        <f>IF(OR(telefony6[[#This Row],[jaki]]="stacjonarny",telefony6[[#This Row],[jaki]]="komórkowy"),J1757-telefony6[[#This Row],[sekundach]],J1757)</f>
        <v>-784693</v>
      </c>
      <c r="K1758" s="6">
        <f>IF(AND(telefony6[[#This Row],[abonament]]&lt;0,telefony6[[#This Row],[jaki]]="stacjonarny"),telefony6[[#This Row],[sekundach]],0)</f>
        <v>671</v>
      </c>
      <c r="L1758" s="6">
        <f>IF(AND(telefony6[[#This Row],[abonament]]&lt;0,telefony6[[#This Row],[jaki]]="komórkowy"),telefony6[[#This Row],[sekundach]],0)</f>
        <v>0</v>
      </c>
      <c r="M1758" s="28">
        <f>IF(telefony6[[#This Row],[jaki]]="zagraniczny",telefony6[[#This Row],[czas w minutach]],0)</f>
        <v>0</v>
      </c>
    </row>
    <row r="1759" spans="1:13" x14ac:dyDescent="0.25">
      <c r="A1759">
        <v>1830054</v>
      </c>
      <c r="B1759" s="1">
        <v>42942</v>
      </c>
      <c r="C1759" s="2">
        <v>0.41390046296296296</v>
      </c>
      <c r="D1759" s="2">
        <v>0.42016203703703703</v>
      </c>
      <c r="E1759" t="str">
        <f>IF(LEN(telefony6[[#This Row],[nr]])&gt;=10,"zagraniczny",IF(LEN(telefony6[[#This Row],[nr]])=8,"komórkowy","stacjonarny"))</f>
        <v>stacjonarny</v>
      </c>
      <c r="F1759" s="2">
        <f>telefony6[[#This Row],[zakonczenie]]-telefony6[[#This Row],[rozpoczecie]]</f>
        <v>6.2615740740740722E-3</v>
      </c>
      <c r="G1759" s="6">
        <f>IF(SECOND(telefony6[[#This Row],[czas]])&gt;0,1,0)</f>
        <v>1</v>
      </c>
      <c r="H1759" s="6">
        <f>MINUTE(telefony6[[#This Row],[czas]])+telefony6[[#This Row],[czy kolejna minuta]]</f>
        <v>10</v>
      </c>
      <c r="I1759" s="6">
        <f>MINUTE(telefony6[[#This Row],[czas]])*60+SECOND(telefony6[[#This Row],[czas]])</f>
        <v>541</v>
      </c>
      <c r="J1759" s="6">
        <f>IF(OR(telefony6[[#This Row],[jaki]]="stacjonarny",telefony6[[#This Row],[jaki]]="komórkowy"),J1758-telefony6[[#This Row],[sekundach]],J1758)</f>
        <v>-785234</v>
      </c>
      <c r="K1759" s="6">
        <f>IF(AND(telefony6[[#This Row],[abonament]]&lt;0,telefony6[[#This Row],[jaki]]="stacjonarny"),telefony6[[#This Row],[sekundach]],0)</f>
        <v>541</v>
      </c>
      <c r="L1759" s="6">
        <f>IF(AND(telefony6[[#This Row],[abonament]]&lt;0,telefony6[[#This Row],[jaki]]="komórkowy"),telefony6[[#This Row],[sekundach]],0)</f>
        <v>0</v>
      </c>
      <c r="M1759" s="28">
        <f>IF(telefony6[[#This Row],[jaki]]="zagraniczny",telefony6[[#This Row],[czas w minutach]],0)</f>
        <v>0</v>
      </c>
    </row>
    <row r="1760" spans="1:13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  <c r="E1760" t="str">
        <f>IF(LEN(telefony6[[#This Row],[nr]])&gt;=10,"zagraniczny",IF(LEN(telefony6[[#This Row],[nr]])=8,"komórkowy","stacjonarny"))</f>
        <v>stacjonarny</v>
      </c>
      <c r="F1760" s="2">
        <f>telefony6[[#This Row],[zakonczenie]]-telefony6[[#This Row],[rozpoczecie]]</f>
        <v>2.7083333333333126E-3</v>
      </c>
      <c r="G1760" s="6">
        <f>IF(SECOND(telefony6[[#This Row],[czas]])&gt;0,1,0)</f>
        <v>1</v>
      </c>
      <c r="H1760" s="6">
        <f>MINUTE(telefony6[[#This Row],[czas]])+telefony6[[#This Row],[czy kolejna minuta]]</f>
        <v>4</v>
      </c>
      <c r="I1760" s="6">
        <f>MINUTE(telefony6[[#This Row],[czas]])*60+SECOND(telefony6[[#This Row],[czas]])</f>
        <v>234</v>
      </c>
      <c r="J1760" s="6">
        <f>IF(OR(telefony6[[#This Row],[jaki]]="stacjonarny",telefony6[[#This Row],[jaki]]="komórkowy"),J1759-telefony6[[#This Row],[sekundach]],J1759)</f>
        <v>-785468</v>
      </c>
      <c r="K1760" s="6">
        <f>IF(AND(telefony6[[#This Row],[abonament]]&lt;0,telefony6[[#This Row],[jaki]]="stacjonarny"),telefony6[[#This Row],[sekundach]],0)</f>
        <v>234</v>
      </c>
      <c r="L1760" s="6">
        <f>IF(AND(telefony6[[#This Row],[abonament]]&lt;0,telefony6[[#This Row],[jaki]]="komórkowy"),telefony6[[#This Row],[sekundach]],0)</f>
        <v>0</v>
      </c>
      <c r="M1760" s="28">
        <f>IF(telefony6[[#This Row],[jaki]]="zagraniczny",telefony6[[#This Row],[czas w minutach]],0)</f>
        <v>0</v>
      </c>
    </row>
    <row r="1761" spans="1:13" x14ac:dyDescent="0.25">
      <c r="A1761">
        <v>8369071681</v>
      </c>
      <c r="B1761" s="1">
        <v>42942</v>
      </c>
      <c r="C1761" s="2">
        <v>0.41935185185185186</v>
      </c>
      <c r="D1761" s="2">
        <v>0.42133101851851851</v>
      </c>
      <c r="E1761" t="str">
        <f>IF(LEN(telefony6[[#This Row],[nr]])&gt;=10,"zagraniczny",IF(LEN(telefony6[[#This Row],[nr]])=8,"komórkowy","stacjonarny"))</f>
        <v>zagraniczny</v>
      </c>
      <c r="F1761" s="2">
        <f>telefony6[[#This Row],[zakonczenie]]-telefony6[[#This Row],[rozpoczecie]]</f>
        <v>1.979166666666643E-3</v>
      </c>
      <c r="G1761" s="6">
        <f>IF(SECOND(telefony6[[#This Row],[czas]])&gt;0,1,0)</f>
        <v>1</v>
      </c>
      <c r="H1761" s="6">
        <f>MINUTE(telefony6[[#This Row],[czas]])+telefony6[[#This Row],[czy kolejna minuta]]</f>
        <v>3</v>
      </c>
      <c r="I1761" s="6">
        <f>MINUTE(telefony6[[#This Row],[czas]])*60+SECOND(telefony6[[#This Row],[czas]])</f>
        <v>171</v>
      </c>
      <c r="J1761" s="6">
        <f>IF(OR(telefony6[[#This Row],[jaki]]="stacjonarny",telefony6[[#This Row],[jaki]]="komórkowy"),J1760-telefony6[[#This Row],[sekundach]],J1760)</f>
        <v>-785468</v>
      </c>
      <c r="K1761" s="6">
        <f>IF(AND(telefony6[[#This Row],[abonament]]&lt;0,telefony6[[#This Row],[jaki]]="stacjonarny"),telefony6[[#This Row],[sekundach]],0)</f>
        <v>0</v>
      </c>
      <c r="L1761" s="6">
        <f>IF(AND(telefony6[[#This Row],[abonament]]&lt;0,telefony6[[#This Row],[jaki]]="komórkowy"),telefony6[[#This Row],[sekundach]],0)</f>
        <v>0</v>
      </c>
      <c r="M1761" s="28">
        <f>IF(telefony6[[#This Row],[jaki]]="zagraniczny",telefony6[[#This Row],[czas w minutach]],0)</f>
        <v>3</v>
      </c>
    </row>
    <row r="1762" spans="1:13" x14ac:dyDescent="0.25">
      <c r="A1762">
        <v>5582631</v>
      </c>
      <c r="B1762" s="1">
        <v>42942</v>
      </c>
      <c r="C1762" s="2">
        <v>0.42229166666666668</v>
      </c>
      <c r="D1762" s="2">
        <v>0.42271990740740739</v>
      </c>
      <c r="E1762" t="str">
        <f>IF(LEN(telefony6[[#This Row],[nr]])&gt;=10,"zagraniczny",IF(LEN(telefony6[[#This Row],[nr]])=8,"komórkowy","stacjonarny"))</f>
        <v>stacjonarny</v>
      </c>
      <c r="F1762" s="2">
        <f>telefony6[[#This Row],[zakonczenie]]-telefony6[[#This Row],[rozpoczecie]]</f>
        <v>4.2824074074071516E-4</v>
      </c>
      <c r="G1762" s="6">
        <f>IF(SECOND(telefony6[[#This Row],[czas]])&gt;0,1,0)</f>
        <v>1</v>
      </c>
      <c r="H1762" s="6">
        <f>MINUTE(telefony6[[#This Row],[czas]])+telefony6[[#This Row],[czy kolejna minuta]]</f>
        <v>1</v>
      </c>
      <c r="I1762" s="6">
        <f>MINUTE(telefony6[[#This Row],[czas]])*60+SECOND(telefony6[[#This Row],[czas]])</f>
        <v>37</v>
      </c>
      <c r="J1762" s="6">
        <f>IF(OR(telefony6[[#This Row],[jaki]]="stacjonarny",telefony6[[#This Row],[jaki]]="komórkowy"),J1761-telefony6[[#This Row],[sekundach]],J1761)</f>
        <v>-785505</v>
      </c>
      <c r="K1762" s="6">
        <f>IF(AND(telefony6[[#This Row],[abonament]]&lt;0,telefony6[[#This Row],[jaki]]="stacjonarny"),telefony6[[#This Row],[sekundach]],0)</f>
        <v>37</v>
      </c>
      <c r="L1762" s="6">
        <f>IF(AND(telefony6[[#This Row],[abonament]]&lt;0,telefony6[[#This Row],[jaki]]="komórkowy"),telefony6[[#This Row],[sekundach]],0)</f>
        <v>0</v>
      </c>
      <c r="M1762" s="28">
        <f>IF(telefony6[[#This Row],[jaki]]="zagraniczny",telefony6[[#This Row],[czas w minutach]],0)</f>
        <v>0</v>
      </c>
    </row>
    <row r="1763" spans="1:13" x14ac:dyDescent="0.25">
      <c r="A1763">
        <v>68043713</v>
      </c>
      <c r="B1763" s="1">
        <v>42942</v>
      </c>
      <c r="C1763" s="2">
        <v>0.42366898148148147</v>
      </c>
      <c r="D1763" s="2">
        <v>0.42792824074074076</v>
      </c>
      <c r="E1763" t="str">
        <f>IF(LEN(telefony6[[#This Row],[nr]])&gt;=10,"zagraniczny",IF(LEN(telefony6[[#This Row],[nr]])=8,"komórkowy","stacjonarny"))</f>
        <v>komórkowy</v>
      </c>
      <c r="F1763" s="2">
        <f>telefony6[[#This Row],[zakonczenie]]-telefony6[[#This Row],[rozpoczecie]]</f>
        <v>4.2592592592592959E-3</v>
      </c>
      <c r="G1763" s="6">
        <f>IF(SECOND(telefony6[[#This Row],[czas]])&gt;0,1,0)</f>
        <v>1</v>
      </c>
      <c r="H1763" s="6">
        <f>MINUTE(telefony6[[#This Row],[czas]])+telefony6[[#This Row],[czy kolejna minuta]]</f>
        <v>7</v>
      </c>
      <c r="I1763" s="6">
        <f>MINUTE(telefony6[[#This Row],[czas]])*60+SECOND(telefony6[[#This Row],[czas]])</f>
        <v>368</v>
      </c>
      <c r="J1763" s="6">
        <f>IF(OR(telefony6[[#This Row],[jaki]]="stacjonarny",telefony6[[#This Row],[jaki]]="komórkowy"),J1762-telefony6[[#This Row],[sekundach]],J1762)</f>
        <v>-785873</v>
      </c>
      <c r="K1763" s="6">
        <f>IF(AND(telefony6[[#This Row],[abonament]]&lt;0,telefony6[[#This Row],[jaki]]="stacjonarny"),telefony6[[#This Row],[sekundach]],0)</f>
        <v>0</v>
      </c>
      <c r="L1763" s="6">
        <f>IF(AND(telefony6[[#This Row],[abonament]]&lt;0,telefony6[[#This Row],[jaki]]="komórkowy"),telefony6[[#This Row],[sekundach]],0)</f>
        <v>368</v>
      </c>
      <c r="M1763" s="28">
        <f>IF(telefony6[[#This Row],[jaki]]="zagraniczny",telefony6[[#This Row],[czas w minutach]],0)</f>
        <v>0</v>
      </c>
    </row>
    <row r="1764" spans="1:13" x14ac:dyDescent="0.25">
      <c r="A1764">
        <v>89263578</v>
      </c>
      <c r="B1764" s="1">
        <v>42942</v>
      </c>
      <c r="C1764" s="2">
        <v>0.42912037037037037</v>
      </c>
      <c r="D1764" s="2">
        <v>0.43753472222222223</v>
      </c>
      <c r="E1764" t="str">
        <f>IF(LEN(telefony6[[#This Row],[nr]])&gt;=10,"zagraniczny",IF(LEN(telefony6[[#This Row],[nr]])=8,"komórkowy","stacjonarny"))</f>
        <v>komórkowy</v>
      </c>
      <c r="F1764" s="2">
        <f>telefony6[[#This Row],[zakonczenie]]-telefony6[[#This Row],[rozpoczecie]]</f>
        <v>8.4143518518518534E-3</v>
      </c>
      <c r="G1764" s="6">
        <f>IF(SECOND(telefony6[[#This Row],[czas]])&gt;0,1,0)</f>
        <v>1</v>
      </c>
      <c r="H1764" s="6">
        <f>MINUTE(telefony6[[#This Row],[czas]])+telefony6[[#This Row],[czy kolejna minuta]]</f>
        <v>13</v>
      </c>
      <c r="I1764" s="6">
        <f>MINUTE(telefony6[[#This Row],[czas]])*60+SECOND(telefony6[[#This Row],[czas]])</f>
        <v>727</v>
      </c>
      <c r="J1764" s="6">
        <f>IF(OR(telefony6[[#This Row],[jaki]]="stacjonarny",telefony6[[#This Row],[jaki]]="komórkowy"),J1763-telefony6[[#This Row],[sekundach]],J1763)</f>
        <v>-786600</v>
      </c>
      <c r="K1764" s="6">
        <f>IF(AND(telefony6[[#This Row],[abonament]]&lt;0,telefony6[[#This Row],[jaki]]="stacjonarny"),telefony6[[#This Row],[sekundach]],0)</f>
        <v>0</v>
      </c>
      <c r="L1764" s="6">
        <f>IF(AND(telefony6[[#This Row],[abonament]]&lt;0,telefony6[[#This Row],[jaki]]="komórkowy"),telefony6[[#This Row],[sekundach]],0)</f>
        <v>727</v>
      </c>
      <c r="M1764" s="28">
        <f>IF(telefony6[[#This Row],[jaki]]="zagraniczny",telefony6[[#This Row],[czas w minutach]],0)</f>
        <v>0</v>
      </c>
    </row>
    <row r="1765" spans="1:13" x14ac:dyDescent="0.25">
      <c r="A1765">
        <v>7511410</v>
      </c>
      <c r="B1765" s="1">
        <v>42942</v>
      </c>
      <c r="C1765" s="2">
        <v>0.43304398148148149</v>
      </c>
      <c r="D1765" s="2">
        <v>0.43761574074074072</v>
      </c>
      <c r="E1765" t="str">
        <f>IF(LEN(telefony6[[#This Row],[nr]])&gt;=10,"zagraniczny",IF(LEN(telefony6[[#This Row],[nr]])=8,"komórkowy","stacjonarny"))</f>
        <v>stacjonarny</v>
      </c>
      <c r="F1765" s="2">
        <f>telefony6[[#This Row],[zakonczenie]]-telefony6[[#This Row],[rozpoczecie]]</f>
        <v>4.5717592592592338E-3</v>
      </c>
      <c r="G1765" s="6">
        <f>IF(SECOND(telefony6[[#This Row],[czas]])&gt;0,1,0)</f>
        <v>1</v>
      </c>
      <c r="H1765" s="6">
        <f>MINUTE(telefony6[[#This Row],[czas]])+telefony6[[#This Row],[czy kolejna minuta]]</f>
        <v>7</v>
      </c>
      <c r="I1765" s="6">
        <f>MINUTE(telefony6[[#This Row],[czas]])*60+SECOND(telefony6[[#This Row],[czas]])</f>
        <v>395</v>
      </c>
      <c r="J1765" s="6">
        <f>IF(OR(telefony6[[#This Row],[jaki]]="stacjonarny",telefony6[[#This Row],[jaki]]="komórkowy"),J1764-telefony6[[#This Row],[sekundach]],J1764)</f>
        <v>-786995</v>
      </c>
      <c r="K1765" s="6">
        <f>IF(AND(telefony6[[#This Row],[abonament]]&lt;0,telefony6[[#This Row],[jaki]]="stacjonarny"),telefony6[[#This Row],[sekundach]],0)</f>
        <v>395</v>
      </c>
      <c r="L1765" s="6">
        <f>IF(AND(telefony6[[#This Row],[abonament]]&lt;0,telefony6[[#This Row],[jaki]]="komórkowy"),telefony6[[#This Row],[sekundach]],0)</f>
        <v>0</v>
      </c>
      <c r="M1765" s="28">
        <f>IF(telefony6[[#This Row],[jaki]]="zagraniczny",telefony6[[#This Row],[czas w minutach]],0)</f>
        <v>0</v>
      </c>
    </row>
    <row r="1766" spans="1:13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  <c r="E1766" t="str">
        <f>IF(LEN(telefony6[[#This Row],[nr]])&gt;=10,"zagraniczny",IF(LEN(telefony6[[#This Row],[nr]])=8,"komórkowy","stacjonarny"))</f>
        <v>stacjonarny</v>
      </c>
      <c r="F1766" s="2">
        <f>telefony6[[#This Row],[zakonczenie]]-telefony6[[#This Row],[rozpoczecie]]</f>
        <v>7.569444444444462E-3</v>
      </c>
      <c r="G1766" s="6">
        <f>IF(SECOND(telefony6[[#This Row],[czas]])&gt;0,1,0)</f>
        <v>1</v>
      </c>
      <c r="H1766" s="6">
        <f>MINUTE(telefony6[[#This Row],[czas]])+telefony6[[#This Row],[czy kolejna minuta]]</f>
        <v>11</v>
      </c>
      <c r="I1766" s="6">
        <f>MINUTE(telefony6[[#This Row],[czas]])*60+SECOND(telefony6[[#This Row],[czas]])</f>
        <v>654</v>
      </c>
      <c r="J1766" s="6">
        <f>IF(OR(telefony6[[#This Row],[jaki]]="stacjonarny",telefony6[[#This Row],[jaki]]="komórkowy"),J1765-telefony6[[#This Row],[sekundach]],J1765)</f>
        <v>-787649</v>
      </c>
      <c r="K1766" s="6">
        <f>IF(AND(telefony6[[#This Row],[abonament]]&lt;0,telefony6[[#This Row],[jaki]]="stacjonarny"),telefony6[[#This Row],[sekundach]],0)</f>
        <v>654</v>
      </c>
      <c r="L1766" s="6">
        <f>IF(AND(telefony6[[#This Row],[abonament]]&lt;0,telefony6[[#This Row],[jaki]]="komórkowy"),telefony6[[#This Row],[sekundach]],0)</f>
        <v>0</v>
      </c>
      <c r="M1766" s="28">
        <f>IF(telefony6[[#This Row],[jaki]]="zagraniczny",telefony6[[#This Row],[czas w minutach]],0)</f>
        <v>0</v>
      </c>
    </row>
    <row r="1767" spans="1:13" x14ac:dyDescent="0.25">
      <c r="A1767">
        <v>3135285</v>
      </c>
      <c r="B1767" s="1">
        <v>42942</v>
      </c>
      <c r="C1767" s="2">
        <v>0.43896990740740743</v>
      </c>
      <c r="D1767" s="2">
        <v>0.44863425925925926</v>
      </c>
      <c r="E1767" t="str">
        <f>IF(LEN(telefony6[[#This Row],[nr]])&gt;=10,"zagraniczny",IF(LEN(telefony6[[#This Row],[nr]])=8,"komórkowy","stacjonarny"))</f>
        <v>stacjonarny</v>
      </c>
      <c r="F1767" s="2">
        <f>telefony6[[#This Row],[zakonczenie]]-telefony6[[#This Row],[rozpoczecie]]</f>
        <v>9.6643518518518268E-3</v>
      </c>
      <c r="G1767" s="6">
        <f>IF(SECOND(telefony6[[#This Row],[czas]])&gt;0,1,0)</f>
        <v>1</v>
      </c>
      <c r="H1767" s="6">
        <f>MINUTE(telefony6[[#This Row],[czas]])+telefony6[[#This Row],[czy kolejna minuta]]</f>
        <v>14</v>
      </c>
      <c r="I1767" s="6">
        <f>MINUTE(telefony6[[#This Row],[czas]])*60+SECOND(telefony6[[#This Row],[czas]])</f>
        <v>835</v>
      </c>
      <c r="J1767" s="6">
        <f>IF(OR(telefony6[[#This Row],[jaki]]="stacjonarny",telefony6[[#This Row],[jaki]]="komórkowy"),J1766-telefony6[[#This Row],[sekundach]],J1766)</f>
        <v>-788484</v>
      </c>
      <c r="K1767" s="6">
        <f>IF(AND(telefony6[[#This Row],[abonament]]&lt;0,telefony6[[#This Row],[jaki]]="stacjonarny"),telefony6[[#This Row],[sekundach]],0)</f>
        <v>835</v>
      </c>
      <c r="L1767" s="6">
        <f>IF(AND(telefony6[[#This Row],[abonament]]&lt;0,telefony6[[#This Row],[jaki]]="komórkowy"),telefony6[[#This Row],[sekundach]],0)</f>
        <v>0</v>
      </c>
      <c r="M1767" s="28">
        <f>IF(telefony6[[#This Row],[jaki]]="zagraniczny",telefony6[[#This Row],[czas w minutach]],0)</f>
        <v>0</v>
      </c>
    </row>
    <row r="1768" spans="1:13" x14ac:dyDescent="0.25">
      <c r="A1768">
        <v>5231877</v>
      </c>
      <c r="B1768" s="1">
        <v>42942</v>
      </c>
      <c r="C1768" s="2">
        <v>0.44265046296296295</v>
      </c>
      <c r="D1768" s="2">
        <v>0.45337962962962963</v>
      </c>
      <c r="E1768" t="str">
        <f>IF(LEN(telefony6[[#This Row],[nr]])&gt;=10,"zagraniczny",IF(LEN(telefony6[[#This Row],[nr]])=8,"komórkowy","stacjonarny"))</f>
        <v>stacjonarny</v>
      </c>
      <c r="F1768" s="2">
        <f>telefony6[[#This Row],[zakonczenie]]-telefony6[[#This Row],[rozpoczecie]]</f>
        <v>1.0729166666666679E-2</v>
      </c>
      <c r="G1768" s="6">
        <f>IF(SECOND(telefony6[[#This Row],[czas]])&gt;0,1,0)</f>
        <v>1</v>
      </c>
      <c r="H1768" s="6">
        <f>MINUTE(telefony6[[#This Row],[czas]])+telefony6[[#This Row],[czy kolejna minuta]]</f>
        <v>16</v>
      </c>
      <c r="I1768" s="6">
        <f>MINUTE(telefony6[[#This Row],[czas]])*60+SECOND(telefony6[[#This Row],[czas]])</f>
        <v>927</v>
      </c>
      <c r="J1768" s="6">
        <f>IF(OR(telefony6[[#This Row],[jaki]]="stacjonarny",telefony6[[#This Row],[jaki]]="komórkowy"),J1767-telefony6[[#This Row],[sekundach]],J1767)</f>
        <v>-789411</v>
      </c>
      <c r="K1768" s="6">
        <f>IF(AND(telefony6[[#This Row],[abonament]]&lt;0,telefony6[[#This Row],[jaki]]="stacjonarny"),telefony6[[#This Row],[sekundach]],0)</f>
        <v>927</v>
      </c>
      <c r="L1768" s="6">
        <f>IF(AND(telefony6[[#This Row],[abonament]]&lt;0,telefony6[[#This Row],[jaki]]="komórkowy"),telefony6[[#This Row],[sekundach]],0)</f>
        <v>0</v>
      </c>
      <c r="M1768" s="28">
        <f>IF(telefony6[[#This Row],[jaki]]="zagraniczny",telefony6[[#This Row],[czas w minutach]],0)</f>
        <v>0</v>
      </c>
    </row>
    <row r="1769" spans="1:13" x14ac:dyDescent="0.25">
      <c r="A1769">
        <v>98391891</v>
      </c>
      <c r="B1769" s="1">
        <v>42942</v>
      </c>
      <c r="C1769" s="2">
        <v>0.44289351851851849</v>
      </c>
      <c r="D1769" s="2">
        <v>0.44364583333333335</v>
      </c>
      <c r="E1769" t="str">
        <f>IF(LEN(telefony6[[#This Row],[nr]])&gt;=10,"zagraniczny",IF(LEN(telefony6[[#This Row],[nr]])=8,"komórkowy","stacjonarny"))</f>
        <v>komórkowy</v>
      </c>
      <c r="F1769" s="2">
        <f>telefony6[[#This Row],[zakonczenie]]-telefony6[[#This Row],[rozpoczecie]]</f>
        <v>7.523148148148584E-4</v>
      </c>
      <c r="G1769" s="6">
        <f>IF(SECOND(telefony6[[#This Row],[czas]])&gt;0,1,0)</f>
        <v>1</v>
      </c>
      <c r="H1769" s="6">
        <f>MINUTE(telefony6[[#This Row],[czas]])+telefony6[[#This Row],[czy kolejna minuta]]</f>
        <v>2</v>
      </c>
      <c r="I1769" s="6">
        <f>MINUTE(telefony6[[#This Row],[czas]])*60+SECOND(telefony6[[#This Row],[czas]])</f>
        <v>65</v>
      </c>
      <c r="J1769" s="6">
        <f>IF(OR(telefony6[[#This Row],[jaki]]="stacjonarny",telefony6[[#This Row],[jaki]]="komórkowy"),J1768-telefony6[[#This Row],[sekundach]],J1768)</f>
        <v>-789476</v>
      </c>
      <c r="K1769" s="6">
        <f>IF(AND(telefony6[[#This Row],[abonament]]&lt;0,telefony6[[#This Row],[jaki]]="stacjonarny"),telefony6[[#This Row],[sekundach]],0)</f>
        <v>0</v>
      </c>
      <c r="L1769" s="6">
        <f>IF(AND(telefony6[[#This Row],[abonament]]&lt;0,telefony6[[#This Row],[jaki]]="komórkowy"),telefony6[[#This Row],[sekundach]],0)</f>
        <v>65</v>
      </c>
      <c r="M1769" s="28">
        <f>IF(telefony6[[#This Row],[jaki]]="zagraniczny",telefony6[[#This Row],[czas w minutach]],0)</f>
        <v>0</v>
      </c>
    </row>
    <row r="1770" spans="1:13" x14ac:dyDescent="0.25">
      <c r="A1770">
        <v>9865524</v>
      </c>
      <c r="B1770" s="1">
        <v>42942</v>
      </c>
      <c r="C1770" s="2">
        <v>0.44298611111111114</v>
      </c>
      <c r="D1770" s="2">
        <v>0.45023148148148145</v>
      </c>
      <c r="E1770" t="str">
        <f>IF(LEN(telefony6[[#This Row],[nr]])&gt;=10,"zagraniczny",IF(LEN(telefony6[[#This Row],[nr]])=8,"komórkowy","stacjonarny"))</f>
        <v>stacjonarny</v>
      </c>
      <c r="F1770" s="2">
        <f>telefony6[[#This Row],[zakonczenie]]-telefony6[[#This Row],[rozpoczecie]]</f>
        <v>7.2453703703703187E-3</v>
      </c>
      <c r="G1770" s="6">
        <f>IF(SECOND(telefony6[[#This Row],[czas]])&gt;0,1,0)</f>
        <v>1</v>
      </c>
      <c r="H1770" s="6">
        <f>MINUTE(telefony6[[#This Row],[czas]])+telefony6[[#This Row],[czy kolejna minuta]]</f>
        <v>11</v>
      </c>
      <c r="I1770" s="6">
        <f>MINUTE(telefony6[[#This Row],[czas]])*60+SECOND(telefony6[[#This Row],[czas]])</f>
        <v>626</v>
      </c>
      <c r="J1770" s="6">
        <f>IF(OR(telefony6[[#This Row],[jaki]]="stacjonarny",telefony6[[#This Row],[jaki]]="komórkowy"),J1769-telefony6[[#This Row],[sekundach]],J1769)</f>
        <v>-790102</v>
      </c>
      <c r="K1770" s="6">
        <f>IF(AND(telefony6[[#This Row],[abonament]]&lt;0,telefony6[[#This Row],[jaki]]="stacjonarny"),telefony6[[#This Row],[sekundach]],0)</f>
        <v>626</v>
      </c>
      <c r="L1770" s="6">
        <f>IF(AND(telefony6[[#This Row],[abonament]]&lt;0,telefony6[[#This Row],[jaki]]="komórkowy"),telefony6[[#This Row],[sekundach]],0)</f>
        <v>0</v>
      </c>
      <c r="M1770" s="28">
        <f>IF(telefony6[[#This Row],[jaki]]="zagraniczny",telefony6[[#This Row],[czas w minutach]],0)</f>
        <v>0</v>
      </c>
    </row>
    <row r="1771" spans="1:13" x14ac:dyDescent="0.25">
      <c r="A1771">
        <v>7988607</v>
      </c>
      <c r="B1771" s="1">
        <v>42942</v>
      </c>
      <c r="C1771" s="2">
        <v>0.44300925925925927</v>
      </c>
      <c r="D1771" s="2">
        <v>0.4513773148148148</v>
      </c>
      <c r="E1771" t="str">
        <f>IF(LEN(telefony6[[#This Row],[nr]])&gt;=10,"zagraniczny",IF(LEN(telefony6[[#This Row],[nr]])=8,"komórkowy","stacjonarny"))</f>
        <v>stacjonarny</v>
      </c>
      <c r="F1771" s="2">
        <f>telefony6[[#This Row],[zakonczenie]]-telefony6[[#This Row],[rozpoczecie]]</f>
        <v>8.3680555555555314E-3</v>
      </c>
      <c r="G1771" s="6">
        <f>IF(SECOND(telefony6[[#This Row],[czas]])&gt;0,1,0)</f>
        <v>1</v>
      </c>
      <c r="H1771" s="6">
        <f>MINUTE(telefony6[[#This Row],[czas]])+telefony6[[#This Row],[czy kolejna minuta]]</f>
        <v>13</v>
      </c>
      <c r="I1771" s="6">
        <f>MINUTE(telefony6[[#This Row],[czas]])*60+SECOND(telefony6[[#This Row],[czas]])</f>
        <v>723</v>
      </c>
      <c r="J1771" s="6">
        <f>IF(OR(telefony6[[#This Row],[jaki]]="stacjonarny",telefony6[[#This Row],[jaki]]="komórkowy"),J1770-telefony6[[#This Row],[sekundach]],J1770)</f>
        <v>-790825</v>
      </c>
      <c r="K1771" s="6">
        <f>IF(AND(telefony6[[#This Row],[abonament]]&lt;0,telefony6[[#This Row],[jaki]]="stacjonarny"),telefony6[[#This Row],[sekundach]],0)</f>
        <v>723</v>
      </c>
      <c r="L1771" s="6">
        <f>IF(AND(telefony6[[#This Row],[abonament]]&lt;0,telefony6[[#This Row],[jaki]]="komórkowy"),telefony6[[#This Row],[sekundach]],0)</f>
        <v>0</v>
      </c>
      <c r="M1771" s="28">
        <f>IF(telefony6[[#This Row],[jaki]]="zagraniczny",telefony6[[#This Row],[czas w minutach]],0)</f>
        <v>0</v>
      </c>
    </row>
    <row r="1772" spans="1:13" x14ac:dyDescent="0.25">
      <c r="A1772">
        <v>4599598</v>
      </c>
      <c r="B1772" s="1">
        <v>42942</v>
      </c>
      <c r="C1772" s="2">
        <v>0.44710648148148147</v>
      </c>
      <c r="D1772" s="2">
        <v>0.45658564814814817</v>
      </c>
      <c r="E1772" t="str">
        <f>IF(LEN(telefony6[[#This Row],[nr]])&gt;=10,"zagraniczny",IF(LEN(telefony6[[#This Row],[nr]])=8,"komórkowy","stacjonarny"))</f>
        <v>stacjonarny</v>
      </c>
      <c r="F1772" s="2">
        <f>telefony6[[#This Row],[zakonczenie]]-telefony6[[#This Row],[rozpoczecie]]</f>
        <v>9.4791666666667052E-3</v>
      </c>
      <c r="G1772" s="6">
        <f>IF(SECOND(telefony6[[#This Row],[czas]])&gt;0,1,0)</f>
        <v>1</v>
      </c>
      <c r="H1772" s="6">
        <f>MINUTE(telefony6[[#This Row],[czas]])+telefony6[[#This Row],[czy kolejna minuta]]</f>
        <v>14</v>
      </c>
      <c r="I1772" s="6">
        <f>MINUTE(telefony6[[#This Row],[czas]])*60+SECOND(telefony6[[#This Row],[czas]])</f>
        <v>819</v>
      </c>
      <c r="J1772" s="6">
        <f>IF(OR(telefony6[[#This Row],[jaki]]="stacjonarny",telefony6[[#This Row],[jaki]]="komórkowy"),J1771-telefony6[[#This Row],[sekundach]],J1771)</f>
        <v>-791644</v>
      </c>
      <c r="K1772" s="6">
        <f>IF(AND(telefony6[[#This Row],[abonament]]&lt;0,telefony6[[#This Row],[jaki]]="stacjonarny"),telefony6[[#This Row],[sekundach]],0)</f>
        <v>819</v>
      </c>
      <c r="L1772" s="6">
        <f>IF(AND(telefony6[[#This Row],[abonament]]&lt;0,telefony6[[#This Row],[jaki]]="komórkowy"),telefony6[[#This Row],[sekundach]],0)</f>
        <v>0</v>
      </c>
      <c r="M1772" s="28">
        <f>IF(telefony6[[#This Row],[jaki]]="zagraniczny",telefony6[[#This Row],[czas w minutach]],0)</f>
        <v>0</v>
      </c>
    </row>
    <row r="1773" spans="1:13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  <c r="E1773" t="str">
        <f>IF(LEN(telefony6[[#This Row],[nr]])&gt;=10,"zagraniczny",IF(LEN(telefony6[[#This Row],[nr]])=8,"komórkowy","stacjonarny"))</f>
        <v>komórkowy</v>
      </c>
      <c r="F1773" s="2">
        <f>telefony6[[#This Row],[zakonczenie]]-telefony6[[#This Row],[rozpoczecie]]</f>
        <v>6.1921296296296169E-3</v>
      </c>
      <c r="G1773" s="6">
        <f>IF(SECOND(telefony6[[#This Row],[czas]])&gt;0,1,0)</f>
        <v>1</v>
      </c>
      <c r="H1773" s="6">
        <f>MINUTE(telefony6[[#This Row],[czas]])+telefony6[[#This Row],[czy kolejna minuta]]</f>
        <v>9</v>
      </c>
      <c r="I1773" s="6">
        <f>MINUTE(telefony6[[#This Row],[czas]])*60+SECOND(telefony6[[#This Row],[czas]])</f>
        <v>535</v>
      </c>
      <c r="J1773" s="6">
        <f>IF(OR(telefony6[[#This Row],[jaki]]="stacjonarny",telefony6[[#This Row],[jaki]]="komórkowy"),J1772-telefony6[[#This Row],[sekundach]],J1772)</f>
        <v>-792179</v>
      </c>
      <c r="K1773" s="6">
        <f>IF(AND(telefony6[[#This Row],[abonament]]&lt;0,telefony6[[#This Row],[jaki]]="stacjonarny"),telefony6[[#This Row],[sekundach]],0)</f>
        <v>0</v>
      </c>
      <c r="L1773" s="6">
        <f>IF(AND(telefony6[[#This Row],[abonament]]&lt;0,telefony6[[#This Row],[jaki]]="komórkowy"),telefony6[[#This Row],[sekundach]],0)</f>
        <v>535</v>
      </c>
      <c r="M1773" s="28">
        <f>IF(telefony6[[#This Row],[jaki]]="zagraniczny",telefony6[[#This Row],[czas w minutach]],0)</f>
        <v>0</v>
      </c>
    </row>
    <row r="1774" spans="1:13" x14ac:dyDescent="0.25">
      <c r="A1774">
        <v>9763924</v>
      </c>
      <c r="B1774" s="1">
        <v>42942</v>
      </c>
      <c r="C1774" s="2">
        <v>0.44972222222222225</v>
      </c>
      <c r="D1774" s="2">
        <v>0.45559027777777777</v>
      </c>
      <c r="E1774" t="str">
        <f>IF(LEN(telefony6[[#This Row],[nr]])&gt;=10,"zagraniczny",IF(LEN(telefony6[[#This Row],[nr]])=8,"komórkowy","stacjonarny"))</f>
        <v>stacjonarny</v>
      </c>
      <c r="F1774" s="2">
        <f>telefony6[[#This Row],[zakonczenie]]-telefony6[[#This Row],[rozpoczecie]]</f>
        <v>5.8680555555555292E-3</v>
      </c>
      <c r="G1774" s="6">
        <f>IF(SECOND(telefony6[[#This Row],[czas]])&gt;0,1,0)</f>
        <v>1</v>
      </c>
      <c r="H1774" s="6">
        <f>MINUTE(telefony6[[#This Row],[czas]])+telefony6[[#This Row],[czy kolejna minuta]]</f>
        <v>9</v>
      </c>
      <c r="I1774" s="6">
        <f>MINUTE(telefony6[[#This Row],[czas]])*60+SECOND(telefony6[[#This Row],[czas]])</f>
        <v>507</v>
      </c>
      <c r="J1774" s="6">
        <f>IF(OR(telefony6[[#This Row],[jaki]]="stacjonarny",telefony6[[#This Row],[jaki]]="komórkowy"),J1773-telefony6[[#This Row],[sekundach]],J1773)</f>
        <v>-792686</v>
      </c>
      <c r="K1774" s="6">
        <f>IF(AND(telefony6[[#This Row],[abonament]]&lt;0,telefony6[[#This Row],[jaki]]="stacjonarny"),telefony6[[#This Row],[sekundach]],0)</f>
        <v>507</v>
      </c>
      <c r="L1774" s="6">
        <f>IF(AND(telefony6[[#This Row],[abonament]]&lt;0,telefony6[[#This Row],[jaki]]="komórkowy"),telefony6[[#This Row],[sekundach]],0)</f>
        <v>0</v>
      </c>
      <c r="M1774" s="28">
        <f>IF(telefony6[[#This Row],[jaki]]="zagraniczny",telefony6[[#This Row],[czas w minutach]],0)</f>
        <v>0</v>
      </c>
    </row>
    <row r="1775" spans="1:13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  <c r="E1775" t="str">
        <f>IF(LEN(telefony6[[#This Row],[nr]])&gt;=10,"zagraniczny",IF(LEN(telefony6[[#This Row],[nr]])=8,"komórkowy","stacjonarny"))</f>
        <v>stacjonarny</v>
      </c>
      <c r="F1775" s="2">
        <f>telefony6[[#This Row],[zakonczenie]]-telefony6[[#This Row],[rozpoczecie]]</f>
        <v>1.0578703703703674E-2</v>
      </c>
      <c r="G1775" s="6">
        <f>IF(SECOND(telefony6[[#This Row],[czas]])&gt;0,1,0)</f>
        <v>1</v>
      </c>
      <c r="H1775" s="6">
        <f>MINUTE(telefony6[[#This Row],[czas]])+telefony6[[#This Row],[czy kolejna minuta]]</f>
        <v>16</v>
      </c>
      <c r="I1775" s="6">
        <f>MINUTE(telefony6[[#This Row],[czas]])*60+SECOND(telefony6[[#This Row],[czas]])</f>
        <v>914</v>
      </c>
      <c r="J1775" s="6">
        <f>IF(OR(telefony6[[#This Row],[jaki]]="stacjonarny",telefony6[[#This Row],[jaki]]="komórkowy"),J1774-telefony6[[#This Row],[sekundach]],J1774)</f>
        <v>-793600</v>
      </c>
      <c r="K1775" s="6">
        <f>IF(AND(telefony6[[#This Row],[abonament]]&lt;0,telefony6[[#This Row],[jaki]]="stacjonarny"),telefony6[[#This Row],[sekundach]],0)</f>
        <v>914</v>
      </c>
      <c r="L1775" s="6">
        <f>IF(AND(telefony6[[#This Row],[abonament]]&lt;0,telefony6[[#This Row],[jaki]]="komórkowy"),telefony6[[#This Row],[sekundach]],0)</f>
        <v>0</v>
      </c>
      <c r="M1775" s="28">
        <f>IF(telefony6[[#This Row],[jaki]]="zagraniczny",telefony6[[#This Row],[czas w minutach]],0)</f>
        <v>0</v>
      </c>
    </row>
    <row r="1776" spans="1:13" x14ac:dyDescent="0.25">
      <c r="A1776">
        <v>59723258</v>
      </c>
      <c r="B1776" s="1">
        <v>42942</v>
      </c>
      <c r="C1776" s="2">
        <v>0.4503125</v>
      </c>
      <c r="D1776" s="2">
        <v>0.4601736111111111</v>
      </c>
      <c r="E1776" t="str">
        <f>IF(LEN(telefony6[[#This Row],[nr]])&gt;=10,"zagraniczny",IF(LEN(telefony6[[#This Row],[nr]])=8,"komórkowy","stacjonarny"))</f>
        <v>komórkowy</v>
      </c>
      <c r="F1776" s="2">
        <f>telefony6[[#This Row],[zakonczenie]]-telefony6[[#This Row],[rozpoczecie]]</f>
        <v>9.8611111111110983E-3</v>
      </c>
      <c r="G1776" s="6">
        <f>IF(SECOND(telefony6[[#This Row],[czas]])&gt;0,1,0)</f>
        <v>1</v>
      </c>
      <c r="H1776" s="6">
        <f>MINUTE(telefony6[[#This Row],[czas]])+telefony6[[#This Row],[czy kolejna minuta]]</f>
        <v>15</v>
      </c>
      <c r="I1776" s="6">
        <f>MINUTE(telefony6[[#This Row],[czas]])*60+SECOND(telefony6[[#This Row],[czas]])</f>
        <v>852</v>
      </c>
      <c r="J1776" s="6">
        <f>IF(OR(telefony6[[#This Row],[jaki]]="stacjonarny",telefony6[[#This Row],[jaki]]="komórkowy"),J1775-telefony6[[#This Row],[sekundach]],J1775)</f>
        <v>-794452</v>
      </c>
      <c r="K1776" s="6">
        <f>IF(AND(telefony6[[#This Row],[abonament]]&lt;0,telefony6[[#This Row],[jaki]]="stacjonarny"),telefony6[[#This Row],[sekundach]],0)</f>
        <v>0</v>
      </c>
      <c r="L1776" s="6">
        <f>IF(AND(telefony6[[#This Row],[abonament]]&lt;0,telefony6[[#This Row],[jaki]]="komórkowy"),telefony6[[#This Row],[sekundach]],0)</f>
        <v>852</v>
      </c>
      <c r="M1776" s="28">
        <f>IF(telefony6[[#This Row],[jaki]]="zagraniczny",telefony6[[#This Row],[czas w minutach]],0)</f>
        <v>0</v>
      </c>
    </row>
    <row r="1777" spans="1:13" x14ac:dyDescent="0.25">
      <c r="A1777">
        <v>6878722</v>
      </c>
      <c r="B1777" s="1">
        <v>42942</v>
      </c>
      <c r="C1777" s="2">
        <v>0.45333333333333331</v>
      </c>
      <c r="D1777" s="2">
        <v>0.45443287037037039</v>
      </c>
      <c r="E1777" t="str">
        <f>IF(LEN(telefony6[[#This Row],[nr]])&gt;=10,"zagraniczny",IF(LEN(telefony6[[#This Row],[nr]])=8,"komórkowy","stacjonarny"))</f>
        <v>stacjonarny</v>
      </c>
      <c r="F1777" s="2">
        <f>telefony6[[#This Row],[zakonczenie]]-telefony6[[#This Row],[rozpoczecie]]</f>
        <v>1.0995370370370794E-3</v>
      </c>
      <c r="G1777" s="6">
        <f>IF(SECOND(telefony6[[#This Row],[czas]])&gt;0,1,0)</f>
        <v>1</v>
      </c>
      <c r="H1777" s="6">
        <f>MINUTE(telefony6[[#This Row],[czas]])+telefony6[[#This Row],[czy kolejna minuta]]</f>
        <v>2</v>
      </c>
      <c r="I1777" s="6">
        <f>MINUTE(telefony6[[#This Row],[czas]])*60+SECOND(telefony6[[#This Row],[czas]])</f>
        <v>95</v>
      </c>
      <c r="J1777" s="6">
        <f>IF(OR(telefony6[[#This Row],[jaki]]="stacjonarny",telefony6[[#This Row],[jaki]]="komórkowy"),J1776-telefony6[[#This Row],[sekundach]],J1776)</f>
        <v>-794547</v>
      </c>
      <c r="K1777" s="6">
        <f>IF(AND(telefony6[[#This Row],[abonament]]&lt;0,telefony6[[#This Row],[jaki]]="stacjonarny"),telefony6[[#This Row],[sekundach]],0)</f>
        <v>95</v>
      </c>
      <c r="L1777" s="6">
        <f>IF(AND(telefony6[[#This Row],[abonament]]&lt;0,telefony6[[#This Row],[jaki]]="komórkowy"),telefony6[[#This Row],[sekundach]],0)</f>
        <v>0</v>
      </c>
      <c r="M1777" s="28">
        <f>IF(telefony6[[#This Row],[jaki]]="zagraniczny",telefony6[[#This Row],[czas w minutach]],0)</f>
        <v>0</v>
      </c>
    </row>
    <row r="1778" spans="1:13" x14ac:dyDescent="0.25">
      <c r="A1778">
        <v>49278984</v>
      </c>
      <c r="B1778" s="1">
        <v>42942</v>
      </c>
      <c r="C1778" s="2">
        <v>0.45531250000000001</v>
      </c>
      <c r="D1778" s="2">
        <v>0.45717592592592593</v>
      </c>
      <c r="E1778" t="str">
        <f>IF(LEN(telefony6[[#This Row],[nr]])&gt;=10,"zagraniczny",IF(LEN(telefony6[[#This Row],[nr]])=8,"komórkowy","stacjonarny"))</f>
        <v>komórkowy</v>
      </c>
      <c r="F1778" s="2">
        <f>telefony6[[#This Row],[zakonczenie]]-telefony6[[#This Row],[rozpoczecie]]</f>
        <v>1.8634259259259212E-3</v>
      </c>
      <c r="G1778" s="6">
        <f>IF(SECOND(telefony6[[#This Row],[czas]])&gt;0,1,0)</f>
        <v>1</v>
      </c>
      <c r="H1778" s="6">
        <f>MINUTE(telefony6[[#This Row],[czas]])+telefony6[[#This Row],[czy kolejna minuta]]</f>
        <v>3</v>
      </c>
      <c r="I1778" s="6">
        <f>MINUTE(telefony6[[#This Row],[czas]])*60+SECOND(telefony6[[#This Row],[czas]])</f>
        <v>161</v>
      </c>
      <c r="J1778" s="6">
        <f>IF(OR(telefony6[[#This Row],[jaki]]="stacjonarny",telefony6[[#This Row],[jaki]]="komórkowy"),J1777-telefony6[[#This Row],[sekundach]],J1777)</f>
        <v>-794708</v>
      </c>
      <c r="K1778" s="6">
        <f>IF(AND(telefony6[[#This Row],[abonament]]&lt;0,telefony6[[#This Row],[jaki]]="stacjonarny"),telefony6[[#This Row],[sekundach]],0)</f>
        <v>0</v>
      </c>
      <c r="L1778" s="6">
        <f>IF(AND(telefony6[[#This Row],[abonament]]&lt;0,telefony6[[#This Row],[jaki]]="komórkowy"),telefony6[[#This Row],[sekundach]],0)</f>
        <v>161</v>
      </c>
      <c r="M1778" s="28">
        <f>IF(telefony6[[#This Row],[jaki]]="zagraniczny",telefony6[[#This Row],[czas w minutach]],0)</f>
        <v>0</v>
      </c>
    </row>
    <row r="1779" spans="1:13" x14ac:dyDescent="0.25">
      <c r="A1779">
        <v>5672312</v>
      </c>
      <c r="B1779" s="1">
        <v>42942</v>
      </c>
      <c r="C1779" s="2">
        <v>0.45554398148148151</v>
      </c>
      <c r="D1779" s="2">
        <v>0.45913194444444444</v>
      </c>
      <c r="E1779" t="str">
        <f>IF(LEN(telefony6[[#This Row],[nr]])&gt;=10,"zagraniczny",IF(LEN(telefony6[[#This Row],[nr]])=8,"komórkowy","stacjonarny"))</f>
        <v>stacjonarny</v>
      </c>
      <c r="F1779" s="2">
        <f>telefony6[[#This Row],[zakonczenie]]-telefony6[[#This Row],[rozpoczecie]]</f>
        <v>3.5879629629629317E-3</v>
      </c>
      <c r="G1779" s="6">
        <f>IF(SECOND(telefony6[[#This Row],[czas]])&gt;0,1,0)</f>
        <v>1</v>
      </c>
      <c r="H1779" s="6">
        <f>MINUTE(telefony6[[#This Row],[czas]])+telefony6[[#This Row],[czy kolejna minuta]]</f>
        <v>6</v>
      </c>
      <c r="I1779" s="6">
        <f>MINUTE(telefony6[[#This Row],[czas]])*60+SECOND(telefony6[[#This Row],[czas]])</f>
        <v>310</v>
      </c>
      <c r="J1779" s="6">
        <f>IF(OR(telefony6[[#This Row],[jaki]]="stacjonarny",telefony6[[#This Row],[jaki]]="komórkowy"),J1778-telefony6[[#This Row],[sekundach]],J1778)</f>
        <v>-795018</v>
      </c>
      <c r="K1779" s="6">
        <f>IF(AND(telefony6[[#This Row],[abonament]]&lt;0,telefony6[[#This Row],[jaki]]="stacjonarny"),telefony6[[#This Row],[sekundach]],0)</f>
        <v>310</v>
      </c>
      <c r="L1779" s="6">
        <f>IF(AND(telefony6[[#This Row],[abonament]]&lt;0,telefony6[[#This Row],[jaki]]="komórkowy"),telefony6[[#This Row],[sekundach]],0)</f>
        <v>0</v>
      </c>
      <c r="M1779" s="28">
        <f>IF(telefony6[[#This Row],[jaki]]="zagraniczny",telefony6[[#This Row],[czas w minutach]],0)</f>
        <v>0</v>
      </c>
    </row>
    <row r="1780" spans="1:13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  <c r="E1780" t="str">
        <f>IF(LEN(telefony6[[#This Row],[nr]])&gt;=10,"zagraniczny",IF(LEN(telefony6[[#This Row],[nr]])=8,"komórkowy","stacjonarny"))</f>
        <v>stacjonarny</v>
      </c>
      <c r="F1780" s="2">
        <f>telefony6[[#This Row],[zakonczenie]]-telefony6[[#This Row],[rozpoczecie]]</f>
        <v>1.0243055555555547E-2</v>
      </c>
      <c r="G1780" s="6">
        <f>IF(SECOND(telefony6[[#This Row],[czas]])&gt;0,1,0)</f>
        <v>1</v>
      </c>
      <c r="H1780" s="6">
        <f>MINUTE(telefony6[[#This Row],[czas]])+telefony6[[#This Row],[czy kolejna minuta]]</f>
        <v>15</v>
      </c>
      <c r="I1780" s="6">
        <f>MINUTE(telefony6[[#This Row],[czas]])*60+SECOND(telefony6[[#This Row],[czas]])</f>
        <v>885</v>
      </c>
      <c r="J1780" s="6">
        <f>IF(OR(telefony6[[#This Row],[jaki]]="stacjonarny",telefony6[[#This Row],[jaki]]="komórkowy"),J1779-telefony6[[#This Row],[sekundach]],J1779)</f>
        <v>-795903</v>
      </c>
      <c r="K1780" s="6">
        <f>IF(AND(telefony6[[#This Row],[abonament]]&lt;0,telefony6[[#This Row],[jaki]]="stacjonarny"),telefony6[[#This Row],[sekundach]],0)</f>
        <v>885</v>
      </c>
      <c r="L1780" s="6">
        <f>IF(AND(telefony6[[#This Row],[abonament]]&lt;0,telefony6[[#This Row],[jaki]]="komórkowy"),telefony6[[#This Row],[sekundach]],0)</f>
        <v>0</v>
      </c>
      <c r="M1780" s="28">
        <f>IF(telefony6[[#This Row],[jaki]]="zagraniczny",telefony6[[#This Row],[czas w minutach]],0)</f>
        <v>0</v>
      </c>
    </row>
    <row r="1781" spans="1:13" x14ac:dyDescent="0.25">
      <c r="A1781">
        <v>97953696</v>
      </c>
      <c r="B1781" s="1">
        <v>42942</v>
      </c>
      <c r="C1781" s="2">
        <v>0.46297453703703706</v>
      </c>
      <c r="D1781" s="2">
        <v>0.47129629629629627</v>
      </c>
      <c r="E1781" t="str">
        <f>IF(LEN(telefony6[[#This Row],[nr]])&gt;=10,"zagraniczny",IF(LEN(telefony6[[#This Row],[nr]])=8,"komórkowy","stacjonarny"))</f>
        <v>komórkowy</v>
      </c>
      <c r="F1781" s="2">
        <f>telefony6[[#This Row],[zakonczenie]]-telefony6[[#This Row],[rozpoczecie]]</f>
        <v>8.3217592592592093E-3</v>
      </c>
      <c r="G1781" s="6">
        <f>IF(SECOND(telefony6[[#This Row],[czas]])&gt;0,1,0)</f>
        <v>1</v>
      </c>
      <c r="H1781" s="6">
        <f>MINUTE(telefony6[[#This Row],[czas]])+telefony6[[#This Row],[czy kolejna minuta]]</f>
        <v>12</v>
      </c>
      <c r="I1781" s="6">
        <f>MINUTE(telefony6[[#This Row],[czas]])*60+SECOND(telefony6[[#This Row],[czas]])</f>
        <v>719</v>
      </c>
      <c r="J1781" s="6">
        <f>IF(OR(telefony6[[#This Row],[jaki]]="stacjonarny",telefony6[[#This Row],[jaki]]="komórkowy"),J1780-telefony6[[#This Row],[sekundach]],J1780)</f>
        <v>-796622</v>
      </c>
      <c r="K1781" s="6">
        <f>IF(AND(telefony6[[#This Row],[abonament]]&lt;0,telefony6[[#This Row],[jaki]]="stacjonarny"),telefony6[[#This Row],[sekundach]],0)</f>
        <v>0</v>
      </c>
      <c r="L1781" s="6">
        <f>IF(AND(telefony6[[#This Row],[abonament]]&lt;0,telefony6[[#This Row],[jaki]]="komórkowy"),telefony6[[#This Row],[sekundach]],0)</f>
        <v>719</v>
      </c>
      <c r="M1781" s="28">
        <f>IF(telefony6[[#This Row],[jaki]]="zagraniczny",telefony6[[#This Row],[czas w minutach]],0)</f>
        <v>0</v>
      </c>
    </row>
    <row r="1782" spans="1:13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  <c r="E1782" t="str">
        <f>IF(LEN(telefony6[[#This Row],[nr]])&gt;=10,"zagraniczny",IF(LEN(telefony6[[#This Row],[nr]])=8,"komórkowy","stacjonarny"))</f>
        <v>komórkowy</v>
      </c>
      <c r="F1782" s="2">
        <f>telefony6[[#This Row],[zakonczenie]]-telefony6[[#This Row],[rozpoczecie]]</f>
        <v>6.2847222222222054E-3</v>
      </c>
      <c r="G1782" s="6">
        <f>IF(SECOND(telefony6[[#This Row],[czas]])&gt;0,1,0)</f>
        <v>1</v>
      </c>
      <c r="H1782" s="6">
        <f>MINUTE(telefony6[[#This Row],[czas]])+telefony6[[#This Row],[czy kolejna minuta]]</f>
        <v>10</v>
      </c>
      <c r="I1782" s="6">
        <f>MINUTE(telefony6[[#This Row],[czas]])*60+SECOND(telefony6[[#This Row],[czas]])</f>
        <v>543</v>
      </c>
      <c r="J1782" s="6">
        <f>IF(OR(telefony6[[#This Row],[jaki]]="stacjonarny",telefony6[[#This Row],[jaki]]="komórkowy"),J1781-telefony6[[#This Row],[sekundach]],J1781)</f>
        <v>-797165</v>
      </c>
      <c r="K1782" s="6">
        <f>IF(AND(telefony6[[#This Row],[abonament]]&lt;0,telefony6[[#This Row],[jaki]]="stacjonarny"),telefony6[[#This Row],[sekundach]],0)</f>
        <v>0</v>
      </c>
      <c r="L1782" s="6">
        <f>IF(AND(telefony6[[#This Row],[abonament]]&lt;0,telefony6[[#This Row],[jaki]]="komórkowy"),telefony6[[#This Row],[sekundach]],0)</f>
        <v>543</v>
      </c>
      <c r="M1782" s="28">
        <f>IF(telefony6[[#This Row],[jaki]]="zagraniczny",telefony6[[#This Row],[czas w minutach]],0)</f>
        <v>0</v>
      </c>
    </row>
    <row r="1783" spans="1:13" x14ac:dyDescent="0.25">
      <c r="A1783">
        <v>2071691</v>
      </c>
      <c r="B1783" s="1">
        <v>42942</v>
      </c>
      <c r="C1783" s="2">
        <v>0.46703703703703703</v>
      </c>
      <c r="D1783" s="2">
        <v>0.47262731481481479</v>
      </c>
      <c r="E1783" t="str">
        <f>IF(LEN(telefony6[[#This Row],[nr]])&gt;=10,"zagraniczny",IF(LEN(telefony6[[#This Row],[nr]])=8,"komórkowy","stacjonarny"))</f>
        <v>stacjonarny</v>
      </c>
      <c r="F1783" s="2">
        <f>telefony6[[#This Row],[zakonczenie]]-telefony6[[#This Row],[rozpoczecie]]</f>
        <v>5.5902777777777635E-3</v>
      </c>
      <c r="G1783" s="6">
        <f>IF(SECOND(telefony6[[#This Row],[czas]])&gt;0,1,0)</f>
        <v>1</v>
      </c>
      <c r="H1783" s="6">
        <f>MINUTE(telefony6[[#This Row],[czas]])+telefony6[[#This Row],[czy kolejna minuta]]</f>
        <v>9</v>
      </c>
      <c r="I1783" s="6">
        <f>MINUTE(telefony6[[#This Row],[czas]])*60+SECOND(telefony6[[#This Row],[czas]])</f>
        <v>483</v>
      </c>
      <c r="J1783" s="6">
        <f>IF(OR(telefony6[[#This Row],[jaki]]="stacjonarny",telefony6[[#This Row],[jaki]]="komórkowy"),J1782-telefony6[[#This Row],[sekundach]],J1782)</f>
        <v>-797648</v>
      </c>
      <c r="K1783" s="6">
        <f>IF(AND(telefony6[[#This Row],[abonament]]&lt;0,telefony6[[#This Row],[jaki]]="stacjonarny"),telefony6[[#This Row],[sekundach]],0)</f>
        <v>483</v>
      </c>
      <c r="L1783" s="6">
        <f>IF(AND(telefony6[[#This Row],[abonament]]&lt;0,telefony6[[#This Row],[jaki]]="komórkowy"),telefony6[[#This Row],[sekundach]],0)</f>
        <v>0</v>
      </c>
      <c r="M1783" s="28">
        <f>IF(telefony6[[#This Row],[jaki]]="zagraniczny",telefony6[[#This Row],[czas w minutach]],0)</f>
        <v>0</v>
      </c>
    </row>
    <row r="1784" spans="1:13" x14ac:dyDescent="0.25">
      <c r="A1784">
        <v>8023179</v>
      </c>
      <c r="B1784" s="1">
        <v>42942</v>
      </c>
      <c r="C1784" s="2">
        <v>0.46703703703703703</v>
      </c>
      <c r="D1784" s="2">
        <v>0.47568287037037038</v>
      </c>
      <c r="E1784" t="str">
        <f>IF(LEN(telefony6[[#This Row],[nr]])&gt;=10,"zagraniczny",IF(LEN(telefony6[[#This Row],[nr]])=8,"komórkowy","stacjonarny"))</f>
        <v>stacjonarny</v>
      </c>
      <c r="F1784" s="2">
        <f>telefony6[[#This Row],[zakonczenie]]-telefony6[[#This Row],[rozpoczecie]]</f>
        <v>8.6458333333333526E-3</v>
      </c>
      <c r="G1784" s="6">
        <f>IF(SECOND(telefony6[[#This Row],[czas]])&gt;0,1,0)</f>
        <v>1</v>
      </c>
      <c r="H1784" s="6">
        <f>MINUTE(telefony6[[#This Row],[czas]])+telefony6[[#This Row],[czy kolejna minuta]]</f>
        <v>13</v>
      </c>
      <c r="I1784" s="6">
        <f>MINUTE(telefony6[[#This Row],[czas]])*60+SECOND(telefony6[[#This Row],[czas]])</f>
        <v>747</v>
      </c>
      <c r="J1784" s="6">
        <f>IF(OR(telefony6[[#This Row],[jaki]]="stacjonarny",telefony6[[#This Row],[jaki]]="komórkowy"),J1783-telefony6[[#This Row],[sekundach]],J1783)</f>
        <v>-798395</v>
      </c>
      <c r="K1784" s="6">
        <f>IF(AND(telefony6[[#This Row],[abonament]]&lt;0,telefony6[[#This Row],[jaki]]="stacjonarny"),telefony6[[#This Row],[sekundach]],0)</f>
        <v>747</v>
      </c>
      <c r="L1784" s="6">
        <f>IF(AND(telefony6[[#This Row],[abonament]]&lt;0,telefony6[[#This Row],[jaki]]="komórkowy"),telefony6[[#This Row],[sekundach]],0)</f>
        <v>0</v>
      </c>
      <c r="M1784" s="28">
        <f>IF(telefony6[[#This Row],[jaki]]="zagraniczny",telefony6[[#This Row],[czas w minutach]],0)</f>
        <v>0</v>
      </c>
    </row>
    <row r="1785" spans="1:13" x14ac:dyDescent="0.25">
      <c r="A1785">
        <v>3533421</v>
      </c>
      <c r="B1785" s="1">
        <v>42942</v>
      </c>
      <c r="C1785" s="2">
        <v>0.47266203703703702</v>
      </c>
      <c r="D1785" s="2">
        <v>0.48297453703703702</v>
      </c>
      <c r="E1785" t="str">
        <f>IF(LEN(telefony6[[#This Row],[nr]])&gt;=10,"zagraniczny",IF(LEN(telefony6[[#This Row],[nr]])=8,"komórkowy","stacjonarny"))</f>
        <v>stacjonarny</v>
      </c>
      <c r="F1785" s="2">
        <f>telefony6[[#This Row],[zakonczenie]]-telefony6[[#This Row],[rozpoczecie]]</f>
        <v>1.0312500000000002E-2</v>
      </c>
      <c r="G1785" s="6">
        <f>IF(SECOND(telefony6[[#This Row],[czas]])&gt;0,1,0)</f>
        <v>1</v>
      </c>
      <c r="H1785" s="6">
        <f>MINUTE(telefony6[[#This Row],[czas]])+telefony6[[#This Row],[czy kolejna minuta]]</f>
        <v>15</v>
      </c>
      <c r="I1785" s="6">
        <f>MINUTE(telefony6[[#This Row],[czas]])*60+SECOND(telefony6[[#This Row],[czas]])</f>
        <v>891</v>
      </c>
      <c r="J1785" s="6">
        <f>IF(OR(telefony6[[#This Row],[jaki]]="stacjonarny",telefony6[[#This Row],[jaki]]="komórkowy"),J1784-telefony6[[#This Row],[sekundach]],J1784)</f>
        <v>-799286</v>
      </c>
      <c r="K1785" s="6">
        <f>IF(AND(telefony6[[#This Row],[abonament]]&lt;0,telefony6[[#This Row],[jaki]]="stacjonarny"),telefony6[[#This Row],[sekundach]],0)</f>
        <v>891</v>
      </c>
      <c r="L1785" s="6">
        <f>IF(AND(telefony6[[#This Row],[abonament]]&lt;0,telefony6[[#This Row],[jaki]]="komórkowy"),telefony6[[#This Row],[sekundach]],0)</f>
        <v>0</v>
      </c>
      <c r="M1785" s="28">
        <f>IF(telefony6[[#This Row],[jaki]]="zagraniczny",telefony6[[#This Row],[czas w minutach]],0)</f>
        <v>0</v>
      </c>
    </row>
    <row r="1786" spans="1:13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  <c r="E1786" t="str">
        <f>IF(LEN(telefony6[[#This Row],[nr]])&gt;=10,"zagraniczny",IF(LEN(telefony6[[#This Row],[nr]])=8,"komórkowy","stacjonarny"))</f>
        <v>stacjonarny</v>
      </c>
      <c r="F1786" s="2">
        <f>telefony6[[#This Row],[zakonczenie]]-telefony6[[#This Row],[rozpoczecie]]</f>
        <v>3.7037037037035425E-4</v>
      </c>
      <c r="G1786" s="6">
        <f>IF(SECOND(telefony6[[#This Row],[czas]])&gt;0,1,0)</f>
        <v>1</v>
      </c>
      <c r="H1786" s="6">
        <f>MINUTE(telefony6[[#This Row],[czas]])+telefony6[[#This Row],[czy kolejna minuta]]</f>
        <v>1</v>
      </c>
      <c r="I1786" s="6">
        <f>MINUTE(telefony6[[#This Row],[czas]])*60+SECOND(telefony6[[#This Row],[czas]])</f>
        <v>32</v>
      </c>
      <c r="J1786" s="6">
        <f>IF(OR(telefony6[[#This Row],[jaki]]="stacjonarny",telefony6[[#This Row],[jaki]]="komórkowy"),J1785-telefony6[[#This Row],[sekundach]],J1785)</f>
        <v>-799318</v>
      </c>
      <c r="K1786" s="6">
        <f>IF(AND(telefony6[[#This Row],[abonament]]&lt;0,telefony6[[#This Row],[jaki]]="stacjonarny"),telefony6[[#This Row],[sekundach]],0)</f>
        <v>32</v>
      </c>
      <c r="L1786" s="6">
        <f>IF(AND(telefony6[[#This Row],[abonament]]&lt;0,telefony6[[#This Row],[jaki]]="komórkowy"),telefony6[[#This Row],[sekundach]],0)</f>
        <v>0</v>
      </c>
      <c r="M1786" s="28">
        <f>IF(telefony6[[#This Row],[jaki]]="zagraniczny",telefony6[[#This Row],[czas w minutach]],0)</f>
        <v>0</v>
      </c>
    </row>
    <row r="1787" spans="1:13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  <c r="E1787" t="str">
        <f>IF(LEN(telefony6[[#This Row],[nr]])&gt;=10,"zagraniczny",IF(LEN(telefony6[[#This Row],[nr]])=8,"komórkowy","stacjonarny"))</f>
        <v>stacjonarny</v>
      </c>
      <c r="F1787" s="2">
        <f>telefony6[[#This Row],[zakonczenie]]-telefony6[[#This Row],[rozpoczecie]]</f>
        <v>5.0347222222222321E-3</v>
      </c>
      <c r="G1787" s="6">
        <f>IF(SECOND(telefony6[[#This Row],[czas]])&gt;0,1,0)</f>
        <v>1</v>
      </c>
      <c r="H1787" s="6">
        <f>MINUTE(telefony6[[#This Row],[czas]])+telefony6[[#This Row],[czy kolejna minuta]]</f>
        <v>8</v>
      </c>
      <c r="I1787" s="6">
        <f>MINUTE(telefony6[[#This Row],[czas]])*60+SECOND(telefony6[[#This Row],[czas]])</f>
        <v>435</v>
      </c>
      <c r="J1787" s="6">
        <f>IF(OR(telefony6[[#This Row],[jaki]]="stacjonarny",telefony6[[#This Row],[jaki]]="komórkowy"),J1786-telefony6[[#This Row],[sekundach]],J1786)</f>
        <v>-799753</v>
      </c>
      <c r="K1787" s="6">
        <f>IF(AND(telefony6[[#This Row],[abonament]]&lt;0,telefony6[[#This Row],[jaki]]="stacjonarny"),telefony6[[#This Row],[sekundach]],0)</f>
        <v>435</v>
      </c>
      <c r="L1787" s="6">
        <f>IF(AND(telefony6[[#This Row],[abonament]]&lt;0,telefony6[[#This Row],[jaki]]="komórkowy"),telefony6[[#This Row],[sekundach]],0)</f>
        <v>0</v>
      </c>
      <c r="M1787" s="28">
        <f>IF(telefony6[[#This Row],[jaki]]="zagraniczny",telefony6[[#This Row],[czas w minutach]],0)</f>
        <v>0</v>
      </c>
    </row>
    <row r="1788" spans="1:13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  <c r="E1788" t="str">
        <f>IF(LEN(telefony6[[#This Row],[nr]])&gt;=10,"zagraniczny",IF(LEN(telefony6[[#This Row],[nr]])=8,"komórkowy","stacjonarny"))</f>
        <v>stacjonarny</v>
      </c>
      <c r="F1788" s="2">
        <f>telefony6[[#This Row],[zakonczenie]]-telefony6[[#This Row],[rozpoczecie]]</f>
        <v>2.8009259259259567E-3</v>
      </c>
      <c r="G1788" s="6">
        <f>IF(SECOND(telefony6[[#This Row],[czas]])&gt;0,1,0)</f>
        <v>1</v>
      </c>
      <c r="H1788" s="6">
        <f>MINUTE(telefony6[[#This Row],[czas]])+telefony6[[#This Row],[czy kolejna minuta]]</f>
        <v>5</v>
      </c>
      <c r="I1788" s="6">
        <f>MINUTE(telefony6[[#This Row],[czas]])*60+SECOND(telefony6[[#This Row],[czas]])</f>
        <v>242</v>
      </c>
      <c r="J1788" s="6">
        <f>IF(OR(telefony6[[#This Row],[jaki]]="stacjonarny",telefony6[[#This Row],[jaki]]="komórkowy"),J1787-telefony6[[#This Row],[sekundach]],J1787)</f>
        <v>-799995</v>
      </c>
      <c r="K1788" s="6">
        <f>IF(AND(telefony6[[#This Row],[abonament]]&lt;0,telefony6[[#This Row],[jaki]]="stacjonarny"),telefony6[[#This Row],[sekundach]],0)</f>
        <v>242</v>
      </c>
      <c r="L1788" s="6">
        <f>IF(AND(telefony6[[#This Row],[abonament]]&lt;0,telefony6[[#This Row],[jaki]]="komórkowy"),telefony6[[#This Row],[sekundach]],0)</f>
        <v>0</v>
      </c>
      <c r="M1788" s="28">
        <f>IF(telefony6[[#This Row],[jaki]]="zagraniczny",telefony6[[#This Row],[czas w minutach]],0)</f>
        <v>0</v>
      </c>
    </row>
    <row r="1789" spans="1:13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  <c r="E1789" t="str">
        <f>IF(LEN(telefony6[[#This Row],[nr]])&gt;=10,"zagraniczny",IF(LEN(telefony6[[#This Row],[nr]])=8,"komórkowy","stacjonarny"))</f>
        <v>stacjonarny</v>
      </c>
      <c r="F1789" s="2">
        <f>telefony6[[#This Row],[zakonczenie]]-telefony6[[#This Row],[rozpoczecie]]</f>
        <v>6.0532407407407618E-3</v>
      </c>
      <c r="G1789" s="6">
        <f>IF(SECOND(telefony6[[#This Row],[czas]])&gt;0,1,0)</f>
        <v>1</v>
      </c>
      <c r="H1789" s="6">
        <f>MINUTE(telefony6[[#This Row],[czas]])+telefony6[[#This Row],[czy kolejna minuta]]</f>
        <v>9</v>
      </c>
      <c r="I1789" s="6">
        <f>MINUTE(telefony6[[#This Row],[czas]])*60+SECOND(telefony6[[#This Row],[czas]])</f>
        <v>523</v>
      </c>
      <c r="J1789" s="6">
        <f>IF(OR(telefony6[[#This Row],[jaki]]="stacjonarny",telefony6[[#This Row],[jaki]]="komórkowy"),J1788-telefony6[[#This Row],[sekundach]],J1788)</f>
        <v>-800518</v>
      </c>
      <c r="K1789" s="6">
        <f>IF(AND(telefony6[[#This Row],[abonament]]&lt;0,telefony6[[#This Row],[jaki]]="stacjonarny"),telefony6[[#This Row],[sekundach]],0)</f>
        <v>523</v>
      </c>
      <c r="L1789" s="6">
        <f>IF(AND(telefony6[[#This Row],[abonament]]&lt;0,telefony6[[#This Row],[jaki]]="komórkowy"),telefony6[[#This Row],[sekundach]],0)</f>
        <v>0</v>
      </c>
      <c r="M1789" s="28">
        <f>IF(telefony6[[#This Row],[jaki]]="zagraniczny",telefony6[[#This Row],[czas w minutach]],0)</f>
        <v>0</v>
      </c>
    </row>
    <row r="1790" spans="1:13" x14ac:dyDescent="0.25">
      <c r="A1790">
        <v>7595348</v>
      </c>
      <c r="B1790" s="1">
        <v>42942</v>
      </c>
      <c r="C1790" s="2">
        <v>0.48849537037037039</v>
      </c>
      <c r="D1790" s="2">
        <v>0.49665509259259261</v>
      </c>
      <c r="E1790" t="str">
        <f>IF(LEN(telefony6[[#This Row],[nr]])&gt;=10,"zagraniczny",IF(LEN(telefony6[[#This Row],[nr]])=8,"komórkowy","stacjonarny"))</f>
        <v>stacjonarny</v>
      </c>
      <c r="F1790" s="2">
        <f>telefony6[[#This Row],[zakonczenie]]-telefony6[[#This Row],[rozpoczecie]]</f>
        <v>8.159722222222221E-3</v>
      </c>
      <c r="G1790" s="6">
        <f>IF(SECOND(telefony6[[#This Row],[czas]])&gt;0,1,0)</f>
        <v>1</v>
      </c>
      <c r="H1790" s="6">
        <f>MINUTE(telefony6[[#This Row],[czas]])+telefony6[[#This Row],[czy kolejna minuta]]</f>
        <v>12</v>
      </c>
      <c r="I1790" s="6">
        <f>MINUTE(telefony6[[#This Row],[czas]])*60+SECOND(telefony6[[#This Row],[czas]])</f>
        <v>705</v>
      </c>
      <c r="J1790" s="6">
        <f>IF(OR(telefony6[[#This Row],[jaki]]="stacjonarny",telefony6[[#This Row],[jaki]]="komórkowy"),J1789-telefony6[[#This Row],[sekundach]],J1789)</f>
        <v>-801223</v>
      </c>
      <c r="K1790" s="6">
        <f>IF(AND(telefony6[[#This Row],[abonament]]&lt;0,telefony6[[#This Row],[jaki]]="stacjonarny"),telefony6[[#This Row],[sekundach]],0)</f>
        <v>705</v>
      </c>
      <c r="L1790" s="6">
        <f>IF(AND(telefony6[[#This Row],[abonament]]&lt;0,telefony6[[#This Row],[jaki]]="komórkowy"),telefony6[[#This Row],[sekundach]],0)</f>
        <v>0</v>
      </c>
      <c r="M1790" s="28">
        <f>IF(telefony6[[#This Row],[jaki]]="zagraniczny",telefony6[[#This Row],[czas w minutach]],0)</f>
        <v>0</v>
      </c>
    </row>
    <row r="1791" spans="1:13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 t="str">
        <f>IF(LEN(telefony6[[#This Row],[nr]])&gt;=10,"zagraniczny",IF(LEN(telefony6[[#This Row],[nr]])=8,"komórkowy","stacjonarny"))</f>
        <v>zagraniczny</v>
      </c>
      <c r="F1791" s="2">
        <f>telefony6[[#This Row],[zakonczenie]]-telefony6[[#This Row],[rozpoczecie]]</f>
        <v>9.1203703703703343E-3</v>
      </c>
      <c r="G1791" s="6">
        <f>IF(SECOND(telefony6[[#This Row],[czas]])&gt;0,1,0)</f>
        <v>1</v>
      </c>
      <c r="H1791" s="6">
        <f>MINUTE(telefony6[[#This Row],[czas]])+telefony6[[#This Row],[czy kolejna minuta]]</f>
        <v>14</v>
      </c>
      <c r="I1791" s="6">
        <f>MINUTE(telefony6[[#This Row],[czas]])*60+SECOND(telefony6[[#This Row],[czas]])</f>
        <v>788</v>
      </c>
      <c r="J1791" s="6">
        <f>IF(OR(telefony6[[#This Row],[jaki]]="stacjonarny",telefony6[[#This Row],[jaki]]="komórkowy"),J1790-telefony6[[#This Row],[sekundach]],J1790)</f>
        <v>-801223</v>
      </c>
      <c r="K1791" s="6">
        <f>IF(AND(telefony6[[#This Row],[abonament]]&lt;0,telefony6[[#This Row],[jaki]]="stacjonarny"),telefony6[[#This Row],[sekundach]],0)</f>
        <v>0</v>
      </c>
      <c r="L1791" s="6">
        <f>IF(AND(telefony6[[#This Row],[abonament]]&lt;0,telefony6[[#This Row],[jaki]]="komórkowy"),telefony6[[#This Row],[sekundach]],0)</f>
        <v>0</v>
      </c>
      <c r="M1791" s="28">
        <f>IF(telefony6[[#This Row],[jaki]]="zagraniczny",telefony6[[#This Row],[czas w minutach]],0)</f>
        <v>14</v>
      </c>
    </row>
    <row r="1792" spans="1:13" x14ac:dyDescent="0.25">
      <c r="A1792">
        <v>8501947</v>
      </c>
      <c r="B1792" s="1">
        <v>42942</v>
      </c>
      <c r="C1792" s="2">
        <v>0.49135416666666665</v>
      </c>
      <c r="D1792" s="2">
        <v>0.49472222222222223</v>
      </c>
      <c r="E1792" t="str">
        <f>IF(LEN(telefony6[[#This Row],[nr]])&gt;=10,"zagraniczny",IF(LEN(telefony6[[#This Row],[nr]])=8,"komórkowy","stacjonarny"))</f>
        <v>stacjonarny</v>
      </c>
      <c r="F1792" s="2">
        <f>telefony6[[#This Row],[zakonczenie]]-telefony6[[#This Row],[rozpoczecie]]</f>
        <v>3.3680555555555824E-3</v>
      </c>
      <c r="G1792" s="6">
        <f>IF(SECOND(telefony6[[#This Row],[czas]])&gt;0,1,0)</f>
        <v>1</v>
      </c>
      <c r="H1792" s="6">
        <f>MINUTE(telefony6[[#This Row],[czas]])+telefony6[[#This Row],[czy kolejna minuta]]</f>
        <v>5</v>
      </c>
      <c r="I1792" s="6">
        <f>MINUTE(telefony6[[#This Row],[czas]])*60+SECOND(telefony6[[#This Row],[czas]])</f>
        <v>291</v>
      </c>
      <c r="J1792" s="6">
        <f>IF(OR(telefony6[[#This Row],[jaki]]="stacjonarny",telefony6[[#This Row],[jaki]]="komórkowy"),J1791-telefony6[[#This Row],[sekundach]],J1791)</f>
        <v>-801514</v>
      </c>
      <c r="K1792" s="6">
        <f>IF(AND(telefony6[[#This Row],[abonament]]&lt;0,telefony6[[#This Row],[jaki]]="stacjonarny"),telefony6[[#This Row],[sekundach]],0)</f>
        <v>291</v>
      </c>
      <c r="L1792" s="6">
        <f>IF(AND(telefony6[[#This Row],[abonament]]&lt;0,telefony6[[#This Row],[jaki]]="komórkowy"),telefony6[[#This Row],[sekundach]],0)</f>
        <v>0</v>
      </c>
      <c r="M1792" s="28">
        <f>IF(telefony6[[#This Row],[jaki]]="zagraniczny",telefony6[[#This Row],[czas w minutach]],0)</f>
        <v>0</v>
      </c>
    </row>
    <row r="1793" spans="1:13" x14ac:dyDescent="0.25">
      <c r="A1793">
        <v>85666950</v>
      </c>
      <c r="B1793" s="1">
        <v>42942</v>
      </c>
      <c r="C1793" s="2">
        <v>0.49417824074074074</v>
      </c>
      <c r="D1793" s="2">
        <v>0.50312500000000004</v>
      </c>
      <c r="E1793" t="str">
        <f>IF(LEN(telefony6[[#This Row],[nr]])&gt;=10,"zagraniczny",IF(LEN(telefony6[[#This Row],[nr]])=8,"komórkowy","stacjonarny"))</f>
        <v>komórkowy</v>
      </c>
      <c r="F1793" s="2">
        <f>telefony6[[#This Row],[zakonczenie]]-telefony6[[#This Row],[rozpoczecie]]</f>
        <v>8.946759259259307E-3</v>
      </c>
      <c r="G1793" s="6">
        <f>IF(SECOND(telefony6[[#This Row],[czas]])&gt;0,1,0)</f>
        <v>1</v>
      </c>
      <c r="H1793" s="6">
        <f>MINUTE(telefony6[[#This Row],[czas]])+telefony6[[#This Row],[czy kolejna minuta]]</f>
        <v>13</v>
      </c>
      <c r="I1793" s="6">
        <f>MINUTE(telefony6[[#This Row],[czas]])*60+SECOND(telefony6[[#This Row],[czas]])</f>
        <v>773</v>
      </c>
      <c r="J1793" s="6">
        <f>IF(OR(telefony6[[#This Row],[jaki]]="stacjonarny",telefony6[[#This Row],[jaki]]="komórkowy"),J1792-telefony6[[#This Row],[sekundach]],J1792)</f>
        <v>-802287</v>
      </c>
      <c r="K1793" s="6">
        <f>IF(AND(telefony6[[#This Row],[abonament]]&lt;0,telefony6[[#This Row],[jaki]]="stacjonarny"),telefony6[[#This Row],[sekundach]],0)</f>
        <v>0</v>
      </c>
      <c r="L1793" s="6">
        <f>IF(AND(telefony6[[#This Row],[abonament]]&lt;0,telefony6[[#This Row],[jaki]]="komórkowy"),telefony6[[#This Row],[sekundach]],0)</f>
        <v>773</v>
      </c>
      <c r="M1793" s="28">
        <f>IF(telefony6[[#This Row],[jaki]]="zagraniczny",telefony6[[#This Row],[czas w minutach]],0)</f>
        <v>0</v>
      </c>
    </row>
    <row r="1794" spans="1:13" x14ac:dyDescent="0.25">
      <c r="A1794">
        <v>72289518</v>
      </c>
      <c r="B1794" s="1">
        <v>42942</v>
      </c>
      <c r="C1794" s="2">
        <v>0.49541666666666667</v>
      </c>
      <c r="D1794" s="2">
        <v>0.49947916666666664</v>
      </c>
      <c r="E1794" t="str">
        <f>IF(LEN(telefony6[[#This Row],[nr]])&gt;=10,"zagraniczny",IF(LEN(telefony6[[#This Row],[nr]])=8,"komórkowy","stacjonarny"))</f>
        <v>komórkowy</v>
      </c>
      <c r="F1794" s="2">
        <f>telefony6[[#This Row],[zakonczenie]]-telefony6[[#This Row],[rozpoczecie]]</f>
        <v>4.0624999999999689E-3</v>
      </c>
      <c r="G1794" s="6">
        <f>IF(SECOND(telefony6[[#This Row],[czas]])&gt;0,1,0)</f>
        <v>1</v>
      </c>
      <c r="H1794" s="6">
        <f>MINUTE(telefony6[[#This Row],[czas]])+telefony6[[#This Row],[czy kolejna minuta]]</f>
        <v>6</v>
      </c>
      <c r="I1794" s="6">
        <f>MINUTE(telefony6[[#This Row],[czas]])*60+SECOND(telefony6[[#This Row],[czas]])</f>
        <v>351</v>
      </c>
      <c r="J1794" s="6">
        <f>IF(OR(telefony6[[#This Row],[jaki]]="stacjonarny",telefony6[[#This Row],[jaki]]="komórkowy"),J1793-telefony6[[#This Row],[sekundach]],J1793)</f>
        <v>-802638</v>
      </c>
      <c r="K1794" s="6">
        <f>IF(AND(telefony6[[#This Row],[abonament]]&lt;0,telefony6[[#This Row],[jaki]]="stacjonarny"),telefony6[[#This Row],[sekundach]],0)</f>
        <v>0</v>
      </c>
      <c r="L1794" s="6">
        <f>IF(AND(telefony6[[#This Row],[abonament]]&lt;0,telefony6[[#This Row],[jaki]]="komórkowy"),telefony6[[#This Row],[sekundach]],0)</f>
        <v>351</v>
      </c>
      <c r="M1794" s="28">
        <f>IF(telefony6[[#This Row],[jaki]]="zagraniczny",telefony6[[#This Row],[czas w minutach]],0)</f>
        <v>0</v>
      </c>
    </row>
    <row r="1795" spans="1:13" x14ac:dyDescent="0.25">
      <c r="A1795">
        <v>4419123</v>
      </c>
      <c r="B1795" s="1">
        <v>42942</v>
      </c>
      <c r="C1795" s="2">
        <v>0.49952546296296296</v>
      </c>
      <c r="D1795" s="2">
        <v>0.50207175925925929</v>
      </c>
      <c r="E1795" t="str">
        <f>IF(LEN(telefony6[[#This Row],[nr]])&gt;=10,"zagraniczny",IF(LEN(telefony6[[#This Row],[nr]])=8,"komórkowy","stacjonarny"))</f>
        <v>stacjonarny</v>
      </c>
      <c r="F1795" s="2">
        <f>telefony6[[#This Row],[zakonczenie]]-telefony6[[#This Row],[rozpoczecie]]</f>
        <v>2.5462962962963243E-3</v>
      </c>
      <c r="G1795" s="6">
        <f>IF(SECOND(telefony6[[#This Row],[czas]])&gt;0,1,0)</f>
        <v>1</v>
      </c>
      <c r="H1795" s="6">
        <f>MINUTE(telefony6[[#This Row],[czas]])+telefony6[[#This Row],[czy kolejna minuta]]</f>
        <v>4</v>
      </c>
      <c r="I1795" s="6">
        <f>MINUTE(telefony6[[#This Row],[czas]])*60+SECOND(telefony6[[#This Row],[czas]])</f>
        <v>220</v>
      </c>
      <c r="J1795" s="6">
        <f>IF(OR(telefony6[[#This Row],[jaki]]="stacjonarny",telefony6[[#This Row],[jaki]]="komórkowy"),J1794-telefony6[[#This Row],[sekundach]],J1794)</f>
        <v>-802858</v>
      </c>
      <c r="K1795" s="6">
        <f>IF(AND(telefony6[[#This Row],[abonament]]&lt;0,telefony6[[#This Row],[jaki]]="stacjonarny"),telefony6[[#This Row],[sekundach]],0)</f>
        <v>220</v>
      </c>
      <c r="L1795" s="6">
        <f>IF(AND(telefony6[[#This Row],[abonament]]&lt;0,telefony6[[#This Row],[jaki]]="komórkowy"),telefony6[[#This Row],[sekundach]],0)</f>
        <v>0</v>
      </c>
      <c r="M1795" s="28">
        <f>IF(telefony6[[#This Row],[jaki]]="zagraniczny",telefony6[[#This Row],[czas w minutach]],0)</f>
        <v>0</v>
      </c>
    </row>
    <row r="1796" spans="1:13" x14ac:dyDescent="0.25">
      <c r="A1796">
        <v>75645195</v>
      </c>
      <c r="B1796" s="1">
        <v>42942</v>
      </c>
      <c r="C1796" s="2">
        <v>0.5046180555555555</v>
      </c>
      <c r="D1796" s="2">
        <v>0.50491898148148151</v>
      </c>
      <c r="E1796" t="str">
        <f>IF(LEN(telefony6[[#This Row],[nr]])&gt;=10,"zagraniczny",IF(LEN(telefony6[[#This Row],[nr]])=8,"komórkowy","stacjonarny"))</f>
        <v>komórkowy</v>
      </c>
      <c r="F1796" s="2">
        <f>telefony6[[#This Row],[zakonczenie]]-telefony6[[#This Row],[rozpoczecie]]</f>
        <v>3.0092592592600997E-4</v>
      </c>
      <c r="G1796" s="6">
        <f>IF(SECOND(telefony6[[#This Row],[czas]])&gt;0,1,0)</f>
        <v>1</v>
      </c>
      <c r="H1796" s="6">
        <f>MINUTE(telefony6[[#This Row],[czas]])+telefony6[[#This Row],[czy kolejna minuta]]</f>
        <v>1</v>
      </c>
      <c r="I1796" s="6">
        <f>MINUTE(telefony6[[#This Row],[czas]])*60+SECOND(telefony6[[#This Row],[czas]])</f>
        <v>26</v>
      </c>
      <c r="J1796" s="6">
        <f>IF(OR(telefony6[[#This Row],[jaki]]="stacjonarny",telefony6[[#This Row],[jaki]]="komórkowy"),J1795-telefony6[[#This Row],[sekundach]],J1795)</f>
        <v>-802884</v>
      </c>
      <c r="K1796" s="6">
        <f>IF(AND(telefony6[[#This Row],[abonament]]&lt;0,telefony6[[#This Row],[jaki]]="stacjonarny"),telefony6[[#This Row],[sekundach]],0)</f>
        <v>0</v>
      </c>
      <c r="L1796" s="6">
        <f>IF(AND(telefony6[[#This Row],[abonament]]&lt;0,telefony6[[#This Row],[jaki]]="komórkowy"),telefony6[[#This Row],[sekundach]],0)</f>
        <v>26</v>
      </c>
      <c r="M1796" s="28">
        <f>IF(telefony6[[#This Row],[jaki]]="zagraniczny",telefony6[[#This Row],[czas w minutach]],0)</f>
        <v>0</v>
      </c>
    </row>
    <row r="1797" spans="1:13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  <c r="E1797" t="str">
        <f>IF(LEN(telefony6[[#This Row],[nr]])&gt;=10,"zagraniczny",IF(LEN(telefony6[[#This Row],[nr]])=8,"komórkowy","stacjonarny"))</f>
        <v>stacjonarny</v>
      </c>
      <c r="F1797" s="2">
        <f>telefony6[[#This Row],[zakonczenie]]-telefony6[[#This Row],[rozpoczecie]]</f>
        <v>5.6249999999999911E-3</v>
      </c>
      <c r="G1797" s="6">
        <f>IF(SECOND(telefony6[[#This Row],[czas]])&gt;0,1,0)</f>
        <v>1</v>
      </c>
      <c r="H1797" s="6">
        <f>MINUTE(telefony6[[#This Row],[czas]])+telefony6[[#This Row],[czy kolejna minuta]]</f>
        <v>9</v>
      </c>
      <c r="I1797" s="6">
        <f>MINUTE(telefony6[[#This Row],[czas]])*60+SECOND(telefony6[[#This Row],[czas]])</f>
        <v>486</v>
      </c>
      <c r="J1797" s="6">
        <f>IF(OR(telefony6[[#This Row],[jaki]]="stacjonarny",telefony6[[#This Row],[jaki]]="komórkowy"),J1796-telefony6[[#This Row],[sekundach]],J1796)</f>
        <v>-803370</v>
      </c>
      <c r="K1797" s="6">
        <f>IF(AND(telefony6[[#This Row],[abonament]]&lt;0,telefony6[[#This Row],[jaki]]="stacjonarny"),telefony6[[#This Row],[sekundach]],0)</f>
        <v>486</v>
      </c>
      <c r="L1797" s="6">
        <f>IF(AND(telefony6[[#This Row],[abonament]]&lt;0,telefony6[[#This Row],[jaki]]="komórkowy"),telefony6[[#This Row],[sekundach]],0)</f>
        <v>0</v>
      </c>
      <c r="M1797" s="28">
        <f>IF(telefony6[[#This Row],[jaki]]="zagraniczny",telefony6[[#This Row],[czas w minutach]],0)</f>
        <v>0</v>
      </c>
    </row>
    <row r="1798" spans="1:13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  <c r="E1798" t="str">
        <f>IF(LEN(telefony6[[#This Row],[nr]])&gt;=10,"zagraniczny",IF(LEN(telefony6[[#This Row],[nr]])=8,"komórkowy","stacjonarny"))</f>
        <v>komórkowy</v>
      </c>
      <c r="F1798" s="2">
        <f>telefony6[[#This Row],[zakonczenie]]-telefony6[[#This Row],[rozpoczecie]]</f>
        <v>5.9606481481481177E-3</v>
      </c>
      <c r="G1798" s="6">
        <f>IF(SECOND(telefony6[[#This Row],[czas]])&gt;0,1,0)</f>
        <v>1</v>
      </c>
      <c r="H1798" s="6">
        <f>MINUTE(telefony6[[#This Row],[czas]])+telefony6[[#This Row],[czy kolejna minuta]]</f>
        <v>9</v>
      </c>
      <c r="I1798" s="6">
        <f>MINUTE(telefony6[[#This Row],[czas]])*60+SECOND(telefony6[[#This Row],[czas]])</f>
        <v>515</v>
      </c>
      <c r="J1798" s="6">
        <f>IF(OR(telefony6[[#This Row],[jaki]]="stacjonarny",telefony6[[#This Row],[jaki]]="komórkowy"),J1797-telefony6[[#This Row],[sekundach]],J1797)</f>
        <v>-803885</v>
      </c>
      <c r="K1798" s="6">
        <f>IF(AND(telefony6[[#This Row],[abonament]]&lt;0,telefony6[[#This Row],[jaki]]="stacjonarny"),telefony6[[#This Row],[sekundach]],0)</f>
        <v>0</v>
      </c>
      <c r="L1798" s="6">
        <f>IF(AND(telefony6[[#This Row],[abonament]]&lt;0,telefony6[[#This Row],[jaki]]="komórkowy"),telefony6[[#This Row],[sekundach]],0)</f>
        <v>515</v>
      </c>
      <c r="M1798" s="28">
        <f>IF(telefony6[[#This Row],[jaki]]="zagraniczny",telefony6[[#This Row],[czas w minutach]],0)</f>
        <v>0</v>
      </c>
    </row>
    <row r="1799" spans="1:13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  <c r="E1799" t="str">
        <f>IF(LEN(telefony6[[#This Row],[nr]])&gt;=10,"zagraniczny",IF(LEN(telefony6[[#This Row],[nr]])=8,"komórkowy","stacjonarny"))</f>
        <v>stacjonarny</v>
      </c>
      <c r="F1799" s="2">
        <f>telefony6[[#This Row],[zakonczenie]]-telefony6[[#This Row],[rozpoczecie]]</f>
        <v>7.2569444444444686E-3</v>
      </c>
      <c r="G1799" s="6">
        <f>IF(SECOND(telefony6[[#This Row],[czas]])&gt;0,1,0)</f>
        <v>1</v>
      </c>
      <c r="H1799" s="6">
        <f>MINUTE(telefony6[[#This Row],[czas]])+telefony6[[#This Row],[czy kolejna minuta]]</f>
        <v>11</v>
      </c>
      <c r="I1799" s="6">
        <f>MINUTE(telefony6[[#This Row],[czas]])*60+SECOND(telefony6[[#This Row],[czas]])</f>
        <v>627</v>
      </c>
      <c r="J1799" s="6">
        <f>IF(OR(telefony6[[#This Row],[jaki]]="stacjonarny",telefony6[[#This Row],[jaki]]="komórkowy"),J1798-telefony6[[#This Row],[sekundach]],J1798)</f>
        <v>-804512</v>
      </c>
      <c r="K1799" s="6">
        <f>IF(AND(telefony6[[#This Row],[abonament]]&lt;0,telefony6[[#This Row],[jaki]]="stacjonarny"),telefony6[[#This Row],[sekundach]],0)</f>
        <v>627</v>
      </c>
      <c r="L1799" s="6">
        <f>IF(AND(telefony6[[#This Row],[abonament]]&lt;0,telefony6[[#This Row],[jaki]]="komórkowy"),telefony6[[#This Row],[sekundach]],0)</f>
        <v>0</v>
      </c>
      <c r="M1799" s="28">
        <f>IF(telefony6[[#This Row],[jaki]]="zagraniczny",telefony6[[#This Row],[czas w minutach]],0)</f>
        <v>0</v>
      </c>
    </row>
    <row r="1800" spans="1:13" x14ac:dyDescent="0.25">
      <c r="A1800">
        <v>1879412</v>
      </c>
      <c r="B1800" s="1">
        <v>42942</v>
      </c>
      <c r="C1800" s="2">
        <v>0.51546296296296301</v>
      </c>
      <c r="D1800" s="2">
        <v>0.52481481481481485</v>
      </c>
      <c r="E1800" t="str">
        <f>IF(LEN(telefony6[[#This Row],[nr]])&gt;=10,"zagraniczny",IF(LEN(telefony6[[#This Row],[nr]])=8,"komórkowy","stacjonarny"))</f>
        <v>stacjonarny</v>
      </c>
      <c r="F1800" s="2">
        <f>telefony6[[#This Row],[zakonczenie]]-telefony6[[#This Row],[rozpoczecie]]</f>
        <v>9.3518518518518334E-3</v>
      </c>
      <c r="G1800" s="6">
        <f>IF(SECOND(telefony6[[#This Row],[czas]])&gt;0,1,0)</f>
        <v>1</v>
      </c>
      <c r="H1800" s="6">
        <f>MINUTE(telefony6[[#This Row],[czas]])+telefony6[[#This Row],[czy kolejna minuta]]</f>
        <v>14</v>
      </c>
      <c r="I1800" s="6">
        <f>MINUTE(telefony6[[#This Row],[czas]])*60+SECOND(telefony6[[#This Row],[czas]])</f>
        <v>808</v>
      </c>
      <c r="J1800" s="6">
        <f>IF(OR(telefony6[[#This Row],[jaki]]="stacjonarny",telefony6[[#This Row],[jaki]]="komórkowy"),J1799-telefony6[[#This Row],[sekundach]],J1799)</f>
        <v>-805320</v>
      </c>
      <c r="K1800" s="6">
        <f>IF(AND(telefony6[[#This Row],[abonament]]&lt;0,telefony6[[#This Row],[jaki]]="stacjonarny"),telefony6[[#This Row],[sekundach]],0)</f>
        <v>808</v>
      </c>
      <c r="L1800" s="6">
        <f>IF(AND(telefony6[[#This Row],[abonament]]&lt;0,telefony6[[#This Row],[jaki]]="komórkowy"),telefony6[[#This Row],[sekundach]],0)</f>
        <v>0</v>
      </c>
      <c r="M1800" s="28">
        <f>IF(telefony6[[#This Row],[jaki]]="zagraniczny",telefony6[[#This Row],[czas w minutach]],0)</f>
        <v>0</v>
      </c>
    </row>
    <row r="1801" spans="1:13" x14ac:dyDescent="0.25">
      <c r="A1801">
        <v>6218089</v>
      </c>
      <c r="B1801" s="1">
        <v>42942</v>
      </c>
      <c r="C1801" s="2">
        <v>0.51712962962962961</v>
      </c>
      <c r="D1801" s="2">
        <v>0.52177083333333329</v>
      </c>
      <c r="E1801" t="str">
        <f>IF(LEN(telefony6[[#This Row],[nr]])&gt;=10,"zagraniczny",IF(LEN(telefony6[[#This Row],[nr]])=8,"komórkowy","stacjonarny"))</f>
        <v>stacjonarny</v>
      </c>
      <c r="F1801" s="2">
        <f>telefony6[[#This Row],[zakonczenie]]-telefony6[[#This Row],[rozpoczecie]]</f>
        <v>4.6412037037036891E-3</v>
      </c>
      <c r="G1801" s="6">
        <f>IF(SECOND(telefony6[[#This Row],[czas]])&gt;0,1,0)</f>
        <v>1</v>
      </c>
      <c r="H1801" s="6">
        <f>MINUTE(telefony6[[#This Row],[czas]])+telefony6[[#This Row],[czy kolejna minuta]]</f>
        <v>7</v>
      </c>
      <c r="I1801" s="6">
        <f>MINUTE(telefony6[[#This Row],[czas]])*60+SECOND(telefony6[[#This Row],[czas]])</f>
        <v>401</v>
      </c>
      <c r="J1801" s="6">
        <f>IF(OR(telefony6[[#This Row],[jaki]]="stacjonarny",telefony6[[#This Row],[jaki]]="komórkowy"),J1800-telefony6[[#This Row],[sekundach]],J1800)</f>
        <v>-805721</v>
      </c>
      <c r="K1801" s="6">
        <f>IF(AND(telefony6[[#This Row],[abonament]]&lt;0,telefony6[[#This Row],[jaki]]="stacjonarny"),telefony6[[#This Row],[sekundach]],0)</f>
        <v>401</v>
      </c>
      <c r="L1801" s="6">
        <f>IF(AND(telefony6[[#This Row],[abonament]]&lt;0,telefony6[[#This Row],[jaki]]="komórkowy"),telefony6[[#This Row],[sekundach]],0)</f>
        <v>0</v>
      </c>
      <c r="M1801" s="28">
        <f>IF(telefony6[[#This Row],[jaki]]="zagraniczny",telefony6[[#This Row],[czas w minutach]],0)</f>
        <v>0</v>
      </c>
    </row>
    <row r="1802" spans="1:13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 t="str">
        <f>IF(LEN(telefony6[[#This Row],[nr]])&gt;=10,"zagraniczny",IF(LEN(telefony6[[#This Row],[nr]])=8,"komórkowy","stacjonarny"))</f>
        <v>zagraniczny</v>
      </c>
      <c r="F1802" s="2">
        <f>telefony6[[#This Row],[zakonczenie]]-telefony6[[#This Row],[rozpoczecie]]</f>
        <v>8.2523148148148096E-3</v>
      </c>
      <c r="G1802" s="6">
        <f>IF(SECOND(telefony6[[#This Row],[czas]])&gt;0,1,0)</f>
        <v>1</v>
      </c>
      <c r="H1802" s="6">
        <f>MINUTE(telefony6[[#This Row],[czas]])+telefony6[[#This Row],[czy kolejna minuta]]</f>
        <v>12</v>
      </c>
      <c r="I1802" s="6">
        <f>MINUTE(telefony6[[#This Row],[czas]])*60+SECOND(telefony6[[#This Row],[czas]])</f>
        <v>713</v>
      </c>
      <c r="J1802" s="6">
        <f>IF(OR(telefony6[[#This Row],[jaki]]="stacjonarny",telefony6[[#This Row],[jaki]]="komórkowy"),J1801-telefony6[[#This Row],[sekundach]],J1801)</f>
        <v>-805721</v>
      </c>
      <c r="K1802" s="6">
        <f>IF(AND(telefony6[[#This Row],[abonament]]&lt;0,telefony6[[#This Row],[jaki]]="stacjonarny"),telefony6[[#This Row],[sekundach]],0)</f>
        <v>0</v>
      </c>
      <c r="L1802" s="6">
        <f>IF(AND(telefony6[[#This Row],[abonament]]&lt;0,telefony6[[#This Row],[jaki]]="komórkowy"),telefony6[[#This Row],[sekundach]],0)</f>
        <v>0</v>
      </c>
      <c r="M1802" s="28">
        <f>IF(telefony6[[#This Row],[jaki]]="zagraniczny",telefony6[[#This Row],[czas w minutach]],0)</f>
        <v>12</v>
      </c>
    </row>
    <row r="1803" spans="1:13" x14ac:dyDescent="0.25">
      <c r="A1803">
        <v>9535780</v>
      </c>
      <c r="B1803" s="1">
        <v>42942</v>
      </c>
      <c r="C1803" s="2">
        <v>0.52265046296296291</v>
      </c>
      <c r="D1803" s="2">
        <v>0.53091435185185187</v>
      </c>
      <c r="E1803" t="str">
        <f>IF(LEN(telefony6[[#This Row],[nr]])&gt;=10,"zagraniczny",IF(LEN(telefony6[[#This Row],[nr]])=8,"komórkowy","stacjonarny"))</f>
        <v>stacjonarny</v>
      </c>
      <c r="F1803" s="2">
        <f>telefony6[[#This Row],[zakonczenie]]-telefony6[[#This Row],[rozpoczecie]]</f>
        <v>8.2638888888889594E-3</v>
      </c>
      <c r="G1803" s="6">
        <f>IF(SECOND(telefony6[[#This Row],[czas]])&gt;0,1,0)</f>
        <v>1</v>
      </c>
      <c r="H1803" s="6">
        <f>MINUTE(telefony6[[#This Row],[czas]])+telefony6[[#This Row],[czy kolejna minuta]]</f>
        <v>12</v>
      </c>
      <c r="I1803" s="6">
        <f>MINUTE(telefony6[[#This Row],[czas]])*60+SECOND(telefony6[[#This Row],[czas]])</f>
        <v>714</v>
      </c>
      <c r="J1803" s="6">
        <f>IF(OR(telefony6[[#This Row],[jaki]]="stacjonarny",telefony6[[#This Row],[jaki]]="komórkowy"),J1802-telefony6[[#This Row],[sekundach]],J1802)</f>
        <v>-806435</v>
      </c>
      <c r="K1803" s="6">
        <f>IF(AND(telefony6[[#This Row],[abonament]]&lt;0,telefony6[[#This Row],[jaki]]="stacjonarny"),telefony6[[#This Row],[sekundach]],0)</f>
        <v>714</v>
      </c>
      <c r="L1803" s="6">
        <f>IF(AND(telefony6[[#This Row],[abonament]]&lt;0,telefony6[[#This Row],[jaki]]="komórkowy"),telefony6[[#This Row],[sekundach]],0)</f>
        <v>0</v>
      </c>
      <c r="M1803" s="28">
        <f>IF(telefony6[[#This Row],[jaki]]="zagraniczny",telefony6[[#This Row],[czas w minutach]],0)</f>
        <v>0</v>
      </c>
    </row>
    <row r="1804" spans="1:13" x14ac:dyDescent="0.25">
      <c r="A1804">
        <v>4945889</v>
      </c>
      <c r="B1804" s="1">
        <v>42942</v>
      </c>
      <c r="C1804" s="2">
        <v>0.52790509259259255</v>
      </c>
      <c r="D1804" s="2">
        <v>0.53581018518518519</v>
      </c>
      <c r="E1804" t="str">
        <f>IF(LEN(telefony6[[#This Row],[nr]])&gt;=10,"zagraniczny",IF(LEN(telefony6[[#This Row],[nr]])=8,"komórkowy","stacjonarny"))</f>
        <v>stacjonarny</v>
      </c>
      <c r="F1804" s="2">
        <f>telefony6[[#This Row],[zakonczenie]]-telefony6[[#This Row],[rozpoczecie]]</f>
        <v>7.9050925925926441E-3</v>
      </c>
      <c r="G1804" s="6">
        <f>IF(SECOND(telefony6[[#This Row],[czas]])&gt;0,1,0)</f>
        <v>1</v>
      </c>
      <c r="H1804" s="6">
        <f>MINUTE(telefony6[[#This Row],[czas]])+telefony6[[#This Row],[czy kolejna minuta]]</f>
        <v>12</v>
      </c>
      <c r="I1804" s="6">
        <f>MINUTE(telefony6[[#This Row],[czas]])*60+SECOND(telefony6[[#This Row],[czas]])</f>
        <v>683</v>
      </c>
      <c r="J1804" s="6">
        <f>IF(OR(telefony6[[#This Row],[jaki]]="stacjonarny",telefony6[[#This Row],[jaki]]="komórkowy"),J1803-telefony6[[#This Row],[sekundach]],J1803)</f>
        <v>-807118</v>
      </c>
      <c r="K1804" s="6">
        <f>IF(AND(telefony6[[#This Row],[abonament]]&lt;0,telefony6[[#This Row],[jaki]]="stacjonarny"),telefony6[[#This Row],[sekundach]],0)</f>
        <v>683</v>
      </c>
      <c r="L1804" s="6">
        <f>IF(AND(telefony6[[#This Row],[abonament]]&lt;0,telefony6[[#This Row],[jaki]]="komórkowy"),telefony6[[#This Row],[sekundach]],0)</f>
        <v>0</v>
      </c>
      <c r="M1804" s="28">
        <f>IF(telefony6[[#This Row],[jaki]]="zagraniczny",telefony6[[#This Row],[czas w minutach]],0)</f>
        <v>0</v>
      </c>
    </row>
    <row r="1805" spans="1:13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  <c r="E1805" t="str">
        <f>IF(LEN(telefony6[[#This Row],[nr]])&gt;=10,"zagraniczny",IF(LEN(telefony6[[#This Row],[nr]])=8,"komórkowy","stacjonarny"))</f>
        <v>stacjonarny</v>
      </c>
      <c r="F1805" s="2">
        <f>telefony6[[#This Row],[zakonczenie]]-telefony6[[#This Row],[rozpoczecie]]</f>
        <v>6.724537037037015E-3</v>
      </c>
      <c r="G1805" s="6">
        <f>IF(SECOND(telefony6[[#This Row],[czas]])&gt;0,1,0)</f>
        <v>1</v>
      </c>
      <c r="H1805" s="6">
        <f>MINUTE(telefony6[[#This Row],[czas]])+telefony6[[#This Row],[czy kolejna minuta]]</f>
        <v>10</v>
      </c>
      <c r="I1805" s="6">
        <f>MINUTE(telefony6[[#This Row],[czas]])*60+SECOND(telefony6[[#This Row],[czas]])</f>
        <v>581</v>
      </c>
      <c r="J1805" s="6">
        <f>IF(OR(telefony6[[#This Row],[jaki]]="stacjonarny",telefony6[[#This Row],[jaki]]="komórkowy"),J1804-telefony6[[#This Row],[sekundach]],J1804)</f>
        <v>-807699</v>
      </c>
      <c r="K1805" s="6">
        <f>IF(AND(telefony6[[#This Row],[abonament]]&lt;0,telefony6[[#This Row],[jaki]]="stacjonarny"),telefony6[[#This Row],[sekundach]],0)</f>
        <v>581</v>
      </c>
      <c r="L1805" s="6">
        <f>IF(AND(telefony6[[#This Row],[abonament]]&lt;0,telefony6[[#This Row],[jaki]]="komórkowy"),telefony6[[#This Row],[sekundach]],0)</f>
        <v>0</v>
      </c>
      <c r="M1805" s="28">
        <f>IF(telefony6[[#This Row],[jaki]]="zagraniczny",telefony6[[#This Row],[czas w minutach]],0)</f>
        <v>0</v>
      </c>
    </row>
    <row r="1806" spans="1:13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  <c r="E1806" t="str">
        <f>IF(LEN(telefony6[[#This Row],[nr]])&gt;=10,"zagraniczny",IF(LEN(telefony6[[#This Row],[nr]])=8,"komórkowy","stacjonarny"))</f>
        <v>komórkowy</v>
      </c>
      <c r="F1806" s="2">
        <f>telefony6[[#This Row],[zakonczenie]]-telefony6[[#This Row],[rozpoczecie]]</f>
        <v>2.1875000000000089E-3</v>
      </c>
      <c r="G1806" s="6">
        <f>IF(SECOND(telefony6[[#This Row],[czas]])&gt;0,1,0)</f>
        <v>1</v>
      </c>
      <c r="H1806" s="6">
        <f>MINUTE(telefony6[[#This Row],[czas]])+telefony6[[#This Row],[czy kolejna minuta]]</f>
        <v>4</v>
      </c>
      <c r="I1806" s="6">
        <f>MINUTE(telefony6[[#This Row],[czas]])*60+SECOND(telefony6[[#This Row],[czas]])</f>
        <v>189</v>
      </c>
      <c r="J1806" s="6">
        <f>IF(OR(telefony6[[#This Row],[jaki]]="stacjonarny",telefony6[[#This Row],[jaki]]="komórkowy"),J1805-telefony6[[#This Row],[sekundach]],J1805)</f>
        <v>-807888</v>
      </c>
      <c r="K1806" s="6">
        <f>IF(AND(telefony6[[#This Row],[abonament]]&lt;0,telefony6[[#This Row],[jaki]]="stacjonarny"),telefony6[[#This Row],[sekundach]],0)</f>
        <v>0</v>
      </c>
      <c r="L1806" s="6">
        <f>IF(AND(telefony6[[#This Row],[abonament]]&lt;0,telefony6[[#This Row],[jaki]]="komórkowy"),telefony6[[#This Row],[sekundach]],0)</f>
        <v>189</v>
      </c>
      <c r="M1806" s="28">
        <f>IF(telefony6[[#This Row],[jaki]]="zagraniczny",telefony6[[#This Row],[czas w minutach]],0)</f>
        <v>0</v>
      </c>
    </row>
    <row r="1807" spans="1:13" x14ac:dyDescent="0.25">
      <c r="A1807">
        <v>9772824</v>
      </c>
      <c r="B1807" s="1">
        <v>42942</v>
      </c>
      <c r="C1807" s="2">
        <v>0.53344907407407405</v>
      </c>
      <c r="D1807" s="2">
        <v>0.54386574074074079</v>
      </c>
      <c r="E1807" t="str">
        <f>IF(LEN(telefony6[[#This Row],[nr]])&gt;=10,"zagraniczny",IF(LEN(telefony6[[#This Row],[nr]])=8,"komórkowy","stacjonarny"))</f>
        <v>stacjonarny</v>
      </c>
      <c r="F1807" s="2">
        <f>telefony6[[#This Row],[zakonczenie]]-telefony6[[#This Row],[rozpoczecie]]</f>
        <v>1.0416666666666741E-2</v>
      </c>
      <c r="G1807" s="6">
        <f>IF(SECOND(telefony6[[#This Row],[czas]])&gt;0,1,0)</f>
        <v>0</v>
      </c>
      <c r="H1807" s="6">
        <f>MINUTE(telefony6[[#This Row],[czas]])+telefony6[[#This Row],[czy kolejna minuta]]</f>
        <v>15</v>
      </c>
      <c r="I1807" s="6">
        <f>MINUTE(telefony6[[#This Row],[czas]])*60+SECOND(telefony6[[#This Row],[czas]])</f>
        <v>900</v>
      </c>
      <c r="J1807" s="6">
        <f>IF(OR(telefony6[[#This Row],[jaki]]="stacjonarny",telefony6[[#This Row],[jaki]]="komórkowy"),J1806-telefony6[[#This Row],[sekundach]],J1806)</f>
        <v>-808788</v>
      </c>
      <c r="K1807" s="6">
        <f>IF(AND(telefony6[[#This Row],[abonament]]&lt;0,telefony6[[#This Row],[jaki]]="stacjonarny"),telefony6[[#This Row],[sekundach]],0)</f>
        <v>900</v>
      </c>
      <c r="L1807" s="6">
        <f>IF(AND(telefony6[[#This Row],[abonament]]&lt;0,telefony6[[#This Row],[jaki]]="komórkowy"),telefony6[[#This Row],[sekundach]],0)</f>
        <v>0</v>
      </c>
      <c r="M1807" s="28">
        <f>IF(telefony6[[#This Row],[jaki]]="zagraniczny",telefony6[[#This Row],[czas w minutach]],0)</f>
        <v>0</v>
      </c>
    </row>
    <row r="1808" spans="1:13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  <c r="E1808" t="str">
        <f>IF(LEN(telefony6[[#This Row],[nr]])&gt;=10,"zagraniczny",IF(LEN(telefony6[[#This Row],[nr]])=8,"komórkowy","stacjonarny"))</f>
        <v>stacjonarny</v>
      </c>
      <c r="F1808" s="2">
        <f>telefony6[[#This Row],[zakonczenie]]-telefony6[[#This Row],[rozpoczecie]]</f>
        <v>3.7384259259259922E-3</v>
      </c>
      <c r="G1808" s="6">
        <f>IF(SECOND(telefony6[[#This Row],[czas]])&gt;0,1,0)</f>
        <v>1</v>
      </c>
      <c r="H1808" s="6">
        <f>MINUTE(telefony6[[#This Row],[czas]])+telefony6[[#This Row],[czy kolejna minuta]]</f>
        <v>6</v>
      </c>
      <c r="I1808" s="6">
        <f>MINUTE(telefony6[[#This Row],[czas]])*60+SECOND(telefony6[[#This Row],[czas]])</f>
        <v>323</v>
      </c>
      <c r="J1808" s="6">
        <f>IF(OR(telefony6[[#This Row],[jaki]]="stacjonarny",telefony6[[#This Row],[jaki]]="komórkowy"),J1807-telefony6[[#This Row],[sekundach]],J1807)</f>
        <v>-809111</v>
      </c>
      <c r="K1808" s="6">
        <f>IF(AND(telefony6[[#This Row],[abonament]]&lt;0,telefony6[[#This Row],[jaki]]="stacjonarny"),telefony6[[#This Row],[sekundach]],0)</f>
        <v>323</v>
      </c>
      <c r="L1808" s="6">
        <f>IF(AND(telefony6[[#This Row],[abonament]]&lt;0,telefony6[[#This Row],[jaki]]="komórkowy"),telefony6[[#This Row],[sekundach]],0)</f>
        <v>0</v>
      </c>
      <c r="M1808" s="28">
        <f>IF(telefony6[[#This Row],[jaki]]="zagraniczny",telefony6[[#This Row],[czas w minutach]],0)</f>
        <v>0</v>
      </c>
    </row>
    <row r="1809" spans="1:13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  <c r="E1809" t="str">
        <f>IF(LEN(telefony6[[#This Row],[nr]])&gt;=10,"zagraniczny",IF(LEN(telefony6[[#This Row],[nr]])=8,"komórkowy","stacjonarny"))</f>
        <v>komórkowy</v>
      </c>
      <c r="F1809" s="2">
        <f>telefony6[[#This Row],[zakonczenie]]-telefony6[[#This Row],[rozpoczecie]]</f>
        <v>7.9282407407407218E-3</v>
      </c>
      <c r="G1809" s="6">
        <f>IF(SECOND(telefony6[[#This Row],[czas]])&gt;0,1,0)</f>
        <v>1</v>
      </c>
      <c r="H1809" s="6">
        <f>MINUTE(telefony6[[#This Row],[czas]])+telefony6[[#This Row],[czy kolejna minuta]]</f>
        <v>12</v>
      </c>
      <c r="I1809" s="6">
        <f>MINUTE(telefony6[[#This Row],[czas]])*60+SECOND(telefony6[[#This Row],[czas]])</f>
        <v>685</v>
      </c>
      <c r="J1809" s="6">
        <f>IF(OR(telefony6[[#This Row],[jaki]]="stacjonarny",telefony6[[#This Row],[jaki]]="komórkowy"),J1808-telefony6[[#This Row],[sekundach]],J1808)</f>
        <v>-809796</v>
      </c>
      <c r="K1809" s="6">
        <f>IF(AND(telefony6[[#This Row],[abonament]]&lt;0,telefony6[[#This Row],[jaki]]="stacjonarny"),telefony6[[#This Row],[sekundach]],0)</f>
        <v>0</v>
      </c>
      <c r="L1809" s="6">
        <f>IF(AND(telefony6[[#This Row],[abonament]]&lt;0,telefony6[[#This Row],[jaki]]="komórkowy"),telefony6[[#This Row],[sekundach]],0)</f>
        <v>685</v>
      </c>
      <c r="M1809" s="28">
        <f>IF(telefony6[[#This Row],[jaki]]="zagraniczny",telefony6[[#This Row],[czas w minutach]],0)</f>
        <v>0</v>
      </c>
    </row>
    <row r="1810" spans="1:13" x14ac:dyDescent="0.25">
      <c r="A1810">
        <v>24665933</v>
      </c>
      <c r="B1810" s="1">
        <v>42942</v>
      </c>
      <c r="C1810" s="2">
        <v>0.53666666666666663</v>
      </c>
      <c r="D1810" s="2">
        <v>0.5370949074074074</v>
      </c>
      <c r="E1810" t="str">
        <f>IF(LEN(telefony6[[#This Row],[nr]])&gt;=10,"zagraniczny",IF(LEN(telefony6[[#This Row],[nr]])=8,"komórkowy","stacjonarny"))</f>
        <v>komórkowy</v>
      </c>
      <c r="F1810" s="2">
        <f>telefony6[[#This Row],[zakonczenie]]-telefony6[[#This Row],[rozpoczecie]]</f>
        <v>4.2824074074077068E-4</v>
      </c>
      <c r="G1810" s="6">
        <f>IF(SECOND(telefony6[[#This Row],[czas]])&gt;0,1,0)</f>
        <v>1</v>
      </c>
      <c r="H1810" s="6">
        <f>MINUTE(telefony6[[#This Row],[czas]])+telefony6[[#This Row],[czy kolejna minuta]]</f>
        <v>1</v>
      </c>
      <c r="I1810" s="6">
        <f>MINUTE(telefony6[[#This Row],[czas]])*60+SECOND(telefony6[[#This Row],[czas]])</f>
        <v>37</v>
      </c>
      <c r="J1810" s="6">
        <f>IF(OR(telefony6[[#This Row],[jaki]]="stacjonarny",telefony6[[#This Row],[jaki]]="komórkowy"),J1809-telefony6[[#This Row],[sekundach]],J1809)</f>
        <v>-809833</v>
      </c>
      <c r="K1810" s="6">
        <f>IF(AND(telefony6[[#This Row],[abonament]]&lt;0,telefony6[[#This Row],[jaki]]="stacjonarny"),telefony6[[#This Row],[sekundach]],0)</f>
        <v>0</v>
      </c>
      <c r="L1810" s="6">
        <f>IF(AND(telefony6[[#This Row],[abonament]]&lt;0,telefony6[[#This Row],[jaki]]="komórkowy"),telefony6[[#This Row],[sekundach]],0)</f>
        <v>37</v>
      </c>
      <c r="M1810" s="28">
        <f>IF(telefony6[[#This Row],[jaki]]="zagraniczny",telefony6[[#This Row],[czas w minutach]],0)</f>
        <v>0</v>
      </c>
    </row>
    <row r="1811" spans="1:13" x14ac:dyDescent="0.25">
      <c r="A1811">
        <v>5465004</v>
      </c>
      <c r="B1811" s="1">
        <v>42942</v>
      </c>
      <c r="C1811" s="2">
        <v>0.54017361111111106</v>
      </c>
      <c r="D1811" s="2">
        <v>0.54915509259259254</v>
      </c>
      <c r="E1811" t="str">
        <f>IF(LEN(telefony6[[#This Row],[nr]])&gt;=10,"zagraniczny",IF(LEN(telefony6[[#This Row],[nr]])=8,"komórkowy","stacjonarny"))</f>
        <v>stacjonarny</v>
      </c>
      <c r="F1811" s="2">
        <f>telefony6[[#This Row],[zakonczenie]]-telefony6[[#This Row],[rozpoczecie]]</f>
        <v>8.9814814814814792E-3</v>
      </c>
      <c r="G1811" s="6">
        <f>IF(SECOND(telefony6[[#This Row],[czas]])&gt;0,1,0)</f>
        <v>1</v>
      </c>
      <c r="H1811" s="6">
        <f>MINUTE(telefony6[[#This Row],[czas]])+telefony6[[#This Row],[czy kolejna minuta]]</f>
        <v>13</v>
      </c>
      <c r="I1811" s="6">
        <f>MINUTE(telefony6[[#This Row],[czas]])*60+SECOND(telefony6[[#This Row],[czas]])</f>
        <v>776</v>
      </c>
      <c r="J1811" s="6">
        <f>IF(OR(telefony6[[#This Row],[jaki]]="stacjonarny",telefony6[[#This Row],[jaki]]="komórkowy"),J1810-telefony6[[#This Row],[sekundach]],J1810)</f>
        <v>-810609</v>
      </c>
      <c r="K1811" s="6">
        <f>IF(AND(telefony6[[#This Row],[abonament]]&lt;0,telefony6[[#This Row],[jaki]]="stacjonarny"),telefony6[[#This Row],[sekundach]],0)</f>
        <v>776</v>
      </c>
      <c r="L1811" s="6">
        <f>IF(AND(telefony6[[#This Row],[abonament]]&lt;0,telefony6[[#This Row],[jaki]]="komórkowy"),telefony6[[#This Row],[sekundach]],0)</f>
        <v>0</v>
      </c>
      <c r="M1811" s="28">
        <f>IF(telefony6[[#This Row],[jaki]]="zagraniczny",telefony6[[#This Row],[czas w minutach]],0)</f>
        <v>0</v>
      </c>
    </row>
    <row r="1812" spans="1:13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  <c r="E1812" t="str">
        <f>IF(LEN(telefony6[[#This Row],[nr]])&gt;=10,"zagraniczny",IF(LEN(telefony6[[#This Row],[nr]])=8,"komórkowy","stacjonarny"))</f>
        <v>stacjonarny</v>
      </c>
      <c r="F1812" s="2">
        <f>telefony6[[#This Row],[zakonczenie]]-telefony6[[#This Row],[rozpoczecie]]</f>
        <v>1.0335648148148135E-2</v>
      </c>
      <c r="G1812" s="6">
        <f>IF(SECOND(telefony6[[#This Row],[czas]])&gt;0,1,0)</f>
        <v>1</v>
      </c>
      <c r="H1812" s="6">
        <f>MINUTE(telefony6[[#This Row],[czas]])+telefony6[[#This Row],[czy kolejna minuta]]</f>
        <v>15</v>
      </c>
      <c r="I1812" s="6">
        <f>MINUTE(telefony6[[#This Row],[czas]])*60+SECOND(telefony6[[#This Row],[czas]])</f>
        <v>893</v>
      </c>
      <c r="J1812" s="6">
        <f>IF(OR(telefony6[[#This Row],[jaki]]="stacjonarny",telefony6[[#This Row],[jaki]]="komórkowy"),J1811-telefony6[[#This Row],[sekundach]],J1811)</f>
        <v>-811502</v>
      </c>
      <c r="K1812" s="6">
        <f>IF(AND(telefony6[[#This Row],[abonament]]&lt;0,telefony6[[#This Row],[jaki]]="stacjonarny"),telefony6[[#This Row],[sekundach]],0)</f>
        <v>893</v>
      </c>
      <c r="L1812" s="6">
        <f>IF(AND(telefony6[[#This Row],[abonament]]&lt;0,telefony6[[#This Row],[jaki]]="komórkowy"),telefony6[[#This Row],[sekundach]],0)</f>
        <v>0</v>
      </c>
      <c r="M1812" s="28">
        <f>IF(telefony6[[#This Row],[jaki]]="zagraniczny",telefony6[[#This Row],[czas w minutach]],0)</f>
        <v>0</v>
      </c>
    </row>
    <row r="1813" spans="1:13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  <c r="E1813" t="str">
        <f>IF(LEN(telefony6[[#This Row],[nr]])&gt;=10,"zagraniczny",IF(LEN(telefony6[[#This Row],[nr]])=8,"komórkowy","stacjonarny"))</f>
        <v>stacjonarny</v>
      </c>
      <c r="F1813" s="2">
        <f>telefony6[[#This Row],[zakonczenie]]-telefony6[[#This Row],[rozpoczecie]]</f>
        <v>1.0289351851851869E-2</v>
      </c>
      <c r="G1813" s="6">
        <f>IF(SECOND(telefony6[[#This Row],[czas]])&gt;0,1,0)</f>
        <v>1</v>
      </c>
      <c r="H1813" s="6">
        <f>MINUTE(telefony6[[#This Row],[czas]])+telefony6[[#This Row],[czy kolejna minuta]]</f>
        <v>15</v>
      </c>
      <c r="I1813" s="6">
        <f>MINUTE(telefony6[[#This Row],[czas]])*60+SECOND(telefony6[[#This Row],[czas]])</f>
        <v>889</v>
      </c>
      <c r="J1813" s="6">
        <f>IF(OR(telefony6[[#This Row],[jaki]]="stacjonarny",telefony6[[#This Row],[jaki]]="komórkowy"),J1812-telefony6[[#This Row],[sekundach]],J1812)</f>
        <v>-812391</v>
      </c>
      <c r="K1813" s="6">
        <f>IF(AND(telefony6[[#This Row],[abonament]]&lt;0,telefony6[[#This Row],[jaki]]="stacjonarny"),telefony6[[#This Row],[sekundach]],0)</f>
        <v>889</v>
      </c>
      <c r="L1813" s="6">
        <f>IF(AND(telefony6[[#This Row],[abonament]]&lt;0,telefony6[[#This Row],[jaki]]="komórkowy"),telefony6[[#This Row],[sekundach]],0)</f>
        <v>0</v>
      </c>
      <c r="M1813" s="28">
        <f>IF(telefony6[[#This Row],[jaki]]="zagraniczny",telefony6[[#This Row],[czas w minutach]],0)</f>
        <v>0</v>
      </c>
    </row>
    <row r="1814" spans="1:13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  <c r="E1814" t="str">
        <f>IF(LEN(telefony6[[#This Row],[nr]])&gt;=10,"zagraniczny",IF(LEN(telefony6[[#This Row],[nr]])=8,"komórkowy","stacjonarny"))</f>
        <v>stacjonarny</v>
      </c>
      <c r="F1814" s="2">
        <f>telefony6[[#This Row],[zakonczenie]]-telefony6[[#This Row],[rozpoczecie]]</f>
        <v>6.1921296296296724E-3</v>
      </c>
      <c r="G1814" s="6">
        <f>IF(SECOND(telefony6[[#This Row],[czas]])&gt;0,1,0)</f>
        <v>1</v>
      </c>
      <c r="H1814" s="6">
        <f>MINUTE(telefony6[[#This Row],[czas]])+telefony6[[#This Row],[czy kolejna minuta]]</f>
        <v>9</v>
      </c>
      <c r="I1814" s="6">
        <f>MINUTE(telefony6[[#This Row],[czas]])*60+SECOND(telefony6[[#This Row],[czas]])</f>
        <v>535</v>
      </c>
      <c r="J1814" s="6">
        <f>IF(OR(telefony6[[#This Row],[jaki]]="stacjonarny",telefony6[[#This Row],[jaki]]="komórkowy"),J1813-telefony6[[#This Row],[sekundach]],J1813)</f>
        <v>-812926</v>
      </c>
      <c r="K1814" s="6">
        <f>IF(AND(telefony6[[#This Row],[abonament]]&lt;0,telefony6[[#This Row],[jaki]]="stacjonarny"),telefony6[[#This Row],[sekundach]],0)</f>
        <v>535</v>
      </c>
      <c r="L1814" s="6">
        <f>IF(AND(telefony6[[#This Row],[abonament]]&lt;0,telefony6[[#This Row],[jaki]]="komórkowy"),telefony6[[#This Row],[sekundach]],0)</f>
        <v>0</v>
      </c>
      <c r="M1814" s="28">
        <f>IF(telefony6[[#This Row],[jaki]]="zagraniczny",telefony6[[#This Row],[czas w minutach]],0)</f>
        <v>0</v>
      </c>
    </row>
    <row r="1815" spans="1:13" x14ac:dyDescent="0.25">
      <c r="A1815">
        <v>3189059</v>
      </c>
      <c r="B1815" s="1">
        <v>42942</v>
      </c>
      <c r="C1815" s="2">
        <v>0.55462962962962958</v>
      </c>
      <c r="D1815" s="2">
        <v>0.56101851851851847</v>
      </c>
      <c r="E1815" t="str">
        <f>IF(LEN(telefony6[[#This Row],[nr]])&gt;=10,"zagraniczny",IF(LEN(telefony6[[#This Row],[nr]])=8,"komórkowy","stacjonarny"))</f>
        <v>stacjonarny</v>
      </c>
      <c r="F1815" s="2">
        <f>telefony6[[#This Row],[zakonczenie]]-telefony6[[#This Row],[rozpoczecie]]</f>
        <v>6.3888888888888884E-3</v>
      </c>
      <c r="G1815" s="6">
        <f>IF(SECOND(telefony6[[#This Row],[czas]])&gt;0,1,0)</f>
        <v>1</v>
      </c>
      <c r="H1815" s="6">
        <f>MINUTE(telefony6[[#This Row],[czas]])+telefony6[[#This Row],[czy kolejna minuta]]</f>
        <v>10</v>
      </c>
      <c r="I1815" s="6">
        <f>MINUTE(telefony6[[#This Row],[czas]])*60+SECOND(telefony6[[#This Row],[czas]])</f>
        <v>552</v>
      </c>
      <c r="J1815" s="6">
        <f>IF(OR(telefony6[[#This Row],[jaki]]="stacjonarny",telefony6[[#This Row],[jaki]]="komórkowy"),J1814-telefony6[[#This Row],[sekundach]],J1814)</f>
        <v>-813478</v>
      </c>
      <c r="K1815" s="6">
        <f>IF(AND(telefony6[[#This Row],[abonament]]&lt;0,telefony6[[#This Row],[jaki]]="stacjonarny"),telefony6[[#This Row],[sekundach]],0)</f>
        <v>552</v>
      </c>
      <c r="L1815" s="6">
        <f>IF(AND(telefony6[[#This Row],[abonament]]&lt;0,telefony6[[#This Row],[jaki]]="komórkowy"),telefony6[[#This Row],[sekundach]],0)</f>
        <v>0</v>
      </c>
      <c r="M1815" s="28">
        <f>IF(telefony6[[#This Row],[jaki]]="zagraniczny",telefony6[[#This Row],[czas w minutach]],0)</f>
        <v>0</v>
      </c>
    </row>
    <row r="1816" spans="1:13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  <c r="E1816" t="str">
        <f>IF(LEN(telefony6[[#This Row],[nr]])&gt;=10,"zagraniczny",IF(LEN(telefony6[[#This Row],[nr]])=8,"komórkowy","stacjonarny"))</f>
        <v>stacjonarny</v>
      </c>
      <c r="F1816" s="2">
        <f>telefony6[[#This Row],[zakonczenie]]-telefony6[[#This Row],[rozpoczecie]]</f>
        <v>7.7777777777777724E-3</v>
      </c>
      <c r="G1816" s="6">
        <f>IF(SECOND(telefony6[[#This Row],[czas]])&gt;0,1,0)</f>
        <v>1</v>
      </c>
      <c r="H1816" s="6">
        <f>MINUTE(telefony6[[#This Row],[czas]])+telefony6[[#This Row],[czy kolejna minuta]]</f>
        <v>12</v>
      </c>
      <c r="I1816" s="6">
        <f>MINUTE(telefony6[[#This Row],[czas]])*60+SECOND(telefony6[[#This Row],[czas]])</f>
        <v>672</v>
      </c>
      <c r="J1816" s="6">
        <f>IF(OR(telefony6[[#This Row],[jaki]]="stacjonarny",telefony6[[#This Row],[jaki]]="komórkowy"),J1815-telefony6[[#This Row],[sekundach]],J1815)</f>
        <v>-814150</v>
      </c>
      <c r="K1816" s="6">
        <f>IF(AND(telefony6[[#This Row],[abonament]]&lt;0,telefony6[[#This Row],[jaki]]="stacjonarny"),telefony6[[#This Row],[sekundach]],0)</f>
        <v>672</v>
      </c>
      <c r="L1816" s="6">
        <f>IF(AND(telefony6[[#This Row],[abonament]]&lt;0,telefony6[[#This Row],[jaki]]="komórkowy"),telefony6[[#This Row],[sekundach]],0)</f>
        <v>0</v>
      </c>
      <c r="M1816" s="28">
        <f>IF(telefony6[[#This Row],[jaki]]="zagraniczny",telefony6[[#This Row],[czas w minutach]],0)</f>
        <v>0</v>
      </c>
    </row>
    <row r="1817" spans="1:13" x14ac:dyDescent="0.25">
      <c r="A1817">
        <v>2109147679</v>
      </c>
      <c r="B1817" s="1">
        <v>42942</v>
      </c>
      <c r="C1817" s="2">
        <v>0.56098379629629624</v>
      </c>
      <c r="D1817" s="2">
        <v>0.56753472222222223</v>
      </c>
      <c r="E1817" t="str">
        <f>IF(LEN(telefony6[[#This Row],[nr]])&gt;=10,"zagraniczny",IF(LEN(telefony6[[#This Row],[nr]])=8,"komórkowy","stacjonarny"))</f>
        <v>zagraniczny</v>
      </c>
      <c r="F1817" s="2">
        <f>telefony6[[#This Row],[zakonczenie]]-telefony6[[#This Row],[rozpoczecie]]</f>
        <v>6.5509259259259878E-3</v>
      </c>
      <c r="G1817" s="6">
        <f>IF(SECOND(telefony6[[#This Row],[czas]])&gt;0,1,0)</f>
        <v>1</v>
      </c>
      <c r="H1817" s="6">
        <f>MINUTE(telefony6[[#This Row],[czas]])+telefony6[[#This Row],[czy kolejna minuta]]</f>
        <v>10</v>
      </c>
      <c r="I1817" s="6">
        <f>MINUTE(telefony6[[#This Row],[czas]])*60+SECOND(telefony6[[#This Row],[czas]])</f>
        <v>566</v>
      </c>
      <c r="J1817" s="6">
        <f>IF(OR(telefony6[[#This Row],[jaki]]="stacjonarny",telefony6[[#This Row],[jaki]]="komórkowy"),J1816-telefony6[[#This Row],[sekundach]],J1816)</f>
        <v>-814150</v>
      </c>
      <c r="K1817" s="6">
        <f>IF(AND(telefony6[[#This Row],[abonament]]&lt;0,telefony6[[#This Row],[jaki]]="stacjonarny"),telefony6[[#This Row],[sekundach]],0)</f>
        <v>0</v>
      </c>
      <c r="L1817" s="6">
        <f>IF(AND(telefony6[[#This Row],[abonament]]&lt;0,telefony6[[#This Row],[jaki]]="komórkowy"),telefony6[[#This Row],[sekundach]],0)</f>
        <v>0</v>
      </c>
      <c r="M1817" s="28">
        <f>IF(telefony6[[#This Row],[jaki]]="zagraniczny",telefony6[[#This Row],[czas w minutach]],0)</f>
        <v>10</v>
      </c>
    </row>
    <row r="1818" spans="1:13" x14ac:dyDescent="0.25">
      <c r="A1818">
        <v>59508384</v>
      </c>
      <c r="B1818" s="1">
        <v>42942</v>
      </c>
      <c r="C1818" s="2">
        <v>0.56232638888888886</v>
      </c>
      <c r="D1818" s="2">
        <v>0.56594907407407402</v>
      </c>
      <c r="E1818" t="str">
        <f>IF(LEN(telefony6[[#This Row],[nr]])&gt;=10,"zagraniczny",IF(LEN(telefony6[[#This Row],[nr]])=8,"komórkowy","stacjonarny"))</f>
        <v>komórkowy</v>
      </c>
      <c r="F1818" s="2">
        <f>telefony6[[#This Row],[zakonczenie]]-telefony6[[#This Row],[rozpoczecie]]</f>
        <v>3.6226851851851594E-3</v>
      </c>
      <c r="G1818" s="6">
        <f>IF(SECOND(telefony6[[#This Row],[czas]])&gt;0,1,0)</f>
        <v>1</v>
      </c>
      <c r="H1818" s="6">
        <f>MINUTE(telefony6[[#This Row],[czas]])+telefony6[[#This Row],[czy kolejna minuta]]</f>
        <v>6</v>
      </c>
      <c r="I1818" s="6">
        <f>MINUTE(telefony6[[#This Row],[czas]])*60+SECOND(telefony6[[#This Row],[czas]])</f>
        <v>313</v>
      </c>
      <c r="J1818" s="6">
        <f>IF(OR(telefony6[[#This Row],[jaki]]="stacjonarny",telefony6[[#This Row],[jaki]]="komórkowy"),J1817-telefony6[[#This Row],[sekundach]],J1817)</f>
        <v>-814463</v>
      </c>
      <c r="K1818" s="6">
        <f>IF(AND(telefony6[[#This Row],[abonament]]&lt;0,telefony6[[#This Row],[jaki]]="stacjonarny"),telefony6[[#This Row],[sekundach]],0)</f>
        <v>0</v>
      </c>
      <c r="L1818" s="6">
        <f>IF(AND(telefony6[[#This Row],[abonament]]&lt;0,telefony6[[#This Row],[jaki]]="komórkowy"),telefony6[[#This Row],[sekundach]],0)</f>
        <v>313</v>
      </c>
      <c r="M1818" s="28">
        <f>IF(telefony6[[#This Row],[jaki]]="zagraniczny",telefony6[[#This Row],[czas w minutach]],0)</f>
        <v>0</v>
      </c>
    </row>
    <row r="1819" spans="1:13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  <c r="E1819" t="str">
        <f>IF(LEN(telefony6[[#This Row],[nr]])&gt;=10,"zagraniczny",IF(LEN(telefony6[[#This Row],[nr]])=8,"komórkowy","stacjonarny"))</f>
        <v>komórkowy</v>
      </c>
      <c r="F1819" s="2">
        <f>telefony6[[#This Row],[zakonczenie]]-telefony6[[#This Row],[rozpoczecie]]</f>
        <v>1.4351851851852615E-3</v>
      </c>
      <c r="G1819" s="6">
        <f>IF(SECOND(telefony6[[#This Row],[czas]])&gt;0,1,0)</f>
        <v>1</v>
      </c>
      <c r="H1819" s="6">
        <f>MINUTE(telefony6[[#This Row],[czas]])+telefony6[[#This Row],[czy kolejna minuta]]</f>
        <v>3</v>
      </c>
      <c r="I1819" s="6">
        <f>MINUTE(telefony6[[#This Row],[czas]])*60+SECOND(telefony6[[#This Row],[czas]])</f>
        <v>124</v>
      </c>
      <c r="J1819" s="6">
        <f>IF(OR(telefony6[[#This Row],[jaki]]="stacjonarny",telefony6[[#This Row],[jaki]]="komórkowy"),J1818-telefony6[[#This Row],[sekundach]],J1818)</f>
        <v>-814587</v>
      </c>
      <c r="K1819" s="6">
        <f>IF(AND(telefony6[[#This Row],[abonament]]&lt;0,telefony6[[#This Row],[jaki]]="stacjonarny"),telefony6[[#This Row],[sekundach]],0)</f>
        <v>0</v>
      </c>
      <c r="L1819" s="6">
        <f>IF(AND(telefony6[[#This Row],[abonament]]&lt;0,telefony6[[#This Row],[jaki]]="komórkowy"),telefony6[[#This Row],[sekundach]],0)</f>
        <v>124</v>
      </c>
      <c r="M1819" s="28">
        <f>IF(telefony6[[#This Row],[jaki]]="zagraniczny",telefony6[[#This Row],[czas w minutach]],0)</f>
        <v>0</v>
      </c>
    </row>
    <row r="1820" spans="1:13" x14ac:dyDescent="0.25">
      <c r="A1820">
        <v>4082744</v>
      </c>
      <c r="B1820" s="1">
        <v>42942</v>
      </c>
      <c r="C1820" s="2">
        <v>0.56481481481481477</v>
      </c>
      <c r="D1820" s="2">
        <v>0.57565972222222217</v>
      </c>
      <c r="E1820" t="str">
        <f>IF(LEN(telefony6[[#This Row],[nr]])&gt;=10,"zagraniczny",IF(LEN(telefony6[[#This Row],[nr]])=8,"komórkowy","stacjonarny"))</f>
        <v>stacjonarny</v>
      </c>
      <c r="F1820" s="2">
        <f>telefony6[[#This Row],[zakonczenie]]-telefony6[[#This Row],[rozpoczecie]]</f>
        <v>1.08449074074074E-2</v>
      </c>
      <c r="G1820" s="6">
        <f>IF(SECOND(telefony6[[#This Row],[czas]])&gt;0,1,0)</f>
        <v>1</v>
      </c>
      <c r="H1820" s="6">
        <f>MINUTE(telefony6[[#This Row],[czas]])+telefony6[[#This Row],[czy kolejna minuta]]</f>
        <v>16</v>
      </c>
      <c r="I1820" s="6">
        <f>MINUTE(telefony6[[#This Row],[czas]])*60+SECOND(telefony6[[#This Row],[czas]])</f>
        <v>937</v>
      </c>
      <c r="J1820" s="6">
        <f>IF(OR(telefony6[[#This Row],[jaki]]="stacjonarny",telefony6[[#This Row],[jaki]]="komórkowy"),J1819-telefony6[[#This Row],[sekundach]],J1819)</f>
        <v>-815524</v>
      </c>
      <c r="K1820" s="6">
        <f>IF(AND(telefony6[[#This Row],[abonament]]&lt;0,telefony6[[#This Row],[jaki]]="stacjonarny"),telefony6[[#This Row],[sekundach]],0)</f>
        <v>937</v>
      </c>
      <c r="L1820" s="6">
        <f>IF(AND(telefony6[[#This Row],[abonament]]&lt;0,telefony6[[#This Row],[jaki]]="komórkowy"),telefony6[[#This Row],[sekundach]],0)</f>
        <v>0</v>
      </c>
      <c r="M1820" s="28">
        <f>IF(telefony6[[#This Row],[jaki]]="zagraniczny",telefony6[[#This Row],[czas w minutach]],0)</f>
        <v>0</v>
      </c>
    </row>
    <row r="1821" spans="1:13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  <c r="E1821" t="str">
        <f>IF(LEN(telefony6[[#This Row],[nr]])&gt;=10,"zagraniczny",IF(LEN(telefony6[[#This Row],[nr]])=8,"komórkowy","stacjonarny"))</f>
        <v>stacjonarny</v>
      </c>
      <c r="F1821" s="2">
        <f>telefony6[[#This Row],[zakonczenie]]-telefony6[[#This Row],[rozpoczecie]]</f>
        <v>1.3194444444444287E-3</v>
      </c>
      <c r="G1821" s="6">
        <f>IF(SECOND(telefony6[[#This Row],[czas]])&gt;0,1,0)</f>
        <v>1</v>
      </c>
      <c r="H1821" s="6">
        <f>MINUTE(telefony6[[#This Row],[czas]])+telefony6[[#This Row],[czy kolejna minuta]]</f>
        <v>2</v>
      </c>
      <c r="I1821" s="6">
        <f>MINUTE(telefony6[[#This Row],[czas]])*60+SECOND(telefony6[[#This Row],[czas]])</f>
        <v>114</v>
      </c>
      <c r="J1821" s="6">
        <f>IF(OR(telefony6[[#This Row],[jaki]]="stacjonarny",telefony6[[#This Row],[jaki]]="komórkowy"),J1820-telefony6[[#This Row],[sekundach]],J1820)</f>
        <v>-815638</v>
      </c>
      <c r="K1821" s="6">
        <f>IF(AND(telefony6[[#This Row],[abonament]]&lt;0,telefony6[[#This Row],[jaki]]="stacjonarny"),telefony6[[#This Row],[sekundach]],0)</f>
        <v>114</v>
      </c>
      <c r="L1821" s="6">
        <f>IF(AND(telefony6[[#This Row],[abonament]]&lt;0,telefony6[[#This Row],[jaki]]="komórkowy"),telefony6[[#This Row],[sekundach]],0)</f>
        <v>0</v>
      </c>
      <c r="M1821" s="28">
        <f>IF(telefony6[[#This Row],[jaki]]="zagraniczny",telefony6[[#This Row],[czas w minutach]],0)</f>
        <v>0</v>
      </c>
    </row>
    <row r="1822" spans="1:13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  <c r="E1822" t="str">
        <f>IF(LEN(telefony6[[#This Row],[nr]])&gt;=10,"zagraniczny",IF(LEN(telefony6[[#This Row],[nr]])=8,"komórkowy","stacjonarny"))</f>
        <v>komórkowy</v>
      </c>
      <c r="F1822" s="2">
        <f>telefony6[[#This Row],[zakonczenie]]-telefony6[[#This Row],[rozpoczecie]]</f>
        <v>8.1481481481481266E-3</v>
      </c>
      <c r="G1822" s="6">
        <f>IF(SECOND(telefony6[[#This Row],[czas]])&gt;0,1,0)</f>
        <v>1</v>
      </c>
      <c r="H1822" s="6">
        <f>MINUTE(telefony6[[#This Row],[czas]])+telefony6[[#This Row],[czy kolejna minuta]]</f>
        <v>12</v>
      </c>
      <c r="I1822" s="6">
        <f>MINUTE(telefony6[[#This Row],[czas]])*60+SECOND(telefony6[[#This Row],[czas]])</f>
        <v>704</v>
      </c>
      <c r="J1822" s="6">
        <f>IF(OR(telefony6[[#This Row],[jaki]]="stacjonarny",telefony6[[#This Row],[jaki]]="komórkowy"),J1821-telefony6[[#This Row],[sekundach]],J1821)</f>
        <v>-816342</v>
      </c>
      <c r="K1822" s="6">
        <f>IF(AND(telefony6[[#This Row],[abonament]]&lt;0,telefony6[[#This Row],[jaki]]="stacjonarny"),telefony6[[#This Row],[sekundach]],0)</f>
        <v>0</v>
      </c>
      <c r="L1822" s="6">
        <f>IF(AND(telefony6[[#This Row],[abonament]]&lt;0,telefony6[[#This Row],[jaki]]="komórkowy"),telefony6[[#This Row],[sekundach]],0)</f>
        <v>704</v>
      </c>
      <c r="M1822" s="28">
        <f>IF(telefony6[[#This Row],[jaki]]="zagraniczny",telefony6[[#This Row],[czas w minutach]],0)</f>
        <v>0</v>
      </c>
    </row>
    <row r="1823" spans="1:13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 t="str">
        <f>IF(LEN(telefony6[[#This Row],[nr]])&gt;=10,"zagraniczny",IF(LEN(telefony6[[#This Row],[nr]])=8,"komórkowy","stacjonarny"))</f>
        <v>zagraniczny</v>
      </c>
      <c r="F1823" s="2">
        <f>telefony6[[#This Row],[zakonczenie]]-telefony6[[#This Row],[rozpoczecie]]</f>
        <v>4.5138888888884843E-4</v>
      </c>
      <c r="G1823" s="6">
        <f>IF(SECOND(telefony6[[#This Row],[czas]])&gt;0,1,0)</f>
        <v>1</v>
      </c>
      <c r="H1823" s="6">
        <f>MINUTE(telefony6[[#This Row],[czas]])+telefony6[[#This Row],[czy kolejna minuta]]</f>
        <v>1</v>
      </c>
      <c r="I1823" s="6">
        <f>MINUTE(telefony6[[#This Row],[czas]])*60+SECOND(telefony6[[#This Row],[czas]])</f>
        <v>39</v>
      </c>
      <c r="J1823" s="6">
        <f>IF(OR(telefony6[[#This Row],[jaki]]="stacjonarny",telefony6[[#This Row],[jaki]]="komórkowy"),J1822-telefony6[[#This Row],[sekundach]],J1822)</f>
        <v>-816342</v>
      </c>
      <c r="K1823" s="6">
        <f>IF(AND(telefony6[[#This Row],[abonament]]&lt;0,telefony6[[#This Row],[jaki]]="stacjonarny"),telefony6[[#This Row],[sekundach]],0)</f>
        <v>0</v>
      </c>
      <c r="L1823" s="6">
        <f>IF(AND(telefony6[[#This Row],[abonament]]&lt;0,telefony6[[#This Row],[jaki]]="komórkowy"),telefony6[[#This Row],[sekundach]],0)</f>
        <v>0</v>
      </c>
      <c r="M1823" s="28">
        <f>IF(telefony6[[#This Row],[jaki]]="zagraniczny",telefony6[[#This Row],[czas w minutach]],0)</f>
        <v>1</v>
      </c>
    </row>
    <row r="1824" spans="1:13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  <c r="E1824" t="str">
        <f>IF(LEN(telefony6[[#This Row],[nr]])&gt;=10,"zagraniczny",IF(LEN(telefony6[[#This Row],[nr]])=8,"komórkowy","stacjonarny"))</f>
        <v>stacjonarny</v>
      </c>
      <c r="F1824" s="2">
        <f>telefony6[[#This Row],[zakonczenie]]-telefony6[[#This Row],[rozpoczecie]]</f>
        <v>5.4282407407406641E-3</v>
      </c>
      <c r="G1824" s="6">
        <f>IF(SECOND(telefony6[[#This Row],[czas]])&gt;0,1,0)</f>
        <v>1</v>
      </c>
      <c r="H1824" s="6">
        <f>MINUTE(telefony6[[#This Row],[czas]])+telefony6[[#This Row],[czy kolejna minuta]]</f>
        <v>8</v>
      </c>
      <c r="I1824" s="6">
        <f>MINUTE(telefony6[[#This Row],[czas]])*60+SECOND(telefony6[[#This Row],[czas]])</f>
        <v>469</v>
      </c>
      <c r="J1824" s="6">
        <f>IF(OR(telefony6[[#This Row],[jaki]]="stacjonarny",telefony6[[#This Row],[jaki]]="komórkowy"),J1823-telefony6[[#This Row],[sekundach]],J1823)</f>
        <v>-816811</v>
      </c>
      <c r="K1824" s="6">
        <f>IF(AND(telefony6[[#This Row],[abonament]]&lt;0,telefony6[[#This Row],[jaki]]="stacjonarny"),telefony6[[#This Row],[sekundach]],0)</f>
        <v>469</v>
      </c>
      <c r="L1824" s="6">
        <f>IF(AND(telefony6[[#This Row],[abonament]]&lt;0,telefony6[[#This Row],[jaki]]="komórkowy"),telefony6[[#This Row],[sekundach]],0)</f>
        <v>0</v>
      </c>
      <c r="M1824" s="28">
        <f>IF(telefony6[[#This Row],[jaki]]="zagraniczny",telefony6[[#This Row],[czas w minutach]],0)</f>
        <v>0</v>
      </c>
    </row>
    <row r="1825" spans="1:13" x14ac:dyDescent="0.25">
      <c r="A1825">
        <v>9759222</v>
      </c>
      <c r="B1825" s="1">
        <v>42942</v>
      </c>
      <c r="C1825" s="2">
        <v>0.58021990740740736</v>
      </c>
      <c r="D1825" s="2">
        <v>0.58726851851851847</v>
      </c>
      <c r="E1825" t="str">
        <f>IF(LEN(telefony6[[#This Row],[nr]])&gt;=10,"zagraniczny",IF(LEN(telefony6[[#This Row],[nr]])=8,"komórkowy","stacjonarny"))</f>
        <v>stacjonarny</v>
      </c>
      <c r="F1825" s="2">
        <f>telefony6[[#This Row],[zakonczenie]]-telefony6[[#This Row],[rozpoczecie]]</f>
        <v>7.0486111111111027E-3</v>
      </c>
      <c r="G1825" s="6">
        <f>IF(SECOND(telefony6[[#This Row],[czas]])&gt;0,1,0)</f>
        <v>1</v>
      </c>
      <c r="H1825" s="6">
        <f>MINUTE(telefony6[[#This Row],[czas]])+telefony6[[#This Row],[czy kolejna minuta]]</f>
        <v>11</v>
      </c>
      <c r="I1825" s="6">
        <f>MINUTE(telefony6[[#This Row],[czas]])*60+SECOND(telefony6[[#This Row],[czas]])</f>
        <v>609</v>
      </c>
      <c r="J1825" s="6">
        <f>IF(OR(telefony6[[#This Row],[jaki]]="stacjonarny",telefony6[[#This Row],[jaki]]="komórkowy"),J1824-telefony6[[#This Row],[sekundach]],J1824)</f>
        <v>-817420</v>
      </c>
      <c r="K1825" s="6">
        <f>IF(AND(telefony6[[#This Row],[abonament]]&lt;0,telefony6[[#This Row],[jaki]]="stacjonarny"),telefony6[[#This Row],[sekundach]],0)</f>
        <v>609</v>
      </c>
      <c r="L1825" s="6">
        <f>IF(AND(telefony6[[#This Row],[abonament]]&lt;0,telefony6[[#This Row],[jaki]]="komórkowy"),telefony6[[#This Row],[sekundach]],0)</f>
        <v>0</v>
      </c>
      <c r="M1825" s="28">
        <f>IF(telefony6[[#This Row],[jaki]]="zagraniczny",telefony6[[#This Row],[czas w minutach]],0)</f>
        <v>0</v>
      </c>
    </row>
    <row r="1826" spans="1:13" x14ac:dyDescent="0.25">
      <c r="A1826">
        <v>39793981</v>
      </c>
      <c r="B1826" s="1">
        <v>42942</v>
      </c>
      <c r="C1826" s="2">
        <v>0.58101851851851849</v>
      </c>
      <c r="D1826" s="2">
        <v>0.58164351851851848</v>
      </c>
      <c r="E1826" t="str">
        <f>IF(LEN(telefony6[[#This Row],[nr]])&gt;=10,"zagraniczny",IF(LEN(telefony6[[#This Row],[nr]])=8,"komórkowy","stacjonarny"))</f>
        <v>komórkowy</v>
      </c>
      <c r="F1826" s="2">
        <f>telefony6[[#This Row],[zakonczenie]]-telefony6[[#This Row],[rozpoczecie]]</f>
        <v>6.2499999999998668E-4</v>
      </c>
      <c r="G1826" s="6">
        <f>IF(SECOND(telefony6[[#This Row],[czas]])&gt;0,1,0)</f>
        <v>1</v>
      </c>
      <c r="H1826" s="6">
        <f>MINUTE(telefony6[[#This Row],[czas]])+telefony6[[#This Row],[czy kolejna minuta]]</f>
        <v>1</v>
      </c>
      <c r="I1826" s="6">
        <f>MINUTE(telefony6[[#This Row],[czas]])*60+SECOND(telefony6[[#This Row],[czas]])</f>
        <v>54</v>
      </c>
      <c r="J1826" s="6">
        <f>IF(OR(telefony6[[#This Row],[jaki]]="stacjonarny",telefony6[[#This Row],[jaki]]="komórkowy"),J1825-telefony6[[#This Row],[sekundach]],J1825)</f>
        <v>-817474</v>
      </c>
      <c r="K1826" s="6">
        <f>IF(AND(telefony6[[#This Row],[abonament]]&lt;0,telefony6[[#This Row],[jaki]]="stacjonarny"),telefony6[[#This Row],[sekundach]],0)</f>
        <v>0</v>
      </c>
      <c r="L1826" s="6">
        <f>IF(AND(telefony6[[#This Row],[abonament]]&lt;0,telefony6[[#This Row],[jaki]]="komórkowy"),telefony6[[#This Row],[sekundach]],0)</f>
        <v>54</v>
      </c>
      <c r="M1826" s="28">
        <f>IF(telefony6[[#This Row],[jaki]]="zagraniczny",telefony6[[#This Row],[czas w minutach]],0)</f>
        <v>0</v>
      </c>
    </row>
    <row r="1827" spans="1:13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  <c r="E1827" t="str">
        <f>IF(LEN(telefony6[[#This Row],[nr]])&gt;=10,"zagraniczny",IF(LEN(telefony6[[#This Row],[nr]])=8,"komórkowy","stacjonarny"))</f>
        <v>stacjonarny</v>
      </c>
      <c r="F1827" s="2">
        <f>telefony6[[#This Row],[zakonczenie]]-telefony6[[#This Row],[rozpoczecie]]</f>
        <v>2.6851851851852349E-3</v>
      </c>
      <c r="G1827" s="6">
        <f>IF(SECOND(telefony6[[#This Row],[czas]])&gt;0,1,0)</f>
        <v>1</v>
      </c>
      <c r="H1827" s="6">
        <f>MINUTE(telefony6[[#This Row],[czas]])+telefony6[[#This Row],[czy kolejna minuta]]</f>
        <v>4</v>
      </c>
      <c r="I1827" s="6">
        <f>MINUTE(telefony6[[#This Row],[czas]])*60+SECOND(telefony6[[#This Row],[czas]])</f>
        <v>232</v>
      </c>
      <c r="J1827" s="6">
        <f>IF(OR(telefony6[[#This Row],[jaki]]="stacjonarny",telefony6[[#This Row],[jaki]]="komórkowy"),J1826-telefony6[[#This Row],[sekundach]],J1826)</f>
        <v>-817706</v>
      </c>
      <c r="K1827" s="6">
        <f>IF(AND(telefony6[[#This Row],[abonament]]&lt;0,telefony6[[#This Row],[jaki]]="stacjonarny"),telefony6[[#This Row],[sekundach]],0)</f>
        <v>232</v>
      </c>
      <c r="L1827" s="6">
        <f>IF(AND(telefony6[[#This Row],[abonament]]&lt;0,telefony6[[#This Row],[jaki]]="komórkowy"),telefony6[[#This Row],[sekundach]],0)</f>
        <v>0</v>
      </c>
      <c r="M1827" s="28">
        <f>IF(telefony6[[#This Row],[jaki]]="zagraniczny",telefony6[[#This Row],[czas w minutach]],0)</f>
        <v>0</v>
      </c>
    </row>
    <row r="1828" spans="1:13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  <c r="E1828" t="str">
        <f>IF(LEN(telefony6[[#This Row],[nr]])&gt;=10,"zagraniczny",IF(LEN(telefony6[[#This Row],[nr]])=8,"komórkowy","stacjonarny"))</f>
        <v>komórkowy</v>
      </c>
      <c r="F1828" s="2">
        <f>telefony6[[#This Row],[zakonczenie]]-telefony6[[#This Row],[rozpoczecie]]</f>
        <v>8.206018518518432E-3</v>
      </c>
      <c r="G1828" s="6">
        <f>IF(SECOND(telefony6[[#This Row],[czas]])&gt;0,1,0)</f>
        <v>1</v>
      </c>
      <c r="H1828" s="6">
        <f>MINUTE(telefony6[[#This Row],[czas]])+telefony6[[#This Row],[czy kolejna minuta]]</f>
        <v>12</v>
      </c>
      <c r="I1828" s="6">
        <f>MINUTE(telefony6[[#This Row],[czas]])*60+SECOND(telefony6[[#This Row],[czas]])</f>
        <v>709</v>
      </c>
      <c r="J1828" s="6">
        <f>IF(OR(telefony6[[#This Row],[jaki]]="stacjonarny",telefony6[[#This Row],[jaki]]="komórkowy"),J1827-telefony6[[#This Row],[sekundach]],J1827)</f>
        <v>-818415</v>
      </c>
      <c r="K1828" s="6">
        <f>IF(AND(telefony6[[#This Row],[abonament]]&lt;0,telefony6[[#This Row],[jaki]]="stacjonarny"),telefony6[[#This Row],[sekundach]],0)</f>
        <v>0</v>
      </c>
      <c r="L1828" s="6">
        <f>IF(AND(telefony6[[#This Row],[abonament]]&lt;0,telefony6[[#This Row],[jaki]]="komórkowy"),telefony6[[#This Row],[sekundach]],0)</f>
        <v>709</v>
      </c>
      <c r="M1828" s="28">
        <f>IF(telefony6[[#This Row],[jaki]]="zagraniczny",telefony6[[#This Row],[czas w minutach]],0)</f>
        <v>0</v>
      </c>
    </row>
    <row r="1829" spans="1:13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  <c r="E1829" t="str">
        <f>IF(LEN(telefony6[[#This Row],[nr]])&gt;=10,"zagraniczny",IF(LEN(telefony6[[#This Row],[nr]])=8,"komórkowy","stacjonarny"))</f>
        <v>stacjonarny</v>
      </c>
      <c r="F1829" s="2">
        <f>telefony6[[#This Row],[zakonczenie]]-telefony6[[#This Row],[rozpoczecie]]</f>
        <v>1.0821759259259212E-2</v>
      </c>
      <c r="G1829" s="6">
        <f>IF(SECOND(telefony6[[#This Row],[czas]])&gt;0,1,0)</f>
        <v>1</v>
      </c>
      <c r="H1829" s="6">
        <f>MINUTE(telefony6[[#This Row],[czas]])+telefony6[[#This Row],[czy kolejna minuta]]</f>
        <v>16</v>
      </c>
      <c r="I1829" s="6">
        <f>MINUTE(telefony6[[#This Row],[czas]])*60+SECOND(telefony6[[#This Row],[czas]])</f>
        <v>935</v>
      </c>
      <c r="J1829" s="6">
        <f>IF(OR(telefony6[[#This Row],[jaki]]="stacjonarny",telefony6[[#This Row],[jaki]]="komórkowy"),J1828-telefony6[[#This Row],[sekundach]],J1828)</f>
        <v>-819350</v>
      </c>
      <c r="K1829" s="6">
        <f>IF(AND(telefony6[[#This Row],[abonament]]&lt;0,telefony6[[#This Row],[jaki]]="stacjonarny"),telefony6[[#This Row],[sekundach]],0)</f>
        <v>935</v>
      </c>
      <c r="L1829" s="6">
        <f>IF(AND(telefony6[[#This Row],[abonament]]&lt;0,telefony6[[#This Row],[jaki]]="komórkowy"),telefony6[[#This Row],[sekundach]],0)</f>
        <v>0</v>
      </c>
      <c r="M1829" s="28">
        <f>IF(telefony6[[#This Row],[jaki]]="zagraniczny",telefony6[[#This Row],[czas w minutach]],0)</f>
        <v>0</v>
      </c>
    </row>
    <row r="1830" spans="1:13" x14ac:dyDescent="0.25">
      <c r="A1830">
        <v>9689833</v>
      </c>
      <c r="B1830" s="1">
        <v>42942</v>
      </c>
      <c r="C1830" s="2">
        <v>0.5932291666666667</v>
      </c>
      <c r="D1830" s="2">
        <v>0.59943287037037041</v>
      </c>
      <c r="E1830" t="str">
        <f>IF(LEN(telefony6[[#This Row],[nr]])&gt;=10,"zagraniczny",IF(LEN(telefony6[[#This Row],[nr]])=8,"komórkowy","stacjonarny"))</f>
        <v>stacjonarny</v>
      </c>
      <c r="F1830" s="2">
        <f>telefony6[[#This Row],[zakonczenie]]-telefony6[[#This Row],[rozpoczecie]]</f>
        <v>6.2037037037037113E-3</v>
      </c>
      <c r="G1830" s="6">
        <f>IF(SECOND(telefony6[[#This Row],[czas]])&gt;0,1,0)</f>
        <v>1</v>
      </c>
      <c r="H1830" s="6">
        <f>MINUTE(telefony6[[#This Row],[czas]])+telefony6[[#This Row],[czy kolejna minuta]]</f>
        <v>9</v>
      </c>
      <c r="I1830" s="6">
        <f>MINUTE(telefony6[[#This Row],[czas]])*60+SECOND(telefony6[[#This Row],[czas]])</f>
        <v>536</v>
      </c>
      <c r="J1830" s="6">
        <f>IF(OR(telefony6[[#This Row],[jaki]]="stacjonarny",telefony6[[#This Row],[jaki]]="komórkowy"),J1829-telefony6[[#This Row],[sekundach]],J1829)</f>
        <v>-819886</v>
      </c>
      <c r="K1830" s="6">
        <f>IF(AND(telefony6[[#This Row],[abonament]]&lt;0,telefony6[[#This Row],[jaki]]="stacjonarny"),telefony6[[#This Row],[sekundach]],0)</f>
        <v>536</v>
      </c>
      <c r="L1830" s="6">
        <f>IF(AND(telefony6[[#This Row],[abonament]]&lt;0,telefony6[[#This Row],[jaki]]="komórkowy"),telefony6[[#This Row],[sekundach]],0)</f>
        <v>0</v>
      </c>
      <c r="M1830" s="28">
        <f>IF(telefony6[[#This Row],[jaki]]="zagraniczny",telefony6[[#This Row],[czas w minutach]],0)</f>
        <v>0</v>
      </c>
    </row>
    <row r="1831" spans="1:13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  <c r="E1831" t="str">
        <f>IF(LEN(telefony6[[#This Row],[nr]])&gt;=10,"zagraniczny",IF(LEN(telefony6[[#This Row],[nr]])=8,"komórkowy","stacjonarny"))</f>
        <v>stacjonarny</v>
      </c>
      <c r="F1831" s="2">
        <f>telefony6[[#This Row],[zakonczenie]]-telefony6[[#This Row],[rozpoczecie]]</f>
        <v>1.0752314814814867E-2</v>
      </c>
      <c r="G1831" s="6">
        <f>IF(SECOND(telefony6[[#This Row],[czas]])&gt;0,1,0)</f>
        <v>1</v>
      </c>
      <c r="H1831" s="6">
        <f>MINUTE(telefony6[[#This Row],[czas]])+telefony6[[#This Row],[czy kolejna minuta]]</f>
        <v>16</v>
      </c>
      <c r="I1831" s="6">
        <f>MINUTE(telefony6[[#This Row],[czas]])*60+SECOND(telefony6[[#This Row],[czas]])</f>
        <v>929</v>
      </c>
      <c r="J1831" s="6">
        <f>IF(OR(telefony6[[#This Row],[jaki]]="stacjonarny",telefony6[[#This Row],[jaki]]="komórkowy"),J1830-telefony6[[#This Row],[sekundach]],J1830)</f>
        <v>-820815</v>
      </c>
      <c r="K1831" s="6">
        <f>IF(AND(telefony6[[#This Row],[abonament]]&lt;0,telefony6[[#This Row],[jaki]]="stacjonarny"),telefony6[[#This Row],[sekundach]],0)</f>
        <v>929</v>
      </c>
      <c r="L1831" s="6">
        <f>IF(AND(telefony6[[#This Row],[abonament]]&lt;0,telefony6[[#This Row],[jaki]]="komórkowy"),telefony6[[#This Row],[sekundach]],0)</f>
        <v>0</v>
      </c>
      <c r="M1831" s="28">
        <f>IF(telefony6[[#This Row],[jaki]]="zagraniczny",telefony6[[#This Row],[czas w minutach]],0)</f>
        <v>0</v>
      </c>
    </row>
    <row r="1832" spans="1:13" x14ac:dyDescent="0.25">
      <c r="A1832">
        <v>1177203</v>
      </c>
      <c r="B1832" s="1">
        <v>42942</v>
      </c>
      <c r="C1832" s="2">
        <v>0.60384259259259254</v>
      </c>
      <c r="D1832" s="2">
        <v>0.60452546296296295</v>
      </c>
      <c r="E1832" t="str">
        <f>IF(LEN(telefony6[[#This Row],[nr]])&gt;=10,"zagraniczny",IF(LEN(telefony6[[#This Row],[nr]])=8,"komórkowy","stacjonarny"))</f>
        <v>stacjonarny</v>
      </c>
      <c r="F1832" s="2">
        <f>telefony6[[#This Row],[zakonczenie]]-telefony6[[#This Row],[rozpoczecie]]</f>
        <v>6.828703703704031E-4</v>
      </c>
      <c r="G1832" s="6">
        <f>IF(SECOND(telefony6[[#This Row],[czas]])&gt;0,1,0)</f>
        <v>1</v>
      </c>
      <c r="H1832" s="6">
        <f>MINUTE(telefony6[[#This Row],[czas]])+telefony6[[#This Row],[czy kolejna minuta]]</f>
        <v>1</v>
      </c>
      <c r="I1832" s="6">
        <f>MINUTE(telefony6[[#This Row],[czas]])*60+SECOND(telefony6[[#This Row],[czas]])</f>
        <v>59</v>
      </c>
      <c r="J1832" s="6">
        <f>IF(OR(telefony6[[#This Row],[jaki]]="stacjonarny",telefony6[[#This Row],[jaki]]="komórkowy"),J1831-telefony6[[#This Row],[sekundach]],J1831)</f>
        <v>-820874</v>
      </c>
      <c r="K1832" s="6">
        <f>IF(AND(telefony6[[#This Row],[abonament]]&lt;0,telefony6[[#This Row],[jaki]]="stacjonarny"),telefony6[[#This Row],[sekundach]],0)</f>
        <v>59</v>
      </c>
      <c r="L1832" s="6">
        <f>IF(AND(telefony6[[#This Row],[abonament]]&lt;0,telefony6[[#This Row],[jaki]]="komórkowy"),telefony6[[#This Row],[sekundach]],0)</f>
        <v>0</v>
      </c>
      <c r="M1832" s="28">
        <f>IF(telefony6[[#This Row],[jaki]]="zagraniczny",telefony6[[#This Row],[czas w minutach]],0)</f>
        <v>0</v>
      </c>
    </row>
    <row r="1833" spans="1:13" x14ac:dyDescent="0.25">
      <c r="A1833">
        <v>6060835</v>
      </c>
      <c r="B1833" s="1">
        <v>42942</v>
      </c>
      <c r="C1833" s="2">
        <v>0.60623842592592592</v>
      </c>
      <c r="D1833" s="2">
        <v>0.61055555555555552</v>
      </c>
      <c r="E1833" t="str">
        <f>IF(LEN(telefony6[[#This Row],[nr]])&gt;=10,"zagraniczny",IF(LEN(telefony6[[#This Row],[nr]])=8,"komórkowy","stacjonarny"))</f>
        <v>stacjonarny</v>
      </c>
      <c r="F1833" s="2">
        <f>telefony6[[#This Row],[zakonczenie]]-telefony6[[#This Row],[rozpoczecie]]</f>
        <v>4.3171296296296013E-3</v>
      </c>
      <c r="G1833" s="6">
        <f>IF(SECOND(telefony6[[#This Row],[czas]])&gt;0,1,0)</f>
        <v>1</v>
      </c>
      <c r="H1833" s="6">
        <f>MINUTE(telefony6[[#This Row],[czas]])+telefony6[[#This Row],[czy kolejna minuta]]</f>
        <v>7</v>
      </c>
      <c r="I1833" s="6">
        <f>MINUTE(telefony6[[#This Row],[czas]])*60+SECOND(telefony6[[#This Row],[czas]])</f>
        <v>373</v>
      </c>
      <c r="J1833" s="6">
        <f>IF(OR(telefony6[[#This Row],[jaki]]="stacjonarny",telefony6[[#This Row],[jaki]]="komórkowy"),J1832-telefony6[[#This Row],[sekundach]],J1832)</f>
        <v>-821247</v>
      </c>
      <c r="K1833" s="6">
        <f>IF(AND(telefony6[[#This Row],[abonament]]&lt;0,telefony6[[#This Row],[jaki]]="stacjonarny"),telefony6[[#This Row],[sekundach]],0)</f>
        <v>373</v>
      </c>
      <c r="L1833" s="6">
        <f>IF(AND(telefony6[[#This Row],[abonament]]&lt;0,telefony6[[#This Row],[jaki]]="komórkowy"),telefony6[[#This Row],[sekundach]],0)</f>
        <v>0</v>
      </c>
      <c r="M1833" s="28">
        <f>IF(telefony6[[#This Row],[jaki]]="zagraniczny",telefony6[[#This Row],[czas w minutach]],0)</f>
        <v>0</v>
      </c>
    </row>
    <row r="1834" spans="1:13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  <c r="E1834" t="str">
        <f>IF(LEN(telefony6[[#This Row],[nr]])&gt;=10,"zagraniczny",IF(LEN(telefony6[[#This Row],[nr]])=8,"komórkowy","stacjonarny"))</f>
        <v>stacjonarny</v>
      </c>
      <c r="F1834" s="2">
        <f>telefony6[[#This Row],[zakonczenie]]-telefony6[[#This Row],[rozpoczecie]]</f>
        <v>9.9074074074074758E-3</v>
      </c>
      <c r="G1834" s="6">
        <f>IF(SECOND(telefony6[[#This Row],[czas]])&gt;0,1,0)</f>
        <v>1</v>
      </c>
      <c r="H1834" s="6">
        <f>MINUTE(telefony6[[#This Row],[czas]])+telefony6[[#This Row],[czy kolejna minuta]]</f>
        <v>15</v>
      </c>
      <c r="I1834" s="6">
        <f>MINUTE(telefony6[[#This Row],[czas]])*60+SECOND(telefony6[[#This Row],[czas]])</f>
        <v>856</v>
      </c>
      <c r="J1834" s="6">
        <f>IF(OR(telefony6[[#This Row],[jaki]]="stacjonarny",telefony6[[#This Row],[jaki]]="komórkowy"),J1833-telefony6[[#This Row],[sekundach]],J1833)</f>
        <v>-822103</v>
      </c>
      <c r="K1834" s="6">
        <f>IF(AND(telefony6[[#This Row],[abonament]]&lt;0,telefony6[[#This Row],[jaki]]="stacjonarny"),telefony6[[#This Row],[sekundach]],0)</f>
        <v>856</v>
      </c>
      <c r="L1834" s="6">
        <f>IF(AND(telefony6[[#This Row],[abonament]]&lt;0,telefony6[[#This Row],[jaki]]="komórkowy"),telefony6[[#This Row],[sekundach]],0)</f>
        <v>0</v>
      </c>
      <c r="M1834" s="28">
        <f>IF(telefony6[[#This Row],[jaki]]="zagraniczny",telefony6[[#This Row],[czas w minutach]],0)</f>
        <v>0</v>
      </c>
    </row>
    <row r="1835" spans="1:13" x14ac:dyDescent="0.25">
      <c r="A1835">
        <v>4959594</v>
      </c>
      <c r="B1835" s="1">
        <v>42942</v>
      </c>
      <c r="C1835" s="2">
        <v>0.61371527777777779</v>
      </c>
      <c r="D1835" s="2">
        <v>0.6235532407407407</v>
      </c>
      <c r="E1835" t="str">
        <f>IF(LEN(telefony6[[#This Row],[nr]])&gt;=10,"zagraniczny",IF(LEN(telefony6[[#This Row],[nr]])=8,"komórkowy","stacjonarny"))</f>
        <v>stacjonarny</v>
      </c>
      <c r="F1835" s="2">
        <f>telefony6[[#This Row],[zakonczenie]]-telefony6[[#This Row],[rozpoczecie]]</f>
        <v>9.8379629629629095E-3</v>
      </c>
      <c r="G1835" s="6">
        <f>IF(SECOND(telefony6[[#This Row],[czas]])&gt;0,1,0)</f>
        <v>1</v>
      </c>
      <c r="H1835" s="6">
        <f>MINUTE(telefony6[[#This Row],[czas]])+telefony6[[#This Row],[czy kolejna minuta]]</f>
        <v>15</v>
      </c>
      <c r="I1835" s="6">
        <f>MINUTE(telefony6[[#This Row],[czas]])*60+SECOND(telefony6[[#This Row],[czas]])</f>
        <v>850</v>
      </c>
      <c r="J1835" s="6">
        <f>IF(OR(telefony6[[#This Row],[jaki]]="stacjonarny",telefony6[[#This Row],[jaki]]="komórkowy"),J1834-telefony6[[#This Row],[sekundach]],J1834)</f>
        <v>-822953</v>
      </c>
      <c r="K1835" s="6">
        <f>IF(AND(telefony6[[#This Row],[abonament]]&lt;0,telefony6[[#This Row],[jaki]]="stacjonarny"),telefony6[[#This Row],[sekundach]],0)</f>
        <v>850</v>
      </c>
      <c r="L1835" s="6">
        <f>IF(AND(telefony6[[#This Row],[abonament]]&lt;0,telefony6[[#This Row],[jaki]]="komórkowy"),telefony6[[#This Row],[sekundach]],0)</f>
        <v>0</v>
      </c>
      <c r="M1835" s="28">
        <f>IF(telefony6[[#This Row],[jaki]]="zagraniczny",telefony6[[#This Row],[czas w minutach]],0)</f>
        <v>0</v>
      </c>
    </row>
    <row r="1836" spans="1:13" x14ac:dyDescent="0.25">
      <c r="A1836">
        <v>1047809</v>
      </c>
      <c r="B1836" s="1">
        <v>42942</v>
      </c>
      <c r="C1836" s="2">
        <v>0.61724537037037042</v>
      </c>
      <c r="D1836" s="2">
        <v>0.62866898148148154</v>
      </c>
      <c r="E1836" t="str">
        <f>IF(LEN(telefony6[[#This Row],[nr]])&gt;=10,"zagraniczny",IF(LEN(telefony6[[#This Row],[nr]])=8,"komórkowy","stacjonarny"))</f>
        <v>stacjonarny</v>
      </c>
      <c r="F1836" s="2">
        <f>telefony6[[#This Row],[zakonczenie]]-telefony6[[#This Row],[rozpoczecie]]</f>
        <v>1.142361111111112E-2</v>
      </c>
      <c r="G1836" s="6">
        <f>IF(SECOND(telefony6[[#This Row],[czas]])&gt;0,1,0)</f>
        <v>1</v>
      </c>
      <c r="H1836" s="6">
        <f>MINUTE(telefony6[[#This Row],[czas]])+telefony6[[#This Row],[czy kolejna minuta]]</f>
        <v>17</v>
      </c>
      <c r="I1836" s="6">
        <f>MINUTE(telefony6[[#This Row],[czas]])*60+SECOND(telefony6[[#This Row],[czas]])</f>
        <v>987</v>
      </c>
      <c r="J1836" s="6">
        <f>IF(OR(telefony6[[#This Row],[jaki]]="stacjonarny",telefony6[[#This Row],[jaki]]="komórkowy"),J1835-telefony6[[#This Row],[sekundach]],J1835)</f>
        <v>-823940</v>
      </c>
      <c r="K1836" s="6">
        <f>IF(AND(telefony6[[#This Row],[abonament]]&lt;0,telefony6[[#This Row],[jaki]]="stacjonarny"),telefony6[[#This Row],[sekundach]],0)</f>
        <v>987</v>
      </c>
      <c r="L1836" s="6">
        <f>IF(AND(telefony6[[#This Row],[abonament]]&lt;0,telefony6[[#This Row],[jaki]]="komórkowy"),telefony6[[#This Row],[sekundach]],0)</f>
        <v>0</v>
      </c>
      <c r="M1836" s="28">
        <f>IF(telefony6[[#This Row],[jaki]]="zagraniczny",telefony6[[#This Row],[czas w minutach]],0)</f>
        <v>0</v>
      </c>
    </row>
    <row r="1837" spans="1:13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  <c r="E1837" t="str">
        <f>IF(LEN(telefony6[[#This Row],[nr]])&gt;=10,"zagraniczny",IF(LEN(telefony6[[#This Row],[nr]])=8,"komórkowy","stacjonarny"))</f>
        <v>stacjonarny</v>
      </c>
      <c r="F1837" s="2">
        <f>telefony6[[#This Row],[zakonczenie]]-telefony6[[#This Row],[rozpoczecie]]</f>
        <v>7.0601851851859188E-4</v>
      </c>
      <c r="G1837" s="6">
        <f>IF(SECOND(telefony6[[#This Row],[czas]])&gt;0,1,0)</f>
        <v>1</v>
      </c>
      <c r="H1837" s="6">
        <f>MINUTE(telefony6[[#This Row],[czas]])+telefony6[[#This Row],[czy kolejna minuta]]</f>
        <v>2</v>
      </c>
      <c r="I1837" s="6">
        <f>MINUTE(telefony6[[#This Row],[czas]])*60+SECOND(telefony6[[#This Row],[czas]])</f>
        <v>61</v>
      </c>
      <c r="J1837" s="6">
        <f>IF(OR(telefony6[[#This Row],[jaki]]="stacjonarny",telefony6[[#This Row],[jaki]]="komórkowy"),J1836-telefony6[[#This Row],[sekundach]],J1836)</f>
        <v>-824001</v>
      </c>
      <c r="K1837" s="6">
        <f>IF(AND(telefony6[[#This Row],[abonament]]&lt;0,telefony6[[#This Row],[jaki]]="stacjonarny"),telefony6[[#This Row],[sekundach]],0)</f>
        <v>61</v>
      </c>
      <c r="L1837" s="6">
        <f>IF(AND(telefony6[[#This Row],[abonament]]&lt;0,telefony6[[#This Row],[jaki]]="komórkowy"),telefony6[[#This Row],[sekundach]],0)</f>
        <v>0</v>
      </c>
      <c r="M1837" s="28">
        <f>IF(telefony6[[#This Row],[jaki]]="zagraniczny",telefony6[[#This Row],[czas w minutach]],0)</f>
        <v>0</v>
      </c>
    </row>
    <row r="1838" spans="1:13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  <c r="E1838" t="str">
        <f>IF(LEN(telefony6[[#This Row],[nr]])&gt;=10,"zagraniczny",IF(LEN(telefony6[[#This Row],[nr]])=8,"komórkowy","stacjonarny"))</f>
        <v>stacjonarny</v>
      </c>
      <c r="F1838" s="2">
        <f>telefony6[[#This Row],[zakonczenie]]-telefony6[[#This Row],[rozpoczecie]]</f>
        <v>2.2337962962962754E-3</v>
      </c>
      <c r="G1838" s="6">
        <f>IF(SECOND(telefony6[[#This Row],[czas]])&gt;0,1,0)</f>
        <v>1</v>
      </c>
      <c r="H1838" s="6">
        <f>MINUTE(telefony6[[#This Row],[czas]])+telefony6[[#This Row],[czy kolejna minuta]]</f>
        <v>4</v>
      </c>
      <c r="I1838" s="6">
        <f>MINUTE(telefony6[[#This Row],[czas]])*60+SECOND(telefony6[[#This Row],[czas]])</f>
        <v>193</v>
      </c>
      <c r="J1838" s="6">
        <f>IF(OR(telefony6[[#This Row],[jaki]]="stacjonarny",telefony6[[#This Row],[jaki]]="komórkowy"),J1837-telefony6[[#This Row],[sekundach]],J1837)</f>
        <v>-824194</v>
      </c>
      <c r="K1838" s="6">
        <f>IF(AND(telefony6[[#This Row],[abonament]]&lt;0,telefony6[[#This Row],[jaki]]="stacjonarny"),telefony6[[#This Row],[sekundach]],0)</f>
        <v>193</v>
      </c>
      <c r="L1838" s="6">
        <f>IF(AND(telefony6[[#This Row],[abonament]]&lt;0,telefony6[[#This Row],[jaki]]="komórkowy"),telefony6[[#This Row],[sekundach]],0)</f>
        <v>0</v>
      </c>
      <c r="M1838" s="28">
        <f>IF(telefony6[[#This Row],[jaki]]="zagraniczny",telefony6[[#This Row],[czas w minutach]],0)</f>
        <v>0</v>
      </c>
    </row>
    <row r="1839" spans="1:13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  <c r="E1839" t="str">
        <f>IF(LEN(telefony6[[#This Row],[nr]])&gt;=10,"zagraniczny",IF(LEN(telefony6[[#This Row],[nr]])=8,"komórkowy","stacjonarny"))</f>
        <v>stacjonarny</v>
      </c>
      <c r="F1839" s="2">
        <f>telefony6[[#This Row],[zakonczenie]]-telefony6[[#This Row],[rozpoczecie]]</f>
        <v>6.5046296296296102E-3</v>
      </c>
      <c r="G1839" s="6">
        <f>IF(SECOND(telefony6[[#This Row],[czas]])&gt;0,1,0)</f>
        <v>1</v>
      </c>
      <c r="H1839" s="6">
        <f>MINUTE(telefony6[[#This Row],[czas]])+telefony6[[#This Row],[czy kolejna minuta]]</f>
        <v>10</v>
      </c>
      <c r="I1839" s="6">
        <f>MINUTE(telefony6[[#This Row],[czas]])*60+SECOND(telefony6[[#This Row],[czas]])</f>
        <v>562</v>
      </c>
      <c r="J1839" s="6">
        <f>IF(OR(telefony6[[#This Row],[jaki]]="stacjonarny",telefony6[[#This Row],[jaki]]="komórkowy"),J1838-telefony6[[#This Row],[sekundach]],J1838)</f>
        <v>-824756</v>
      </c>
      <c r="K1839" s="6">
        <f>IF(AND(telefony6[[#This Row],[abonament]]&lt;0,telefony6[[#This Row],[jaki]]="stacjonarny"),telefony6[[#This Row],[sekundach]],0)</f>
        <v>562</v>
      </c>
      <c r="L1839" s="6">
        <f>IF(AND(telefony6[[#This Row],[abonament]]&lt;0,telefony6[[#This Row],[jaki]]="komórkowy"),telefony6[[#This Row],[sekundach]],0)</f>
        <v>0</v>
      </c>
      <c r="M1839" s="28">
        <f>IF(telefony6[[#This Row],[jaki]]="zagraniczny",telefony6[[#This Row],[czas w minutach]],0)</f>
        <v>0</v>
      </c>
    </row>
    <row r="1840" spans="1:13" x14ac:dyDescent="0.25">
      <c r="A1840">
        <v>4379524</v>
      </c>
      <c r="B1840" s="1">
        <v>42943</v>
      </c>
      <c r="C1840" s="2">
        <v>0.33751157407407406</v>
      </c>
      <c r="D1840" s="2">
        <v>0.33754629629629629</v>
      </c>
      <c r="E1840" t="str">
        <f>IF(LEN(telefony6[[#This Row],[nr]])&gt;=10,"zagraniczny",IF(LEN(telefony6[[#This Row],[nr]])=8,"komórkowy","stacjonarny"))</f>
        <v>stacjonarny</v>
      </c>
      <c r="F1840" s="2">
        <f>telefony6[[#This Row],[zakonczenie]]-telefony6[[#This Row],[rozpoczecie]]</f>
        <v>3.472222222222765E-5</v>
      </c>
      <c r="G1840" s="6">
        <f>IF(SECOND(telefony6[[#This Row],[czas]])&gt;0,1,0)</f>
        <v>1</v>
      </c>
      <c r="H1840" s="6">
        <f>MINUTE(telefony6[[#This Row],[czas]])+telefony6[[#This Row],[czy kolejna minuta]]</f>
        <v>1</v>
      </c>
      <c r="I1840" s="6">
        <f>MINUTE(telefony6[[#This Row],[czas]])*60+SECOND(telefony6[[#This Row],[czas]])</f>
        <v>3</v>
      </c>
      <c r="J1840" s="6">
        <f>IF(OR(telefony6[[#This Row],[jaki]]="stacjonarny",telefony6[[#This Row],[jaki]]="komórkowy"),J1839-telefony6[[#This Row],[sekundach]],J1839)</f>
        <v>-824759</v>
      </c>
      <c r="K1840" s="6">
        <f>IF(AND(telefony6[[#This Row],[abonament]]&lt;0,telefony6[[#This Row],[jaki]]="stacjonarny"),telefony6[[#This Row],[sekundach]],0)</f>
        <v>3</v>
      </c>
      <c r="L1840" s="6">
        <f>IF(AND(telefony6[[#This Row],[abonament]]&lt;0,telefony6[[#This Row],[jaki]]="komórkowy"),telefony6[[#This Row],[sekundach]],0)</f>
        <v>0</v>
      </c>
      <c r="M1840" s="28">
        <f>IF(telefony6[[#This Row],[jaki]]="zagraniczny",telefony6[[#This Row],[czas w minutach]],0)</f>
        <v>0</v>
      </c>
    </row>
    <row r="1841" spans="1:13" x14ac:dyDescent="0.25">
      <c r="A1841">
        <v>12377650</v>
      </c>
      <c r="B1841" s="1">
        <v>42943</v>
      </c>
      <c r="C1841" s="2">
        <v>0.33943287037037034</v>
      </c>
      <c r="D1841" s="2">
        <v>0.34292824074074074</v>
      </c>
      <c r="E1841" t="str">
        <f>IF(LEN(telefony6[[#This Row],[nr]])&gt;=10,"zagraniczny",IF(LEN(telefony6[[#This Row],[nr]])=8,"komórkowy","stacjonarny"))</f>
        <v>komórkowy</v>
      </c>
      <c r="F1841" s="2">
        <f>telefony6[[#This Row],[zakonczenie]]-telefony6[[#This Row],[rozpoczecie]]</f>
        <v>3.4953703703703987E-3</v>
      </c>
      <c r="G1841" s="6">
        <f>IF(SECOND(telefony6[[#This Row],[czas]])&gt;0,1,0)</f>
        <v>1</v>
      </c>
      <c r="H1841" s="6">
        <f>MINUTE(telefony6[[#This Row],[czas]])+telefony6[[#This Row],[czy kolejna minuta]]</f>
        <v>6</v>
      </c>
      <c r="I1841" s="6">
        <f>MINUTE(telefony6[[#This Row],[czas]])*60+SECOND(telefony6[[#This Row],[czas]])</f>
        <v>302</v>
      </c>
      <c r="J1841" s="6">
        <f>IF(OR(telefony6[[#This Row],[jaki]]="stacjonarny",telefony6[[#This Row],[jaki]]="komórkowy"),J1840-telefony6[[#This Row],[sekundach]],J1840)</f>
        <v>-825061</v>
      </c>
      <c r="K1841" s="6">
        <f>IF(AND(telefony6[[#This Row],[abonament]]&lt;0,telefony6[[#This Row],[jaki]]="stacjonarny"),telefony6[[#This Row],[sekundach]],0)</f>
        <v>0</v>
      </c>
      <c r="L1841" s="6">
        <f>IF(AND(telefony6[[#This Row],[abonament]]&lt;0,telefony6[[#This Row],[jaki]]="komórkowy"),telefony6[[#This Row],[sekundach]],0)</f>
        <v>302</v>
      </c>
      <c r="M1841" s="28">
        <f>IF(telefony6[[#This Row],[jaki]]="zagraniczny",telefony6[[#This Row],[czas w minutach]],0)</f>
        <v>0</v>
      </c>
    </row>
    <row r="1842" spans="1:13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  <c r="E1842" t="str">
        <f>IF(LEN(telefony6[[#This Row],[nr]])&gt;=10,"zagraniczny",IF(LEN(telefony6[[#This Row],[nr]])=8,"komórkowy","stacjonarny"))</f>
        <v>komórkowy</v>
      </c>
      <c r="F1842" s="2">
        <f>telefony6[[#This Row],[zakonczenie]]-telefony6[[#This Row],[rozpoczecie]]</f>
        <v>9.5023148148148384E-3</v>
      </c>
      <c r="G1842" s="6">
        <f>IF(SECOND(telefony6[[#This Row],[czas]])&gt;0,1,0)</f>
        <v>1</v>
      </c>
      <c r="H1842" s="6">
        <f>MINUTE(telefony6[[#This Row],[czas]])+telefony6[[#This Row],[czy kolejna minuta]]</f>
        <v>14</v>
      </c>
      <c r="I1842" s="6">
        <f>MINUTE(telefony6[[#This Row],[czas]])*60+SECOND(telefony6[[#This Row],[czas]])</f>
        <v>821</v>
      </c>
      <c r="J1842" s="6">
        <f>IF(OR(telefony6[[#This Row],[jaki]]="stacjonarny",telefony6[[#This Row],[jaki]]="komórkowy"),J1841-telefony6[[#This Row],[sekundach]],J1841)</f>
        <v>-825882</v>
      </c>
      <c r="K1842" s="6">
        <f>IF(AND(telefony6[[#This Row],[abonament]]&lt;0,telefony6[[#This Row],[jaki]]="stacjonarny"),telefony6[[#This Row],[sekundach]],0)</f>
        <v>0</v>
      </c>
      <c r="L1842" s="6">
        <f>IF(AND(telefony6[[#This Row],[abonament]]&lt;0,telefony6[[#This Row],[jaki]]="komórkowy"),telefony6[[#This Row],[sekundach]],0)</f>
        <v>821</v>
      </c>
      <c r="M1842" s="28">
        <f>IF(telefony6[[#This Row],[jaki]]="zagraniczny",telefony6[[#This Row],[czas w minutach]],0)</f>
        <v>0</v>
      </c>
    </row>
    <row r="1843" spans="1:13" x14ac:dyDescent="0.25">
      <c r="A1843">
        <v>3414247278</v>
      </c>
      <c r="B1843" s="1">
        <v>42943</v>
      </c>
      <c r="C1843" s="2">
        <v>0.34658564814814813</v>
      </c>
      <c r="D1843" s="2">
        <v>0.34666666666666668</v>
      </c>
      <c r="E1843" t="str">
        <f>IF(LEN(telefony6[[#This Row],[nr]])&gt;=10,"zagraniczny",IF(LEN(telefony6[[#This Row],[nr]])=8,"komórkowy","stacjonarny"))</f>
        <v>zagraniczny</v>
      </c>
      <c r="F1843" s="2">
        <f>telefony6[[#This Row],[zakonczenie]]-telefony6[[#This Row],[rozpoczecie]]</f>
        <v>8.1018518518549687E-5</v>
      </c>
      <c r="G1843" s="6">
        <f>IF(SECOND(telefony6[[#This Row],[czas]])&gt;0,1,0)</f>
        <v>1</v>
      </c>
      <c r="H1843" s="6">
        <f>MINUTE(telefony6[[#This Row],[czas]])+telefony6[[#This Row],[czy kolejna minuta]]</f>
        <v>1</v>
      </c>
      <c r="I1843" s="6">
        <f>MINUTE(telefony6[[#This Row],[czas]])*60+SECOND(telefony6[[#This Row],[czas]])</f>
        <v>7</v>
      </c>
      <c r="J1843" s="6">
        <f>IF(OR(telefony6[[#This Row],[jaki]]="stacjonarny",telefony6[[#This Row],[jaki]]="komórkowy"),J1842-telefony6[[#This Row],[sekundach]],J1842)</f>
        <v>-825882</v>
      </c>
      <c r="K1843" s="6">
        <f>IF(AND(telefony6[[#This Row],[abonament]]&lt;0,telefony6[[#This Row],[jaki]]="stacjonarny"),telefony6[[#This Row],[sekundach]],0)</f>
        <v>0</v>
      </c>
      <c r="L1843" s="6">
        <f>IF(AND(telefony6[[#This Row],[abonament]]&lt;0,telefony6[[#This Row],[jaki]]="komórkowy"),telefony6[[#This Row],[sekundach]],0)</f>
        <v>0</v>
      </c>
      <c r="M1843" s="28">
        <f>IF(telefony6[[#This Row],[jaki]]="zagraniczny",telefony6[[#This Row],[czas w minutach]],0)</f>
        <v>1</v>
      </c>
    </row>
    <row r="1844" spans="1:13" x14ac:dyDescent="0.25">
      <c r="A1844">
        <v>5839324907</v>
      </c>
      <c r="B1844" s="1">
        <v>42943</v>
      </c>
      <c r="C1844" s="2">
        <v>0.3490509259259259</v>
      </c>
      <c r="D1844" s="2">
        <v>0.35481481481481481</v>
      </c>
      <c r="E1844" t="str">
        <f>IF(LEN(telefony6[[#This Row],[nr]])&gt;=10,"zagraniczny",IF(LEN(telefony6[[#This Row],[nr]])=8,"komórkowy","stacjonarny"))</f>
        <v>zagraniczny</v>
      </c>
      <c r="F1844" s="2">
        <f>telefony6[[#This Row],[zakonczenie]]-telefony6[[#This Row],[rozpoczecie]]</f>
        <v>5.7638888888889017E-3</v>
      </c>
      <c r="G1844" s="6">
        <f>IF(SECOND(telefony6[[#This Row],[czas]])&gt;0,1,0)</f>
        <v>1</v>
      </c>
      <c r="H1844" s="6">
        <f>MINUTE(telefony6[[#This Row],[czas]])+telefony6[[#This Row],[czy kolejna minuta]]</f>
        <v>9</v>
      </c>
      <c r="I1844" s="6">
        <f>MINUTE(telefony6[[#This Row],[czas]])*60+SECOND(telefony6[[#This Row],[czas]])</f>
        <v>498</v>
      </c>
      <c r="J1844" s="6">
        <f>IF(OR(telefony6[[#This Row],[jaki]]="stacjonarny",telefony6[[#This Row],[jaki]]="komórkowy"),J1843-telefony6[[#This Row],[sekundach]],J1843)</f>
        <v>-825882</v>
      </c>
      <c r="K1844" s="6">
        <f>IF(AND(telefony6[[#This Row],[abonament]]&lt;0,telefony6[[#This Row],[jaki]]="stacjonarny"),telefony6[[#This Row],[sekundach]],0)</f>
        <v>0</v>
      </c>
      <c r="L1844" s="6">
        <f>IF(AND(telefony6[[#This Row],[abonament]]&lt;0,telefony6[[#This Row],[jaki]]="komórkowy"),telefony6[[#This Row],[sekundach]],0)</f>
        <v>0</v>
      </c>
      <c r="M1844" s="28">
        <f>IF(telefony6[[#This Row],[jaki]]="zagraniczny",telefony6[[#This Row],[czas w minutach]],0)</f>
        <v>9</v>
      </c>
    </row>
    <row r="1845" spans="1:13" x14ac:dyDescent="0.25">
      <c r="A1845">
        <v>4852863</v>
      </c>
      <c r="B1845" s="1">
        <v>42943</v>
      </c>
      <c r="C1845" s="2">
        <v>0.34975694444444444</v>
      </c>
      <c r="D1845" s="2">
        <v>0.35971064814814813</v>
      </c>
      <c r="E1845" t="str">
        <f>IF(LEN(telefony6[[#This Row],[nr]])&gt;=10,"zagraniczny",IF(LEN(telefony6[[#This Row],[nr]])=8,"komórkowy","stacjonarny"))</f>
        <v>stacjonarny</v>
      </c>
      <c r="F1845" s="2">
        <f>telefony6[[#This Row],[zakonczenie]]-telefony6[[#This Row],[rozpoczecie]]</f>
        <v>9.9537037037036868E-3</v>
      </c>
      <c r="G1845" s="6">
        <f>IF(SECOND(telefony6[[#This Row],[czas]])&gt;0,1,0)</f>
        <v>1</v>
      </c>
      <c r="H1845" s="6">
        <f>MINUTE(telefony6[[#This Row],[czas]])+telefony6[[#This Row],[czy kolejna minuta]]</f>
        <v>15</v>
      </c>
      <c r="I1845" s="6">
        <f>MINUTE(telefony6[[#This Row],[czas]])*60+SECOND(telefony6[[#This Row],[czas]])</f>
        <v>860</v>
      </c>
      <c r="J1845" s="6">
        <f>IF(OR(telefony6[[#This Row],[jaki]]="stacjonarny",telefony6[[#This Row],[jaki]]="komórkowy"),J1844-telefony6[[#This Row],[sekundach]],J1844)</f>
        <v>-826742</v>
      </c>
      <c r="K1845" s="6">
        <f>IF(AND(telefony6[[#This Row],[abonament]]&lt;0,telefony6[[#This Row],[jaki]]="stacjonarny"),telefony6[[#This Row],[sekundach]],0)</f>
        <v>860</v>
      </c>
      <c r="L1845" s="6">
        <f>IF(AND(telefony6[[#This Row],[abonament]]&lt;0,telefony6[[#This Row],[jaki]]="komórkowy"),telefony6[[#This Row],[sekundach]],0)</f>
        <v>0</v>
      </c>
      <c r="M1845" s="28">
        <f>IF(telefony6[[#This Row],[jaki]]="zagraniczny",telefony6[[#This Row],[czas w minutach]],0)</f>
        <v>0</v>
      </c>
    </row>
    <row r="1846" spans="1:13" x14ac:dyDescent="0.25">
      <c r="A1846">
        <v>3245936</v>
      </c>
      <c r="B1846" s="1">
        <v>42943</v>
      </c>
      <c r="C1846" s="2">
        <v>0.35116898148148146</v>
      </c>
      <c r="D1846" s="2">
        <v>0.35408564814814814</v>
      </c>
      <c r="E1846" t="str">
        <f>IF(LEN(telefony6[[#This Row],[nr]])&gt;=10,"zagraniczny",IF(LEN(telefony6[[#This Row],[nr]])=8,"komórkowy","stacjonarny"))</f>
        <v>stacjonarny</v>
      </c>
      <c r="F1846" s="2">
        <f>telefony6[[#This Row],[zakonczenie]]-telefony6[[#This Row],[rozpoczecie]]</f>
        <v>2.9166666666666785E-3</v>
      </c>
      <c r="G1846" s="6">
        <f>IF(SECOND(telefony6[[#This Row],[czas]])&gt;0,1,0)</f>
        <v>1</v>
      </c>
      <c r="H1846" s="6">
        <f>MINUTE(telefony6[[#This Row],[czas]])+telefony6[[#This Row],[czy kolejna minuta]]</f>
        <v>5</v>
      </c>
      <c r="I1846" s="6">
        <f>MINUTE(telefony6[[#This Row],[czas]])*60+SECOND(telefony6[[#This Row],[czas]])</f>
        <v>252</v>
      </c>
      <c r="J1846" s="6">
        <f>IF(OR(telefony6[[#This Row],[jaki]]="stacjonarny",telefony6[[#This Row],[jaki]]="komórkowy"),J1845-telefony6[[#This Row],[sekundach]],J1845)</f>
        <v>-826994</v>
      </c>
      <c r="K1846" s="6">
        <f>IF(AND(telefony6[[#This Row],[abonament]]&lt;0,telefony6[[#This Row],[jaki]]="stacjonarny"),telefony6[[#This Row],[sekundach]],0)</f>
        <v>252</v>
      </c>
      <c r="L1846" s="6">
        <f>IF(AND(telefony6[[#This Row],[abonament]]&lt;0,telefony6[[#This Row],[jaki]]="komórkowy"),telefony6[[#This Row],[sekundach]],0)</f>
        <v>0</v>
      </c>
      <c r="M1846" s="28">
        <f>IF(telefony6[[#This Row],[jaki]]="zagraniczny",telefony6[[#This Row],[czas w minutach]],0)</f>
        <v>0</v>
      </c>
    </row>
    <row r="1847" spans="1:13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  <c r="E1847" t="str">
        <f>IF(LEN(telefony6[[#This Row],[nr]])&gt;=10,"zagraniczny",IF(LEN(telefony6[[#This Row],[nr]])=8,"komórkowy","stacjonarny"))</f>
        <v>stacjonarny</v>
      </c>
      <c r="F1847" s="2">
        <f>telefony6[[#This Row],[zakonczenie]]-telefony6[[#This Row],[rozpoczecie]]</f>
        <v>2.5347222222222299E-3</v>
      </c>
      <c r="G1847" s="6">
        <f>IF(SECOND(telefony6[[#This Row],[czas]])&gt;0,1,0)</f>
        <v>1</v>
      </c>
      <c r="H1847" s="6">
        <f>MINUTE(telefony6[[#This Row],[czas]])+telefony6[[#This Row],[czy kolejna minuta]]</f>
        <v>4</v>
      </c>
      <c r="I1847" s="6">
        <f>MINUTE(telefony6[[#This Row],[czas]])*60+SECOND(telefony6[[#This Row],[czas]])</f>
        <v>219</v>
      </c>
      <c r="J1847" s="6">
        <f>IF(OR(telefony6[[#This Row],[jaki]]="stacjonarny",telefony6[[#This Row],[jaki]]="komórkowy"),J1846-telefony6[[#This Row],[sekundach]],J1846)</f>
        <v>-827213</v>
      </c>
      <c r="K1847" s="6">
        <f>IF(AND(telefony6[[#This Row],[abonament]]&lt;0,telefony6[[#This Row],[jaki]]="stacjonarny"),telefony6[[#This Row],[sekundach]],0)</f>
        <v>219</v>
      </c>
      <c r="L1847" s="6">
        <f>IF(AND(telefony6[[#This Row],[abonament]]&lt;0,telefony6[[#This Row],[jaki]]="komórkowy"),telefony6[[#This Row],[sekundach]],0)</f>
        <v>0</v>
      </c>
      <c r="M1847" s="28">
        <f>IF(telefony6[[#This Row],[jaki]]="zagraniczny",telefony6[[#This Row],[czas w minutach]],0)</f>
        <v>0</v>
      </c>
    </row>
    <row r="1848" spans="1:13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  <c r="E1848" t="str">
        <f>IF(LEN(telefony6[[#This Row],[nr]])&gt;=10,"zagraniczny",IF(LEN(telefony6[[#This Row],[nr]])=8,"komórkowy","stacjonarny"))</f>
        <v>stacjonarny</v>
      </c>
      <c r="F1848" s="2">
        <f>telefony6[[#This Row],[zakonczenie]]-telefony6[[#This Row],[rozpoczecie]]</f>
        <v>7.6388888888889173E-3</v>
      </c>
      <c r="G1848" s="6">
        <f>IF(SECOND(telefony6[[#This Row],[czas]])&gt;0,1,0)</f>
        <v>0</v>
      </c>
      <c r="H1848" s="6">
        <f>MINUTE(telefony6[[#This Row],[czas]])+telefony6[[#This Row],[czy kolejna minuta]]</f>
        <v>11</v>
      </c>
      <c r="I1848" s="6">
        <f>MINUTE(telefony6[[#This Row],[czas]])*60+SECOND(telefony6[[#This Row],[czas]])</f>
        <v>660</v>
      </c>
      <c r="J1848" s="6">
        <f>IF(OR(telefony6[[#This Row],[jaki]]="stacjonarny",telefony6[[#This Row],[jaki]]="komórkowy"),J1847-telefony6[[#This Row],[sekundach]],J1847)</f>
        <v>-827873</v>
      </c>
      <c r="K1848" s="6">
        <f>IF(AND(telefony6[[#This Row],[abonament]]&lt;0,telefony6[[#This Row],[jaki]]="stacjonarny"),telefony6[[#This Row],[sekundach]],0)</f>
        <v>660</v>
      </c>
      <c r="L1848" s="6">
        <f>IF(AND(telefony6[[#This Row],[abonament]]&lt;0,telefony6[[#This Row],[jaki]]="komórkowy"),telefony6[[#This Row],[sekundach]],0)</f>
        <v>0</v>
      </c>
      <c r="M1848" s="28">
        <f>IF(telefony6[[#This Row],[jaki]]="zagraniczny",telefony6[[#This Row],[czas w minutach]],0)</f>
        <v>0</v>
      </c>
    </row>
    <row r="1849" spans="1:13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  <c r="E1849" t="str">
        <f>IF(LEN(telefony6[[#This Row],[nr]])&gt;=10,"zagraniczny",IF(LEN(telefony6[[#This Row],[nr]])=8,"komórkowy","stacjonarny"))</f>
        <v>komórkowy</v>
      </c>
      <c r="F1849" s="2">
        <f>telefony6[[#This Row],[zakonczenie]]-telefony6[[#This Row],[rozpoczecie]]</f>
        <v>7.7430555555555447E-3</v>
      </c>
      <c r="G1849" s="6">
        <f>IF(SECOND(telefony6[[#This Row],[czas]])&gt;0,1,0)</f>
        <v>1</v>
      </c>
      <c r="H1849" s="6">
        <f>MINUTE(telefony6[[#This Row],[czas]])+telefony6[[#This Row],[czy kolejna minuta]]</f>
        <v>12</v>
      </c>
      <c r="I1849" s="6">
        <f>MINUTE(telefony6[[#This Row],[czas]])*60+SECOND(telefony6[[#This Row],[czas]])</f>
        <v>669</v>
      </c>
      <c r="J1849" s="6">
        <f>IF(OR(telefony6[[#This Row],[jaki]]="stacjonarny",telefony6[[#This Row],[jaki]]="komórkowy"),J1848-telefony6[[#This Row],[sekundach]],J1848)</f>
        <v>-828542</v>
      </c>
      <c r="K1849" s="6">
        <f>IF(AND(telefony6[[#This Row],[abonament]]&lt;0,telefony6[[#This Row],[jaki]]="stacjonarny"),telefony6[[#This Row],[sekundach]],0)</f>
        <v>0</v>
      </c>
      <c r="L1849" s="6">
        <f>IF(AND(telefony6[[#This Row],[abonament]]&lt;0,telefony6[[#This Row],[jaki]]="komórkowy"),telefony6[[#This Row],[sekundach]],0)</f>
        <v>669</v>
      </c>
      <c r="M1849" s="28">
        <f>IF(telefony6[[#This Row],[jaki]]="zagraniczny",telefony6[[#This Row],[czas w minutach]],0)</f>
        <v>0</v>
      </c>
    </row>
    <row r="1850" spans="1:13" x14ac:dyDescent="0.25">
      <c r="A1850">
        <v>1405478</v>
      </c>
      <c r="B1850" s="1">
        <v>42943</v>
      </c>
      <c r="C1850" s="2">
        <v>0.35940972222222223</v>
      </c>
      <c r="D1850" s="2">
        <v>0.36412037037037037</v>
      </c>
      <c r="E1850" t="str">
        <f>IF(LEN(telefony6[[#This Row],[nr]])&gt;=10,"zagraniczny",IF(LEN(telefony6[[#This Row],[nr]])=8,"komórkowy","stacjonarny"))</f>
        <v>stacjonarny</v>
      </c>
      <c r="F1850" s="2">
        <f>telefony6[[#This Row],[zakonczenie]]-telefony6[[#This Row],[rozpoczecie]]</f>
        <v>4.7106481481481444E-3</v>
      </c>
      <c r="G1850" s="6">
        <f>IF(SECOND(telefony6[[#This Row],[czas]])&gt;0,1,0)</f>
        <v>1</v>
      </c>
      <c r="H1850" s="6">
        <f>MINUTE(telefony6[[#This Row],[czas]])+telefony6[[#This Row],[czy kolejna minuta]]</f>
        <v>7</v>
      </c>
      <c r="I1850" s="6">
        <f>MINUTE(telefony6[[#This Row],[czas]])*60+SECOND(telefony6[[#This Row],[czas]])</f>
        <v>407</v>
      </c>
      <c r="J1850" s="6">
        <f>IF(OR(telefony6[[#This Row],[jaki]]="stacjonarny",telefony6[[#This Row],[jaki]]="komórkowy"),J1849-telefony6[[#This Row],[sekundach]],J1849)</f>
        <v>-828949</v>
      </c>
      <c r="K1850" s="6">
        <f>IF(AND(telefony6[[#This Row],[abonament]]&lt;0,telefony6[[#This Row],[jaki]]="stacjonarny"),telefony6[[#This Row],[sekundach]],0)</f>
        <v>407</v>
      </c>
      <c r="L1850" s="6">
        <f>IF(AND(telefony6[[#This Row],[abonament]]&lt;0,telefony6[[#This Row],[jaki]]="komórkowy"),telefony6[[#This Row],[sekundach]],0)</f>
        <v>0</v>
      </c>
      <c r="M1850" s="28">
        <f>IF(telefony6[[#This Row],[jaki]]="zagraniczny",telefony6[[#This Row],[czas w minutach]],0)</f>
        <v>0</v>
      </c>
    </row>
    <row r="1851" spans="1:13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  <c r="E1851" t="str">
        <f>IF(LEN(telefony6[[#This Row],[nr]])&gt;=10,"zagraniczny",IF(LEN(telefony6[[#This Row],[nr]])=8,"komórkowy","stacjonarny"))</f>
        <v>stacjonarny</v>
      </c>
      <c r="F1851" s="2">
        <f>telefony6[[#This Row],[zakonczenie]]-telefony6[[#This Row],[rozpoczecie]]</f>
        <v>2.9282407407407174E-3</v>
      </c>
      <c r="G1851" s="6">
        <f>IF(SECOND(telefony6[[#This Row],[czas]])&gt;0,1,0)</f>
        <v>1</v>
      </c>
      <c r="H1851" s="6">
        <f>MINUTE(telefony6[[#This Row],[czas]])+telefony6[[#This Row],[czy kolejna minuta]]</f>
        <v>5</v>
      </c>
      <c r="I1851" s="6">
        <f>MINUTE(telefony6[[#This Row],[czas]])*60+SECOND(telefony6[[#This Row],[czas]])</f>
        <v>253</v>
      </c>
      <c r="J1851" s="6">
        <f>IF(OR(telefony6[[#This Row],[jaki]]="stacjonarny",telefony6[[#This Row],[jaki]]="komórkowy"),J1850-telefony6[[#This Row],[sekundach]],J1850)</f>
        <v>-829202</v>
      </c>
      <c r="K1851" s="6">
        <f>IF(AND(telefony6[[#This Row],[abonament]]&lt;0,telefony6[[#This Row],[jaki]]="stacjonarny"),telefony6[[#This Row],[sekundach]],0)</f>
        <v>253</v>
      </c>
      <c r="L1851" s="6">
        <f>IF(AND(telefony6[[#This Row],[abonament]]&lt;0,telefony6[[#This Row],[jaki]]="komórkowy"),telefony6[[#This Row],[sekundach]],0)</f>
        <v>0</v>
      </c>
      <c r="M1851" s="28">
        <f>IF(telefony6[[#This Row],[jaki]]="zagraniczny",telefony6[[#This Row],[czas w minutach]],0)</f>
        <v>0</v>
      </c>
    </row>
    <row r="1852" spans="1:13" x14ac:dyDescent="0.25">
      <c r="A1852">
        <v>6060835</v>
      </c>
      <c r="B1852" s="1">
        <v>42943</v>
      </c>
      <c r="C1852" s="2">
        <v>0.36148148148148146</v>
      </c>
      <c r="D1852" s="2">
        <v>0.3721990740740741</v>
      </c>
      <c r="E1852" t="str">
        <f>IF(LEN(telefony6[[#This Row],[nr]])&gt;=10,"zagraniczny",IF(LEN(telefony6[[#This Row],[nr]])=8,"komórkowy","stacjonarny"))</f>
        <v>stacjonarny</v>
      </c>
      <c r="F1852" s="2">
        <f>telefony6[[#This Row],[zakonczenie]]-telefony6[[#This Row],[rozpoczecie]]</f>
        <v>1.071759259259264E-2</v>
      </c>
      <c r="G1852" s="6">
        <f>IF(SECOND(telefony6[[#This Row],[czas]])&gt;0,1,0)</f>
        <v>1</v>
      </c>
      <c r="H1852" s="6">
        <f>MINUTE(telefony6[[#This Row],[czas]])+telefony6[[#This Row],[czy kolejna minuta]]</f>
        <v>16</v>
      </c>
      <c r="I1852" s="6">
        <f>MINUTE(telefony6[[#This Row],[czas]])*60+SECOND(telefony6[[#This Row],[czas]])</f>
        <v>926</v>
      </c>
      <c r="J1852" s="6">
        <f>IF(OR(telefony6[[#This Row],[jaki]]="stacjonarny",telefony6[[#This Row],[jaki]]="komórkowy"),J1851-telefony6[[#This Row],[sekundach]],J1851)</f>
        <v>-830128</v>
      </c>
      <c r="K1852" s="6">
        <f>IF(AND(telefony6[[#This Row],[abonament]]&lt;0,telefony6[[#This Row],[jaki]]="stacjonarny"),telefony6[[#This Row],[sekundach]],0)</f>
        <v>926</v>
      </c>
      <c r="L1852" s="6">
        <f>IF(AND(telefony6[[#This Row],[abonament]]&lt;0,telefony6[[#This Row],[jaki]]="komórkowy"),telefony6[[#This Row],[sekundach]],0)</f>
        <v>0</v>
      </c>
      <c r="M1852" s="28">
        <f>IF(telefony6[[#This Row],[jaki]]="zagraniczny",telefony6[[#This Row],[czas w minutach]],0)</f>
        <v>0</v>
      </c>
    </row>
    <row r="1853" spans="1:13" x14ac:dyDescent="0.25">
      <c r="A1853">
        <v>8880275</v>
      </c>
      <c r="B1853" s="1">
        <v>42943</v>
      </c>
      <c r="C1853" s="2">
        <v>0.36598379629629629</v>
      </c>
      <c r="D1853" s="2">
        <v>0.37474537037037037</v>
      </c>
      <c r="E1853" t="str">
        <f>IF(LEN(telefony6[[#This Row],[nr]])&gt;=10,"zagraniczny",IF(LEN(telefony6[[#This Row],[nr]])=8,"komórkowy","stacjonarny"))</f>
        <v>stacjonarny</v>
      </c>
      <c r="F1853" s="2">
        <f>telefony6[[#This Row],[zakonczenie]]-telefony6[[#This Row],[rozpoczecie]]</f>
        <v>8.7615740740740744E-3</v>
      </c>
      <c r="G1853" s="6">
        <f>IF(SECOND(telefony6[[#This Row],[czas]])&gt;0,1,0)</f>
        <v>1</v>
      </c>
      <c r="H1853" s="6">
        <f>MINUTE(telefony6[[#This Row],[czas]])+telefony6[[#This Row],[czy kolejna minuta]]</f>
        <v>13</v>
      </c>
      <c r="I1853" s="6">
        <f>MINUTE(telefony6[[#This Row],[czas]])*60+SECOND(telefony6[[#This Row],[czas]])</f>
        <v>757</v>
      </c>
      <c r="J1853" s="6">
        <f>IF(OR(telefony6[[#This Row],[jaki]]="stacjonarny",telefony6[[#This Row],[jaki]]="komórkowy"),J1852-telefony6[[#This Row],[sekundach]],J1852)</f>
        <v>-830885</v>
      </c>
      <c r="K1853" s="6">
        <f>IF(AND(telefony6[[#This Row],[abonament]]&lt;0,telefony6[[#This Row],[jaki]]="stacjonarny"),telefony6[[#This Row],[sekundach]],0)</f>
        <v>757</v>
      </c>
      <c r="L1853" s="6">
        <f>IF(AND(telefony6[[#This Row],[abonament]]&lt;0,telefony6[[#This Row],[jaki]]="komórkowy"),telefony6[[#This Row],[sekundach]],0)</f>
        <v>0</v>
      </c>
      <c r="M1853" s="28">
        <f>IF(telefony6[[#This Row],[jaki]]="zagraniczny",telefony6[[#This Row],[czas w minutach]],0)</f>
        <v>0</v>
      </c>
    </row>
    <row r="1854" spans="1:13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  <c r="E1854" t="str">
        <f>IF(LEN(telefony6[[#This Row],[nr]])&gt;=10,"zagraniczny",IF(LEN(telefony6[[#This Row],[nr]])=8,"komórkowy","stacjonarny"))</f>
        <v>komórkowy</v>
      </c>
      <c r="F1854" s="2">
        <f>telefony6[[#This Row],[zakonczenie]]-telefony6[[#This Row],[rozpoczecie]]</f>
        <v>7.9050925925925886E-3</v>
      </c>
      <c r="G1854" s="6">
        <f>IF(SECOND(telefony6[[#This Row],[czas]])&gt;0,1,0)</f>
        <v>1</v>
      </c>
      <c r="H1854" s="6">
        <f>MINUTE(telefony6[[#This Row],[czas]])+telefony6[[#This Row],[czy kolejna minuta]]</f>
        <v>12</v>
      </c>
      <c r="I1854" s="6">
        <f>MINUTE(telefony6[[#This Row],[czas]])*60+SECOND(telefony6[[#This Row],[czas]])</f>
        <v>683</v>
      </c>
      <c r="J1854" s="6">
        <f>IF(OR(telefony6[[#This Row],[jaki]]="stacjonarny",telefony6[[#This Row],[jaki]]="komórkowy"),J1853-telefony6[[#This Row],[sekundach]],J1853)</f>
        <v>-831568</v>
      </c>
      <c r="K1854" s="6">
        <f>IF(AND(telefony6[[#This Row],[abonament]]&lt;0,telefony6[[#This Row],[jaki]]="stacjonarny"),telefony6[[#This Row],[sekundach]],0)</f>
        <v>0</v>
      </c>
      <c r="L1854" s="6">
        <f>IF(AND(telefony6[[#This Row],[abonament]]&lt;0,telefony6[[#This Row],[jaki]]="komórkowy"),telefony6[[#This Row],[sekundach]],0)</f>
        <v>683</v>
      </c>
      <c r="M1854" s="28">
        <f>IF(telefony6[[#This Row],[jaki]]="zagraniczny",telefony6[[#This Row],[czas w minutach]],0)</f>
        <v>0</v>
      </c>
    </row>
    <row r="1855" spans="1:13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  <c r="E1855" t="str">
        <f>IF(LEN(telefony6[[#This Row],[nr]])&gt;=10,"zagraniczny",IF(LEN(telefony6[[#This Row],[nr]])=8,"komórkowy","stacjonarny"))</f>
        <v>stacjonarny</v>
      </c>
      <c r="F1855" s="2">
        <f>telefony6[[#This Row],[zakonczenie]]-telefony6[[#This Row],[rozpoczecie]]</f>
        <v>7.9861111111112493E-4</v>
      </c>
      <c r="G1855" s="6">
        <f>IF(SECOND(telefony6[[#This Row],[czas]])&gt;0,1,0)</f>
        <v>1</v>
      </c>
      <c r="H1855" s="6">
        <f>MINUTE(telefony6[[#This Row],[czas]])+telefony6[[#This Row],[czy kolejna minuta]]</f>
        <v>2</v>
      </c>
      <c r="I1855" s="6">
        <f>MINUTE(telefony6[[#This Row],[czas]])*60+SECOND(telefony6[[#This Row],[czas]])</f>
        <v>69</v>
      </c>
      <c r="J1855" s="6">
        <f>IF(OR(telefony6[[#This Row],[jaki]]="stacjonarny",telefony6[[#This Row],[jaki]]="komórkowy"),J1854-telefony6[[#This Row],[sekundach]],J1854)</f>
        <v>-831637</v>
      </c>
      <c r="K1855" s="6">
        <f>IF(AND(telefony6[[#This Row],[abonament]]&lt;0,telefony6[[#This Row],[jaki]]="stacjonarny"),telefony6[[#This Row],[sekundach]],0)</f>
        <v>69</v>
      </c>
      <c r="L1855" s="6">
        <f>IF(AND(telefony6[[#This Row],[abonament]]&lt;0,telefony6[[#This Row],[jaki]]="komórkowy"),telefony6[[#This Row],[sekundach]],0)</f>
        <v>0</v>
      </c>
      <c r="M1855" s="28">
        <f>IF(telefony6[[#This Row],[jaki]]="zagraniczny",telefony6[[#This Row],[czas w minutach]],0)</f>
        <v>0</v>
      </c>
    </row>
    <row r="1856" spans="1:13" x14ac:dyDescent="0.25">
      <c r="A1856">
        <v>2366545</v>
      </c>
      <c r="B1856" s="1">
        <v>42943</v>
      </c>
      <c r="C1856" s="2">
        <v>0.3737152777777778</v>
      </c>
      <c r="D1856" s="2">
        <v>0.37967592592592592</v>
      </c>
      <c r="E1856" t="str">
        <f>IF(LEN(telefony6[[#This Row],[nr]])&gt;=10,"zagraniczny",IF(LEN(telefony6[[#This Row],[nr]])=8,"komórkowy","stacjonarny"))</f>
        <v>stacjonarny</v>
      </c>
      <c r="F1856" s="2">
        <f>telefony6[[#This Row],[zakonczenie]]-telefony6[[#This Row],[rozpoczecie]]</f>
        <v>5.9606481481481177E-3</v>
      </c>
      <c r="G1856" s="6">
        <f>IF(SECOND(telefony6[[#This Row],[czas]])&gt;0,1,0)</f>
        <v>1</v>
      </c>
      <c r="H1856" s="6">
        <f>MINUTE(telefony6[[#This Row],[czas]])+telefony6[[#This Row],[czy kolejna minuta]]</f>
        <v>9</v>
      </c>
      <c r="I1856" s="6">
        <f>MINUTE(telefony6[[#This Row],[czas]])*60+SECOND(telefony6[[#This Row],[czas]])</f>
        <v>515</v>
      </c>
      <c r="J1856" s="6">
        <f>IF(OR(telefony6[[#This Row],[jaki]]="stacjonarny",telefony6[[#This Row],[jaki]]="komórkowy"),J1855-telefony6[[#This Row],[sekundach]],J1855)</f>
        <v>-832152</v>
      </c>
      <c r="K1856" s="6">
        <f>IF(AND(telefony6[[#This Row],[abonament]]&lt;0,telefony6[[#This Row],[jaki]]="stacjonarny"),telefony6[[#This Row],[sekundach]],0)</f>
        <v>515</v>
      </c>
      <c r="L1856" s="6">
        <f>IF(AND(telefony6[[#This Row],[abonament]]&lt;0,telefony6[[#This Row],[jaki]]="komórkowy"),telefony6[[#This Row],[sekundach]],0)</f>
        <v>0</v>
      </c>
      <c r="M1856" s="28">
        <f>IF(telefony6[[#This Row],[jaki]]="zagraniczny",telefony6[[#This Row],[czas w minutach]],0)</f>
        <v>0</v>
      </c>
    </row>
    <row r="1857" spans="1:13" x14ac:dyDescent="0.25">
      <c r="A1857">
        <v>2260131</v>
      </c>
      <c r="B1857" s="1">
        <v>42943</v>
      </c>
      <c r="C1857" s="2">
        <v>0.37664351851851852</v>
      </c>
      <c r="D1857" s="2">
        <v>0.38442129629629629</v>
      </c>
      <c r="E1857" t="str">
        <f>IF(LEN(telefony6[[#This Row],[nr]])&gt;=10,"zagraniczny",IF(LEN(telefony6[[#This Row],[nr]])=8,"komórkowy","stacjonarny"))</f>
        <v>stacjonarny</v>
      </c>
      <c r="F1857" s="2">
        <f>telefony6[[#This Row],[zakonczenie]]-telefony6[[#This Row],[rozpoczecie]]</f>
        <v>7.7777777777777724E-3</v>
      </c>
      <c r="G1857" s="6">
        <f>IF(SECOND(telefony6[[#This Row],[czas]])&gt;0,1,0)</f>
        <v>1</v>
      </c>
      <c r="H1857" s="6">
        <f>MINUTE(telefony6[[#This Row],[czas]])+telefony6[[#This Row],[czy kolejna minuta]]</f>
        <v>12</v>
      </c>
      <c r="I1857" s="6">
        <f>MINUTE(telefony6[[#This Row],[czas]])*60+SECOND(telefony6[[#This Row],[czas]])</f>
        <v>672</v>
      </c>
      <c r="J1857" s="6">
        <f>IF(OR(telefony6[[#This Row],[jaki]]="stacjonarny",telefony6[[#This Row],[jaki]]="komórkowy"),J1856-telefony6[[#This Row],[sekundach]],J1856)</f>
        <v>-832824</v>
      </c>
      <c r="K1857" s="6">
        <f>IF(AND(telefony6[[#This Row],[abonament]]&lt;0,telefony6[[#This Row],[jaki]]="stacjonarny"),telefony6[[#This Row],[sekundach]],0)</f>
        <v>672</v>
      </c>
      <c r="L1857" s="6">
        <f>IF(AND(telefony6[[#This Row],[abonament]]&lt;0,telefony6[[#This Row],[jaki]]="komórkowy"),telefony6[[#This Row],[sekundach]],0)</f>
        <v>0</v>
      </c>
      <c r="M1857" s="28">
        <f>IF(telefony6[[#This Row],[jaki]]="zagraniczny",telefony6[[#This Row],[czas w minutach]],0)</f>
        <v>0</v>
      </c>
    </row>
    <row r="1858" spans="1:13" x14ac:dyDescent="0.25">
      <c r="A1858">
        <v>75818182</v>
      </c>
      <c r="B1858" s="1">
        <v>42943</v>
      </c>
      <c r="C1858" s="2">
        <v>0.37973379629629628</v>
      </c>
      <c r="D1858" s="2">
        <v>0.38395833333333335</v>
      </c>
      <c r="E1858" t="str">
        <f>IF(LEN(telefony6[[#This Row],[nr]])&gt;=10,"zagraniczny",IF(LEN(telefony6[[#This Row],[nr]])=8,"komórkowy","stacjonarny"))</f>
        <v>komórkowy</v>
      </c>
      <c r="F1858" s="2">
        <f>telefony6[[#This Row],[zakonczenie]]-telefony6[[#This Row],[rozpoczecie]]</f>
        <v>4.2245370370370683E-3</v>
      </c>
      <c r="G1858" s="6">
        <f>IF(SECOND(telefony6[[#This Row],[czas]])&gt;0,1,0)</f>
        <v>1</v>
      </c>
      <c r="H1858" s="6">
        <f>MINUTE(telefony6[[#This Row],[czas]])+telefony6[[#This Row],[czy kolejna minuta]]</f>
        <v>7</v>
      </c>
      <c r="I1858" s="6">
        <f>MINUTE(telefony6[[#This Row],[czas]])*60+SECOND(telefony6[[#This Row],[czas]])</f>
        <v>365</v>
      </c>
      <c r="J1858" s="6">
        <f>IF(OR(telefony6[[#This Row],[jaki]]="stacjonarny",telefony6[[#This Row],[jaki]]="komórkowy"),J1857-telefony6[[#This Row],[sekundach]],J1857)</f>
        <v>-833189</v>
      </c>
      <c r="K1858" s="6">
        <f>IF(AND(telefony6[[#This Row],[abonament]]&lt;0,telefony6[[#This Row],[jaki]]="stacjonarny"),telefony6[[#This Row],[sekundach]],0)</f>
        <v>0</v>
      </c>
      <c r="L1858" s="6">
        <f>IF(AND(telefony6[[#This Row],[abonament]]&lt;0,telefony6[[#This Row],[jaki]]="komórkowy"),telefony6[[#This Row],[sekundach]],0)</f>
        <v>365</v>
      </c>
      <c r="M1858" s="28">
        <f>IF(telefony6[[#This Row],[jaki]]="zagraniczny",telefony6[[#This Row],[czas w minutach]],0)</f>
        <v>0</v>
      </c>
    </row>
    <row r="1859" spans="1:13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  <c r="E1859" t="str">
        <f>IF(LEN(telefony6[[#This Row],[nr]])&gt;=10,"zagraniczny",IF(LEN(telefony6[[#This Row],[nr]])=8,"komórkowy","stacjonarny"))</f>
        <v>stacjonarny</v>
      </c>
      <c r="F1859" s="2">
        <f>telefony6[[#This Row],[zakonczenie]]-telefony6[[#This Row],[rozpoczecie]]</f>
        <v>8.7731481481481688E-3</v>
      </c>
      <c r="G1859" s="6">
        <f>IF(SECOND(telefony6[[#This Row],[czas]])&gt;0,1,0)</f>
        <v>1</v>
      </c>
      <c r="H1859" s="6">
        <f>MINUTE(telefony6[[#This Row],[czas]])+telefony6[[#This Row],[czy kolejna minuta]]</f>
        <v>13</v>
      </c>
      <c r="I1859" s="6">
        <f>MINUTE(telefony6[[#This Row],[czas]])*60+SECOND(telefony6[[#This Row],[czas]])</f>
        <v>758</v>
      </c>
      <c r="J1859" s="6">
        <f>IF(OR(telefony6[[#This Row],[jaki]]="stacjonarny",telefony6[[#This Row],[jaki]]="komórkowy"),J1858-telefony6[[#This Row],[sekundach]],J1858)</f>
        <v>-833947</v>
      </c>
      <c r="K1859" s="6">
        <f>IF(AND(telefony6[[#This Row],[abonament]]&lt;0,telefony6[[#This Row],[jaki]]="stacjonarny"),telefony6[[#This Row],[sekundach]],0)</f>
        <v>758</v>
      </c>
      <c r="L1859" s="6">
        <f>IF(AND(telefony6[[#This Row],[abonament]]&lt;0,telefony6[[#This Row],[jaki]]="komórkowy"),telefony6[[#This Row],[sekundach]],0)</f>
        <v>0</v>
      </c>
      <c r="M1859" s="28">
        <f>IF(telefony6[[#This Row],[jaki]]="zagraniczny",telefony6[[#This Row],[czas w minutach]],0)</f>
        <v>0</v>
      </c>
    </row>
    <row r="1860" spans="1:13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  <c r="E1860" t="str">
        <f>IF(LEN(telefony6[[#This Row],[nr]])&gt;=10,"zagraniczny",IF(LEN(telefony6[[#This Row],[nr]])=8,"komórkowy","stacjonarny"))</f>
        <v>stacjonarny</v>
      </c>
      <c r="F1860" s="2">
        <f>telefony6[[#This Row],[zakonczenie]]-telefony6[[#This Row],[rozpoczecie]]</f>
        <v>9.8495370370370594E-3</v>
      </c>
      <c r="G1860" s="6">
        <f>IF(SECOND(telefony6[[#This Row],[czas]])&gt;0,1,0)</f>
        <v>1</v>
      </c>
      <c r="H1860" s="6">
        <f>MINUTE(telefony6[[#This Row],[czas]])+telefony6[[#This Row],[czy kolejna minuta]]</f>
        <v>15</v>
      </c>
      <c r="I1860" s="6">
        <f>MINUTE(telefony6[[#This Row],[czas]])*60+SECOND(telefony6[[#This Row],[czas]])</f>
        <v>851</v>
      </c>
      <c r="J1860" s="6">
        <f>IF(OR(telefony6[[#This Row],[jaki]]="stacjonarny",telefony6[[#This Row],[jaki]]="komórkowy"),J1859-telefony6[[#This Row],[sekundach]],J1859)</f>
        <v>-834798</v>
      </c>
      <c r="K1860" s="6">
        <f>IF(AND(telefony6[[#This Row],[abonament]]&lt;0,telefony6[[#This Row],[jaki]]="stacjonarny"),telefony6[[#This Row],[sekundach]],0)</f>
        <v>851</v>
      </c>
      <c r="L1860" s="6">
        <f>IF(AND(telefony6[[#This Row],[abonament]]&lt;0,telefony6[[#This Row],[jaki]]="komórkowy"),telefony6[[#This Row],[sekundach]],0)</f>
        <v>0</v>
      </c>
      <c r="M1860" s="28">
        <f>IF(telefony6[[#This Row],[jaki]]="zagraniczny",telefony6[[#This Row],[czas w minutach]],0)</f>
        <v>0</v>
      </c>
    </row>
    <row r="1861" spans="1:13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  <c r="E1861" t="str">
        <f>IF(LEN(telefony6[[#This Row],[nr]])&gt;=10,"zagraniczny",IF(LEN(telefony6[[#This Row],[nr]])=8,"komórkowy","stacjonarny"))</f>
        <v>stacjonarny</v>
      </c>
      <c r="F1861" s="2">
        <f>telefony6[[#This Row],[zakonczenie]]-telefony6[[#This Row],[rozpoczecie]]</f>
        <v>7.4537037037037401E-3</v>
      </c>
      <c r="G1861" s="6">
        <f>IF(SECOND(telefony6[[#This Row],[czas]])&gt;0,1,0)</f>
        <v>1</v>
      </c>
      <c r="H1861" s="6">
        <f>MINUTE(telefony6[[#This Row],[czas]])+telefony6[[#This Row],[czy kolejna minuta]]</f>
        <v>11</v>
      </c>
      <c r="I1861" s="6">
        <f>MINUTE(telefony6[[#This Row],[czas]])*60+SECOND(telefony6[[#This Row],[czas]])</f>
        <v>644</v>
      </c>
      <c r="J1861" s="6">
        <f>IF(OR(telefony6[[#This Row],[jaki]]="stacjonarny",telefony6[[#This Row],[jaki]]="komórkowy"),J1860-telefony6[[#This Row],[sekundach]],J1860)</f>
        <v>-835442</v>
      </c>
      <c r="K1861" s="6">
        <f>IF(AND(telefony6[[#This Row],[abonament]]&lt;0,telefony6[[#This Row],[jaki]]="stacjonarny"),telefony6[[#This Row],[sekundach]],0)</f>
        <v>644</v>
      </c>
      <c r="L1861" s="6">
        <f>IF(AND(telefony6[[#This Row],[abonament]]&lt;0,telefony6[[#This Row],[jaki]]="komórkowy"),telefony6[[#This Row],[sekundach]],0)</f>
        <v>0</v>
      </c>
      <c r="M1861" s="28">
        <f>IF(telefony6[[#This Row],[jaki]]="zagraniczny",telefony6[[#This Row],[czas w minutach]],0)</f>
        <v>0</v>
      </c>
    </row>
    <row r="1862" spans="1:13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  <c r="E1862" t="str">
        <f>IF(LEN(telefony6[[#This Row],[nr]])&gt;=10,"zagraniczny",IF(LEN(telefony6[[#This Row],[nr]])=8,"komórkowy","stacjonarny"))</f>
        <v>stacjonarny</v>
      </c>
      <c r="F1862" s="2">
        <f>telefony6[[#This Row],[zakonczenie]]-telefony6[[#This Row],[rozpoczecie]]</f>
        <v>1.5856481481481555E-3</v>
      </c>
      <c r="G1862" s="6">
        <f>IF(SECOND(telefony6[[#This Row],[czas]])&gt;0,1,0)</f>
        <v>1</v>
      </c>
      <c r="H1862" s="6">
        <f>MINUTE(telefony6[[#This Row],[czas]])+telefony6[[#This Row],[czy kolejna minuta]]</f>
        <v>3</v>
      </c>
      <c r="I1862" s="6">
        <f>MINUTE(telefony6[[#This Row],[czas]])*60+SECOND(telefony6[[#This Row],[czas]])</f>
        <v>137</v>
      </c>
      <c r="J1862" s="6">
        <f>IF(OR(telefony6[[#This Row],[jaki]]="stacjonarny",telefony6[[#This Row],[jaki]]="komórkowy"),J1861-telefony6[[#This Row],[sekundach]],J1861)</f>
        <v>-835579</v>
      </c>
      <c r="K1862" s="6">
        <f>IF(AND(telefony6[[#This Row],[abonament]]&lt;0,telefony6[[#This Row],[jaki]]="stacjonarny"),telefony6[[#This Row],[sekundach]],0)</f>
        <v>137</v>
      </c>
      <c r="L1862" s="6">
        <f>IF(AND(telefony6[[#This Row],[abonament]]&lt;0,telefony6[[#This Row],[jaki]]="komórkowy"),telefony6[[#This Row],[sekundach]],0)</f>
        <v>0</v>
      </c>
      <c r="M1862" s="28">
        <f>IF(telefony6[[#This Row],[jaki]]="zagraniczny",telefony6[[#This Row],[czas w minutach]],0)</f>
        <v>0</v>
      </c>
    </row>
    <row r="1863" spans="1:13" x14ac:dyDescent="0.25">
      <c r="A1863">
        <v>8369815</v>
      </c>
      <c r="B1863" s="1">
        <v>42943</v>
      </c>
      <c r="C1863" s="2">
        <v>0.3967013888888889</v>
      </c>
      <c r="D1863" s="2">
        <v>0.40182870370370372</v>
      </c>
      <c r="E1863" t="str">
        <f>IF(LEN(telefony6[[#This Row],[nr]])&gt;=10,"zagraniczny",IF(LEN(telefony6[[#This Row],[nr]])=8,"komórkowy","stacjonarny"))</f>
        <v>stacjonarny</v>
      </c>
      <c r="F1863" s="2">
        <f>telefony6[[#This Row],[zakonczenie]]-telefony6[[#This Row],[rozpoczecie]]</f>
        <v>5.1273148148148207E-3</v>
      </c>
      <c r="G1863" s="6">
        <f>IF(SECOND(telefony6[[#This Row],[czas]])&gt;0,1,0)</f>
        <v>1</v>
      </c>
      <c r="H1863" s="6">
        <f>MINUTE(telefony6[[#This Row],[czas]])+telefony6[[#This Row],[czy kolejna minuta]]</f>
        <v>8</v>
      </c>
      <c r="I1863" s="6">
        <f>MINUTE(telefony6[[#This Row],[czas]])*60+SECOND(telefony6[[#This Row],[czas]])</f>
        <v>443</v>
      </c>
      <c r="J1863" s="6">
        <f>IF(OR(telefony6[[#This Row],[jaki]]="stacjonarny",telefony6[[#This Row],[jaki]]="komórkowy"),J1862-telefony6[[#This Row],[sekundach]],J1862)</f>
        <v>-836022</v>
      </c>
      <c r="K1863" s="6">
        <f>IF(AND(telefony6[[#This Row],[abonament]]&lt;0,telefony6[[#This Row],[jaki]]="stacjonarny"),telefony6[[#This Row],[sekundach]],0)</f>
        <v>443</v>
      </c>
      <c r="L1863" s="6">
        <f>IF(AND(telefony6[[#This Row],[abonament]]&lt;0,telefony6[[#This Row],[jaki]]="komórkowy"),telefony6[[#This Row],[sekundach]],0)</f>
        <v>0</v>
      </c>
      <c r="M1863" s="28">
        <f>IF(telefony6[[#This Row],[jaki]]="zagraniczny",telefony6[[#This Row],[czas w minutach]],0)</f>
        <v>0</v>
      </c>
    </row>
    <row r="1864" spans="1:13" x14ac:dyDescent="0.25">
      <c r="A1864">
        <v>9304830</v>
      </c>
      <c r="B1864" s="1">
        <v>42943</v>
      </c>
      <c r="C1864" s="2">
        <v>0.39812500000000001</v>
      </c>
      <c r="D1864" s="2">
        <v>0.39895833333333336</v>
      </c>
      <c r="E1864" t="str">
        <f>IF(LEN(telefony6[[#This Row],[nr]])&gt;=10,"zagraniczny",IF(LEN(telefony6[[#This Row],[nr]])=8,"komórkowy","stacjonarny"))</f>
        <v>stacjonarny</v>
      </c>
      <c r="F1864" s="2">
        <f>telefony6[[#This Row],[zakonczenie]]-telefony6[[#This Row],[rozpoczecie]]</f>
        <v>8.3333333333335258E-4</v>
      </c>
      <c r="G1864" s="6">
        <f>IF(SECOND(telefony6[[#This Row],[czas]])&gt;0,1,0)</f>
        <v>1</v>
      </c>
      <c r="H1864" s="6">
        <f>MINUTE(telefony6[[#This Row],[czas]])+telefony6[[#This Row],[czy kolejna minuta]]</f>
        <v>2</v>
      </c>
      <c r="I1864" s="6">
        <f>MINUTE(telefony6[[#This Row],[czas]])*60+SECOND(telefony6[[#This Row],[czas]])</f>
        <v>72</v>
      </c>
      <c r="J1864" s="6">
        <f>IF(OR(telefony6[[#This Row],[jaki]]="stacjonarny",telefony6[[#This Row],[jaki]]="komórkowy"),J1863-telefony6[[#This Row],[sekundach]],J1863)</f>
        <v>-836094</v>
      </c>
      <c r="K1864" s="6">
        <f>IF(AND(telefony6[[#This Row],[abonament]]&lt;0,telefony6[[#This Row],[jaki]]="stacjonarny"),telefony6[[#This Row],[sekundach]],0)</f>
        <v>72</v>
      </c>
      <c r="L1864" s="6">
        <f>IF(AND(telefony6[[#This Row],[abonament]]&lt;0,telefony6[[#This Row],[jaki]]="komórkowy"),telefony6[[#This Row],[sekundach]],0)</f>
        <v>0</v>
      </c>
      <c r="M1864" s="28">
        <f>IF(telefony6[[#This Row],[jaki]]="zagraniczny",telefony6[[#This Row],[czas w minutach]],0)</f>
        <v>0</v>
      </c>
    </row>
    <row r="1865" spans="1:13" x14ac:dyDescent="0.25">
      <c r="A1865">
        <v>1117708</v>
      </c>
      <c r="B1865" s="1">
        <v>42943</v>
      </c>
      <c r="C1865" s="2">
        <v>0.40266203703703701</v>
      </c>
      <c r="D1865" s="2">
        <v>0.4073148148148148</v>
      </c>
      <c r="E1865" t="str">
        <f>IF(LEN(telefony6[[#This Row],[nr]])&gt;=10,"zagraniczny",IF(LEN(telefony6[[#This Row],[nr]])=8,"komórkowy","stacjonarny"))</f>
        <v>stacjonarny</v>
      </c>
      <c r="F1865" s="2">
        <f>telefony6[[#This Row],[zakonczenie]]-telefony6[[#This Row],[rozpoczecie]]</f>
        <v>4.6527777777777835E-3</v>
      </c>
      <c r="G1865" s="6">
        <f>IF(SECOND(telefony6[[#This Row],[czas]])&gt;0,1,0)</f>
        <v>1</v>
      </c>
      <c r="H1865" s="6">
        <f>MINUTE(telefony6[[#This Row],[czas]])+telefony6[[#This Row],[czy kolejna minuta]]</f>
        <v>7</v>
      </c>
      <c r="I1865" s="6">
        <f>MINUTE(telefony6[[#This Row],[czas]])*60+SECOND(telefony6[[#This Row],[czas]])</f>
        <v>402</v>
      </c>
      <c r="J1865" s="6">
        <f>IF(OR(telefony6[[#This Row],[jaki]]="stacjonarny",telefony6[[#This Row],[jaki]]="komórkowy"),J1864-telefony6[[#This Row],[sekundach]],J1864)</f>
        <v>-836496</v>
      </c>
      <c r="K1865" s="6">
        <f>IF(AND(telefony6[[#This Row],[abonament]]&lt;0,telefony6[[#This Row],[jaki]]="stacjonarny"),telefony6[[#This Row],[sekundach]],0)</f>
        <v>402</v>
      </c>
      <c r="L1865" s="6">
        <f>IF(AND(telefony6[[#This Row],[abonament]]&lt;0,telefony6[[#This Row],[jaki]]="komórkowy"),telefony6[[#This Row],[sekundach]],0)</f>
        <v>0</v>
      </c>
      <c r="M1865" s="28">
        <f>IF(telefony6[[#This Row],[jaki]]="zagraniczny",telefony6[[#This Row],[czas w minutach]],0)</f>
        <v>0</v>
      </c>
    </row>
    <row r="1866" spans="1:13" x14ac:dyDescent="0.25">
      <c r="A1866">
        <v>6055986</v>
      </c>
      <c r="B1866" s="1">
        <v>42943</v>
      </c>
      <c r="C1866" s="2">
        <v>0.40710648148148149</v>
      </c>
      <c r="D1866" s="2">
        <v>0.40740740740740738</v>
      </c>
      <c r="E1866" t="str">
        <f>IF(LEN(telefony6[[#This Row],[nr]])&gt;=10,"zagraniczny",IF(LEN(telefony6[[#This Row],[nr]])=8,"komórkowy","stacjonarny"))</f>
        <v>stacjonarny</v>
      </c>
      <c r="F1866" s="2">
        <f>telefony6[[#This Row],[zakonczenie]]-telefony6[[#This Row],[rozpoczecie]]</f>
        <v>3.0092592592589895E-4</v>
      </c>
      <c r="G1866" s="6">
        <f>IF(SECOND(telefony6[[#This Row],[czas]])&gt;0,1,0)</f>
        <v>1</v>
      </c>
      <c r="H1866" s="6">
        <f>MINUTE(telefony6[[#This Row],[czas]])+telefony6[[#This Row],[czy kolejna minuta]]</f>
        <v>1</v>
      </c>
      <c r="I1866" s="6">
        <f>MINUTE(telefony6[[#This Row],[czas]])*60+SECOND(telefony6[[#This Row],[czas]])</f>
        <v>26</v>
      </c>
      <c r="J1866" s="6">
        <f>IF(OR(telefony6[[#This Row],[jaki]]="stacjonarny",telefony6[[#This Row],[jaki]]="komórkowy"),J1865-telefony6[[#This Row],[sekundach]],J1865)</f>
        <v>-836522</v>
      </c>
      <c r="K1866" s="6">
        <f>IF(AND(telefony6[[#This Row],[abonament]]&lt;0,telefony6[[#This Row],[jaki]]="stacjonarny"),telefony6[[#This Row],[sekundach]],0)</f>
        <v>26</v>
      </c>
      <c r="L1866" s="6">
        <f>IF(AND(telefony6[[#This Row],[abonament]]&lt;0,telefony6[[#This Row],[jaki]]="komórkowy"),telefony6[[#This Row],[sekundach]],0)</f>
        <v>0</v>
      </c>
      <c r="M1866" s="28">
        <f>IF(telefony6[[#This Row],[jaki]]="zagraniczny",telefony6[[#This Row],[czas w minutach]],0)</f>
        <v>0</v>
      </c>
    </row>
    <row r="1867" spans="1:13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 t="str">
        <f>IF(LEN(telefony6[[#This Row],[nr]])&gt;=10,"zagraniczny",IF(LEN(telefony6[[#This Row],[nr]])=8,"komórkowy","stacjonarny"))</f>
        <v>zagraniczny</v>
      </c>
      <c r="F1867" s="2">
        <f>telefony6[[#This Row],[zakonczenie]]-telefony6[[#This Row],[rozpoczecie]]</f>
        <v>9.7453703703703765E-3</v>
      </c>
      <c r="G1867" s="6">
        <f>IF(SECOND(telefony6[[#This Row],[czas]])&gt;0,1,0)</f>
        <v>1</v>
      </c>
      <c r="H1867" s="6">
        <f>MINUTE(telefony6[[#This Row],[czas]])+telefony6[[#This Row],[czy kolejna minuta]]</f>
        <v>15</v>
      </c>
      <c r="I1867" s="6">
        <f>MINUTE(telefony6[[#This Row],[czas]])*60+SECOND(telefony6[[#This Row],[czas]])</f>
        <v>842</v>
      </c>
      <c r="J1867" s="6">
        <f>IF(OR(telefony6[[#This Row],[jaki]]="stacjonarny",telefony6[[#This Row],[jaki]]="komórkowy"),J1866-telefony6[[#This Row],[sekundach]],J1866)</f>
        <v>-836522</v>
      </c>
      <c r="K1867" s="6">
        <f>IF(AND(telefony6[[#This Row],[abonament]]&lt;0,telefony6[[#This Row],[jaki]]="stacjonarny"),telefony6[[#This Row],[sekundach]],0)</f>
        <v>0</v>
      </c>
      <c r="L1867" s="6">
        <f>IF(AND(telefony6[[#This Row],[abonament]]&lt;0,telefony6[[#This Row],[jaki]]="komórkowy"),telefony6[[#This Row],[sekundach]],0)</f>
        <v>0</v>
      </c>
      <c r="M1867" s="28">
        <f>IF(telefony6[[#This Row],[jaki]]="zagraniczny",telefony6[[#This Row],[czas w minutach]],0)</f>
        <v>15</v>
      </c>
    </row>
    <row r="1868" spans="1:13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  <c r="E1868" t="str">
        <f>IF(LEN(telefony6[[#This Row],[nr]])&gt;=10,"zagraniczny",IF(LEN(telefony6[[#This Row],[nr]])=8,"komórkowy","stacjonarny"))</f>
        <v>stacjonarny</v>
      </c>
      <c r="F1868" s="2">
        <f>telefony6[[#This Row],[zakonczenie]]-telefony6[[#This Row],[rozpoczecie]]</f>
        <v>3.7500000000000311E-3</v>
      </c>
      <c r="G1868" s="6">
        <f>IF(SECOND(telefony6[[#This Row],[czas]])&gt;0,1,0)</f>
        <v>1</v>
      </c>
      <c r="H1868" s="6">
        <f>MINUTE(telefony6[[#This Row],[czas]])+telefony6[[#This Row],[czy kolejna minuta]]</f>
        <v>6</v>
      </c>
      <c r="I1868" s="6">
        <f>MINUTE(telefony6[[#This Row],[czas]])*60+SECOND(telefony6[[#This Row],[czas]])</f>
        <v>324</v>
      </c>
      <c r="J1868" s="6">
        <f>IF(OR(telefony6[[#This Row],[jaki]]="stacjonarny",telefony6[[#This Row],[jaki]]="komórkowy"),J1867-telefony6[[#This Row],[sekundach]],J1867)</f>
        <v>-836846</v>
      </c>
      <c r="K1868" s="6">
        <f>IF(AND(telefony6[[#This Row],[abonament]]&lt;0,telefony6[[#This Row],[jaki]]="stacjonarny"),telefony6[[#This Row],[sekundach]],0)</f>
        <v>324</v>
      </c>
      <c r="L1868" s="6">
        <f>IF(AND(telefony6[[#This Row],[abonament]]&lt;0,telefony6[[#This Row],[jaki]]="komórkowy"),telefony6[[#This Row],[sekundach]],0)</f>
        <v>0</v>
      </c>
      <c r="M1868" s="28">
        <f>IF(telefony6[[#This Row],[jaki]]="zagraniczny",telefony6[[#This Row],[czas w minutach]],0)</f>
        <v>0</v>
      </c>
    </row>
    <row r="1869" spans="1:13" x14ac:dyDescent="0.25">
      <c r="A1869">
        <v>3093964</v>
      </c>
      <c r="B1869" s="1">
        <v>42943</v>
      </c>
      <c r="C1869" s="2">
        <v>0.41363425925925928</v>
      </c>
      <c r="D1869" s="2">
        <v>0.41902777777777778</v>
      </c>
      <c r="E1869" t="str">
        <f>IF(LEN(telefony6[[#This Row],[nr]])&gt;=10,"zagraniczny",IF(LEN(telefony6[[#This Row],[nr]])=8,"komórkowy","stacjonarny"))</f>
        <v>stacjonarny</v>
      </c>
      <c r="F1869" s="2">
        <f>telefony6[[#This Row],[zakonczenie]]-telefony6[[#This Row],[rozpoczecie]]</f>
        <v>5.393518518518492E-3</v>
      </c>
      <c r="G1869" s="6">
        <f>IF(SECOND(telefony6[[#This Row],[czas]])&gt;0,1,0)</f>
        <v>1</v>
      </c>
      <c r="H1869" s="6">
        <f>MINUTE(telefony6[[#This Row],[czas]])+telefony6[[#This Row],[czy kolejna minuta]]</f>
        <v>8</v>
      </c>
      <c r="I1869" s="6">
        <f>MINUTE(telefony6[[#This Row],[czas]])*60+SECOND(telefony6[[#This Row],[czas]])</f>
        <v>466</v>
      </c>
      <c r="J1869" s="6">
        <f>IF(OR(telefony6[[#This Row],[jaki]]="stacjonarny",telefony6[[#This Row],[jaki]]="komórkowy"),J1868-telefony6[[#This Row],[sekundach]],J1868)</f>
        <v>-837312</v>
      </c>
      <c r="K1869" s="6">
        <f>IF(AND(telefony6[[#This Row],[abonament]]&lt;0,telefony6[[#This Row],[jaki]]="stacjonarny"),telefony6[[#This Row],[sekundach]],0)</f>
        <v>466</v>
      </c>
      <c r="L1869" s="6">
        <f>IF(AND(telefony6[[#This Row],[abonament]]&lt;0,telefony6[[#This Row],[jaki]]="komórkowy"),telefony6[[#This Row],[sekundach]],0)</f>
        <v>0</v>
      </c>
      <c r="M1869" s="28">
        <f>IF(telefony6[[#This Row],[jaki]]="zagraniczny",telefony6[[#This Row],[czas w minutach]],0)</f>
        <v>0</v>
      </c>
    </row>
    <row r="1870" spans="1:13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  <c r="E1870" t="str">
        <f>IF(LEN(telefony6[[#This Row],[nr]])&gt;=10,"zagraniczny",IF(LEN(telefony6[[#This Row],[nr]])=8,"komórkowy","stacjonarny"))</f>
        <v>stacjonarny</v>
      </c>
      <c r="F1870" s="2">
        <f>telefony6[[#This Row],[zakonczenie]]-telefony6[[#This Row],[rozpoczecie]]</f>
        <v>5.9953703703703454E-3</v>
      </c>
      <c r="G1870" s="6">
        <f>IF(SECOND(telefony6[[#This Row],[czas]])&gt;0,1,0)</f>
        <v>1</v>
      </c>
      <c r="H1870" s="6">
        <f>MINUTE(telefony6[[#This Row],[czas]])+telefony6[[#This Row],[czy kolejna minuta]]</f>
        <v>9</v>
      </c>
      <c r="I1870" s="6">
        <f>MINUTE(telefony6[[#This Row],[czas]])*60+SECOND(telefony6[[#This Row],[czas]])</f>
        <v>518</v>
      </c>
      <c r="J1870" s="6">
        <f>IF(OR(telefony6[[#This Row],[jaki]]="stacjonarny",telefony6[[#This Row],[jaki]]="komórkowy"),J1869-telefony6[[#This Row],[sekundach]],J1869)</f>
        <v>-837830</v>
      </c>
      <c r="K1870" s="6">
        <f>IF(AND(telefony6[[#This Row],[abonament]]&lt;0,telefony6[[#This Row],[jaki]]="stacjonarny"),telefony6[[#This Row],[sekundach]],0)</f>
        <v>518</v>
      </c>
      <c r="L1870" s="6">
        <f>IF(AND(telefony6[[#This Row],[abonament]]&lt;0,telefony6[[#This Row],[jaki]]="komórkowy"),telefony6[[#This Row],[sekundach]],0)</f>
        <v>0</v>
      </c>
      <c r="M1870" s="28">
        <f>IF(telefony6[[#This Row],[jaki]]="zagraniczny",telefony6[[#This Row],[czas w minutach]],0)</f>
        <v>0</v>
      </c>
    </row>
    <row r="1871" spans="1:13" x14ac:dyDescent="0.25">
      <c r="A1871">
        <v>1890121</v>
      </c>
      <c r="B1871" s="1">
        <v>42943</v>
      </c>
      <c r="C1871" s="2">
        <v>0.42357638888888888</v>
      </c>
      <c r="D1871" s="2">
        <v>0.43</v>
      </c>
      <c r="E1871" t="str">
        <f>IF(LEN(telefony6[[#This Row],[nr]])&gt;=10,"zagraniczny",IF(LEN(telefony6[[#This Row],[nr]])=8,"komórkowy","stacjonarny"))</f>
        <v>stacjonarny</v>
      </c>
      <c r="F1871" s="2">
        <f>telefony6[[#This Row],[zakonczenie]]-telefony6[[#This Row],[rozpoczecie]]</f>
        <v>6.423611111111116E-3</v>
      </c>
      <c r="G1871" s="6">
        <f>IF(SECOND(telefony6[[#This Row],[czas]])&gt;0,1,0)</f>
        <v>1</v>
      </c>
      <c r="H1871" s="6">
        <f>MINUTE(telefony6[[#This Row],[czas]])+telefony6[[#This Row],[czy kolejna minuta]]</f>
        <v>10</v>
      </c>
      <c r="I1871" s="6">
        <f>MINUTE(telefony6[[#This Row],[czas]])*60+SECOND(telefony6[[#This Row],[czas]])</f>
        <v>555</v>
      </c>
      <c r="J1871" s="6">
        <f>IF(OR(telefony6[[#This Row],[jaki]]="stacjonarny",telefony6[[#This Row],[jaki]]="komórkowy"),J1870-telefony6[[#This Row],[sekundach]],J1870)</f>
        <v>-838385</v>
      </c>
      <c r="K1871" s="6">
        <f>IF(AND(telefony6[[#This Row],[abonament]]&lt;0,telefony6[[#This Row],[jaki]]="stacjonarny"),telefony6[[#This Row],[sekundach]],0)</f>
        <v>555</v>
      </c>
      <c r="L1871" s="6">
        <f>IF(AND(telefony6[[#This Row],[abonament]]&lt;0,telefony6[[#This Row],[jaki]]="komórkowy"),telefony6[[#This Row],[sekundach]],0)</f>
        <v>0</v>
      </c>
      <c r="M1871" s="28">
        <f>IF(telefony6[[#This Row],[jaki]]="zagraniczny",telefony6[[#This Row],[czas w minutach]],0)</f>
        <v>0</v>
      </c>
    </row>
    <row r="1872" spans="1:13" x14ac:dyDescent="0.25">
      <c r="A1872">
        <v>9906846123</v>
      </c>
      <c r="B1872" s="1">
        <v>42943</v>
      </c>
      <c r="C1872" s="2">
        <v>0.424375</v>
      </c>
      <c r="D1872" s="2">
        <v>0.42505787037037035</v>
      </c>
      <c r="E1872" t="str">
        <f>IF(LEN(telefony6[[#This Row],[nr]])&gt;=10,"zagraniczny",IF(LEN(telefony6[[#This Row],[nr]])=8,"komórkowy","stacjonarny"))</f>
        <v>zagraniczny</v>
      </c>
      <c r="F1872" s="2">
        <f>telefony6[[#This Row],[zakonczenie]]-telefony6[[#This Row],[rozpoczecie]]</f>
        <v>6.8287037037034759E-4</v>
      </c>
      <c r="G1872" s="6">
        <f>IF(SECOND(telefony6[[#This Row],[czas]])&gt;0,1,0)</f>
        <v>1</v>
      </c>
      <c r="H1872" s="6">
        <f>MINUTE(telefony6[[#This Row],[czas]])+telefony6[[#This Row],[czy kolejna minuta]]</f>
        <v>1</v>
      </c>
      <c r="I1872" s="6">
        <f>MINUTE(telefony6[[#This Row],[czas]])*60+SECOND(telefony6[[#This Row],[czas]])</f>
        <v>59</v>
      </c>
      <c r="J1872" s="6">
        <f>IF(OR(telefony6[[#This Row],[jaki]]="stacjonarny",telefony6[[#This Row],[jaki]]="komórkowy"),J1871-telefony6[[#This Row],[sekundach]],J1871)</f>
        <v>-838385</v>
      </c>
      <c r="K1872" s="6">
        <f>IF(AND(telefony6[[#This Row],[abonament]]&lt;0,telefony6[[#This Row],[jaki]]="stacjonarny"),telefony6[[#This Row],[sekundach]],0)</f>
        <v>0</v>
      </c>
      <c r="L1872" s="6">
        <f>IF(AND(telefony6[[#This Row],[abonament]]&lt;0,telefony6[[#This Row],[jaki]]="komórkowy"),telefony6[[#This Row],[sekundach]],0)</f>
        <v>0</v>
      </c>
      <c r="M1872" s="28">
        <f>IF(telefony6[[#This Row],[jaki]]="zagraniczny",telefony6[[#This Row],[czas w minutach]],0)</f>
        <v>1</v>
      </c>
    </row>
    <row r="1873" spans="1:13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  <c r="E1873" t="str">
        <f>IF(LEN(telefony6[[#This Row],[nr]])&gt;=10,"zagraniczny",IF(LEN(telefony6[[#This Row],[nr]])=8,"komórkowy","stacjonarny"))</f>
        <v>komórkowy</v>
      </c>
      <c r="F1873" s="2">
        <f>telefony6[[#This Row],[zakonczenie]]-telefony6[[#This Row],[rozpoczecie]]</f>
        <v>8.7847222222222077E-3</v>
      </c>
      <c r="G1873" s="6">
        <f>IF(SECOND(telefony6[[#This Row],[czas]])&gt;0,1,0)</f>
        <v>1</v>
      </c>
      <c r="H1873" s="6">
        <f>MINUTE(telefony6[[#This Row],[czas]])+telefony6[[#This Row],[czy kolejna minuta]]</f>
        <v>13</v>
      </c>
      <c r="I1873" s="6">
        <f>MINUTE(telefony6[[#This Row],[czas]])*60+SECOND(telefony6[[#This Row],[czas]])</f>
        <v>759</v>
      </c>
      <c r="J1873" s="6">
        <f>IF(OR(telefony6[[#This Row],[jaki]]="stacjonarny",telefony6[[#This Row],[jaki]]="komórkowy"),J1872-telefony6[[#This Row],[sekundach]],J1872)</f>
        <v>-839144</v>
      </c>
      <c r="K1873" s="6">
        <f>IF(AND(telefony6[[#This Row],[abonament]]&lt;0,telefony6[[#This Row],[jaki]]="stacjonarny"),telefony6[[#This Row],[sekundach]],0)</f>
        <v>0</v>
      </c>
      <c r="L1873" s="6">
        <f>IF(AND(telefony6[[#This Row],[abonament]]&lt;0,telefony6[[#This Row],[jaki]]="komórkowy"),telefony6[[#This Row],[sekundach]],0)</f>
        <v>759</v>
      </c>
      <c r="M1873" s="28">
        <f>IF(telefony6[[#This Row],[jaki]]="zagraniczny",telefony6[[#This Row],[czas w minutach]],0)</f>
        <v>0</v>
      </c>
    </row>
    <row r="1874" spans="1:13" x14ac:dyDescent="0.25">
      <c r="A1874">
        <v>27798660</v>
      </c>
      <c r="B1874" s="1">
        <v>42943</v>
      </c>
      <c r="C1874" s="2">
        <v>0.42925925925925928</v>
      </c>
      <c r="D1874" s="2">
        <v>0.43239583333333331</v>
      </c>
      <c r="E1874" t="str">
        <f>IF(LEN(telefony6[[#This Row],[nr]])&gt;=10,"zagraniczny",IF(LEN(telefony6[[#This Row],[nr]])=8,"komórkowy","stacjonarny"))</f>
        <v>komórkowy</v>
      </c>
      <c r="F1874" s="2">
        <f>telefony6[[#This Row],[zakonczenie]]-telefony6[[#This Row],[rozpoczecie]]</f>
        <v>3.1365740740740278E-3</v>
      </c>
      <c r="G1874" s="6">
        <f>IF(SECOND(telefony6[[#This Row],[czas]])&gt;0,1,0)</f>
        <v>1</v>
      </c>
      <c r="H1874" s="6">
        <f>MINUTE(telefony6[[#This Row],[czas]])+telefony6[[#This Row],[czy kolejna minuta]]</f>
        <v>5</v>
      </c>
      <c r="I1874" s="6">
        <f>MINUTE(telefony6[[#This Row],[czas]])*60+SECOND(telefony6[[#This Row],[czas]])</f>
        <v>271</v>
      </c>
      <c r="J1874" s="6">
        <f>IF(OR(telefony6[[#This Row],[jaki]]="stacjonarny",telefony6[[#This Row],[jaki]]="komórkowy"),J1873-telefony6[[#This Row],[sekundach]],J1873)</f>
        <v>-839415</v>
      </c>
      <c r="K1874" s="6">
        <f>IF(AND(telefony6[[#This Row],[abonament]]&lt;0,telefony6[[#This Row],[jaki]]="stacjonarny"),telefony6[[#This Row],[sekundach]],0)</f>
        <v>0</v>
      </c>
      <c r="L1874" s="6">
        <f>IF(AND(telefony6[[#This Row],[abonament]]&lt;0,telefony6[[#This Row],[jaki]]="komórkowy"),telefony6[[#This Row],[sekundach]],0)</f>
        <v>271</v>
      </c>
      <c r="M1874" s="28">
        <f>IF(telefony6[[#This Row],[jaki]]="zagraniczny",telefony6[[#This Row],[czas w minutach]],0)</f>
        <v>0</v>
      </c>
    </row>
    <row r="1875" spans="1:13" x14ac:dyDescent="0.25">
      <c r="A1875">
        <v>37077953</v>
      </c>
      <c r="B1875" s="1">
        <v>42943</v>
      </c>
      <c r="C1875" s="2">
        <v>0.43262731481481481</v>
      </c>
      <c r="D1875" s="2">
        <v>0.43929398148148147</v>
      </c>
      <c r="E1875" t="str">
        <f>IF(LEN(telefony6[[#This Row],[nr]])&gt;=10,"zagraniczny",IF(LEN(telefony6[[#This Row],[nr]])=8,"komórkowy","stacjonarny"))</f>
        <v>komórkowy</v>
      </c>
      <c r="F1875" s="2">
        <f>telefony6[[#This Row],[zakonczenie]]-telefony6[[#This Row],[rozpoczecie]]</f>
        <v>6.6666666666666541E-3</v>
      </c>
      <c r="G1875" s="6">
        <f>IF(SECOND(telefony6[[#This Row],[czas]])&gt;0,1,0)</f>
        <v>1</v>
      </c>
      <c r="H1875" s="6">
        <f>MINUTE(telefony6[[#This Row],[czas]])+telefony6[[#This Row],[czy kolejna minuta]]</f>
        <v>10</v>
      </c>
      <c r="I1875" s="6">
        <f>MINUTE(telefony6[[#This Row],[czas]])*60+SECOND(telefony6[[#This Row],[czas]])</f>
        <v>576</v>
      </c>
      <c r="J1875" s="6">
        <f>IF(OR(telefony6[[#This Row],[jaki]]="stacjonarny",telefony6[[#This Row],[jaki]]="komórkowy"),J1874-telefony6[[#This Row],[sekundach]],J1874)</f>
        <v>-839991</v>
      </c>
      <c r="K1875" s="6">
        <f>IF(AND(telefony6[[#This Row],[abonament]]&lt;0,telefony6[[#This Row],[jaki]]="stacjonarny"),telefony6[[#This Row],[sekundach]],0)</f>
        <v>0</v>
      </c>
      <c r="L1875" s="6">
        <f>IF(AND(telefony6[[#This Row],[abonament]]&lt;0,telefony6[[#This Row],[jaki]]="komórkowy"),telefony6[[#This Row],[sekundach]],0)</f>
        <v>576</v>
      </c>
      <c r="M1875" s="28">
        <f>IF(telefony6[[#This Row],[jaki]]="zagraniczny",telefony6[[#This Row],[czas w minutach]],0)</f>
        <v>0</v>
      </c>
    </row>
    <row r="1876" spans="1:13" x14ac:dyDescent="0.25">
      <c r="A1876">
        <v>70606958</v>
      </c>
      <c r="B1876" s="1">
        <v>42943</v>
      </c>
      <c r="C1876" s="2">
        <v>0.43387731481481484</v>
      </c>
      <c r="D1876" s="2">
        <v>0.44252314814814814</v>
      </c>
      <c r="E1876" t="str">
        <f>IF(LEN(telefony6[[#This Row],[nr]])&gt;=10,"zagraniczny",IF(LEN(telefony6[[#This Row],[nr]])=8,"komórkowy","stacjonarny"))</f>
        <v>komórkowy</v>
      </c>
      <c r="F1876" s="2">
        <f>telefony6[[#This Row],[zakonczenie]]-telefony6[[#This Row],[rozpoczecie]]</f>
        <v>8.6458333333332971E-3</v>
      </c>
      <c r="G1876" s="6">
        <f>IF(SECOND(telefony6[[#This Row],[czas]])&gt;0,1,0)</f>
        <v>1</v>
      </c>
      <c r="H1876" s="6">
        <f>MINUTE(telefony6[[#This Row],[czas]])+telefony6[[#This Row],[czy kolejna minuta]]</f>
        <v>13</v>
      </c>
      <c r="I1876" s="6">
        <f>MINUTE(telefony6[[#This Row],[czas]])*60+SECOND(telefony6[[#This Row],[czas]])</f>
        <v>747</v>
      </c>
      <c r="J1876" s="6">
        <f>IF(OR(telefony6[[#This Row],[jaki]]="stacjonarny",telefony6[[#This Row],[jaki]]="komórkowy"),J1875-telefony6[[#This Row],[sekundach]],J1875)</f>
        <v>-840738</v>
      </c>
      <c r="K1876" s="6">
        <f>IF(AND(telefony6[[#This Row],[abonament]]&lt;0,telefony6[[#This Row],[jaki]]="stacjonarny"),telefony6[[#This Row],[sekundach]],0)</f>
        <v>0</v>
      </c>
      <c r="L1876" s="6">
        <f>IF(AND(telefony6[[#This Row],[abonament]]&lt;0,telefony6[[#This Row],[jaki]]="komórkowy"),telefony6[[#This Row],[sekundach]],0)</f>
        <v>747</v>
      </c>
      <c r="M1876" s="28">
        <f>IF(telefony6[[#This Row],[jaki]]="zagraniczny",telefony6[[#This Row],[czas w minutach]],0)</f>
        <v>0</v>
      </c>
    </row>
    <row r="1877" spans="1:13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  <c r="E1877" t="str">
        <f>IF(LEN(telefony6[[#This Row],[nr]])&gt;=10,"zagraniczny",IF(LEN(telefony6[[#This Row],[nr]])=8,"komórkowy","stacjonarny"))</f>
        <v>komórkowy</v>
      </c>
      <c r="F1877" s="2">
        <f>telefony6[[#This Row],[zakonczenie]]-telefony6[[#This Row],[rozpoczecie]]</f>
        <v>3.5995370370370261E-3</v>
      </c>
      <c r="G1877" s="6">
        <f>IF(SECOND(telefony6[[#This Row],[czas]])&gt;0,1,0)</f>
        <v>1</v>
      </c>
      <c r="H1877" s="6">
        <f>MINUTE(telefony6[[#This Row],[czas]])+telefony6[[#This Row],[czy kolejna minuta]]</f>
        <v>6</v>
      </c>
      <c r="I1877" s="6">
        <f>MINUTE(telefony6[[#This Row],[czas]])*60+SECOND(telefony6[[#This Row],[czas]])</f>
        <v>311</v>
      </c>
      <c r="J1877" s="6">
        <f>IF(OR(telefony6[[#This Row],[jaki]]="stacjonarny",telefony6[[#This Row],[jaki]]="komórkowy"),J1876-telefony6[[#This Row],[sekundach]],J1876)</f>
        <v>-841049</v>
      </c>
      <c r="K1877" s="6">
        <f>IF(AND(telefony6[[#This Row],[abonament]]&lt;0,telefony6[[#This Row],[jaki]]="stacjonarny"),telefony6[[#This Row],[sekundach]],0)</f>
        <v>0</v>
      </c>
      <c r="L1877" s="6">
        <f>IF(AND(telefony6[[#This Row],[abonament]]&lt;0,telefony6[[#This Row],[jaki]]="komórkowy"),telefony6[[#This Row],[sekundach]],0)</f>
        <v>311</v>
      </c>
      <c r="M1877" s="28">
        <f>IF(telefony6[[#This Row],[jaki]]="zagraniczny",telefony6[[#This Row],[czas w minutach]],0)</f>
        <v>0</v>
      </c>
    </row>
    <row r="1878" spans="1:13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  <c r="E1878" t="str">
        <f>IF(LEN(telefony6[[#This Row],[nr]])&gt;=10,"zagraniczny",IF(LEN(telefony6[[#This Row],[nr]])=8,"komórkowy","stacjonarny"))</f>
        <v>komórkowy</v>
      </c>
      <c r="F1878" s="2">
        <f>telefony6[[#This Row],[zakonczenie]]-telefony6[[#This Row],[rozpoczecie]]</f>
        <v>2.1643518518518201E-3</v>
      </c>
      <c r="G1878" s="6">
        <f>IF(SECOND(telefony6[[#This Row],[czas]])&gt;0,1,0)</f>
        <v>1</v>
      </c>
      <c r="H1878" s="6">
        <f>MINUTE(telefony6[[#This Row],[czas]])+telefony6[[#This Row],[czy kolejna minuta]]</f>
        <v>4</v>
      </c>
      <c r="I1878" s="6">
        <f>MINUTE(telefony6[[#This Row],[czas]])*60+SECOND(telefony6[[#This Row],[czas]])</f>
        <v>187</v>
      </c>
      <c r="J1878" s="6">
        <f>IF(OR(telefony6[[#This Row],[jaki]]="stacjonarny",telefony6[[#This Row],[jaki]]="komórkowy"),J1877-telefony6[[#This Row],[sekundach]],J1877)</f>
        <v>-841236</v>
      </c>
      <c r="K1878" s="6">
        <f>IF(AND(telefony6[[#This Row],[abonament]]&lt;0,telefony6[[#This Row],[jaki]]="stacjonarny"),telefony6[[#This Row],[sekundach]],0)</f>
        <v>0</v>
      </c>
      <c r="L1878" s="6">
        <f>IF(AND(telefony6[[#This Row],[abonament]]&lt;0,telefony6[[#This Row],[jaki]]="komórkowy"),telefony6[[#This Row],[sekundach]],0)</f>
        <v>187</v>
      </c>
      <c r="M1878" s="28">
        <f>IF(telefony6[[#This Row],[jaki]]="zagraniczny",telefony6[[#This Row],[czas w minutach]],0)</f>
        <v>0</v>
      </c>
    </row>
    <row r="1879" spans="1:13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  <c r="E1879" t="str">
        <f>IF(LEN(telefony6[[#This Row],[nr]])&gt;=10,"zagraniczny",IF(LEN(telefony6[[#This Row],[nr]])=8,"komórkowy","stacjonarny"))</f>
        <v>komórkowy</v>
      </c>
      <c r="F1879" s="2">
        <f>telefony6[[#This Row],[zakonczenie]]-telefony6[[#This Row],[rozpoczecie]]</f>
        <v>2.0138888888888706E-3</v>
      </c>
      <c r="G1879" s="6">
        <f>IF(SECOND(telefony6[[#This Row],[czas]])&gt;0,1,0)</f>
        <v>1</v>
      </c>
      <c r="H1879" s="6">
        <f>MINUTE(telefony6[[#This Row],[czas]])+telefony6[[#This Row],[czy kolejna minuta]]</f>
        <v>3</v>
      </c>
      <c r="I1879" s="6">
        <f>MINUTE(telefony6[[#This Row],[czas]])*60+SECOND(telefony6[[#This Row],[czas]])</f>
        <v>174</v>
      </c>
      <c r="J1879" s="6">
        <f>IF(OR(telefony6[[#This Row],[jaki]]="stacjonarny",telefony6[[#This Row],[jaki]]="komórkowy"),J1878-telefony6[[#This Row],[sekundach]],J1878)</f>
        <v>-841410</v>
      </c>
      <c r="K1879" s="6">
        <f>IF(AND(telefony6[[#This Row],[abonament]]&lt;0,telefony6[[#This Row],[jaki]]="stacjonarny"),telefony6[[#This Row],[sekundach]],0)</f>
        <v>0</v>
      </c>
      <c r="L1879" s="6">
        <f>IF(AND(telefony6[[#This Row],[abonament]]&lt;0,telefony6[[#This Row],[jaki]]="komórkowy"),telefony6[[#This Row],[sekundach]],0)</f>
        <v>174</v>
      </c>
      <c r="M1879" s="28">
        <f>IF(telefony6[[#This Row],[jaki]]="zagraniczny",telefony6[[#This Row],[czas w minutach]],0)</f>
        <v>0</v>
      </c>
    </row>
    <row r="1880" spans="1:13" x14ac:dyDescent="0.25">
      <c r="A1880">
        <v>9506446</v>
      </c>
      <c r="B1880" s="1">
        <v>42943</v>
      </c>
      <c r="C1880" s="2">
        <v>0.44490740740740742</v>
      </c>
      <c r="D1880" s="2">
        <v>0.45071759259259259</v>
      </c>
      <c r="E1880" t="str">
        <f>IF(LEN(telefony6[[#This Row],[nr]])&gt;=10,"zagraniczny",IF(LEN(telefony6[[#This Row],[nr]])=8,"komórkowy","stacjonarny"))</f>
        <v>stacjonarny</v>
      </c>
      <c r="F1880" s="2">
        <f>telefony6[[#This Row],[zakonczenie]]-telefony6[[#This Row],[rozpoczecie]]</f>
        <v>5.8101851851851682E-3</v>
      </c>
      <c r="G1880" s="6">
        <f>IF(SECOND(telefony6[[#This Row],[czas]])&gt;0,1,0)</f>
        <v>1</v>
      </c>
      <c r="H1880" s="6">
        <f>MINUTE(telefony6[[#This Row],[czas]])+telefony6[[#This Row],[czy kolejna minuta]]</f>
        <v>9</v>
      </c>
      <c r="I1880" s="6">
        <f>MINUTE(telefony6[[#This Row],[czas]])*60+SECOND(telefony6[[#This Row],[czas]])</f>
        <v>502</v>
      </c>
      <c r="J1880" s="6">
        <f>IF(OR(telefony6[[#This Row],[jaki]]="stacjonarny",telefony6[[#This Row],[jaki]]="komórkowy"),J1879-telefony6[[#This Row],[sekundach]],J1879)</f>
        <v>-841912</v>
      </c>
      <c r="K1880" s="6">
        <f>IF(AND(telefony6[[#This Row],[abonament]]&lt;0,telefony6[[#This Row],[jaki]]="stacjonarny"),telefony6[[#This Row],[sekundach]],0)</f>
        <v>502</v>
      </c>
      <c r="L1880" s="6">
        <f>IF(AND(telefony6[[#This Row],[abonament]]&lt;0,telefony6[[#This Row],[jaki]]="komórkowy"),telefony6[[#This Row],[sekundach]],0)</f>
        <v>0</v>
      </c>
      <c r="M1880" s="28">
        <f>IF(telefony6[[#This Row],[jaki]]="zagraniczny",telefony6[[#This Row],[czas w minutach]],0)</f>
        <v>0</v>
      </c>
    </row>
    <row r="1881" spans="1:13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  <c r="E1881" t="str">
        <f>IF(LEN(telefony6[[#This Row],[nr]])&gt;=10,"zagraniczny",IF(LEN(telefony6[[#This Row],[nr]])=8,"komórkowy","stacjonarny"))</f>
        <v>stacjonarny</v>
      </c>
      <c r="F1881" s="2">
        <f>telefony6[[#This Row],[zakonczenie]]-telefony6[[#This Row],[rozpoczecie]]</f>
        <v>9.5601851851851993E-3</v>
      </c>
      <c r="G1881" s="6">
        <f>IF(SECOND(telefony6[[#This Row],[czas]])&gt;0,1,0)</f>
        <v>1</v>
      </c>
      <c r="H1881" s="6">
        <f>MINUTE(telefony6[[#This Row],[czas]])+telefony6[[#This Row],[czy kolejna minuta]]</f>
        <v>14</v>
      </c>
      <c r="I1881" s="6">
        <f>MINUTE(telefony6[[#This Row],[czas]])*60+SECOND(telefony6[[#This Row],[czas]])</f>
        <v>826</v>
      </c>
      <c r="J1881" s="6">
        <f>IF(OR(telefony6[[#This Row],[jaki]]="stacjonarny",telefony6[[#This Row],[jaki]]="komórkowy"),J1880-telefony6[[#This Row],[sekundach]],J1880)</f>
        <v>-842738</v>
      </c>
      <c r="K1881" s="6">
        <f>IF(AND(telefony6[[#This Row],[abonament]]&lt;0,telefony6[[#This Row],[jaki]]="stacjonarny"),telefony6[[#This Row],[sekundach]],0)</f>
        <v>826</v>
      </c>
      <c r="L1881" s="6">
        <f>IF(AND(telefony6[[#This Row],[abonament]]&lt;0,telefony6[[#This Row],[jaki]]="komórkowy"),telefony6[[#This Row],[sekundach]],0)</f>
        <v>0</v>
      </c>
      <c r="M1881" s="28">
        <f>IF(telefony6[[#This Row],[jaki]]="zagraniczny",telefony6[[#This Row],[czas w minutach]],0)</f>
        <v>0</v>
      </c>
    </row>
    <row r="1882" spans="1:13" x14ac:dyDescent="0.25">
      <c r="A1882">
        <v>6956143</v>
      </c>
      <c r="B1882" s="1">
        <v>42943</v>
      </c>
      <c r="C1882" s="2">
        <v>0.45157407407407407</v>
      </c>
      <c r="D1882" s="2">
        <v>0.455625</v>
      </c>
      <c r="E1882" t="str">
        <f>IF(LEN(telefony6[[#This Row],[nr]])&gt;=10,"zagraniczny",IF(LEN(telefony6[[#This Row],[nr]])=8,"komórkowy","stacjonarny"))</f>
        <v>stacjonarny</v>
      </c>
      <c r="F1882" s="2">
        <f>telefony6[[#This Row],[zakonczenie]]-telefony6[[#This Row],[rozpoczecie]]</f>
        <v>4.05092592592593E-3</v>
      </c>
      <c r="G1882" s="6">
        <f>IF(SECOND(telefony6[[#This Row],[czas]])&gt;0,1,0)</f>
        <v>1</v>
      </c>
      <c r="H1882" s="6">
        <f>MINUTE(telefony6[[#This Row],[czas]])+telefony6[[#This Row],[czy kolejna minuta]]</f>
        <v>6</v>
      </c>
      <c r="I1882" s="6">
        <f>MINUTE(telefony6[[#This Row],[czas]])*60+SECOND(telefony6[[#This Row],[czas]])</f>
        <v>350</v>
      </c>
      <c r="J1882" s="6">
        <f>IF(OR(telefony6[[#This Row],[jaki]]="stacjonarny",telefony6[[#This Row],[jaki]]="komórkowy"),J1881-telefony6[[#This Row],[sekundach]],J1881)</f>
        <v>-843088</v>
      </c>
      <c r="K1882" s="6">
        <f>IF(AND(telefony6[[#This Row],[abonament]]&lt;0,telefony6[[#This Row],[jaki]]="stacjonarny"),telefony6[[#This Row],[sekundach]],0)</f>
        <v>350</v>
      </c>
      <c r="L1882" s="6">
        <f>IF(AND(telefony6[[#This Row],[abonament]]&lt;0,telefony6[[#This Row],[jaki]]="komórkowy"),telefony6[[#This Row],[sekundach]],0)</f>
        <v>0</v>
      </c>
      <c r="M1882" s="28">
        <f>IF(telefony6[[#This Row],[jaki]]="zagraniczny",telefony6[[#This Row],[czas w minutach]],0)</f>
        <v>0</v>
      </c>
    </row>
    <row r="1883" spans="1:13" x14ac:dyDescent="0.25">
      <c r="A1883">
        <v>1472253</v>
      </c>
      <c r="B1883" s="1">
        <v>42943</v>
      </c>
      <c r="C1883" s="2">
        <v>0.45729166666666665</v>
      </c>
      <c r="D1883" s="2">
        <v>0.46041666666666664</v>
      </c>
      <c r="E1883" t="str">
        <f>IF(LEN(telefony6[[#This Row],[nr]])&gt;=10,"zagraniczny",IF(LEN(telefony6[[#This Row],[nr]])=8,"komórkowy","stacjonarny"))</f>
        <v>stacjonarny</v>
      </c>
      <c r="F1883" s="2">
        <f>telefony6[[#This Row],[zakonczenie]]-telefony6[[#This Row],[rozpoczecie]]</f>
        <v>3.1249999999999889E-3</v>
      </c>
      <c r="G1883" s="6">
        <f>IF(SECOND(telefony6[[#This Row],[czas]])&gt;0,1,0)</f>
        <v>1</v>
      </c>
      <c r="H1883" s="6">
        <f>MINUTE(telefony6[[#This Row],[czas]])+telefony6[[#This Row],[czy kolejna minuta]]</f>
        <v>5</v>
      </c>
      <c r="I1883" s="6">
        <f>MINUTE(telefony6[[#This Row],[czas]])*60+SECOND(telefony6[[#This Row],[czas]])</f>
        <v>270</v>
      </c>
      <c r="J1883" s="6">
        <f>IF(OR(telefony6[[#This Row],[jaki]]="stacjonarny",telefony6[[#This Row],[jaki]]="komórkowy"),J1882-telefony6[[#This Row],[sekundach]],J1882)</f>
        <v>-843358</v>
      </c>
      <c r="K1883" s="6">
        <f>IF(AND(telefony6[[#This Row],[abonament]]&lt;0,telefony6[[#This Row],[jaki]]="stacjonarny"),telefony6[[#This Row],[sekundach]],0)</f>
        <v>270</v>
      </c>
      <c r="L1883" s="6">
        <f>IF(AND(telefony6[[#This Row],[abonament]]&lt;0,telefony6[[#This Row],[jaki]]="komórkowy"),telefony6[[#This Row],[sekundach]],0)</f>
        <v>0</v>
      </c>
      <c r="M1883" s="28">
        <f>IF(telefony6[[#This Row],[jaki]]="zagraniczny",telefony6[[#This Row],[czas w minutach]],0)</f>
        <v>0</v>
      </c>
    </row>
    <row r="1884" spans="1:13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  <c r="E1884" t="str">
        <f>IF(LEN(telefony6[[#This Row],[nr]])&gt;=10,"zagraniczny",IF(LEN(telefony6[[#This Row],[nr]])=8,"komórkowy","stacjonarny"))</f>
        <v>stacjonarny</v>
      </c>
      <c r="F1884" s="2">
        <f>telefony6[[#This Row],[zakonczenie]]-telefony6[[#This Row],[rozpoczecie]]</f>
        <v>4.5254629629629672E-3</v>
      </c>
      <c r="G1884" s="6">
        <f>IF(SECOND(telefony6[[#This Row],[czas]])&gt;0,1,0)</f>
        <v>1</v>
      </c>
      <c r="H1884" s="6">
        <f>MINUTE(telefony6[[#This Row],[czas]])+telefony6[[#This Row],[czy kolejna minuta]]</f>
        <v>7</v>
      </c>
      <c r="I1884" s="6">
        <f>MINUTE(telefony6[[#This Row],[czas]])*60+SECOND(telefony6[[#This Row],[czas]])</f>
        <v>391</v>
      </c>
      <c r="J1884" s="6">
        <f>IF(OR(telefony6[[#This Row],[jaki]]="stacjonarny",telefony6[[#This Row],[jaki]]="komórkowy"),J1883-telefony6[[#This Row],[sekundach]],J1883)</f>
        <v>-843749</v>
      </c>
      <c r="K1884" s="6">
        <f>IF(AND(telefony6[[#This Row],[abonament]]&lt;0,telefony6[[#This Row],[jaki]]="stacjonarny"),telefony6[[#This Row],[sekundach]],0)</f>
        <v>391</v>
      </c>
      <c r="L1884" s="6">
        <f>IF(AND(telefony6[[#This Row],[abonament]]&lt;0,telefony6[[#This Row],[jaki]]="komórkowy"),telefony6[[#This Row],[sekundach]],0)</f>
        <v>0</v>
      </c>
      <c r="M1884" s="28">
        <f>IF(telefony6[[#This Row],[jaki]]="zagraniczny",telefony6[[#This Row],[czas w minutach]],0)</f>
        <v>0</v>
      </c>
    </row>
    <row r="1885" spans="1:13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  <c r="E1885" t="str">
        <f>IF(LEN(telefony6[[#This Row],[nr]])&gt;=10,"zagraniczny",IF(LEN(telefony6[[#This Row],[nr]])=8,"komórkowy","stacjonarny"))</f>
        <v>stacjonarny</v>
      </c>
      <c r="F1885" s="2">
        <f>telefony6[[#This Row],[zakonczenie]]-telefony6[[#This Row],[rozpoczecie]]</f>
        <v>8.796296296296191E-4</v>
      </c>
      <c r="G1885" s="6">
        <f>IF(SECOND(telefony6[[#This Row],[czas]])&gt;0,1,0)</f>
        <v>1</v>
      </c>
      <c r="H1885" s="6">
        <f>MINUTE(telefony6[[#This Row],[czas]])+telefony6[[#This Row],[czy kolejna minuta]]</f>
        <v>2</v>
      </c>
      <c r="I1885" s="6">
        <f>MINUTE(telefony6[[#This Row],[czas]])*60+SECOND(telefony6[[#This Row],[czas]])</f>
        <v>76</v>
      </c>
      <c r="J1885" s="6">
        <f>IF(OR(telefony6[[#This Row],[jaki]]="stacjonarny",telefony6[[#This Row],[jaki]]="komórkowy"),J1884-telefony6[[#This Row],[sekundach]],J1884)</f>
        <v>-843825</v>
      </c>
      <c r="K1885" s="6">
        <f>IF(AND(telefony6[[#This Row],[abonament]]&lt;0,telefony6[[#This Row],[jaki]]="stacjonarny"),telefony6[[#This Row],[sekundach]],0)</f>
        <v>76</v>
      </c>
      <c r="L1885" s="6">
        <f>IF(AND(telefony6[[#This Row],[abonament]]&lt;0,telefony6[[#This Row],[jaki]]="komórkowy"),telefony6[[#This Row],[sekundach]],0)</f>
        <v>0</v>
      </c>
      <c r="M1885" s="28">
        <f>IF(telefony6[[#This Row],[jaki]]="zagraniczny",telefony6[[#This Row],[czas w minutach]],0)</f>
        <v>0</v>
      </c>
    </row>
    <row r="1886" spans="1:13" x14ac:dyDescent="0.25">
      <c r="A1886">
        <v>6326108</v>
      </c>
      <c r="B1886" s="1">
        <v>42943</v>
      </c>
      <c r="C1886" s="2">
        <v>0.46474537037037039</v>
      </c>
      <c r="D1886" s="2">
        <v>0.47486111111111112</v>
      </c>
      <c r="E1886" t="str">
        <f>IF(LEN(telefony6[[#This Row],[nr]])&gt;=10,"zagraniczny",IF(LEN(telefony6[[#This Row],[nr]])=8,"komórkowy","stacjonarny"))</f>
        <v>stacjonarny</v>
      </c>
      <c r="F1886" s="2">
        <f>telefony6[[#This Row],[zakonczenie]]-telefony6[[#This Row],[rozpoczecie]]</f>
        <v>1.0115740740740731E-2</v>
      </c>
      <c r="G1886" s="6">
        <f>IF(SECOND(telefony6[[#This Row],[czas]])&gt;0,1,0)</f>
        <v>1</v>
      </c>
      <c r="H1886" s="6">
        <f>MINUTE(telefony6[[#This Row],[czas]])+telefony6[[#This Row],[czy kolejna minuta]]</f>
        <v>15</v>
      </c>
      <c r="I1886" s="6">
        <f>MINUTE(telefony6[[#This Row],[czas]])*60+SECOND(telefony6[[#This Row],[czas]])</f>
        <v>874</v>
      </c>
      <c r="J1886" s="6">
        <f>IF(OR(telefony6[[#This Row],[jaki]]="stacjonarny",telefony6[[#This Row],[jaki]]="komórkowy"),J1885-telefony6[[#This Row],[sekundach]],J1885)</f>
        <v>-844699</v>
      </c>
      <c r="K1886" s="6">
        <f>IF(AND(telefony6[[#This Row],[abonament]]&lt;0,telefony6[[#This Row],[jaki]]="stacjonarny"),telefony6[[#This Row],[sekundach]],0)</f>
        <v>874</v>
      </c>
      <c r="L1886" s="6">
        <f>IF(AND(telefony6[[#This Row],[abonament]]&lt;0,telefony6[[#This Row],[jaki]]="komórkowy"),telefony6[[#This Row],[sekundach]],0)</f>
        <v>0</v>
      </c>
      <c r="M1886" s="28">
        <f>IF(telefony6[[#This Row],[jaki]]="zagraniczny",telefony6[[#This Row],[czas w minutach]],0)</f>
        <v>0</v>
      </c>
    </row>
    <row r="1887" spans="1:13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  <c r="E1887" t="str">
        <f>IF(LEN(telefony6[[#This Row],[nr]])&gt;=10,"zagraniczny",IF(LEN(telefony6[[#This Row],[nr]])=8,"komórkowy","stacjonarny"))</f>
        <v>komórkowy</v>
      </c>
      <c r="F1887" s="2">
        <f>telefony6[[#This Row],[zakonczenie]]-telefony6[[#This Row],[rozpoczecie]]</f>
        <v>8.2291666666666763E-3</v>
      </c>
      <c r="G1887" s="6">
        <f>IF(SECOND(telefony6[[#This Row],[czas]])&gt;0,1,0)</f>
        <v>1</v>
      </c>
      <c r="H1887" s="6">
        <f>MINUTE(telefony6[[#This Row],[czas]])+telefony6[[#This Row],[czy kolejna minuta]]</f>
        <v>12</v>
      </c>
      <c r="I1887" s="6">
        <f>MINUTE(telefony6[[#This Row],[czas]])*60+SECOND(telefony6[[#This Row],[czas]])</f>
        <v>711</v>
      </c>
      <c r="J1887" s="6">
        <f>IF(OR(telefony6[[#This Row],[jaki]]="stacjonarny",telefony6[[#This Row],[jaki]]="komórkowy"),J1886-telefony6[[#This Row],[sekundach]],J1886)</f>
        <v>-845410</v>
      </c>
      <c r="K1887" s="6">
        <f>IF(AND(telefony6[[#This Row],[abonament]]&lt;0,telefony6[[#This Row],[jaki]]="stacjonarny"),telefony6[[#This Row],[sekundach]],0)</f>
        <v>0</v>
      </c>
      <c r="L1887" s="6">
        <f>IF(AND(telefony6[[#This Row],[abonament]]&lt;0,telefony6[[#This Row],[jaki]]="komórkowy"),telefony6[[#This Row],[sekundach]],0)</f>
        <v>711</v>
      </c>
      <c r="M1887" s="28">
        <f>IF(telefony6[[#This Row],[jaki]]="zagraniczny",telefony6[[#This Row],[czas w minutach]],0)</f>
        <v>0</v>
      </c>
    </row>
    <row r="1888" spans="1:13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  <c r="E1888" t="str">
        <f>IF(LEN(telefony6[[#This Row],[nr]])&gt;=10,"zagraniczny",IF(LEN(telefony6[[#This Row],[nr]])=8,"komórkowy","stacjonarny"))</f>
        <v>stacjonarny</v>
      </c>
      <c r="F1888" s="2">
        <f>telefony6[[#This Row],[zakonczenie]]-telefony6[[#This Row],[rozpoczecie]]</f>
        <v>4.7569444444444109E-3</v>
      </c>
      <c r="G1888" s="6">
        <f>IF(SECOND(telefony6[[#This Row],[czas]])&gt;0,1,0)</f>
        <v>1</v>
      </c>
      <c r="H1888" s="6">
        <f>MINUTE(telefony6[[#This Row],[czas]])+telefony6[[#This Row],[czy kolejna minuta]]</f>
        <v>7</v>
      </c>
      <c r="I1888" s="6">
        <f>MINUTE(telefony6[[#This Row],[czas]])*60+SECOND(telefony6[[#This Row],[czas]])</f>
        <v>411</v>
      </c>
      <c r="J1888" s="6">
        <f>IF(OR(telefony6[[#This Row],[jaki]]="stacjonarny",telefony6[[#This Row],[jaki]]="komórkowy"),J1887-telefony6[[#This Row],[sekundach]],J1887)</f>
        <v>-845821</v>
      </c>
      <c r="K1888" s="6">
        <f>IF(AND(telefony6[[#This Row],[abonament]]&lt;0,telefony6[[#This Row],[jaki]]="stacjonarny"),telefony6[[#This Row],[sekundach]],0)</f>
        <v>411</v>
      </c>
      <c r="L1888" s="6">
        <f>IF(AND(telefony6[[#This Row],[abonament]]&lt;0,telefony6[[#This Row],[jaki]]="komórkowy"),telefony6[[#This Row],[sekundach]],0)</f>
        <v>0</v>
      </c>
      <c r="M1888" s="28">
        <f>IF(telefony6[[#This Row],[jaki]]="zagraniczny",telefony6[[#This Row],[czas w minutach]],0)</f>
        <v>0</v>
      </c>
    </row>
    <row r="1889" spans="1:13" x14ac:dyDescent="0.25">
      <c r="A1889">
        <v>1721264</v>
      </c>
      <c r="B1889" s="1">
        <v>42943</v>
      </c>
      <c r="C1889" s="2">
        <v>0.47394675925925928</v>
      </c>
      <c r="D1889" s="2">
        <v>0.47922453703703705</v>
      </c>
      <c r="E1889" t="str">
        <f>IF(LEN(telefony6[[#This Row],[nr]])&gt;=10,"zagraniczny",IF(LEN(telefony6[[#This Row],[nr]])=8,"komórkowy","stacjonarny"))</f>
        <v>stacjonarny</v>
      </c>
      <c r="F1889" s="2">
        <f>telefony6[[#This Row],[zakonczenie]]-telefony6[[#This Row],[rozpoczecie]]</f>
        <v>5.2777777777777701E-3</v>
      </c>
      <c r="G1889" s="6">
        <f>IF(SECOND(telefony6[[#This Row],[czas]])&gt;0,1,0)</f>
        <v>1</v>
      </c>
      <c r="H1889" s="6">
        <f>MINUTE(telefony6[[#This Row],[czas]])+telefony6[[#This Row],[czy kolejna minuta]]</f>
        <v>8</v>
      </c>
      <c r="I1889" s="6">
        <f>MINUTE(telefony6[[#This Row],[czas]])*60+SECOND(telefony6[[#This Row],[czas]])</f>
        <v>456</v>
      </c>
      <c r="J1889" s="6">
        <f>IF(OR(telefony6[[#This Row],[jaki]]="stacjonarny",telefony6[[#This Row],[jaki]]="komórkowy"),J1888-telefony6[[#This Row],[sekundach]],J1888)</f>
        <v>-846277</v>
      </c>
      <c r="K1889" s="6">
        <f>IF(AND(telefony6[[#This Row],[abonament]]&lt;0,telefony6[[#This Row],[jaki]]="stacjonarny"),telefony6[[#This Row],[sekundach]],0)</f>
        <v>456</v>
      </c>
      <c r="L1889" s="6">
        <f>IF(AND(telefony6[[#This Row],[abonament]]&lt;0,telefony6[[#This Row],[jaki]]="komórkowy"),telefony6[[#This Row],[sekundach]],0)</f>
        <v>0</v>
      </c>
      <c r="M1889" s="28">
        <f>IF(telefony6[[#This Row],[jaki]]="zagraniczny",telefony6[[#This Row],[czas w minutach]],0)</f>
        <v>0</v>
      </c>
    </row>
    <row r="1890" spans="1:13" x14ac:dyDescent="0.25">
      <c r="A1890">
        <v>5231877</v>
      </c>
      <c r="B1890" s="1">
        <v>42943</v>
      </c>
      <c r="C1890" s="2">
        <v>0.47550925925925924</v>
      </c>
      <c r="D1890" s="2">
        <v>0.47930555555555554</v>
      </c>
      <c r="E1890" t="str">
        <f>IF(LEN(telefony6[[#This Row],[nr]])&gt;=10,"zagraniczny",IF(LEN(telefony6[[#This Row],[nr]])=8,"komórkowy","stacjonarny"))</f>
        <v>stacjonarny</v>
      </c>
      <c r="F1890" s="2">
        <f>telefony6[[#This Row],[zakonczenie]]-telefony6[[#This Row],[rozpoczecie]]</f>
        <v>3.7962962962962976E-3</v>
      </c>
      <c r="G1890" s="6">
        <f>IF(SECOND(telefony6[[#This Row],[czas]])&gt;0,1,0)</f>
        <v>1</v>
      </c>
      <c r="H1890" s="6">
        <f>MINUTE(telefony6[[#This Row],[czas]])+telefony6[[#This Row],[czy kolejna minuta]]</f>
        <v>6</v>
      </c>
      <c r="I1890" s="6">
        <f>MINUTE(telefony6[[#This Row],[czas]])*60+SECOND(telefony6[[#This Row],[czas]])</f>
        <v>328</v>
      </c>
      <c r="J1890" s="6">
        <f>IF(OR(telefony6[[#This Row],[jaki]]="stacjonarny",telefony6[[#This Row],[jaki]]="komórkowy"),J1889-telefony6[[#This Row],[sekundach]],J1889)</f>
        <v>-846605</v>
      </c>
      <c r="K1890" s="6">
        <f>IF(AND(telefony6[[#This Row],[abonament]]&lt;0,telefony6[[#This Row],[jaki]]="stacjonarny"),telefony6[[#This Row],[sekundach]],0)</f>
        <v>328</v>
      </c>
      <c r="L1890" s="6">
        <f>IF(AND(telefony6[[#This Row],[abonament]]&lt;0,telefony6[[#This Row],[jaki]]="komórkowy"),telefony6[[#This Row],[sekundach]],0)</f>
        <v>0</v>
      </c>
      <c r="M1890" s="28">
        <f>IF(telefony6[[#This Row],[jaki]]="zagraniczny",telefony6[[#This Row],[czas w minutach]],0)</f>
        <v>0</v>
      </c>
    </row>
    <row r="1891" spans="1:13" x14ac:dyDescent="0.25">
      <c r="A1891">
        <v>92414932</v>
      </c>
      <c r="B1891" s="1">
        <v>42943</v>
      </c>
      <c r="C1891" s="2">
        <v>0.48085648148148147</v>
      </c>
      <c r="D1891" s="2">
        <v>0.48893518518518519</v>
      </c>
      <c r="E1891" t="str">
        <f>IF(LEN(telefony6[[#This Row],[nr]])&gt;=10,"zagraniczny",IF(LEN(telefony6[[#This Row],[nr]])=8,"komórkowy","stacjonarny"))</f>
        <v>komórkowy</v>
      </c>
      <c r="F1891" s="2">
        <f>telefony6[[#This Row],[zakonczenie]]-telefony6[[#This Row],[rozpoczecie]]</f>
        <v>8.0787037037037268E-3</v>
      </c>
      <c r="G1891" s="6">
        <f>IF(SECOND(telefony6[[#This Row],[czas]])&gt;0,1,0)</f>
        <v>1</v>
      </c>
      <c r="H1891" s="6">
        <f>MINUTE(telefony6[[#This Row],[czas]])+telefony6[[#This Row],[czy kolejna minuta]]</f>
        <v>12</v>
      </c>
      <c r="I1891" s="6">
        <f>MINUTE(telefony6[[#This Row],[czas]])*60+SECOND(telefony6[[#This Row],[czas]])</f>
        <v>698</v>
      </c>
      <c r="J1891" s="6">
        <f>IF(OR(telefony6[[#This Row],[jaki]]="stacjonarny",telefony6[[#This Row],[jaki]]="komórkowy"),J1890-telefony6[[#This Row],[sekundach]],J1890)</f>
        <v>-847303</v>
      </c>
      <c r="K1891" s="6">
        <f>IF(AND(telefony6[[#This Row],[abonament]]&lt;0,telefony6[[#This Row],[jaki]]="stacjonarny"),telefony6[[#This Row],[sekundach]],0)</f>
        <v>0</v>
      </c>
      <c r="L1891" s="6">
        <f>IF(AND(telefony6[[#This Row],[abonament]]&lt;0,telefony6[[#This Row],[jaki]]="komórkowy"),telefony6[[#This Row],[sekundach]],0)</f>
        <v>698</v>
      </c>
      <c r="M1891" s="28">
        <f>IF(telefony6[[#This Row],[jaki]]="zagraniczny",telefony6[[#This Row],[czas w minutach]],0)</f>
        <v>0</v>
      </c>
    </row>
    <row r="1892" spans="1:13" x14ac:dyDescent="0.25">
      <c r="A1892">
        <v>3202610</v>
      </c>
      <c r="B1892" s="1">
        <v>42943</v>
      </c>
      <c r="C1892" s="2">
        <v>0.48528935185185185</v>
      </c>
      <c r="D1892" s="2">
        <v>0.48694444444444446</v>
      </c>
      <c r="E1892" t="str">
        <f>IF(LEN(telefony6[[#This Row],[nr]])&gt;=10,"zagraniczny",IF(LEN(telefony6[[#This Row],[nr]])=8,"komórkowy","stacjonarny"))</f>
        <v>stacjonarny</v>
      </c>
      <c r="F1892" s="2">
        <f>telefony6[[#This Row],[zakonczenie]]-telefony6[[#This Row],[rozpoczecie]]</f>
        <v>1.6550925925926108E-3</v>
      </c>
      <c r="G1892" s="6">
        <f>IF(SECOND(telefony6[[#This Row],[czas]])&gt;0,1,0)</f>
        <v>1</v>
      </c>
      <c r="H1892" s="6">
        <f>MINUTE(telefony6[[#This Row],[czas]])+telefony6[[#This Row],[czy kolejna minuta]]</f>
        <v>3</v>
      </c>
      <c r="I1892" s="6">
        <f>MINUTE(telefony6[[#This Row],[czas]])*60+SECOND(telefony6[[#This Row],[czas]])</f>
        <v>143</v>
      </c>
      <c r="J1892" s="6">
        <f>IF(OR(telefony6[[#This Row],[jaki]]="stacjonarny",telefony6[[#This Row],[jaki]]="komórkowy"),J1891-telefony6[[#This Row],[sekundach]],J1891)</f>
        <v>-847446</v>
      </c>
      <c r="K1892" s="6">
        <f>IF(AND(telefony6[[#This Row],[abonament]]&lt;0,telefony6[[#This Row],[jaki]]="stacjonarny"),telefony6[[#This Row],[sekundach]],0)</f>
        <v>143</v>
      </c>
      <c r="L1892" s="6">
        <f>IF(AND(telefony6[[#This Row],[abonament]]&lt;0,telefony6[[#This Row],[jaki]]="komórkowy"),telefony6[[#This Row],[sekundach]],0)</f>
        <v>0</v>
      </c>
      <c r="M1892" s="28">
        <f>IF(telefony6[[#This Row],[jaki]]="zagraniczny",telefony6[[#This Row],[czas w minutach]],0)</f>
        <v>0</v>
      </c>
    </row>
    <row r="1893" spans="1:13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  <c r="E1893" t="str">
        <f>IF(LEN(telefony6[[#This Row],[nr]])&gt;=10,"zagraniczny",IF(LEN(telefony6[[#This Row],[nr]])=8,"komórkowy","stacjonarny"))</f>
        <v>stacjonarny</v>
      </c>
      <c r="F1893" s="2">
        <f>telefony6[[#This Row],[zakonczenie]]-telefony6[[#This Row],[rozpoczecie]]</f>
        <v>1.1516203703703654E-2</v>
      </c>
      <c r="G1893" s="6">
        <f>IF(SECOND(telefony6[[#This Row],[czas]])&gt;0,1,0)</f>
        <v>1</v>
      </c>
      <c r="H1893" s="6">
        <f>MINUTE(telefony6[[#This Row],[czas]])+telefony6[[#This Row],[czy kolejna minuta]]</f>
        <v>17</v>
      </c>
      <c r="I1893" s="6">
        <f>MINUTE(telefony6[[#This Row],[czas]])*60+SECOND(telefony6[[#This Row],[czas]])</f>
        <v>995</v>
      </c>
      <c r="J1893" s="6">
        <f>IF(OR(telefony6[[#This Row],[jaki]]="stacjonarny",telefony6[[#This Row],[jaki]]="komórkowy"),J1892-telefony6[[#This Row],[sekundach]],J1892)</f>
        <v>-848441</v>
      </c>
      <c r="K1893" s="6">
        <f>IF(AND(telefony6[[#This Row],[abonament]]&lt;0,telefony6[[#This Row],[jaki]]="stacjonarny"),telefony6[[#This Row],[sekundach]],0)</f>
        <v>995</v>
      </c>
      <c r="L1893" s="6">
        <f>IF(AND(telefony6[[#This Row],[abonament]]&lt;0,telefony6[[#This Row],[jaki]]="komórkowy"),telefony6[[#This Row],[sekundach]],0)</f>
        <v>0</v>
      </c>
      <c r="M1893" s="28">
        <f>IF(telefony6[[#This Row],[jaki]]="zagraniczny",telefony6[[#This Row],[czas w minutach]],0)</f>
        <v>0</v>
      </c>
    </row>
    <row r="1894" spans="1:13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  <c r="E1894" t="str">
        <f>IF(LEN(telefony6[[#This Row],[nr]])&gt;=10,"zagraniczny",IF(LEN(telefony6[[#This Row],[nr]])=8,"komórkowy","stacjonarny"))</f>
        <v>stacjonarny</v>
      </c>
      <c r="F1894" s="2">
        <f>telefony6[[#This Row],[zakonczenie]]-telefony6[[#This Row],[rozpoczecie]]</f>
        <v>7.615740740740784E-3</v>
      </c>
      <c r="G1894" s="6">
        <f>IF(SECOND(telefony6[[#This Row],[czas]])&gt;0,1,0)</f>
        <v>1</v>
      </c>
      <c r="H1894" s="6">
        <f>MINUTE(telefony6[[#This Row],[czas]])+telefony6[[#This Row],[czy kolejna minuta]]</f>
        <v>11</v>
      </c>
      <c r="I1894" s="6">
        <f>MINUTE(telefony6[[#This Row],[czas]])*60+SECOND(telefony6[[#This Row],[czas]])</f>
        <v>658</v>
      </c>
      <c r="J1894" s="6">
        <f>IF(OR(telefony6[[#This Row],[jaki]]="stacjonarny",telefony6[[#This Row],[jaki]]="komórkowy"),J1893-telefony6[[#This Row],[sekundach]],J1893)</f>
        <v>-849099</v>
      </c>
      <c r="K1894" s="6">
        <f>IF(AND(telefony6[[#This Row],[abonament]]&lt;0,telefony6[[#This Row],[jaki]]="stacjonarny"),telefony6[[#This Row],[sekundach]],0)</f>
        <v>658</v>
      </c>
      <c r="L1894" s="6">
        <f>IF(AND(telefony6[[#This Row],[abonament]]&lt;0,telefony6[[#This Row],[jaki]]="komórkowy"),telefony6[[#This Row],[sekundach]],0)</f>
        <v>0</v>
      </c>
      <c r="M1894" s="28">
        <f>IF(telefony6[[#This Row],[jaki]]="zagraniczny",telefony6[[#This Row],[czas w minutach]],0)</f>
        <v>0</v>
      </c>
    </row>
    <row r="1895" spans="1:13" x14ac:dyDescent="0.25">
      <c r="A1895">
        <v>3680072</v>
      </c>
      <c r="B1895" s="1">
        <v>42943</v>
      </c>
      <c r="C1895" s="2">
        <v>0.49561342592592594</v>
      </c>
      <c r="D1895" s="2">
        <v>0.49716435185185187</v>
      </c>
      <c r="E1895" t="str">
        <f>IF(LEN(telefony6[[#This Row],[nr]])&gt;=10,"zagraniczny",IF(LEN(telefony6[[#This Row],[nr]])=8,"komórkowy","stacjonarny"))</f>
        <v>stacjonarny</v>
      </c>
      <c r="F1895" s="2">
        <f>telefony6[[#This Row],[zakonczenie]]-telefony6[[#This Row],[rozpoczecie]]</f>
        <v>1.5509259259259278E-3</v>
      </c>
      <c r="G1895" s="6">
        <f>IF(SECOND(telefony6[[#This Row],[czas]])&gt;0,1,0)</f>
        <v>1</v>
      </c>
      <c r="H1895" s="6">
        <f>MINUTE(telefony6[[#This Row],[czas]])+telefony6[[#This Row],[czy kolejna minuta]]</f>
        <v>3</v>
      </c>
      <c r="I1895" s="6">
        <f>MINUTE(telefony6[[#This Row],[czas]])*60+SECOND(telefony6[[#This Row],[czas]])</f>
        <v>134</v>
      </c>
      <c r="J1895" s="6">
        <f>IF(OR(telefony6[[#This Row],[jaki]]="stacjonarny",telefony6[[#This Row],[jaki]]="komórkowy"),J1894-telefony6[[#This Row],[sekundach]],J1894)</f>
        <v>-849233</v>
      </c>
      <c r="K1895" s="6">
        <f>IF(AND(telefony6[[#This Row],[abonament]]&lt;0,telefony6[[#This Row],[jaki]]="stacjonarny"),telefony6[[#This Row],[sekundach]],0)</f>
        <v>134</v>
      </c>
      <c r="L1895" s="6">
        <f>IF(AND(telefony6[[#This Row],[abonament]]&lt;0,telefony6[[#This Row],[jaki]]="komórkowy"),telefony6[[#This Row],[sekundach]],0)</f>
        <v>0</v>
      </c>
      <c r="M1895" s="28">
        <f>IF(telefony6[[#This Row],[jaki]]="zagraniczny",telefony6[[#This Row],[czas w minutach]],0)</f>
        <v>0</v>
      </c>
    </row>
    <row r="1896" spans="1:13" x14ac:dyDescent="0.25">
      <c r="A1896">
        <v>6980867</v>
      </c>
      <c r="B1896" s="1">
        <v>42943</v>
      </c>
      <c r="C1896" s="2">
        <v>0.49716435185185187</v>
      </c>
      <c r="D1896" s="2">
        <v>0.50270833333333331</v>
      </c>
      <c r="E1896" t="str">
        <f>IF(LEN(telefony6[[#This Row],[nr]])&gt;=10,"zagraniczny",IF(LEN(telefony6[[#This Row],[nr]])=8,"komórkowy","stacjonarny"))</f>
        <v>stacjonarny</v>
      </c>
      <c r="F1896" s="2">
        <f>telefony6[[#This Row],[zakonczenie]]-telefony6[[#This Row],[rozpoczecie]]</f>
        <v>5.5439814814814414E-3</v>
      </c>
      <c r="G1896" s="6">
        <f>IF(SECOND(telefony6[[#This Row],[czas]])&gt;0,1,0)</f>
        <v>1</v>
      </c>
      <c r="H1896" s="6">
        <f>MINUTE(telefony6[[#This Row],[czas]])+telefony6[[#This Row],[czy kolejna minuta]]</f>
        <v>8</v>
      </c>
      <c r="I1896" s="6">
        <f>MINUTE(telefony6[[#This Row],[czas]])*60+SECOND(telefony6[[#This Row],[czas]])</f>
        <v>479</v>
      </c>
      <c r="J1896" s="6">
        <f>IF(OR(telefony6[[#This Row],[jaki]]="stacjonarny",telefony6[[#This Row],[jaki]]="komórkowy"),J1895-telefony6[[#This Row],[sekundach]],J1895)</f>
        <v>-849712</v>
      </c>
      <c r="K1896" s="6">
        <f>IF(AND(telefony6[[#This Row],[abonament]]&lt;0,telefony6[[#This Row],[jaki]]="stacjonarny"),telefony6[[#This Row],[sekundach]],0)</f>
        <v>479</v>
      </c>
      <c r="L1896" s="6">
        <f>IF(AND(telefony6[[#This Row],[abonament]]&lt;0,telefony6[[#This Row],[jaki]]="komórkowy"),telefony6[[#This Row],[sekundach]],0)</f>
        <v>0</v>
      </c>
      <c r="M1896" s="28">
        <f>IF(telefony6[[#This Row],[jaki]]="zagraniczny",telefony6[[#This Row],[czas w minutach]],0)</f>
        <v>0</v>
      </c>
    </row>
    <row r="1897" spans="1:13" x14ac:dyDescent="0.25">
      <c r="A1897">
        <v>3656681</v>
      </c>
      <c r="B1897" s="1">
        <v>42943</v>
      </c>
      <c r="C1897" s="2">
        <v>0.50123842592592593</v>
      </c>
      <c r="D1897" s="2">
        <v>0.5084143518518518</v>
      </c>
      <c r="E1897" t="str">
        <f>IF(LEN(telefony6[[#This Row],[nr]])&gt;=10,"zagraniczny",IF(LEN(telefony6[[#This Row],[nr]])=8,"komórkowy","stacjonarny"))</f>
        <v>stacjonarny</v>
      </c>
      <c r="F1897" s="2">
        <f>telefony6[[#This Row],[zakonczenie]]-telefony6[[#This Row],[rozpoczecie]]</f>
        <v>7.1759259259258634E-3</v>
      </c>
      <c r="G1897" s="6">
        <f>IF(SECOND(telefony6[[#This Row],[czas]])&gt;0,1,0)</f>
        <v>1</v>
      </c>
      <c r="H1897" s="6">
        <f>MINUTE(telefony6[[#This Row],[czas]])+telefony6[[#This Row],[czy kolejna minuta]]</f>
        <v>11</v>
      </c>
      <c r="I1897" s="6">
        <f>MINUTE(telefony6[[#This Row],[czas]])*60+SECOND(telefony6[[#This Row],[czas]])</f>
        <v>620</v>
      </c>
      <c r="J1897" s="6">
        <f>IF(OR(telefony6[[#This Row],[jaki]]="stacjonarny",telefony6[[#This Row],[jaki]]="komórkowy"),J1896-telefony6[[#This Row],[sekundach]],J1896)</f>
        <v>-850332</v>
      </c>
      <c r="K1897" s="6">
        <f>IF(AND(telefony6[[#This Row],[abonament]]&lt;0,telefony6[[#This Row],[jaki]]="stacjonarny"),telefony6[[#This Row],[sekundach]],0)</f>
        <v>620</v>
      </c>
      <c r="L1897" s="6">
        <f>IF(AND(telefony6[[#This Row],[abonament]]&lt;0,telefony6[[#This Row],[jaki]]="komórkowy"),telefony6[[#This Row],[sekundach]],0)</f>
        <v>0</v>
      </c>
      <c r="M1897" s="28">
        <f>IF(telefony6[[#This Row],[jaki]]="zagraniczny",telefony6[[#This Row],[czas w minutach]],0)</f>
        <v>0</v>
      </c>
    </row>
    <row r="1898" spans="1:13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  <c r="E1898" t="str">
        <f>IF(LEN(telefony6[[#This Row],[nr]])&gt;=10,"zagraniczny",IF(LEN(telefony6[[#This Row],[nr]])=8,"komórkowy","stacjonarny"))</f>
        <v>stacjonarny</v>
      </c>
      <c r="F1898" s="2">
        <f>telefony6[[#This Row],[zakonczenie]]-telefony6[[#This Row],[rozpoczecie]]</f>
        <v>9.2476851851851505E-3</v>
      </c>
      <c r="G1898" s="6">
        <f>IF(SECOND(telefony6[[#This Row],[czas]])&gt;0,1,0)</f>
        <v>1</v>
      </c>
      <c r="H1898" s="6">
        <f>MINUTE(telefony6[[#This Row],[czas]])+telefony6[[#This Row],[czy kolejna minuta]]</f>
        <v>14</v>
      </c>
      <c r="I1898" s="6">
        <f>MINUTE(telefony6[[#This Row],[czas]])*60+SECOND(telefony6[[#This Row],[czas]])</f>
        <v>799</v>
      </c>
      <c r="J1898" s="6">
        <f>IF(OR(telefony6[[#This Row],[jaki]]="stacjonarny",telefony6[[#This Row],[jaki]]="komórkowy"),J1897-telefony6[[#This Row],[sekundach]],J1897)</f>
        <v>-851131</v>
      </c>
      <c r="K1898" s="6">
        <f>IF(AND(telefony6[[#This Row],[abonament]]&lt;0,telefony6[[#This Row],[jaki]]="stacjonarny"),telefony6[[#This Row],[sekundach]],0)</f>
        <v>799</v>
      </c>
      <c r="L1898" s="6">
        <f>IF(AND(telefony6[[#This Row],[abonament]]&lt;0,telefony6[[#This Row],[jaki]]="komórkowy"),telefony6[[#This Row],[sekundach]],0)</f>
        <v>0</v>
      </c>
      <c r="M1898" s="28">
        <f>IF(telefony6[[#This Row],[jaki]]="zagraniczny",telefony6[[#This Row],[czas w minutach]],0)</f>
        <v>0</v>
      </c>
    </row>
    <row r="1899" spans="1:13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  <c r="E1899" t="str">
        <f>IF(LEN(telefony6[[#This Row],[nr]])&gt;=10,"zagraniczny",IF(LEN(telefony6[[#This Row],[nr]])=8,"komórkowy","stacjonarny"))</f>
        <v>stacjonarny</v>
      </c>
      <c r="F1899" s="2">
        <f>telefony6[[#This Row],[zakonczenie]]-telefony6[[#This Row],[rozpoczecie]]</f>
        <v>4.050925925925819E-4</v>
      </c>
      <c r="G1899" s="6">
        <f>IF(SECOND(telefony6[[#This Row],[czas]])&gt;0,1,0)</f>
        <v>1</v>
      </c>
      <c r="H1899" s="6">
        <f>MINUTE(telefony6[[#This Row],[czas]])+telefony6[[#This Row],[czy kolejna minuta]]</f>
        <v>1</v>
      </c>
      <c r="I1899" s="6">
        <f>MINUTE(telefony6[[#This Row],[czas]])*60+SECOND(telefony6[[#This Row],[czas]])</f>
        <v>35</v>
      </c>
      <c r="J1899" s="6">
        <f>IF(OR(telefony6[[#This Row],[jaki]]="stacjonarny",telefony6[[#This Row],[jaki]]="komórkowy"),J1898-telefony6[[#This Row],[sekundach]],J1898)</f>
        <v>-851166</v>
      </c>
      <c r="K1899" s="6">
        <f>IF(AND(telefony6[[#This Row],[abonament]]&lt;0,telefony6[[#This Row],[jaki]]="stacjonarny"),telefony6[[#This Row],[sekundach]],0)</f>
        <v>35</v>
      </c>
      <c r="L1899" s="6">
        <f>IF(AND(telefony6[[#This Row],[abonament]]&lt;0,telefony6[[#This Row],[jaki]]="komórkowy"),telefony6[[#This Row],[sekundach]],0)</f>
        <v>0</v>
      </c>
      <c r="M1899" s="28">
        <f>IF(telefony6[[#This Row],[jaki]]="zagraniczny",telefony6[[#This Row],[czas w minutach]],0)</f>
        <v>0</v>
      </c>
    </row>
    <row r="1900" spans="1:13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  <c r="E1900" t="str">
        <f>IF(LEN(telefony6[[#This Row],[nr]])&gt;=10,"zagraniczny",IF(LEN(telefony6[[#This Row],[nr]])=8,"komórkowy","stacjonarny"))</f>
        <v>stacjonarny</v>
      </c>
      <c r="F1900" s="2">
        <f>telefony6[[#This Row],[zakonczenie]]-telefony6[[#This Row],[rozpoczecie]]</f>
        <v>5.2199074074074092E-3</v>
      </c>
      <c r="G1900" s="6">
        <f>IF(SECOND(telefony6[[#This Row],[czas]])&gt;0,1,0)</f>
        <v>1</v>
      </c>
      <c r="H1900" s="6">
        <f>MINUTE(telefony6[[#This Row],[czas]])+telefony6[[#This Row],[czy kolejna minuta]]</f>
        <v>8</v>
      </c>
      <c r="I1900" s="6">
        <f>MINUTE(telefony6[[#This Row],[czas]])*60+SECOND(telefony6[[#This Row],[czas]])</f>
        <v>451</v>
      </c>
      <c r="J1900" s="6">
        <f>IF(OR(telefony6[[#This Row],[jaki]]="stacjonarny",telefony6[[#This Row],[jaki]]="komórkowy"),J1899-telefony6[[#This Row],[sekundach]],J1899)</f>
        <v>-851617</v>
      </c>
      <c r="K1900" s="6">
        <f>IF(AND(telefony6[[#This Row],[abonament]]&lt;0,telefony6[[#This Row],[jaki]]="stacjonarny"),telefony6[[#This Row],[sekundach]],0)</f>
        <v>451</v>
      </c>
      <c r="L1900" s="6">
        <f>IF(AND(telefony6[[#This Row],[abonament]]&lt;0,telefony6[[#This Row],[jaki]]="komórkowy"),telefony6[[#This Row],[sekundach]],0)</f>
        <v>0</v>
      </c>
      <c r="M1900" s="28">
        <f>IF(telefony6[[#This Row],[jaki]]="zagraniczny",telefony6[[#This Row],[czas w minutach]],0)</f>
        <v>0</v>
      </c>
    </row>
    <row r="1901" spans="1:13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  <c r="E1901" t="str">
        <f>IF(LEN(telefony6[[#This Row],[nr]])&gt;=10,"zagraniczny",IF(LEN(telefony6[[#This Row],[nr]])=8,"komórkowy","stacjonarny"))</f>
        <v>stacjonarny</v>
      </c>
      <c r="F1901" s="2">
        <f>telefony6[[#This Row],[zakonczenie]]-telefony6[[#This Row],[rozpoczecie]]</f>
        <v>8.3333333333334147E-3</v>
      </c>
      <c r="G1901" s="6">
        <f>IF(SECOND(telefony6[[#This Row],[czas]])&gt;0,1,0)</f>
        <v>0</v>
      </c>
      <c r="H1901" s="6">
        <f>MINUTE(telefony6[[#This Row],[czas]])+telefony6[[#This Row],[czy kolejna minuta]]</f>
        <v>12</v>
      </c>
      <c r="I1901" s="6">
        <f>MINUTE(telefony6[[#This Row],[czas]])*60+SECOND(telefony6[[#This Row],[czas]])</f>
        <v>720</v>
      </c>
      <c r="J1901" s="6">
        <f>IF(OR(telefony6[[#This Row],[jaki]]="stacjonarny",telefony6[[#This Row],[jaki]]="komórkowy"),J1900-telefony6[[#This Row],[sekundach]],J1900)</f>
        <v>-852337</v>
      </c>
      <c r="K1901" s="6">
        <f>IF(AND(telefony6[[#This Row],[abonament]]&lt;0,telefony6[[#This Row],[jaki]]="stacjonarny"),telefony6[[#This Row],[sekundach]],0)</f>
        <v>720</v>
      </c>
      <c r="L1901" s="6">
        <f>IF(AND(telefony6[[#This Row],[abonament]]&lt;0,telefony6[[#This Row],[jaki]]="komórkowy"),telefony6[[#This Row],[sekundach]],0)</f>
        <v>0</v>
      </c>
      <c r="M1901" s="28">
        <f>IF(telefony6[[#This Row],[jaki]]="zagraniczny",telefony6[[#This Row],[czas w minutach]],0)</f>
        <v>0</v>
      </c>
    </row>
    <row r="1902" spans="1:13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  <c r="E1902" t="str">
        <f>IF(LEN(telefony6[[#This Row],[nr]])&gt;=10,"zagraniczny",IF(LEN(telefony6[[#This Row],[nr]])=8,"komórkowy","stacjonarny"))</f>
        <v>komórkowy</v>
      </c>
      <c r="F1902" s="2">
        <f>telefony6[[#This Row],[zakonczenie]]-telefony6[[#This Row],[rozpoczecie]]</f>
        <v>9.2361111111111116E-3</v>
      </c>
      <c r="G1902" s="6">
        <f>IF(SECOND(telefony6[[#This Row],[czas]])&gt;0,1,0)</f>
        <v>1</v>
      </c>
      <c r="H1902" s="6">
        <f>MINUTE(telefony6[[#This Row],[czas]])+telefony6[[#This Row],[czy kolejna minuta]]</f>
        <v>14</v>
      </c>
      <c r="I1902" s="6">
        <f>MINUTE(telefony6[[#This Row],[czas]])*60+SECOND(telefony6[[#This Row],[czas]])</f>
        <v>798</v>
      </c>
      <c r="J1902" s="6">
        <f>IF(OR(telefony6[[#This Row],[jaki]]="stacjonarny",telefony6[[#This Row],[jaki]]="komórkowy"),J1901-telefony6[[#This Row],[sekundach]],J1901)</f>
        <v>-853135</v>
      </c>
      <c r="K1902" s="6">
        <f>IF(AND(telefony6[[#This Row],[abonament]]&lt;0,telefony6[[#This Row],[jaki]]="stacjonarny"),telefony6[[#This Row],[sekundach]],0)</f>
        <v>0</v>
      </c>
      <c r="L1902" s="6">
        <f>IF(AND(telefony6[[#This Row],[abonament]]&lt;0,telefony6[[#This Row],[jaki]]="komórkowy"),telefony6[[#This Row],[sekundach]],0)</f>
        <v>798</v>
      </c>
      <c r="M1902" s="28">
        <f>IF(telefony6[[#This Row],[jaki]]="zagraniczny",telefony6[[#This Row],[czas w minutach]],0)</f>
        <v>0</v>
      </c>
    </row>
    <row r="1903" spans="1:13" x14ac:dyDescent="0.25">
      <c r="A1903">
        <v>9340299</v>
      </c>
      <c r="B1903" s="1">
        <v>42943</v>
      </c>
      <c r="C1903" s="2">
        <v>0.52034722222222218</v>
      </c>
      <c r="D1903" s="2">
        <v>0.52137731481481486</v>
      </c>
      <c r="E1903" t="str">
        <f>IF(LEN(telefony6[[#This Row],[nr]])&gt;=10,"zagraniczny",IF(LEN(telefony6[[#This Row],[nr]])=8,"komórkowy","stacjonarny"))</f>
        <v>stacjonarny</v>
      </c>
      <c r="F1903" s="2">
        <f>telefony6[[#This Row],[zakonczenie]]-telefony6[[#This Row],[rozpoczecie]]</f>
        <v>1.0300925925926796E-3</v>
      </c>
      <c r="G1903" s="6">
        <f>IF(SECOND(telefony6[[#This Row],[czas]])&gt;0,1,0)</f>
        <v>1</v>
      </c>
      <c r="H1903" s="6">
        <f>MINUTE(telefony6[[#This Row],[czas]])+telefony6[[#This Row],[czy kolejna minuta]]</f>
        <v>2</v>
      </c>
      <c r="I1903" s="6">
        <f>MINUTE(telefony6[[#This Row],[czas]])*60+SECOND(telefony6[[#This Row],[czas]])</f>
        <v>89</v>
      </c>
      <c r="J1903" s="6">
        <f>IF(OR(telefony6[[#This Row],[jaki]]="stacjonarny",telefony6[[#This Row],[jaki]]="komórkowy"),J1902-telefony6[[#This Row],[sekundach]],J1902)</f>
        <v>-853224</v>
      </c>
      <c r="K1903" s="6">
        <f>IF(AND(telefony6[[#This Row],[abonament]]&lt;0,telefony6[[#This Row],[jaki]]="stacjonarny"),telefony6[[#This Row],[sekundach]],0)</f>
        <v>89</v>
      </c>
      <c r="L1903" s="6">
        <f>IF(AND(telefony6[[#This Row],[abonament]]&lt;0,telefony6[[#This Row],[jaki]]="komórkowy"),telefony6[[#This Row],[sekundach]],0)</f>
        <v>0</v>
      </c>
      <c r="M1903" s="28">
        <f>IF(telefony6[[#This Row],[jaki]]="zagraniczny",telefony6[[#This Row],[czas w minutach]],0)</f>
        <v>0</v>
      </c>
    </row>
    <row r="1904" spans="1:13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  <c r="E1904" t="str">
        <f>IF(LEN(telefony6[[#This Row],[nr]])&gt;=10,"zagraniczny",IF(LEN(telefony6[[#This Row],[nr]])=8,"komórkowy","stacjonarny"))</f>
        <v>stacjonarny</v>
      </c>
      <c r="F1904" s="2">
        <f>telefony6[[#This Row],[zakonczenie]]-telefony6[[#This Row],[rozpoczecie]]</f>
        <v>2.5925925925925908E-3</v>
      </c>
      <c r="G1904" s="6">
        <f>IF(SECOND(telefony6[[#This Row],[czas]])&gt;0,1,0)</f>
        <v>1</v>
      </c>
      <c r="H1904" s="6">
        <f>MINUTE(telefony6[[#This Row],[czas]])+telefony6[[#This Row],[czy kolejna minuta]]</f>
        <v>4</v>
      </c>
      <c r="I1904" s="6">
        <f>MINUTE(telefony6[[#This Row],[czas]])*60+SECOND(telefony6[[#This Row],[czas]])</f>
        <v>224</v>
      </c>
      <c r="J1904" s="6">
        <f>IF(OR(telefony6[[#This Row],[jaki]]="stacjonarny",telefony6[[#This Row],[jaki]]="komórkowy"),J1903-telefony6[[#This Row],[sekundach]],J1903)</f>
        <v>-853448</v>
      </c>
      <c r="K1904" s="6">
        <f>IF(AND(telefony6[[#This Row],[abonament]]&lt;0,telefony6[[#This Row],[jaki]]="stacjonarny"),telefony6[[#This Row],[sekundach]],0)</f>
        <v>224</v>
      </c>
      <c r="L1904" s="6">
        <f>IF(AND(telefony6[[#This Row],[abonament]]&lt;0,telefony6[[#This Row],[jaki]]="komórkowy"),telefony6[[#This Row],[sekundach]],0)</f>
        <v>0</v>
      </c>
      <c r="M1904" s="28">
        <f>IF(telefony6[[#This Row],[jaki]]="zagraniczny",telefony6[[#This Row],[czas w minutach]],0)</f>
        <v>0</v>
      </c>
    </row>
    <row r="1905" spans="1:13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  <c r="E1905" t="str">
        <f>IF(LEN(telefony6[[#This Row],[nr]])&gt;=10,"zagraniczny",IF(LEN(telefony6[[#This Row],[nr]])=8,"komórkowy","stacjonarny"))</f>
        <v>stacjonarny</v>
      </c>
      <c r="F1905" s="2">
        <f>telefony6[[#This Row],[zakonczenie]]-telefony6[[#This Row],[rozpoczecie]]</f>
        <v>5.1041666666666874E-3</v>
      </c>
      <c r="G1905" s="6">
        <f>IF(SECOND(telefony6[[#This Row],[czas]])&gt;0,1,0)</f>
        <v>1</v>
      </c>
      <c r="H1905" s="6">
        <f>MINUTE(telefony6[[#This Row],[czas]])+telefony6[[#This Row],[czy kolejna minuta]]</f>
        <v>8</v>
      </c>
      <c r="I1905" s="6">
        <f>MINUTE(telefony6[[#This Row],[czas]])*60+SECOND(telefony6[[#This Row],[czas]])</f>
        <v>441</v>
      </c>
      <c r="J1905" s="6">
        <f>IF(OR(telefony6[[#This Row],[jaki]]="stacjonarny",telefony6[[#This Row],[jaki]]="komórkowy"),J1904-telefony6[[#This Row],[sekundach]],J1904)</f>
        <v>-853889</v>
      </c>
      <c r="K1905" s="6">
        <f>IF(AND(telefony6[[#This Row],[abonament]]&lt;0,telefony6[[#This Row],[jaki]]="stacjonarny"),telefony6[[#This Row],[sekundach]],0)</f>
        <v>441</v>
      </c>
      <c r="L1905" s="6">
        <f>IF(AND(telefony6[[#This Row],[abonament]]&lt;0,telefony6[[#This Row],[jaki]]="komórkowy"),telefony6[[#This Row],[sekundach]],0)</f>
        <v>0</v>
      </c>
      <c r="M1905" s="28">
        <f>IF(telefony6[[#This Row],[jaki]]="zagraniczny",telefony6[[#This Row],[czas w minutach]],0)</f>
        <v>0</v>
      </c>
    </row>
    <row r="1906" spans="1:13" x14ac:dyDescent="0.25">
      <c r="A1906">
        <v>7467198</v>
      </c>
      <c r="B1906" s="1">
        <v>42943</v>
      </c>
      <c r="C1906" s="2">
        <v>0.52993055555555557</v>
      </c>
      <c r="D1906" s="2">
        <v>0.53739583333333329</v>
      </c>
      <c r="E1906" t="str">
        <f>IF(LEN(telefony6[[#This Row],[nr]])&gt;=10,"zagraniczny",IF(LEN(telefony6[[#This Row],[nr]])=8,"komórkowy","stacjonarny"))</f>
        <v>stacjonarny</v>
      </c>
      <c r="F1906" s="2">
        <f>telefony6[[#This Row],[zakonczenie]]-telefony6[[#This Row],[rozpoczecie]]</f>
        <v>7.4652777777777235E-3</v>
      </c>
      <c r="G1906" s="6">
        <f>IF(SECOND(telefony6[[#This Row],[czas]])&gt;0,1,0)</f>
        <v>1</v>
      </c>
      <c r="H1906" s="6">
        <f>MINUTE(telefony6[[#This Row],[czas]])+telefony6[[#This Row],[czy kolejna minuta]]</f>
        <v>11</v>
      </c>
      <c r="I1906" s="6">
        <f>MINUTE(telefony6[[#This Row],[czas]])*60+SECOND(telefony6[[#This Row],[czas]])</f>
        <v>645</v>
      </c>
      <c r="J1906" s="6">
        <f>IF(OR(telefony6[[#This Row],[jaki]]="stacjonarny",telefony6[[#This Row],[jaki]]="komórkowy"),J1905-telefony6[[#This Row],[sekundach]],J1905)</f>
        <v>-854534</v>
      </c>
      <c r="K1906" s="6">
        <f>IF(AND(telefony6[[#This Row],[abonament]]&lt;0,telefony6[[#This Row],[jaki]]="stacjonarny"),telefony6[[#This Row],[sekundach]],0)</f>
        <v>645</v>
      </c>
      <c r="L1906" s="6">
        <f>IF(AND(telefony6[[#This Row],[abonament]]&lt;0,telefony6[[#This Row],[jaki]]="komórkowy"),telefony6[[#This Row],[sekundach]],0)</f>
        <v>0</v>
      </c>
      <c r="M1906" s="28">
        <f>IF(telefony6[[#This Row],[jaki]]="zagraniczny",telefony6[[#This Row],[czas w minutach]],0)</f>
        <v>0</v>
      </c>
    </row>
    <row r="1907" spans="1:13" x14ac:dyDescent="0.25">
      <c r="A1907">
        <v>4703748</v>
      </c>
      <c r="B1907" s="1">
        <v>42943</v>
      </c>
      <c r="C1907" s="2">
        <v>0.53315972222222219</v>
      </c>
      <c r="D1907" s="2">
        <v>0.53454861111111107</v>
      </c>
      <c r="E1907" t="str">
        <f>IF(LEN(telefony6[[#This Row],[nr]])&gt;=10,"zagraniczny",IF(LEN(telefony6[[#This Row],[nr]])=8,"komórkowy","stacjonarny"))</f>
        <v>stacjonarny</v>
      </c>
      <c r="F1907" s="2">
        <f>telefony6[[#This Row],[zakonczenie]]-telefony6[[#This Row],[rozpoczecie]]</f>
        <v>1.388888888888884E-3</v>
      </c>
      <c r="G1907" s="6">
        <f>IF(SECOND(telefony6[[#This Row],[czas]])&gt;0,1,0)</f>
        <v>0</v>
      </c>
      <c r="H1907" s="6">
        <f>MINUTE(telefony6[[#This Row],[czas]])+telefony6[[#This Row],[czy kolejna minuta]]</f>
        <v>2</v>
      </c>
      <c r="I1907" s="6">
        <f>MINUTE(telefony6[[#This Row],[czas]])*60+SECOND(telefony6[[#This Row],[czas]])</f>
        <v>120</v>
      </c>
      <c r="J1907" s="6">
        <f>IF(OR(telefony6[[#This Row],[jaki]]="stacjonarny",telefony6[[#This Row],[jaki]]="komórkowy"),J1906-telefony6[[#This Row],[sekundach]],J1906)</f>
        <v>-854654</v>
      </c>
      <c r="K1907" s="6">
        <f>IF(AND(telefony6[[#This Row],[abonament]]&lt;0,telefony6[[#This Row],[jaki]]="stacjonarny"),telefony6[[#This Row],[sekundach]],0)</f>
        <v>120</v>
      </c>
      <c r="L1907" s="6">
        <f>IF(AND(telefony6[[#This Row],[abonament]]&lt;0,telefony6[[#This Row],[jaki]]="komórkowy"),telefony6[[#This Row],[sekundach]],0)</f>
        <v>0</v>
      </c>
      <c r="M1907" s="28">
        <f>IF(telefony6[[#This Row],[jaki]]="zagraniczny",telefony6[[#This Row],[czas w minutach]],0)</f>
        <v>0</v>
      </c>
    </row>
    <row r="1908" spans="1:13" x14ac:dyDescent="0.25">
      <c r="A1908">
        <v>1165705</v>
      </c>
      <c r="B1908" s="1">
        <v>42943</v>
      </c>
      <c r="C1908" s="2">
        <v>0.53666666666666663</v>
      </c>
      <c r="D1908" s="2">
        <v>0.54100694444444442</v>
      </c>
      <c r="E1908" t="str">
        <f>IF(LEN(telefony6[[#This Row],[nr]])&gt;=10,"zagraniczny",IF(LEN(telefony6[[#This Row],[nr]])=8,"komórkowy","stacjonarny"))</f>
        <v>stacjonarny</v>
      </c>
      <c r="F1908" s="2">
        <f>telefony6[[#This Row],[zakonczenie]]-telefony6[[#This Row],[rozpoczecie]]</f>
        <v>4.3402777777777901E-3</v>
      </c>
      <c r="G1908" s="6">
        <f>IF(SECOND(telefony6[[#This Row],[czas]])&gt;0,1,0)</f>
        <v>1</v>
      </c>
      <c r="H1908" s="6">
        <f>MINUTE(telefony6[[#This Row],[czas]])+telefony6[[#This Row],[czy kolejna minuta]]</f>
        <v>7</v>
      </c>
      <c r="I1908" s="6">
        <f>MINUTE(telefony6[[#This Row],[czas]])*60+SECOND(telefony6[[#This Row],[czas]])</f>
        <v>375</v>
      </c>
      <c r="J1908" s="6">
        <f>IF(OR(telefony6[[#This Row],[jaki]]="stacjonarny",telefony6[[#This Row],[jaki]]="komórkowy"),J1907-telefony6[[#This Row],[sekundach]],J1907)</f>
        <v>-855029</v>
      </c>
      <c r="K1908" s="6">
        <f>IF(AND(telefony6[[#This Row],[abonament]]&lt;0,telefony6[[#This Row],[jaki]]="stacjonarny"),telefony6[[#This Row],[sekundach]],0)</f>
        <v>375</v>
      </c>
      <c r="L1908" s="6">
        <f>IF(AND(telefony6[[#This Row],[abonament]]&lt;0,telefony6[[#This Row],[jaki]]="komórkowy"),telefony6[[#This Row],[sekundach]],0)</f>
        <v>0</v>
      </c>
      <c r="M1908" s="28">
        <f>IF(telefony6[[#This Row],[jaki]]="zagraniczny",telefony6[[#This Row],[czas w minutach]],0)</f>
        <v>0</v>
      </c>
    </row>
    <row r="1909" spans="1:13" x14ac:dyDescent="0.25">
      <c r="A1909">
        <v>90762334</v>
      </c>
      <c r="B1909" s="1">
        <v>42943</v>
      </c>
      <c r="C1909" s="2">
        <v>0.54144675925925922</v>
      </c>
      <c r="D1909" s="2">
        <v>0.54313657407407412</v>
      </c>
      <c r="E1909" t="str">
        <f>IF(LEN(telefony6[[#This Row],[nr]])&gt;=10,"zagraniczny",IF(LEN(telefony6[[#This Row],[nr]])=8,"komórkowy","stacjonarny"))</f>
        <v>komórkowy</v>
      </c>
      <c r="F1909" s="2">
        <f>telefony6[[#This Row],[zakonczenie]]-telefony6[[#This Row],[rozpoczecie]]</f>
        <v>1.6898148148148939E-3</v>
      </c>
      <c r="G1909" s="6">
        <f>IF(SECOND(telefony6[[#This Row],[czas]])&gt;0,1,0)</f>
        <v>1</v>
      </c>
      <c r="H1909" s="6">
        <f>MINUTE(telefony6[[#This Row],[czas]])+telefony6[[#This Row],[czy kolejna minuta]]</f>
        <v>3</v>
      </c>
      <c r="I1909" s="6">
        <f>MINUTE(telefony6[[#This Row],[czas]])*60+SECOND(telefony6[[#This Row],[czas]])</f>
        <v>146</v>
      </c>
      <c r="J1909" s="6">
        <f>IF(OR(telefony6[[#This Row],[jaki]]="stacjonarny",telefony6[[#This Row],[jaki]]="komórkowy"),J1908-telefony6[[#This Row],[sekundach]],J1908)</f>
        <v>-855175</v>
      </c>
      <c r="K1909" s="6">
        <f>IF(AND(telefony6[[#This Row],[abonament]]&lt;0,telefony6[[#This Row],[jaki]]="stacjonarny"),telefony6[[#This Row],[sekundach]],0)</f>
        <v>0</v>
      </c>
      <c r="L1909" s="6">
        <f>IF(AND(telefony6[[#This Row],[abonament]]&lt;0,telefony6[[#This Row],[jaki]]="komórkowy"),telefony6[[#This Row],[sekundach]],0)</f>
        <v>146</v>
      </c>
      <c r="M1909" s="28">
        <f>IF(telefony6[[#This Row],[jaki]]="zagraniczny",telefony6[[#This Row],[czas w minutach]],0)</f>
        <v>0</v>
      </c>
    </row>
    <row r="1910" spans="1:13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  <c r="E1910" t="str">
        <f>IF(LEN(telefony6[[#This Row],[nr]])&gt;=10,"zagraniczny",IF(LEN(telefony6[[#This Row],[nr]])=8,"komórkowy","stacjonarny"))</f>
        <v>komórkowy</v>
      </c>
      <c r="F1910" s="2">
        <f>telefony6[[#This Row],[zakonczenie]]-telefony6[[#This Row],[rozpoczecie]]</f>
        <v>9.4097222222222499E-3</v>
      </c>
      <c r="G1910" s="6">
        <f>IF(SECOND(telefony6[[#This Row],[czas]])&gt;0,1,0)</f>
        <v>1</v>
      </c>
      <c r="H1910" s="6">
        <f>MINUTE(telefony6[[#This Row],[czas]])+telefony6[[#This Row],[czy kolejna minuta]]</f>
        <v>14</v>
      </c>
      <c r="I1910" s="6">
        <f>MINUTE(telefony6[[#This Row],[czas]])*60+SECOND(telefony6[[#This Row],[czas]])</f>
        <v>813</v>
      </c>
      <c r="J1910" s="6">
        <f>IF(OR(telefony6[[#This Row],[jaki]]="stacjonarny",telefony6[[#This Row],[jaki]]="komórkowy"),J1909-telefony6[[#This Row],[sekundach]],J1909)</f>
        <v>-855988</v>
      </c>
      <c r="K1910" s="6">
        <f>IF(AND(telefony6[[#This Row],[abonament]]&lt;0,telefony6[[#This Row],[jaki]]="stacjonarny"),telefony6[[#This Row],[sekundach]],0)</f>
        <v>0</v>
      </c>
      <c r="L1910" s="6">
        <f>IF(AND(telefony6[[#This Row],[abonament]]&lt;0,telefony6[[#This Row],[jaki]]="komórkowy"),telefony6[[#This Row],[sekundach]],0)</f>
        <v>813</v>
      </c>
      <c r="M1910" s="28">
        <f>IF(telefony6[[#This Row],[jaki]]="zagraniczny",telefony6[[#This Row],[czas w minutach]],0)</f>
        <v>0</v>
      </c>
    </row>
    <row r="1911" spans="1:13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  <c r="E1911" t="str">
        <f>IF(LEN(telefony6[[#This Row],[nr]])&gt;=10,"zagraniczny",IF(LEN(telefony6[[#This Row],[nr]])=8,"komórkowy","stacjonarny"))</f>
        <v>stacjonarny</v>
      </c>
      <c r="F1911" s="2">
        <f>telefony6[[#This Row],[zakonczenie]]-telefony6[[#This Row],[rozpoczecie]]</f>
        <v>2.6620370370370461E-3</v>
      </c>
      <c r="G1911" s="6">
        <f>IF(SECOND(telefony6[[#This Row],[czas]])&gt;0,1,0)</f>
        <v>1</v>
      </c>
      <c r="H1911" s="6">
        <f>MINUTE(telefony6[[#This Row],[czas]])+telefony6[[#This Row],[czy kolejna minuta]]</f>
        <v>4</v>
      </c>
      <c r="I1911" s="6">
        <f>MINUTE(telefony6[[#This Row],[czas]])*60+SECOND(telefony6[[#This Row],[czas]])</f>
        <v>230</v>
      </c>
      <c r="J1911" s="6">
        <f>IF(OR(telefony6[[#This Row],[jaki]]="stacjonarny",telefony6[[#This Row],[jaki]]="komórkowy"),J1910-telefony6[[#This Row],[sekundach]],J1910)</f>
        <v>-856218</v>
      </c>
      <c r="K1911" s="6">
        <f>IF(AND(telefony6[[#This Row],[abonament]]&lt;0,telefony6[[#This Row],[jaki]]="stacjonarny"),telefony6[[#This Row],[sekundach]],0)</f>
        <v>230</v>
      </c>
      <c r="L1911" s="6">
        <f>IF(AND(telefony6[[#This Row],[abonament]]&lt;0,telefony6[[#This Row],[jaki]]="komórkowy"),telefony6[[#This Row],[sekundach]],0)</f>
        <v>0</v>
      </c>
      <c r="M1911" s="28">
        <f>IF(telefony6[[#This Row],[jaki]]="zagraniczny",telefony6[[#This Row],[czas w minutach]],0)</f>
        <v>0</v>
      </c>
    </row>
    <row r="1912" spans="1:13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  <c r="E1912" t="str">
        <f>IF(LEN(telefony6[[#This Row],[nr]])&gt;=10,"zagraniczny",IF(LEN(telefony6[[#This Row],[nr]])=8,"komórkowy","stacjonarny"))</f>
        <v>stacjonarny</v>
      </c>
      <c r="F1912" s="2">
        <f>telefony6[[#This Row],[zakonczenie]]-telefony6[[#This Row],[rozpoczecie]]</f>
        <v>1.6203703703698835E-4</v>
      </c>
      <c r="G1912" s="6">
        <f>IF(SECOND(telefony6[[#This Row],[czas]])&gt;0,1,0)</f>
        <v>1</v>
      </c>
      <c r="H1912" s="6">
        <f>MINUTE(telefony6[[#This Row],[czas]])+telefony6[[#This Row],[czy kolejna minuta]]</f>
        <v>1</v>
      </c>
      <c r="I1912" s="6">
        <f>MINUTE(telefony6[[#This Row],[czas]])*60+SECOND(telefony6[[#This Row],[czas]])</f>
        <v>14</v>
      </c>
      <c r="J1912" s="6">
        <f>IF(OR(telefony6[[#This Row],[jaki]]="stacjonarny",telefony6[[#This Row],[jaki]]="komórkowy"),J1911-telefony6[[#This Row],[sekundach]],J1911)</f>
        <v>-856232</v>
      </c>
      <c r="K1912" s="6">
        <f>IF(AND(telefony6[[#This Row],[abonament]]&lt;0,telefony6[[#This Row],[jaki]]="stacjonarny"),telefony6[[#This Row],[sekundach]],0)</f>
        <v>14</v>
      </c>
      <c r="L1912" s="6">
        <f>IF(AND(telefony6[[#This Row],[abonament]]&lt;0,telefony6[[#This Row],[jaki]]="komórkowy"),telefony6[[#This Row],[sekundach]],0)</f>
        <v>0</v>
      </c>
      <c r="M1912" s="28">
        <f>IF(telefony6[[#This Row],[jaki]]="zagraniczny",telefony6[[#This Row],[czas w minutach]],0)</f>
        <v>0</v>
      </c>
    </row>
    <row r="1913" spans="1:13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  <c r="E1913" t="str">
        <f>IF(LEN(telefony6[[#This Row],[nr]])&gt;=10,"zagraniczny",IF(LEN(telefony6[[#This Row],[nr]])=8,"komórkowy","stacjonarny"))</f>
        <v>stacjonarny</v>
      </c>
      <c r="F1913" s="2">
        <f>telefony6[[#This Row],[zakonczenie]]-telefony6[[#This Row],[rozpoczecie]]</f>
        <v>9.3750000000000222E-3</v>
      </c>
      <c r="G1913" s="6">
        <f>IF(SECOND(telefony6[[#This Row],[czas]])&gt;0,1,0)</f>
        <v>1</v>
      </c>
      <c r="H1913" s="6">
        <f>MINUTE(telefony6[[#This Row],[czas]])+telefony6[[#This Row],[czy kolejna minuta]]</f>
        <v>14</v>
      </c>
      <c r="I1913" s="6">
        <f>MINUTE(telefony6[[#This Row],[czas]])*60+SECOND(telefony6[[#This Row],[czas]])</f>
        <v>810</v>
      </c>
      <c r="J1913" s="6">
        <f>IF(OR(telefony6[[#This Row],[jaki]]="stacjonarny",telefony6[[#This Row],[jaki]]="komórkowy"),J1912-telefony6[[#This Row],[sekundach]],J1912)</f>
        <v>-857042</v>
      </c>
      <c r="K1913" s="6">
        <f>IF(AND(telefony6[[#This Row],[abonament]]&lt;0,telefony6[[#This Row],[jaki]]="stacjonarny"),telefony6[[#This Row],[sekundach]],0)</f>
        <v>810</v>
      </c>
      <c r="L1913" s="6">
        <f>IF(AND(telefony6[[#This Row],[abonament]]&lt;0,telefony6[[#This Row],[jaki]]="komórkowy"),telefony6[[#This Row],[sekundach]],0)</f>
        <v>0</v>
      </c>
      <c r="M1913" s="28">
        <f>IF(telefony6[[#This Row],[jaki]]="zagraniczny",telefony6[[#This Row],[czas w minutach]],0)</f>
        <v>0</v>
      </c>
    </row>
    <row r="1914" spans="1:13" x14ac:dyDescent="0.25">
      <c r="A1914">
        <v>1025756</v>
      </c>
      <c r="B1914" s="1">
        <v>42943</v>
      </c>
      <c r="C1914" s="2">
        <v>0.55116898148148152</v>
      </c>
      <c r="D1914" s="2">
        <v>0.56047453703703709</v>
      </c>
      <c r="E1914" t="str">
        <f>IF(LEN(telefony6[[#This Row],[nr]])&gt;=10,"zagraniczny",IF(LEN(telefony6[[#This Row],[nr]])=8,"komórkowy","stacjonarny"))</f>
        <v>stacjonarny</v>
      </c>
      <c r="F1914" s="2">
        <f>telefony6[[#This Row],[zakonczenie]]-telefony6[[#This Row],[rozpoczecie]]</f>
        <v>9.3055555555555669E-3</v>
      </c>
      <c r="G1914" s="6">
        <f>IF(SECOND(telefony6[[#This Row],[czas]])&gt;0,1,0)</f>
        <v>1</v>
      </c>
      <c r="H1914" s="6">
        <f>MINUTE(telefony6[[#This Row],[czas]])+telefony6[[#This Row],[czy kolejna minuta]]</f>
        <v>14</v>
      </c>
      <c r="I1914" s="6">
        <f>MINUTE(telefony6[[#This Row],[czas]])*60+SECOND(telefony6[[#This Row],[czas]])</f>
        <v>804</v>
      </c>
      <c r="J1914" s="6">
        <f>IF(OR(telefony6[[#This Row],[jaki]]="stacjonarny",telefony6[[#This Row],[jaki]]="komórkowy"),J1913-telefony6[[#This Row],[sekundach]],J1913)</f>
        <v>-857846</v>
      </c>
      <c r="K1914" s="6">
        <f>IF(AND(telefony6[[#This Row],[abonament]]&lt;0,telefony6[[#This Row],[jaki]]="stacjonarny"),telefony6[[#This Row],[sekundach]],0)</f>
        <v>804</v>
      </c>
      <c r="L1914" s="6">
        <f>IF(AND(telefony6[[#This Row],[abonament]]&lt;0,telefony6[[#This Row],[jaki]]="komórkowy"),telefony6[[#This Row],[sekundach]],0)</f>
        <v>0</v>
      </c>
      <c r="M1914" s="28">
        <f>IF(telefony6[[#This Row],[jaki]]="zagraniczny",telefony6[[#This Row],[czas w minutach]],0)</f>
        <v>0</v>
      </c>
    </row>
    <row r="1915" spans="1:13" x14ac:dyDescent="0.25">
      <c r="A1915">
        <v>29880225</v>
      </c>
      <c r="B1915" s="1">
        <v>42943</v>
      </c>
      <c r="C1915" s="2">
        <v>0.55174768518518513</v>
      </c>
      <c r="D1915" s="2">
        <v>0.55920138888888893</v>
      </c>
      <c r="E1915" t="str">
        <f>IF(LEN(telefony6[[#This Row],[nr]])&gt;=10,"zagraniczny",IF(LEN(telefony6[[#This Row],[nr]])=8,"komórkowy","stacjonarny"))</f>
        <v>komórkowy</v>
      </c>
      <c r="F1915" s="2">
        <f>telefony6[[#This Row],[zakonczenie]]-telefony6[[#This Row],[rozpoczecie]]</f>
        <v>7.4537037037037956E-3</v>
      </c>
      <c r="G1915" s="6">
        <f>IF(SECOND(telefony6[[#This Row],[czas]])&gt;0,1,0)</f>
        <v>1</v>
      </c>
      <c r="H1915" s="6">
        <f>MINUTE(telefony6[[#This Row],[czas]])+telefony6[[#This Row],[czy kolejna minuta]]</f>
        <v>11</v>
      </c>
      <c r="I1915" s="6">
        <f>MINUTE(telefony6[[#This Row],[czas]])*60+SECOND(telefony6[[#This Row],[czas]])</f>
        <v>644</v>
      </c>
      <c r="J1915" s="6">
        <f>IF(OR(telefony6[[#This Row],[jaki]]="stacjonarny",telefony6[[#This Row],[jaki]]="komórkowy"),J1914-telefony6[[#This Row],[sekundach]],J1914)</f>
        <v>-858490</v>
      </c>
      <c r="K1915" s="6">
        <f>IF(AND(telefony6[[#This Row],[abonament]]&lt;0,telefony6[[#This Row],[jaki]]="stacjonarny"),telefony6[[#This Row],[sekundach]],0)</f>
        <v>0</v>
      </c>
      <c r="L1915" s="6">
        <f>IF(AND(telefony6[[#This Row],[abonament]]&lt;0,telefony6[[#This Row],[jaki]]="komórkowy"),telefony6[[#This Row],[sekundach]],0)</f>
        <v>644</v>
      </c>
      <c r="M1915" s="28">
        <f>IF(telefony6[[#This Row],[jaki]]="zagraniczny",telefony6[[#This Row],[czas w minutach]],0)</f>
        <v>0</v>
      </c>
    </row>
    <row r="1916" spans="1:13" x14ac:dyDescent="0.25">
      <c r="A1916">
        <v>4791902</v>
      </c>
      <c r="B1916" s="1">
        <v>42943</v>
      </c>
      <c r="C1916" s="2">
        <v>0.55718749999999995</v>
      </c>
      <c r="D1916" s="2">
        <v>0.55753472222222222</v>
      </c>
      <c r="E1916" t="str">
        <f>IF(LEN(telefony6[[#This Row],[nr]])&gt;=10,"zagraniczny",IF(LEN(telefony6[[#This Row],[nr]])=8,"komórkowy","stacjonarny"))</f>
        <v>stacjonarny</v>
      </c>
      <c r="F1916" s="2">
        <f>telefony6[[#This Row],[zakonczenie]]-telefony6[[#This Row],[rozpoczecie]]</f>
        <v>3.472222222222765E-4</v>
      </c>
      <c r="G1916" s="6">
        <f>IF(SECOND(telefony6[[#This Row],[czas]])&gt;0,1,0)</f>
        <v>1</v>
      </c>
      <c r="H1916" s="6">
        <f>MINUTE(telefony6[[#This Row],[czas]])+telefony6[[#This Row],[czy kolejna minuta]]</f>
        <v>1</v>
      </c>
      <c r="I1916" s="6">
        <f>MINUTE(telefony6[[#This Row],[czas]])*60+SECOND(telefony6[[#This Row],[czas]])</f>
        <v>30</v>
      </c>
      <c r="J1916" s="6">
        <f>IF(OR(telefony6[[#This Row],[jaki]]="stacjonarny",telefony6[[#This Row],[jaki]]="komórkowy"),J1915-telefony6[[#This Row],[sekundach]],J1915)</f>
        <v>-858520</v>
      </c>
      <c r="K1916" s="6">
        <f>IF(AND(telefony6[[#This Row],[abonament]]&lt;0,telefony6[[#This Row],[jaki]]="stacjonarny"),telefony6[[#This Row],[sekundach]],0)</f>
        <v>30</v>
      </c>
      <c r="L1916" s="6">
        <f>IF(AND(telefony6[[#This Row],[abonament]]&lt;0,telefony6[[#This Row],[jaki]]="komórkowy"),telefony6[[#This Row],[sekundach]],0)</f>
        <v>0</v>
      </c>
      <c r="M1916" s="28">
        <f>IF(telefony6[[#This Row],[jaki]]="zagraniczny",telefony6[[#This Row],[czas w minutach]],0)</f>
        <v>0</v>
      </c>
    </row>
    <row r="1917" spans="1:13" x14ac:dyDescent="0.25">
      <c r="A1917">
        <v>5228419</v>
      </c>
      <c r="B1917" s="1">
        <v>42943</v>
      </c>
      <c r="C1917" s="2">
        <v>0.55995370370370368</v>
      </c>
      <c r="D1917" s="2">
        <v>0.56405092592592587</v>
      </c>
      <c r="E1917" t="str">
        <f>IF(LEN(telefony6[[#This Row],[nr]])&gt;=10,"zagraniczny",IF(LEN(telefony6[[#This Row],[nr]])=8,"komórkowy","stacjonarny"))</f>
        <v>stacjonarny</v>
      </c>
      <c r="F1917" s="2">
        <f>telefony6[[#This Row],[zakonczenie]]-telefony6[[#This Row],[rozpoczecie]]</f>
        <v>4.0972222222221966E-3</v>
      </c>
      <c r="G1917" s="6">
        <f>IF(SECOND(telefony6[[#This Row],[czas]])&gt;0,1,0)</f>
        <v>1</v>
      </c>
      <c r="H1917" s="6">
        <f>MINUTE(telefony6[[#This Row],[czas]])+telefony6[[#This Row],[czy kolejna minuta]]</f>
        <v>6</v>
      </c>
      <c r="I1917" s="6">
        <f>MINUTE(telefony6[[#This Row],[czas]])*60+SECOND(telefony6[[#This Row],[czas]])</f>
        <v>354</v>
      </c>
      <c r="J1917" s="6">
        <f>IF(OR(telefony6[[#This Row],[jaki]]="stacjonarny",telefony6[[#This Row],[jaki]]="komórkowy"),J1916-telefony6[[#This Row],[sekundach]],J1916)</f>
        <v>-858874</v>
      </c>
      <c r="K1917" s="6">
        <f>IF(AND(telefony6[[#This Row],[abonament]]&lt;0,telefony6[[#This Row],[jaki]]="stacjonarny"),telefony6[[#This Row],[sekundach]],0)</f>
        <v>354</v>
      </c>
      <c r="L1917" s="6">
        <f>IF(AND(telefony6[[#This Row],[abonament]]&lt;0,telefony6[[#This Row],[jaki]]="komórkowy"),telefony6[[#This Row],[sekundach]],0)</f>
        <v>0</v>
      </c>
      <c r="M1917" s="28">
        <f>IF(telefony6[[#This Row],[jaki]]="zagraniczny",telefony6[[#This Row],[czas w minutach]],0)</f>
        <v>0</v>
      </c>
    </row>
    <row r="1918" spans="1:13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  <c r="E1918" t="str">
        <f>IF(LEN(telefony6[[#This Row],[nr]])&gt;=10,"zagraniczny",IF(LEN(telefony6[[#This Row],[nr]])=8,"komórkowy","stacjonarny"))</f>
        <v>stacjonarny</v>
      </c>
      <c r="F1918" s="2">
        <f>telefony6[[#This Row],[zakonczenie]]-telefony6[[#This Row],[rozpoczecie]]</f>
        <v>2.4884259259259078E-3</v>
      </c>
      <c r="G1918" s="6">
        <f>IF(SECOND(telefony6[[#This Row],[czas]])&gt;0,1,0)</f>
        <v>1</v>
      </c>
      <c r="H1918" s="6">
        <f>MINUTE(telefony6[[#This Row],[czas]])+telefony6[[#This Row],[czy kolejna minuta]]</f>
        <v>4</v>
      </c>
      <c r="I1918" s="6">
        <f>MINUTE(telefony6[[#This Row],[czas]])*60+SECOND(telefony6[[#This Row],[czas]])</f>
        <v>215</v>
      </c>
      <c r="J1918" s="6">
        <f>IF(OR(telefony6[[#This Row],[jaki]]="stacjonarny",telefony6[[#This Row],[jaki]]="komórkowy"),J1917-telefony6[[#This Row],[sekundach]],J1917)</f>
        <v>-859089</v>
      </c>
      <c r="K1918" s="6">
        <f>IF(AND(telefony6[[#This Row],[abonament]]&lt;0,telefony6[[#This Row],[jaki]]="stacjonarny"),telefony6[[#This Row],[sekundach]],0)</f>
        <v>215</v>
      </c>
      <c r="L1918" s="6">
        <f>IF(AND(telefony6[[#This Row],[abonament]]&lt;0,telefony6[[#This Row],[jaki]]="komórkowy"),telefony6[[#This Row],[sekundach]],0)</f>
        <v>0</v>
      </c>
      <c r="M1918" s="28">
        <f>IF(telefony6[[#This Row],[jaki]]="zagraniczny",telefony6[[#This Row],[czas w minutach]],0)</f>
        <v>0</v>
      </c>
    </row>
    <row r="1919" spans="1:13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 t="str">
        <f>IF(LEN(telefony6[[#This Row],[nr]])&gt;=10,"zagraniczny",IF(LEN(telefony6[[#This Row],[nr]])=8,"komórkowy","stacjonarny"))</f>
        <v>zagraniczny</v>
      </c>
      <c r="F1919" s="2">
        <f>telefony6[[#This Row],[zakonczenie]]-telefony6[[#This Row],[rozpoczecie]]</f>
        <v>1.9675925925926041E-3</v>
      </c>
      <c r="G1919" s="6">
        <f>IF(SECOND(telefony6[[#This Row],[czas]])&gt;0,1,0)</f>
        <v>1</v>
      </c>
      <c r="H1919" s="6">
        <f>MINUTE(telefony6[[#This Row],[czas]])+telefony6[[#This Row],[czy kolejna minuta]]</f>
        <v>3</v>
      </c>
      <c r="I1919" s="6">
        <f>MINUTE(telefony6[[#This Row],[czas]])*60+SECOND(telefony6[[#This Row],[czas]])</f>
        <v>170</v>
      </c>
      <c r="J1919" s="6">
        <f>IF(OR(telefony6[[#This Row],[jaki]]="stacjonarny",telefony6[[#This Row],[jaki]]="komórkowy"),J1918-telefony6[[#This Row],[sekundach]],J1918)</f>
        <v>-859089</v>
      </c>
      <c r="K1919" s="6">
        <f>IF(AND(telefony6[[#This Row],[abonament]]&lt;0,telefony6[[#This Row],[jaki]]="stacjonarny"),telefony6[[#This Row],[sekundach]],0)</f>
        <v>0</v>
      </c>
      <c r="L1919" s="6">
        <f>IF(AND(telefony6[[#This Row],[abonament]]&lt;0,telefony6[[#This Row],[jaki]]="komórkowy"),telefony6[[#This Row],[sekundach]],0)</f>
        <v>0</v>
      </c>
      <c r="M1919" s="28">
        <f>IF(telefony6[[#This Row],[jaki]]="zagraniczny",telefony6[[#This Row],[czas w minutach]],0)</f>
        <v>3</v>
      </c>
    </row>
    <row r="1920" spans="1:13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  <c r="E1920" t="str">
        <f>IF(LEN(telefony6[[#This Row],[nr]])&gt;=10,"zagraniczny",IF(LEN(telefony6[[#This Row],[nr]])=8,"komórkowy","stacjonarny"))</f>
        <v>stacjonarny</v>
      </c>
      <c r="F1920" s="2">
        <f>telefony6[[#This Row],[zakonczenie]]-telefony6[[#This Row],[rozpoczecie]]</f>
        <v>3.8657407407407529E-3</v>
      </c>
      <c r="G1920" s="6">
        <f>IF(SECOND(telefony6[[#This Row],[czas]])&gt;0,1,0)</f>
        <v>1</v>
      </c>
      <c r="H1920" s="6">
        <f>MINUTE(telefony6[[#This Row],[czas]])+telefony6[[#This Row],[czy kolejna minuta]]</f>
        <v>6</v>
      </c>
      <c r="I1920" s="6">
        <f>MINUTE(telefony6[[#This Row],[czas]])*60+SECOND(telefony6[[#This Row],[czas]])</f>
        <v>334</v>
      </c>
      <c r="J1920" s="6">
        <f>IF(OR(telefony6[[#This Row],[jaki]]="stacjonarny",telefony6[[#This Row],[jaki]]="komórkowy"),J1919-telefony6[[#This Row],[sekundach]],J1919)</f>
        <v>-859423</v>
      </c>
      <c r="K1920" s="6">
        <f>IF(AND(telefony6[[#This Row],[abonament]]&lt;0,telefony6[[#This Row],[jaki]]="stacjonarny"),telefony6[[#This Row],[sekundach]],0)</f>
        <v>334</v>
      </c>
      <c r="L1920" s="6">
        <f>IF(AND(telefony6[[#This Row],[abonament]]&lt;0,telefony6[[#This Row],[jaki]]="komórkowy"),telefony6[[#This Row],[sekundach]],0)</f>
        <v>0</v>
      </c>
      <c r="M1920" s="28">
        <f>IF(telefony6[[#This Row],[jaki]]="zagraniczny",telefony6[[#This Row],[czas w minutach]],0)</f>
        <v>0</v>
      </c>
    </row>
    <row r="1921" spans="1:13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  <c r="E1921" t="str">
        <f>IF(LEN(telefony6[[#This Row],[nr]])&gt;=10,"zagraniczny",IF(LEN(telefony6[[#This Row],[nr]])=8,"komórkowy","stacjonarny"))</f>
        <v>stacjonarny</v>
      </c>
      <c r="F1921" s="2">
        <f>telefony6[[#This Row],[zakonczenie]]-telefony6[[#This Row],[rozpoczecie]]</f>
        <v>4.1319444444444242E-3</v>
      </c>
      <c r="G1921" s="6">
        <f>IF(SECOND(telefony6[[#This Row],[czas]])&gt;0,1,0)</f>
        <v>1</v>
      </c>
      <c r="H1921" s="6">
        <f>MINUTE(telefony6[[#This Row],[czas]])+telefony6[[#This Row],[czy kolejna minuta]]</f>
        <v>6</v>
      </c>
      <c r="I1921" s="6">
        <f>MINUTE(telefony6[[#This Row],[czas]])*60+SECOND(telefony6[[#This Row],[czas]])</f>
        <v>357</v>
      </c>
      <c r="J1921" s="6">
        <f>IF(OR(telefony6[[#This Row],[jaki]]="stacjonarny",telefony6[[#This Row],[jaki]]="komórkowy"),J1920-telefony6[[#This Row],[sekundach]],J1920)</f>
        <v>-859780</v>
      </c>
      <c r="K1921" s="6">
        <f>IF(AND(telefony6[[#This Row],[abonament]]&lt;0,telefony6[[#This Row],[jaki]]="stacjonarny"),telefony6[[#This Row],[sekundach]],0)</f>
        <v>357</v>
      </c>
      <c r="L1921" s="6">
        <f>IF(AND(telefony6[[#This Row],[abonament]]&lt;0,telefony6[[#This Row],[jaki]]="komórkowy"),telefony6[[#This Row],[sekundach]],0)</f>
        <v>0</v>
      </c>
      <c r="M1921" s="28">
        <f>IF(telefony6[[#This Row],[jaki]]="zagraniczny",telefony6[[#This Row],[czas w minutach]],0)</f>
        <v>0</v>
      </c>
    </row>
    <row r="1922" spans="1:13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  <c r="E1922" t="str">
        <f>IF(LEN(telefony6[[#This Row],[nr]])&gt;=10,"zagraniczny",IF(LEN(telefony6[[#This Row],[nr]])=8,"komórkowy","stacjonarny"))</f>
        <v>komórkowy</v>
      </c>
      <c r="F1922" s="2">
        <f>telefony6[[#This Row],[zakonczenie]]-telefony6[[#This Row],[rozpoczecie]]</f>
        <v>7.6851851851851283E-3</v>
      </c>
      <c r="G1922" s="6">
        <f>IF(SECOND(telefony6[[#This Row],[czas]])&gt;0,1,0)</f>
        <v>1</v>
      </c>
      <c r="H1922" s="6">
        <f>MINUTE(telefony6[[#This Row],[czas]])+telefony6[[#This Row],[czy kolejna minuta]]</f>
        <v>12</v>
      </c>
      <c r="I1922" s="6">
        <f>MINUTE(telefony6[[#This Row],[czas]])*60+SECOND(telefony6[[#This Row],[czas]])</f>
        <v>664</v>
      </c>
      <c r="J1922" s="6">
        <f>IF(OR(telefony6[[#This Row],[jaki]]="stacjonarny",telefony6[[#This Row],[jaki]]="komórkowy"),J1921-telefony6[[#This Row],[sekundach]],J1921)</f>
        <v>-860444</v>
      </c>
      <c r="K1922" s="6">
        <f>IF(AND(telefony6[[#This Row],[abonament]]&lt;0,telefony6[[#This Row],[jaki]]="stacjonarny"),telefony6[[#This Row],[sekundach]],0)</f>
        <v>0</v>
      </c>
      <c r="L1922" s="6">
        <f>IF(AND(telefony6[[#This Row],[abonament]]&lt;0,telefony6[[#This Row],[jaki]]="komórkowy"),telefony6[[#This Row],[sekundach]],0)</f>
        <v>664</v>
      </c>
      <c r="M1922" s="28">
        <f>IF(telefony6[[#This Row],[jaki]]="zagraniczny",telefony6[[#This Row],[czas w minutach]],0)</f>
        <v>0</v>
      </c>
    </row>
    <row r="1923" spans="1:13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  <c r="E1923" t="str">
        <f>IF(LEN(telefony6[[#This Row],[nr]])&gt;=10,"zagraniczny",IF(LEN(telefony6[[#This Row],[nr]])=8,"komórkowy","stacjonarny"))</f>
        <v>stacjonarny</v>
      </c>
      <c r="F1923" s="2">
        <f>telefony6[[#This Row],[zakonczenie]]-telefony6[[#This Row],[rozpoczecie]]</f>
        <v>1.1168981481481488E-2</v>
      </c>
      <c r="G1923" s="6">
        <f>IF(SECOND(telefony6[[#This Row],[czas]])&gt;0,1,0)</f>
        <v>1</v>
      </c>
      <c r="H1923" s="6">
        <f>MINUTE(telefony6[[#This Row],[czas]])+telefony6[[#This Row],[czy kolejna minuta]]</f>
        <v>17</v>
      </c>
      <c r="I1923" s="6">
        <f>MINUTE(telefony6[[#This Row],[czas]])*60+SECOND(telefony6[[#This Row],[czas]])</f>
        <v>965</v>
      </c>
      <c r="J1923" s="6">
        <f>IF(OR(telefony6[[#This Row],[jaki]]="stacjonarny",telefony6[[#This Row],[jaki]]="komórkowy"),J1922-telefony6[[#This Row],[sekundach]],J1922)</f>
        <v>-861409</v>
      </c>
      <c r="K1923" s="6">
        <f>IF(AND(telefony6[[#This Row],[abonament]]&lt;0,telefony6[[#This Row],[jaki]]="stacjonarny"),telefony6[[#This Row],[sekundach]],0)</f>
        <v>965</v>
      </c>
      <c r="L1923" s="6">
        <f>IF(AND(telefony6[[#This Row],[abonament]]&lt;0,telefony6[[#This Row],[jaki]]="komórkowy"),telefony6[[#This Row],[sekundach]],0)</f>
        <v>0</v>
      </c>
      <c r="M1923" s="28">
        <f>IF(telefony6[[#This Row],[jaki]]="zagraniczny",telefony6[[#This Row],[czas w minutach]],0)</f>
        <v>0</v>
      </c>
    </row>
    <row r="1924" spans="1:13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  <c r="E1924" t="str">
        <f>IF(LEN(telefony6[[#This Row],[nr]])&gt;=10,"zagraniczny",IF(LEN(telefony6[[#This Row],[nr]])=8,"komórkowy","stacjonarny"))</f>
        <v>stacjonarny</v>
      </c>
      <c r="F1924" s="2">
        <f>telefony6[[#This Row],[zakonczenie]]-telefony6[[#This Row],[rozpoczecie]]</f>
        <v>3.6921296296296147E-3</v>
      </c>
      <c r="G1924" s="6">
        <f>IF(SECOND(telefony6[[#This Row],[czas]])&gt;0,1,0)</f>
        <v>1</v>
      </c>
      <c r="H1924" s="6">
        <f>MINUTE(telefony6[[#This Row],[czas]])+telefony6[[#This Row],[czy kolejna minuta]]</f>
        <v>6</v>
      </c>
      <c r="I1924" s="6">
        <f>MINUTE(telefony6[[#This Row],[czas]])*60+SECOND(telefony6[[#This Row],[czas]])</f>
        <v>319</v>
      </c>
      <c r="J1924" s="6">
        <f>IF(OR(telefony6[[#This Row],[jaki]]="stacjonarny",telefony6[[#This Row],[jaki]]="komórkowy"),J1923-telefony6[[#This Row],[sekundach]],J1923)</f>
        <v>-861728</v>
      </c>
      <c r="K1924" s="6">
        <f>IF(AND(telefony6[[#This Row],[abonament]]&lt;0,telefony6[[#This Row],[jaki]]="stacjonarny"),telefony6[[#This Row],[sekundach]],0)</f>
        <v>319</v>
      </c>
      <c r="L1924" s="6">
        <f>IF(AND(telefony6[[#This Row],[abonament]]&lt;0,telefony6[[#This Row],[jaki]]="komórkowy"),telefony6[[#This Row],[sekundach]],0)</f>
        <v>0</v>
      </c>
      <c r="M1924" s="28">
        <f>IF(telefony6[[#This Row],[jaki]]="zagraniczny",telefony6[[#This Row],[czas w minutach]],0)</f>
        <v>0</v>
      </c>
    </row>
    <row r="1925" spans="1:13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  <c r="E1925" t="str">
        <f>IF(LEN(telefony6[[#This Row],[nr]])&gt;=10,"zagraniczny",IF(LEN(telefony6[[#This Row],[nr]])=8,"komórkowy","stacjonarny"))</f>
        <v>stacjonarny</v>
      </c>
      <c r="F1925" s="2">
        <f>telefony6[[#This Row],[zakonczenie]]-telefony6[[#This Row],[rozpoczecie]]</f>
        <v>1.1064814814814805E-2</v>
      </c>
      <c r="G1925" s="6">
        <f>IF(SECOND(telefony6[[#This Row],[czas]])&gt;0,1,0)</f>
        <v>1</v>
      </c>
      <c r="H1925" s="6">
        <f>MINUTE(telefony6[[#This Row],[czas]])+telefony6[[#This Row],[czy kolejna minuta]]</f>
        <v>16</v>
      </c>
      <c r="I1925" s="6">
        <f>MINUTE(telefony6[[#This Row],[czas]])*60+SECOND(telefony6[[#This Row],[czas]])</f>
        <v>956</v>
      </c>
      <c r="J1925" s="6">
        <f>IF(OR(telefony6[[#This Row],[jaki]]="stacjonarny",telefony6[[#This Row],[jaki]]="komórkowy"),J1924-telefony6[[#This Row],[sekundach]],J1924)</f>
        <v>-862684</v>
      </c>
      <c r="K1925" s="6">
        <f>IF(AND(telefony6[[#This Row],[abonament]]&lt;0,telefony6[[#This Row],[jaki]]="stacjonarny"),telefony6[[#This Row],[sekundach]],0)</f>
        <v>956</v>
      </c>
      <c r="L1925" s="6">
        <f>IF(AND(telefony6[[#This Row],[abonament]]&lt;0,telefony6[[#This Row],[jaki]]="komórkowy"),telefony6[[#This Row],[sekundach]],0)</f>
        <v>0</v>
      </c>
      <c r="M1925" s="28">
        <f>IF(telefony6[[#This Row],[jaki]]="zagraniczny",telefony6[[#This Row],[czas w minutach]],0)</f>
        <v>0</v>
      </c>
    </row>
    <row r="1926" spans="1:13" x14ac:dyDescent="0.25">
      <c r="A1926">
        <v>4774889</v>
      </c>
      <c r="B1926" s="1">
        <v>42943</v>
      </c>
      <c r="C1926" s="2">
        <v>0.58733796296296292</v>
      </c>
      <c r="D1926" s="2">
        <v>0.59475694444444449</v>
      </c>
      <c r="E1926" t="str">
        <f>IF(LEN(telefony6[[#This Row],[nr]])&gt;=10,"zagraniczny",IF(LEN(telefony6[[#This Row],[nr]])=8,"komórkowy","stacjonarny"))</f>
        <v>stacjonarny</v>
      </c>
      <c r="F1926" s="2">
        <f>telefony6[[#This Row],[zakonczenie]]-telefony6[[#This Row],[rozpoczecie]]</f>
        <v>7.418981481481568E-3</v>
      </c>
      <c r="G1926" s="6">
        <f>IF(SECOND(telefony6[[#This Row],[czas]])&gt;0,1,0)</f>
        <v>1</v>
      </c>
      <c r="H1926" s="6">
        <f>MINUTE(telefony6[[#This Row],[czas]])+telefony6[[#This Row],[czy kolejna minuta]]</f>
        <v>11</v>
      </c>
      <c r="I1926" s="6">
        <f>MINUTE(telefony6[[#This Row],[czas]])*60+SECOND(telefony6[[#This Row],[czas]])</f>
        <v>641</v>
      </c>
      <c r="J1926" s="6">
        <f>IF(OR(telefony6[[#This Row],[jaki]]="stacjonarny",telefony6[[#This Row],[jaki]]="komórkowy"),J1925-telefony6[[#This Row],[sekundach]],J1925)</f>
        <v>-863325</v>
      </c>
      <c r="K1926" s="6">
        <f>IF(AND(telefony6[[#This Row],[abonament]]&lt;0,telefony6[[#This Row],[jaki]]="stacjonarny"),telefony6[[#This Row],[sekundach]],0)</f>
        <v>641</v>
      </c>
      <c r="L1926" s="6">
        <f>IF(AND(telefony6[[#This Row],[abonament]]&lt;0,telefony6[[#This Row],[jaki]]="komórkowy"),telefony6[[#This Row],[sekundach]],0)</f>
        <v>0</v>
      </c>
      <c r="M1926" s="28">
        <f>IF(telefony6[[#This Row],[jaki]]="zagraniczny",telefony6[[#This Row],[czas w minutach]],0)</f>
        <v>0</v>
      </c>
    </row>
    <row r="1927" spans="1:13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  <c r="E1927" t="str">
        <f>IF(LEN(telefony6[[#This Row],[nr]])&gt;=10,"zagraniczny",IF(LEN(telefony6[[#This Row],[nr]])=8,"komórkowy","stacjonarny"))</f>
        <v>stacjonarny</v>
      </c>
      <c r="F1927" s="2">
        <f>telefony6[[#This Row],[zakonczenie]]-telefony6[[#This Row],[rozpoczecie]]</f>
        <v>8.0671296296296324E-3</v>
      </c>
      <c r="G1927" s="6">
        <f>IF(SECOND(telefony6[[#This Row],[czas]])&gt;0,1,0)</f>
        <v>1</v>
      </c>
      <c r="H1927" s="6">
        <f>MINUTE(telefony6[[#This Row],[czas]])+telefony6[[#This Row],[czy kolejna minuta]]</f>
        <v>12</v>
      </c>
      <c r="I1927" s="6">
        <f>MINUTE(telefony6[[#This Row],[czas]])*60+SECOND(telefony6[[#This Row],[czas]])</f>
        <v>697</v>
      </c>
      <c r="J1927" s="6">
        <f>IF(OR(telefony6[[#This Row],[jaki]]="stacjonarny",telefony6[[#This Row],[jaki]]="komórkowy"),J1926-telefony6[[#This Row],[sekundach]],J1926)</f>
        <v>-864022</v>
      </c>
      <c r="K1927" s="6">
        <f>IF(AND(telefony6[[#This Row],[abonament]]&lt;0,telefony6[[#This Row],[jaki]]="stacjonarny"),telefony6[[#This Row],[sekundach]],0)</f>
        <v>697</v>
      </c>
      <c r="L1927" s="6">
        <f>IF(AND(telefony6[[#This Row],[abonament]]&lt;0,telefony6[[#This Row],[jaki]]="komórkowy"),telefony6[[#This Row],[sekundach]],0)</f>
        <v>0</v>
      </c>
      <c r="M1927" s="28">
        <f>IF(telefony6[[#This Row],[jaki]]="zagraniczny",telefony6[[#This Row],[czas w minutach]],0)</f>
        <v>0</v>
      </c>
    </row>
    <row r="1928" spans="1:13" x14ac:dyDescent="0.25">
      <c r="A1928">
        <v>4720934</v>
      </c>
      <c r="B1928" s="1">
        <v>42943</v>
      </c>
      <c r="C1928" s="2">
        <v>0.59624999999999995</v>
      </c>
      <c r="D1928" s="2">
        <v>0.59810185185185183</v>
      </c>
      <c r="E1928" t="str">
        <f>IF(LEN(telefony6[[#This Row],[nr]])&gt;=10,"zagraniczny",IF(LEN(telefony6[[#This Row],[nr]])=8,"komórkowy","stacjonarny"))</f>
        <v>stacjonarny</v>
      </c>
      <c r="F1928" s="2">
        <f>telefony6[[#This Row],[zakonczenie]]-telefony6[[#This Row],[rozpoczecie]]</f>
        <v>1.8518518518518823E-3</v>
      </c>
      <c r="G1928" s="6">
        <f>IF(SECOND(telefony6[[#This Row],[czas]])&gt;0,1,0)</f>
        <v>1</v>
      </c>
      <c r="H1928" s="6">
        <f>MINUTE(telefony6[[#This Row],[czas]])+telefony6[[#This Row],[czy kolejna minuta]]</f>
        <v>3</v>
      </c>
      <c r="I1928" s="6">
        <f>MINUTE(telefony6[[#This Row],[czas]])*60+SECOND(telefony6[[#This Row],[czas]])</f>
        <v>160</v>
      </c>
      <c r="J1928" s="6">
        <f>IF(OR(telefony6[[#This Row],[jaki]]="stacjonarny",telefony6[[#This Row],[jaki]]="komórkowy"),J1927-telefony6[[#This Row],[sekundach]],J1927)</f>
        <v>-864182</v>
      </c>
      <c r="K1928" s="6">
        <f>IF(AND(telefony6[[#This Row],[abonament]]&lt;0,telefony6[[#This Row],[jaki]]="stacjonarny"),telefony6[[#This Row],[sekundach]],0)</f>
        <v>160</v>
      </c>
      <c r="L1928" s="6">
        <f>IF(AND(telefony6[[#This Row],[abonament]]&lt;0,telefony6[[#This Row],[jaki]]="komórkowy"),telefony6[[#This Row],[sekundach]],0)</f>
        <v>0</v>
      </c>
      <c r="M1928" s="28">
        <f>IF(telefony6[[#This Row],[jaki]]="zagraniczny",telefony6[[#This Row],[czas w minutach]],0)</f>
        <v>0</v>
      </c>
    </row>
    <row r="1929" spans="1:13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  <c r="E1929" t="str">
        <f>IF(LEN(telefony6[[#This Row],[nr]])&gt;=10,"zagraniczny",IF(LEN(telefony6[[#This Row],[nr]])=8,"komórkowy","stacjonarny"))</f>
        <v>komórkowy</v>
      </c>
      <c r="F1929" s="2">
        <f>telefony6[[#This Row],[zakonczenie]]-telefony6[[#This Row],[rozpoczecie]]</f>
        <v>1.0740740740740717E-2</v>
      </c>
      <c r="G1929" s="6">
        <f>IF(SECOND(telefony6[[#This Row],[czas]])&gt;0,1,0)</f>
        <v>1</v>
      </c>
      <c r="H1929" s="6">
        <f>MINUTE(telefony6[[#This Row],[czas]])+telefony6[[#This Row],[czy kolejna minuta]]</f>
        <v>16</v>
      </c>
      <c r="I1929" s="6">
        <f>MINUTE(telefony6[[#This Row],[czas]])*60+SECOND(telefony6[[#This Row],[czas]])</f>
        <v>928</v>
      </c>
      <c r="J1929" s="6">
        <f>IF(OR(telefony6[[#This Row],[jaki]]="stacjonarny",telefony6[[#This Row],[jaki]]="komórkowy"),J1928-telefony6[[#This Row],[sekundach]],J1928)</f>
        <v>-865110</v>
      </c>
      <c r="K1929" s="6">
        <f>IF(AND(telefony6[[#This Row],[abonament]]&lt;0,telefony6[[#This Row],[jaki]]="stacjonarny"),telefony6[[#This Row],[sekundach]],0)</f>
        <v>0</v>
      </c>
      <c r="L1929" s="6">
        <f>IF(AND(telefony6[[#This Row],[abonament]]&lt;0,telefony6[[#This Row],[jaki]]="komórkowy"),telefony6[[#This Row],[sekundach]],0)</f>
        <v>928</v>
      </c>
      <c r="M1929" s="28">
        <f>IF(telefony6[[#This Row],[jaki]]="zagraniczny",telefony6[[#This Row],[czas w minutach]],0)</f>
        <v>0</v>
      </c>
    </row>
    <row r="1930" spans="1:13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  <c r="E1930" t="str">
        <f>IF(LEN(telefony6[[#This Row],[nr]])&gt;=10,"zagraniczny",IF(LEN(telefony6[[#This Row],[nr]])=8,"komórkowy","stacjonarny"))</f>
        <v>komórkowy</v>
      </c>
      <c r="F1930" s="2">
        <f>telefony6[[#This Row],[zakonczenie]]-telefony6[[#This Row],[rozpoczecie]]</f>
        <v>1.071759259259264E-2</v>
      </c>
      <c r="G1930" s="6">
        <f>IF(SECOND(telefony6[[#This Row],[czas]])&gt;0,1,0)</f>
        <v>1</v>
      </c>
      <c r="H1930" s="6">
        <f>MINUTE(telefony6[[#This Row],[czas]])+telefony6[[#This Row],[czy kolejna minuta]]</f>
        <v>16</v>
      </c>
      <c r="I1930" s="6">
        <f>MINUTE(telefony6[[#This Row],[czas]])*60+SECOND(telefony6[[#This Row],[czas]])</f>
        <v>926</v>
      </c>
      <c r="J1930" s="6">
        <f>IF(OR(telefony6[[#This Row],[jaki]]="stacjonarny",telefony6[[#This Row],[jaki]]="komórkowy"),J1929-telefony6[[#This Row],[sekundach]],J1929)</f>
        <v>-866036</v>
      </c>
      <c r="K1930" s="6">
        <f>IF(AND(telefony6[[#This Row],[abonament]]&lt;0,telefony6[[#This Row],[jaki]]="stacjonarny"),telefony6[[#This Row],[sekundach]],0)</f>
        <v>0</v>
      </c>
      <c r="L1930" s="6">
        <f>IF(AND(telefony6[[#This Row],[abonament]]&lt;0,telefony6[[#This Row],[jaki]]="komórkowy"),telefony6[[#This Row],[sekundach]],0)</f>
        <v>926</v>
      </c>
      <c r="M1930" s="28">
        <f>IF(telefony6[[#This Row],[jaki]]="zagraniczny",telefony6[[#This Row],[czas w minutach]],0)</f>
        <v>0</v>
      </c>
    </row>
    <row r="1931" spans="1:13" x14ac:dyDescent="0.25">
      <c r="A1931">
        <v>7865609</v>
      </c>
      <c r="B1931" s="1">
        <v>42943</v>
      </c>
      <c r="C1931" s="2">
        <v>0.60826388888888894</v>
      </c>
      <c r="D1931" s="2">
        <v>0.61071759259259262</v>
      </c>
      <c r="E1931" t="str">
        <f>IF(LEN(telefony6[[#This Row],[nr]])&gt;=10,"zagraniczny",IF(LEN(telefony6[[#This Row],[nr]])=8,"komórkowy","stacjonarny"))</f>
        <v>stacjonarny</v>
      </c>
      <c r="F1931" s="2">
        <f>telefony6[[#This Row],[zakonczenie]]-telefony6[[#This Row],[rozpoczecie]]</f>
        <v>2.4537037037036802E-3</v>
      </c>
      <c r="G1931" s="6">
        <f>IF(SECOND(telefony6[[#This Row],[czas]])&gt;0,1,0)</f>
        <v>1</v>
      </c>
      <c r="H1931" s="6">
        <f>MINUTE(telefony6[[#This Row],[czas]])+telefony6[[#This Row],[czy kolejna minuta]]</f>
        <v>4</v>
      </c>
      <c r="I1931" s="6">
        <f>MINUTE(telefony6[[#This Row],[czas]])*60+SECOND(telefony6[[#This Row],[czas]])</f>
        <v>212</v>
      </c>
      <c r="J1931" s="6">
        <f>IF(OR(telefony6[[#This Row],[jaki]]="stacjonarny",telefony6[[#This Row],[jaki]]="komórkowy"),J1930-telefony6[[#This Row],[sekundach]],J1930)</f>
        <v>-866248</v>
      </c>
      <c r="K1931" s="6">
        <f>IF(AND(telefony6[[#This Row],[abonament]]&lt;0,telefony6[[#This Row],[jaki]]="stacjonarny"),telefony6[[#This Row],[sekundach]],0)</f>
        <v>212</v>
      </c>
      <c r="L1931" s="6">
        <f>IF(AND(telefony6[[#This Row],[abonament]]&lt;0,telefony6[[#This Row],[jaki]]="komórkowy"),telefony6[[#This Row],[sekundach]],0)</f>
        <v>0</v>
      </c>
      <c r="M1931" s="28">
        <f>IF(telefony6[[#This Row],[jaki]]="zagraniczny",telefony6[[#This Row],[czas w minutach]],0)</f>
        <v>0</v>
      </c>
    </row>
    <row r="1932" spans="1:13" x14ac:dyDescent="0.25">
      <c r="A1932">
        <v>5318850</v>
      </c>
      <c r="B1932" s="1">
        <v>42943</v>
      </c>
      <c r="C1932" s="2">
        <v>0.61053240740740744</v>
      </c>
      <c r="D1932" s="2">
        <v>0.61406249999999996</v>
      </c>
      <c r="E1932" t="str">
        <f>IF(LEN(telefony6[[#This Row],[nr]])&gt;=10,"zagraniczny",IF(LEN(telefony6[[#This Row],[nr]])=8,"komórkowy","stacjonarny"))</f>
        <v>stacjonarny</v>
      </c>
      <c r="F1932" s="2">
        <f>telefony6[[#This Row],[zakonczenie]]-telefony6[[#This Row],[rozpoczecie]]</f>
        <v>3.5300925925925153E-3</v>
      </c>
      <c r="G1932" s="6">
        <f>IF(SECOND(telefony6[[#This Row],[czas]])&gt;0,1,0)</f>
        <v>1</v>
      </c>
      <c r="H1932" s="6">
        <f>MINUTE(telefony6[[#This Row],[czas]])+telefony6[[#This Row],[czy kolejna minuta]]</f>
        <v>6</v>
      </c>
      <c r="I1932" s="6">
        <f>MINUTE(telefony6[[#This Row],[czas]])*60+SECOND(telefony6[[#This Row],[czas]])</f>
        <v>305</v>
      </c>
      <c r="J1932" s="6">
        <f>IF(OR(telefony6[[#This Row],[jaki]]="stacjonarny",telefony6[[#This Row],[jaki]]="komórkowy"),J1931-telefony6[[#This Row],[sekundach]],J1931)</f>
        <v>-866553</v>
      </c>
      <c r="K1932" s="6">
        <f>IF(AND(telefony6[[#This Row],[abonament]]&lt;0,telefony6[[#This Row],[jaki]]="stacjonarny"),telefony6[[#This Row],[sekundach]],0)</f>
        <v>305</v>
      </c>
      <c r="L1932" s="6">
        <f>IF(AND(telefony6[[#This Row],[abonament]]&lt;0,telefony6[[#This Row],[jaki]]="komórkowy"),telefony6[[#This Row],[sekundach]],0)</f>
        <v>0</v>
      </c>
      <c r="M1932" s="28">
        <f>IF(telefony6[[#This Row],[jaki]]="zagraniczny",telefony6[[#This Row],[czas w minutach]],0)</f>
        <v>0</v>
      </c>
    </row>
    <row r="1933" spans="1:13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  <c r="E1933" t="str">
        <f>IF(LEN(telefony6[[#This Row],[nr]])&gt;=10,"zagraniczny",IF(LEN(telefony6[[#This Row],[nr]])=8,"komórkowy","stacjonarny"))</f>
        <v>komórkowy</v>
      </c>
      <c r="F1933" s="2">
        <f>telefony6[[#This Row],[zakonczenie]]-telefony6[[#This Row],[rozpoczecie]]</f>
        <v>4.3750000000000178E-3</v>
      </c>
      <c r="G1933" s="6">
        <f>IF(SECOND(telefony6[[#This Row],[czas]])&gt;0,1,0)</f>
        <v>1</v>
      </c>
      <c r="H1933" s="6">
        <f>MINUTE(telefony6[[#This Row],[czas]])+telefony6[[#This Row],[czy kolejna minuta]]</f>
        <v>7</v>
      </c>
      <c r="I1933" s="6">
        <f>MINUTE(telefony6[[#This Row],[czas]])*60+SECOND(telefony6[[#This Row],[czas]])</f>
        <v>378</v>
      </c>
      <c r="J1933" s="6">
        <f>IF(OR(telefony6[[#This Row],[jaki]]="stacjonarny",telefony6[[#This Row],[jaki]]="komórkowy"),J1932-telefony6[[#This Row],[sekundach]],J1932)</f>
        <v>-866931</v>
      </c>
      <c r="K1933" s="6">
        <f>IF(AND(telefony6[[#This Row],[abonament]]&lt;0,telefony6[[#This Row],[jaki]]="stacjonarny"),telefony6[[#This Row],[sekundach]],0)</f>
        <v>0</v>
      </c>
      <c r="L1933" s="6">
        <f>IF(AND(telefony6[[#This Row],[abonament]]&lt;0,telefony6[[#This Row],[jaki]]="komórkowy"),telefony6[[#This Row],[sekundach]],0)</f>
        <v>378</v>
      </c>
      <c r="M1933" s="28">
        <f>IF(telefony6[[#This Row],[jaki]]="zagraniczny",telefony6[[#This Row],[czas w minutach]],0)</f>
        <v>0</v>
      </c>
    </row>
    <row r="1934" spans="1:13" x14ac:dyDescent="0.25">
      <c r="A1934">
        <v>2256093</v>
      </c>
      <c r="B1934" s="1">
        <v>42943</v>
      </c>
      <c r="C1934" s="2">
        <v>0.61958333333333337</v>
      </c>
      <c r="D1934" s="2">
        <v>0.62275462962962957</v>
      </c>
      <c r="E1934" t="str">
        <f>IF(LEN(telefony6[[#This Row],[nr]])&gt;=10,"zagraniczny",IF(LEN(telefony6[[#This Row],[nr]])=8,"komórkowy","stacjonarny"))</f>
        <v>stacjonarny</v>
      </c>
      <c r="F1934" s="2">
        <f>telefony6[[#This Row],[zakonczenie]]-telefony6[[#This Row],[rozpoczecie]]</f>
        <v>3.1712962962961999E-3</v>
      </c>
      <c r="G1934" s="6">
        <f>IF(SECOND(telefony6[[#This Row],[czas]])&gt;0,1,0)</f>
        <v>1</v>
      </c>
      <c r="H1934" s="6">
        <f>MINUTE(telefony6[[#This Row],[czas]])+telefony6[[#This Row],[czy kolejna minuta]]</f>
        <v>5</v>
      </c>
      <c r="I1934" s="6">
        <f>MINUTE(telefony6[[#This Row],[czas]])*60+SECOND(telefony6[[#This Row],[czas]])</f>
        <v>274</v>
      </c>
      <c r="J1934" s="6">
        <f>IF(OR(telefony6[[#This Row],[jaki]]="stacjonarny",telefony6[[#This Row],[jaki]]="komórkowy"),J1933-telefony6[[#This Row],[sekundach]],J1933)</f>
        <v>-867205</v>
      </c>
      <c r="K1934" s="6">
        <f>IF(AND(telefony6[[#This Row],[abonament]]&lt;0,telefony6[[#This Row],[jaki]]="stacjonarny"),telefony6[[#This Row],[sekundach]],0)</f>
        <v>274</v>
      </c>
      <c r="L1934" s="6">
        <f>IF(AND(telefony6[[#This Row],[abonament]]&lt;0,telefony6[[#This Row],[jaki]]="komórkowy"),telefony6[[#This Row],[sekundach]],0)</f>
        <v>0</v>
      </c>
      <c r="M1934" s="28">
        <f>IF(telefony6[[#This Row],[jaki]]="zagraniczny",telefony6[[#This Row],[czas w minutach]],0)</f>
        <v>0</v>
      </c>
    </row>
    <row r="1935" spans="1:13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  <c r="E1935" t="str">
        <f>IF(LEN(telefony6[[#This Row],[nr]])&gt;=10,"zagraniczny",IF(LEN(telefony6[[#This Row],[nr]])=8,"komórkowy","stacjonarny"))</f>
        <v>stacjonarny</v>
      </c>
      <c r="F1935" s="2">
        <f>telefony6[[#This Row],[zakonczenie]]-telefony6[[#This Row],[rozpoczecie]]</f>
        <v>3.4837962962963598E-3</v>
      </c>
      <c r="G1935" s="6">
        <f>IF(SECOND(telefony6[[#This Row],[czas]])&gt;0,1,0)</f>
        <v>1</v>
      </c>
      <c r="H1935" s="6">
        <f>MINUTE(telefony6[[#This Row],[czas]])+telefony6[[#This Row],[czy kolejna minuta]]</f>
        <v>6</v>
      </c>
      <c r="I1935" s="6">
        <f>MINUTE(telefony6[[#This Row],[czas]])*60+SECOND(telefony6[[#This Row],[czas]])</f>
        <v>301</v>
      </c>
      <c r="J1935" s="6">
        <f>IF(OR(telefony6[[#This Row],[jaki]]="stacjonarny",telefony6[[#This Row],[jaki]]="komórkowy"),J1934-telefony6[[#This Row],[sekundach]],J1934)</f>
        <v>-867506</v>
      </c>
      <c r="K1935" s="6">
        <f>IF(AND(telefony6[[#This Row],[abonament]]&lt;0,telefony6[[#This Row],[jaki]]="stacjonarny"),telefony6[[#This Row],[sekundach]],0)</f>
        <v>301</v>
      </c>
      <c r="L1935" s="6">
        <f>IF(AND(telefony6[[#This Row],[abonament]]&lt;0,telefony6[[#This Row],[jaki]]="komórkowy"),telefony6[[#This Row],[sekundach]],0)</f>
        <v>0</v>
      </c>
      <c r="M1935" s="28">
        <f>IF(telefony6[[#This Row],[jaki]]="zagraniczny",telefony6[[#This Row],[czas w minutach]],0)</f>
        <v>0</v>
      </c>
    </row>
    <row r="1936" spans="1:13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  <c r="E1936" t="str">
        <f>IF(LEN(telefony6[[#This Row],[nr]])&gt;=10,"zagraniczny",IF(LEN(telefony6[[#This Row],[nr]])=8,"komórkowy","stacjonarny"))</f>
        <v>stacjonarny</v>
      </c>
      <c r="F1936" s="2">
        <f>telefony6[[#This Row],[zakonczenie]]-telefony6[[#This Row],[rozpoczecie]]</f>
        <v>4.745370370370372E-3</v>
      </c>
      <c r="G1936" s="6">
        <f>IF(SECOND(telefony6[[#This Row],[czas]])&gt;0,1,0)</f>
        <v>1</v>
      </c>
      <c r="H1936" s="6">
        <f>MINUTE(telefony6[[#This Row],[czas]])+telefony6[[#This Row],[czy kolejna minuta]]</f>
        <v>7</v>
      </c>
      <c r="I1936" s="6">
        <f>MINUTE(telefony6[[#This Row],[czas]])*60+SECOND(telefony6[[#This Row],[czas]])</f>
        <v>410</v>
      </c>
      <c r="J1936" s="6">
        <f>IF(OR(telefony6[[#This Row],[jaki]]="stacjonarny",telefony6[[#This Row],[jaki]]="komórkowy"),J1935-telefony6[[#This Row],[sekundach]],J1935)</f>
        <v>-867916</v>
      </c>
      <c r="K1936" s="6">
        <f>IF(AND(telefony6[[#This Row],[abonament]]&lt;0,telefony6[[#This Row],[jaki]]="stacjonarny"),telefony6[[#This Row],[sekundach]],0)</f>
        <v>410</v>
      </c>
      <c r="L1936" s="6">
        <f>IF(AND(telefony6[[#This Row],[abonament]]&lt;0,telefony6[[#This Row],[jaki]]="komórkowy"),telefony6[[#This Row],[sekundach]],0)</f>
        <v>0</v>
      </c>
      <c r="M1936" s="28">
        <f>IF(telefony6[[#This Row],[jaki]]="zagraniczny",telefony6[[#This Row],[czas w minutach]],0)</f>
        <v>0</v>
      </c>
    </row>
    <row r="1937" spans="1:13" x14ac:dyDescent="0.25">
      <c r="A1937">
        <v>8967842</v>
      </c>
      <c r="B1937" s="1">
        <v>42944</v>
      </c>
      <c r="C1937" s="2">
        <v>0.3369328703703704</v>
      </c>
      <c r="D1937" s="2">
        <v>0.34400462962962963</v>
      </c>
      <c r="E1937" t="str">
        <f>IF(LEN(telefony6[[#This Row],[nr]])&gt;=10,"zagraniczny",IF(LEN(telefony6[[#This Row],[nr]])=8,"komórkowy","stacjonarny"))</f>
        <v>stacjonarny</v>
      </c>
      <c r="F1937" s="2">
        <f>telefony6[[#This Row],[zakonczenie]]-telefony6[[#This Row],[rozpoczecie]]</f>
        <v>7.071759259259236E-3</v>
      </c>
      <c r="G1937" s="6">
        <f>IF(SECOND(telefony6[[#This Row],[czas]])&gt;0,1,0)</f>
        <v>1</v>
      </c>
      <c r="H1937" s="6">
        <f>MINUTE(telefony6[[#This Row],[czas]])+telefony6[[#This Row],[czy kolejna minuta]]</f>
        <v>11</v>
      </c>
      <c r="I1937" s="6">
        <f>MINUTE(telefony6[[#This Row],[czas]])*60+SECOND(telefony6[[#This Row],[czas]])</f>
        <v>611</v>
      </c>
      <c r="J1937" s="6">
        <f>IF(OR(telefony6[[#This Row],[jaki]]="stacjonarny",telefony6[[#This Row],[jaki]]="komórkowy"),J1936-telefony6[[#This Row],[sekundach]],J1936)</f>
        <v>-868527</v>
      </c>
      <c r="K1937" s="6">
        <f>IF(AND(telefony6[[#This Row],[abonament]]&lt;0,telefony6[[#This Row],[jaki]]="stacjonarny"),telefony6[[#This Row],[sekundach]],0)</f>
        <v>611</v>
      </c>
      <c r="L1937" s="6">
        <f>IF(AND(telefony6[[#This Row],[abonament]]&lt;0,telefony6[[#This Row],[jaki]]="komórkowy"),telefony6[[#This Row],[sekundach]],0)</f>
        <v>0</v>
      </c>
      <c r="M1937" s="28">
        <f>IF(telefony6[[#This Row],[jaki]]="zagraniczny",telefony6[[#This Row],[czas w minutach]],0)</f>
        <v>0</v>
      </c>
    </row>
    <row r="1938" spans="1:13" x14ac:dyDescent="0.25">
      <c r="A1938">
        <v>76644634</v>
      </c>
      <c r="B1938" s="1">
        <v>42944</v>
      </c>
      <c r="C1938" s="2">
        <v>0.33696759259259257</v>
      </c>
      <c r="D1938" s="2">
        <v>0.33809027777777778</v>
      </c>
      <c r="E1938" t="str">
        <f>IF(LEN(telefony6[[#This Row],[nr]])&gt;=10,"zagraniczny",IF(LEN(telefony6[[#This Row],[nr]])=8,"komórkowy","stacjonarny"))</f>
        <v>komórkowy</v>
      </c>
      <c r="F1938" s="2">
        <f>telefony6[[#This Row],[zakonczenie]]-telefony6[[#This Row],[rozpoczecie]]</f>
        <v>1.1226851851852127E-3</v>
      </c>
      <c r="G1938" s="6">
        <f>IF(SECOND(telefony6[[#This Row],[czas]])&gt;0,1,0)</f>
        <v>1</v>
      </c>
      <c r="H1938" s="6">
        <f>MINUTE(telefony6[[#This Row],[czas]])+telefony6[[#This Row],[czy kolejna minuta]]</f>
        <v>2</v>
      </c>
      <c r="I1938" s="6">
        <f>MINUTE(telefony6[[#This Row],[czas]])*60+SECOND(telefony6[[#This Row],[czas]])</f>
        <v>97</v>
      </c>
      <c r="J1938" s="6">
        <f>IF(OR(telefony6[[#This Row],[jaki]]="stacjonarny",telefony6[[#This Row],[jaki]]="komórkowy"),J1937-telefony6[[#This Row],[sekundach]],J1937)</f>
        <v>-868624</v>
      </c>
      <c r="K1938" s="6">
        <f>IF(AND(telefony6[[#This Row],[abonament]]&lt;0,telefony6[[#This Row],[jaki]]="stacjonarny"),telefony6[[#This Row],[sekundach]],0)</f>
        <v>0</v>
      </c>
      <c r="L1938" s="6">
        <f>IF(AND(telefony6[[#This Row],[abonament]]&lt;0,telefony6[[#This Row],[jaki]]="komórkowy"),telefony6[[#This Row],[sekundach]],0)</f>
        <v>97</v>
      </c>
      <c r="M1938" s="28">
        <f>IF(telefony6[[#This Row],[jaki]]="zagraniczny",telefony6[[#This Row],[czas w minutach]],0)</f>
        <v>0</v>
      </c>
    </row>
    <row r="1939" spans="1:13" x14ac:dyDescent="0.25">
      <c r="A1939">
        <v>7622819</v>
      </c>
      <c r="B1939" s="1">
        <v>42944</v>
      </c>
      <c r="C1939" s="2">
        <v>0.33831018518518519</v>
      </c>
      <c r="D1939" s="2">
        <v>0.34758101851851853</v>
      </c>
      <c r="E1939" t="str">
        <f>IF(LEN(telefony6[[#This Row],[nr]])&gt;=10,"zagraniczny",IF(LEN(telefony6[[#This Row],[nr]])=8,"komórkowy","stacjonarny"))</f>
        <v>stacjonarny</v>
      </c>
      <c r="F1939" s="2">
        <f>telefony6[[#This Row],[zakonczenie]]-telefony6[[#This Row],[rozpoczecie]]</f>
        <v>9.2708333333333393E-3</v>
      </c>
      <c r="G1939" s="6">
        <f>IF(SECOND(telefony6[[#This Row],[czas]])&gt;0,1,0)</f>
        <v>1</v>
      </c>
      <c r="H1939" s="6">
        <f>MINUTE(telefony6[[#This Row],[czas]])+telefony6[[#This Row],[czy kolejna minuta]]</f>
        <v>14</v>
      </c>
      <c r="I1939" s="6">
        <f>MINUTE(telefony6[[#This Row],[czas]])*60+SECOND(telefony6[[#This Row],[czas]])</f>
        <v>801</v>
      </c>
      <c r="J1939" s="6">
        <f>IF(OR(telefony6[[#This Row],[jaki]]="stacjonarny",telefony6[[#This Row],[jaki]]="komórkowy"),J1938-telefony6[[#This Row],[sekundach]],J1938)</f>
        <v>-869425</v>
      </c>
      <c r="K1939" s="6">
        <f>IF(AND(telefony6[[#This Row],[abonament]]&lt;0,telefony6[[#This Row],[jaki]]="stacjonarny"),telefony6[[#This Row],[sekundach]],0)</f>
        <v>801</v>
      </c>
      <c r="L1939" s="6">
        <f>IF(AND(telefony6[[#This Row],[abonament]]&lt;0,telefony6[[#This Row],[jaki]]="komórkowy"),telefony6[[#This Row],[sekundach]],0)</f>
        <v>0</v>
      </c>
      <c r="M1939" s="28">
        <f>IF(telefony6[[#This Row],[jaki]]="zagraniczny",telefony6[[#This Row],[czas w minutach]],0)</f>
        <v>0</v>
      </c>
    </row>
    <row r="1940" spans="1:13" x14ac:dyDescent="0.25">
      <c r="A1940">
        <v>3524259</v>
      </c>
      <c r="B1940" s="1">
        <v>42944</v>
      </c>
      <c r="C1940" s="2">
        <v>0.33927083333333335</v>
      </c>
      <c r="D1940" s="2">
        <v>0.34861111111111109</v>
      </c>
      <c r="E1940" t="str">
        <f>IF(LEN(telefony6[[#This Row],[nr]])&gt;=10,"zagraniczny",IF(LEN(telefony6[[#This Row],[nr]])=8,"komórkowy","stacjonarny"))</f>
        <v>stacjonarny</v>
      </c>
      <c r="F1940" s="2">
        <f>telefony6[[#This Row],[zakonczenie]]-telefony6[[#This Row],[rozpoczecie]]</f>
        <v>9.340277777777739E-3</v>
      </c>
      <c r="G1940" s="6">
        <f>IF(SECOND(telefony6[[#This Row],[czas]])&gt;0,1,0)</f>
        <v>1</v>
      </c>
      <c r="H1940" s="6">
        <f>MINUTE(telefony6[[#This Row],[czas]])+telefony6[[#This Row],[czy kolejna minuta]]</f>
        <v>14</v>
      </c>
      <c r="I1940" s="6">
        <f>MINUTE(telefony6[[#This Row],[czas]])*60+SECOND(telefony6[[#This Row],[czas]])</f>
        <v>807</v>
      </c>
      <c r="J1940" s="6">
        <f>IF(OR(telefony6[[#This Row],[jaki]]="stacjonarny",telefony6[[#This Row],[jaki]]="komórkowy"),J1939-telefony6[[#This Row],[sekundach]],J1939)</f>
        <v>-870232</v>
      </c>
      <c r="K1940" s="6">
        <f>IF(AND(telefony6[[#This Row],[abonament]]&lt;0,telefony6[[#This Row],[jaki]]="stacjonarny"),telefony6[[#This Row],[sekundach]],0)</f>
        <v>807</v>
      </c>
      <c r="L1940" s="6">
        <f>IF(AND(telefony6[[#This Row],[abonament]]&lt;0,telefony6[[#This Row],[jaki]]="komórkowy"),telefony6[[#This Row],[sekundach]],0)</f>
        <v>0</v>
      </c>
      <c r="M1940" s="28">
        <f>IF(telefony6[[#This Row],[jaki]]="zagraniczny",telefony6[[#This Row],[czas w minutach]],0)</f>
        <v>0</v>
      </c>
    </row>
    <row r="1941" spans="1:13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  <c r="E1941" t="str">
        <f>IF(LEN(telefony6[[#This Row],[nr]])&gt;=10,"zagraniczny",IF(LEN(telefony6[[#This Row],[nr]])=8,"komórkowy","stacjonarny"))</f>
        <v>stacjonarny</v>
      </c>
      <c r="F1941" s="2">
        <f>telefony6[[#This Row],[zakonczenie]]-telefony6[[#This Row],[rozpoczecie]]</f>
        <v>9.8958333333333259E-3</v>
      </c>
      <c r="G1941" s="6">
        <f>IF(SECOND(telefony6[[#This Row],[czas]])&gt;0,1,0)</f>
        <v>1</v>
      </c>
      <c r="H1941" s="6">
        <f>MINUTE(telefony6[[#This Row],[czas]])+telefony6[[#This Row],[czy kolejna minuta]]</f>
        <v>15</v>
      </c>
      <c r="I1941" s="6">
        <f>MINUTE(telefony6[[#This Row],[czas]])*60+SECOND(telefony6[[#This Row],[czas]])</f>
        <v>855</v>
      </c>
      <c r="J1941" s="6">
        <f>IF(OR(telefony6[[#This Row],[jaki]]="stacjonarny",telefony6[[#This Row],[jaki]]="komórkowy"),J1940-telefony6[[#This Row],[sekundach]],J1940)</f>
        <v>-871087</v>
      </c>
      <c r="K1941" s="6">
        <f>IF(AND(telefony6[[#This Row],[abonament]]&lt;0,telefony6[[#This Row],[jaki]]="stacjonarny"),telefony6[[#This Row],[sekundach]],0)</f>
        <v>855</v>
      </c>
      <c r="L1941" s="6">
        <f>IF(AND(telefony6[[#This Row],[abonament]]&lt;0,telefony6[[#This Row],[jaki]]="komórkowy"),telefony6[[#This Row],[sekundach]],0)</f>
        <v>0</v>
      </c>
      <c r="M1941" s="28">
        <f>IF(telefony6[[#This Row],[jaki]]="zagraniczny",telefony6[[#This Row],[czas w minutach]],0)</f>
        <v>0</v>
      </c>
    </row>
    <row r="1942" spans="1:13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  <c r="E1942" t="str">
        <f>IF(LEN(telefony6[[#This Row],[nr]])&gt;=10,"zagraniczny",IF(LEN(telefony6[[#This Row],[nr]])=8,"komórkowy","stacjonarny"))</f>
        <v>komórkowy</v>
      </c>
      <c r="F1942" s="2">
        <f>telefony6[[#This Row],[zakonczenie]]-telefony6[[#This Row],[rozpoczecie]]</f>
        <v>4.5138888888890394E-4</v>
      </c>
      <c r="G1942" s="6">
        <f>IF(SECOND(telefony6[[#This Row],[czas]])&gt;0,1,0)</f>
        <v>1</v>
      </c>
      <c r="H1942" s="6">
        <f>MINUTE(telefony6[[#This Row],[czas]])+telefony6[[#This Row],[czy kolejna minuta]]</f>
        <v>1</v>
      </c>
      <c r="I1942" s="6">
        <f>MINUTE(telefony6[[#This Row],[czas]])*60+SECOND(telefony6[[#This Row],[czas]])</f>
        <v>39</v>
      </c>
      <c r="J1942" s="6">
        <f>IF(OR(telefony6[[#This Row],[jaki]]="stacjonarny",telefony6[[#This Row],[jaki]]="komórkowy"),J1941-telefony6[[#This Row],[sekundach]],J1941)</f>
        <v>-871126</v>
      </c>
      <c r="K1942" s="6">
        <f>IF(AND(telefony6[[#This Row],[abonament]]&lt;0,telefony6[[#This Row],[jaki]]="stacjonarny"),telefony6[[#This Row],[sekundach]],0)</f>
        <v>0</v>
      </c>
      <c r="L1942" s="6">
        <f>IF(AND(telefony6[[#This Row],[abonament]]&lt;0,telefony6[[#This Row],[jaki]]="komórkowy"),telefony6[[#This Row],[sekundach]],0)</f>
        <v>39</v>
      </c>
      <c r="M1942" s="28">
        <f>IF(telefony6[[#This Row],[jaki]]="zagraniczny",telefony6[[#This Row],[czas w minutach]],0)</f>
        <v>0</v>
      </c>
    </row>
    <row r="1943" spans="1:13" x14ac:dyDescent="0.25">
      <c r="A1943">
        <v>8799570155</v>
      </c>
      <c r="B1943" s="1">
        <v>42944</v>
      </c>
      <c r="C1943" s="2">
        <v>0.34932870370370372</v>
      </c>
      <c r="D1943" s="2">
        <v>0.35365740740740742</v>
      </c>
      <c r="E1943" t="str">
        <f>IF(LEN(telefony6[[#This Row],[nr]])&gt;=10,"zagraniczny",IF(LEN(telefony6[[#This Row],[nr]])=8,"komórkowy","stacjonarny"))</f>
        <v>zagraniczny</v>
      </c>
      <c r="F1943" s="2">
        <f>telefony6[[#This Row],[zakonczenie]]-telefony6[[#This Row],[rozpoczecie]]</f>
        <v>4.3287037037036957E-3</v>
      </c>
      <c r="G1943" s="6">
        <f>IF(SECOND(telefony6[[#This Row],[czas]])&gt;0,1,0)</f>
        <v>1</v>
      </c>
      <c r="H1943" s="6">
        <f>MINUTE(telefony6[[#This Row],[czas]])+telefony6[[#This Row],[czy kolejna minuta]]</f>
        <v>7</v>
      </c>
      <c r="I1943" s="6">
        <f>MINUTE(telefony6[[#This Row],[czas]])*60+SECOND(telefony6[[#This Row],[czas]])</f>
        <v>374</v>
      </c>
      <c r="J1943" s="6">
        <f>IF(OR(telefony6[[#This Row],[jaki]]="stacjonarny",telefony6[[#This Row],[jaki]]="komórkowy"),J1942-telefony6[[#This Row],[sekundach]],J1942)</f>
        <v>-871126</v>
      </c>
      <c r="K1943" s="6">
        <f>IF(AND(telefony6[[#This Row],[abonament]]&lt;0,telefony6[[#This Row],[jaki]]="stacjonarny"),telefony6[[#This Row],[sekundach]],0)</f>
        <v>0</v>
      </c>
      <c r="L1943" s="6">
        <f>IF(AND(telefony6[[#This Row],[abonament]]&lt;0,telefony6[[#This Row],[jaki]]="komórkowy"),telefony6[[#This Row],[sekundach]],0)</f>
        <v>0</v>
      </c>
      <c r="M1943" s="28">
        <f>IF(telefony6[[#This Row],[jaki]]="zagraniczny",telefony6[[#This Row],[czas w minutach]],0)</f>
        <v>7</v>
      </c>
    </row>
    <row r="1944" spans="1:13" x14ac:dyDescent="0.25">
      <c r="A1944">
        <v>9329226</v>
      </c>
      <c r="B1944" s="1">
        <v>42944</v>
      </c>
      <c r="C1944" s="2">
        <v>0.34983796296296299</v>
      </c>
      <c r="D1944" s="2">
        <v>0.35505787037037034</v>
      </c>
      <c r="E1944" t="str">
        <f>IF(LEN(telefony6[[#This Row],[nr]])&gt;=10,"zagraniczny",IF(LEN(telefony6[[#This Row],[nr]])=8,"komórkowy","stacjonarny"))</f>
        <v>stacjonarny</v>
      </c>
      <c r="F1944" s="2">
        <f>telefony6[[#This Row],[zakonczenie]]-telefony6[[#This Row],[rozpoczecie]]</f>
        <v>5.2199074074073537E-3</v>
      </c>
      <c r="G1944" s="6">
        <f>IF(SECOND(telefony6[[#This Row],[czas]])&gt;0,1,0)</f>
        <v>1</v>
      </c>
      <c r="H1944" s="6">
        <f>MINUTE(telefony6[[#This Row],[czas]])+telefony6[[#This Row],[czy kolejna minuta]]</f>
        <v>8</v>
      </c>
      <c r="I1944" s="6">
        <f>MINUTE(telefony6[[#This Row],[czas]])*60+SECOND(telefony6[[#This Row],[czas]])</f>
        <v>451</v>
      </c>
      <c r="J1944" s="6">
        <f>IF(OR(telefony6[[#This Row],[jaki]]="stacjonarny",telefony6[[#This Row],[jaki]]="komórkowy"),J1943-telefony6[[#This Row],[sekundach]],J1943)</f>
        <v>-871577</v>
      </c>
      <c r="K1944" s="6">
        <f>IF(AND(telefony6[[#This Row],[abonament]]&lt;0,telefony6[[#This Row],[jaki]]="stacjonarny"),telefony6[[#This Row],[sekundach]],0)</f>
        <v>451</v>
      </c>
      <c r="L1944" s="6">
        <f>IF(AND(telefony6[[#This Row],[abonament]]&lt;0,telefony6[[#This Row],[jaki]]="komórkowy"),telefony6[[#This Row],[sekundach]],0)</f>
        <v>0</v>
      </c>
      <c r="M1944" s="28">
        <f>IF(telefony6[[#This Row],[jaki]]="zagraniczny",telefony6[[#This Row],[czas w minutach]],0)</f>
        <v>0</v>
      </c>
    </row>
    <row r="1945" spans="1:13" x14ac:dyDescent="0.25">
      <c r="A1945">
        <v>9219408</v>
      </c>
      <c r="B1945" s="1">
        <v>42944</v>
      </c>
      <c r="C1945" s="2">
        <v>0.35519675925925925</v>
      </c>
      <c r="D1945" s="2">
        <v>0.36072916666666666</v>
      </c>
      <c r="E1945" t="str">
        <f>IF(LEN(telefony6[[#This Row],[nr]])&gt;=10,"zagraniczny",IF(LEN(telefony6[[#This Row],[nr]])=8,"komórkowy","stacjonarny"))</f>
        <v>stacjonarny</v>
      </c>
      <c r="F1945" s="2">
        <f>telefony6[[#This Row],[zakonczenie]]-telefony6[[#This Row],[rozpoczecie]]</f>
        <v>5.5324074074074026E-3</v>
      </c>
      <c r="G1945" s="6">
        <f>IF(SECOND(telefony6[[#This Row],[czas]])&gt;0,1,0)</f>
        <v>1</v>
      </c>
      <c r="H1945" s="6">
        <f>MINUTE(telefony6[[#This Row],[czas]])+telefony6[[#This Row],[czy kolejna minuta]]</f>
        <v>8</v>
      </c>
      <c r="I1945" s="6">
        <f>MINUTE(telefony6[[#This Row],[czas]])*60+SECOND(telefony6[[#This Row],[czas]])</f>
        <v>478</v>
      </c>
      <c r="J1945" s="6">
        <f>IF(OR(telefony6[[#This Row],[jaki]]="stacjonarny",telefony6[[#This Row],[jaki]]="komórkowy"),J1944-telefony6[[#This Row],[sekundach]],J1944)</f>
        <v>-872055</v>
      </c>
      <c r="K1945" s="6">
        <f>IF(AND(telefony6[[#This Row],[abonament]]&lt;0,telefony6[[#This Row],[jaki]]="stacjonarny"),telefony6[[#This Row],[sekundach]],0)</f>
        <v>478</v>
      </c>
      <c r="L1945" s="6">
        <f>IF(AND(telefony6[[#This Row],[abonament]]&lt;0,telefony6[[#This Row],[jaki]]="komórkowy"),telefony6[[#This Row],[sekundach]],0)</f>
        <v>0</v>
      </c>
      <c r="M1945" s="28">
        <f>IF(telefony6[[#This Row],[jaki]]="zagraniczny",telefony6[[#This Row],[czas w minutach]],0)</f>
        <v>0</v>
      </c>
    </row>
    <row r="1946" spans="1:13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  <c r="E1946" t="str">
        <f>IF(LEN(telefony6[[#This Row],[nr]])&gt;=10,"zagraniczny",IF(LEN(telefony6[[#This Row],[nr]])=8,"komórkowy","stacjonarny"))</f>
        <v>stacjonarny</v>
      </c>
      <c r="F1946" s="2">
        <f>telefony6[[#This Row],[zakonczenie]]-telefony6[[#This Row],[rozpoczecie]]</f>
        <v>1.0416666666666685E-2</v>
      </c>
      <c r="G1946" s="6">
        <f>IF(SECOND(telefony6[[#This Row],[czas]])&gt;0,1,0)</f>
        <v>0</v>
      </c>
      <c r="H1946" s="6">
        <f>MINUTE(telefony6[[#This Row],[czas]])+telefony6[[#This Row],[czy kolejna minuta]]</f>
        <v>15</v>
      </c>
      <c r="I1946" s="6">
        <f>MINUTE(telefony6[[#This Row],[czas]])*60+SECOND(telefony6[[#This Row],[czas]])</f>
        <v>900</v>
      </c>
      <c r="J1946" s="6">
        <f>IF(OR(telefony6[[#This Row],[jaki]]="stacjonarny",telefony6[[#This Row],[jaki]]="komórkowy"),J1945-telefony6[[#This Row],[sekundach]],J1945)</f>
        <v>-872955</v>
      </c>
      <c r="K1946" s="6">
        <f>IF(AND(telefony6[[#This Row],[abonament]]&lt;0,telefony6[[#This Row],[jaki]]="stacjonarny"),telefony6[[#This Row],[sekundach]],0)</f>
        <v>900</v>
      </c>
      <c r="L1946" s="6">
        <f>IF(AND(telefony6[[#This Row],[abonament]]&lt;0,telefony6[[#This Row],[jaki]]="komórkowy"),telefony6[[#This Row],[sekundach]],0)</f>
        <v>0</v>
      </c>
      <c r="M1946" s="28">
        <f>IF(telefony6[[#This Row],[jaki]]="zagraniczny",telefony6[[#This Row],[czas w minutach]],0)</f>
        <v>0</v>
      </c>
    </row>
    <row r="1947" spans="1:13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  <c r="E1947" t="str">
        <f>IF(LEN(telefony6[[#This Row],[nr]])&gt;=10,"zagraniczny",IF(LEN(telefony6[[#This Row],[nr]])=8,"komórkowy","stacjonarny"))</f>
        <v>komórkowy</v>
      </c>
      <c r="F1947" s="2">
        <f>telefony6[[#This Row],[zakonczenie]]-telefony6[[#This Row],[rozpoczecie]]</f>
        <v>1.0289351851851869E-2</v>
      </c>
      <c r="G1947" s="6">
        <f>IF(SECOND(telefony6[[#This Row],[czas]])&gt;0,1,0)</f>
        <v>1</v>
      </c>
      <c r="H1947" s="6">
        <f>MINUTE(telefony6[[#This Row],[czas]])+telefony6[[#This Row],[czy kolejna minuta]]</f>
        <v>15</v>
      </c>
      <c r="I1947" s="6">
        <f>MINUTE(telefony6[[#This Row],[czas]])*60+SECOND(telefony6[[#This Row],[czas]])</f>
        <v>889</v>
      </c>
      <c r="J1947" s="6">
        <f>IF(OR(telefony6[[#This Row],[jaki]]="stacjonarny",telefony6[[#This Row],[jaki]]="komórkowy"),J1946-telefony6[[#This Row],[sekundach]],J1946)</f>
        <v>-873844</v>
      </c>
      <c r="K1947" s="6">
        <f>IF(AND(telefony6[[#This Row],[abonament]]&lt;0,telefony6[[#This Row],[jaki]]="stacjonarny"),telefony6[[#This Row],[sekundach]],0)</f>
        <v>0</v>
      </c>
      <c r="L1947" s="6">
        <f>IF(AND(telefony6[[#This Row],[abonament]]&lt;0,telefony6[[#This Row],[jaki]]="komórkowy"),telefony6[[#This Row],[sekundach]],0)</f>
        <v>889</v>
      </c>
      <c r="M1947" s="28">
        <f>IF(telefony6[[#This Row],[jaki]]="zagraniczny",telefony6[[#This Row],[czas w minutach]],0)</f>
        <v>0</v>
      </c>
    </row>
    <row r="1948" spans="1:13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  <c r="E1948" t="str">
        <f>IF(LEN(telefony6[[#This Row],[nr]])&gt;=10,"zagraniczny",IF(LEN(telefony6[[#This Row],[nr]])=8,"komórkowy","stacjonarny"))</f>
        <v>komórkowy</v>
      </c>
      <c r="F1948" s="2">
        <f>telefony6[[#This Row],[zakonczenie]]-telefony6[[#This Row],[rozpoczecie]]</f>
        <v>2.0717592592592315E-3</v>
      </c>
      <c r="G1948" s="6">
        <f>IF(SECOND(telefony6[[#This Row],[czas]])&gt;0,1,0)</f>
        <v>1</v>
      </c>
      <c r="H1948" s="6">
        <f>MINUTE(telefony6[[#This Row],[czas]])+telefony6[[#This Row],[czy kolejna minuta]]</f>
        <v>3</v>
      </c>
      <c r="I1948" s="6">
        <f>MINUTE(telefony6[[#This Row],[czas]])*60+SECOND(telefony6[[#This Row],[czas]])</f>
        <v>179</v>
      </c>
      <c r="J1948" s="6">
        <f>IF(OR(telefony6[[#This Row],[jaki]]="stacjonarny",telefony6[[#This Row],[jaki]]="komórkowy"),J1947-telefony6[[#This Row],[sekundach]],J1947)</f>
        <v>-874023</v>
      </c>
      <c r="K1948" s="6">
        <f>IF(AND(telefony6[[#This Row],[abonament]]&lt;0,telefony6[[#This Row],[jaki]]="stacjonarny"),telefony6[[#This Row],[sekundach]],0)</f>
        <v>0</v>
      </c>
      <c r="L1948" s="6">
        <f>IF(AND(telefony6[[#This Row],[abonament]]&lt;0,telefony6[[#This Row],[jaki]]="komórkowy"),telefony6[[#This Row],[sekundach]],0)</f>
        <v>179</v>
      </c>
      <c r="M1948" s="28">
        <f>IF(telefony6[[#This Row],[jaki]]="zagraniczny",telefony6[[#This Row],[czas w minutach]],0)</f>
        <v>0</v>
      </c>
    </row>
    <row r="1949" spans="1:13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  <c r="E1949" t="str">
        <f>IF(LEN(telefony6[[#This Row],[nr]])&gt;=10,"zagraniczny",IF(LEN(telefony6[[#This Row],[nr]])=8,"komórkowy","stacjonarny"))</f>
        <v>stacjonarny</v>
      </c>
      <c r="F1949" s="2">
        <f>telefony6[[#This Row],[zakonczenie]]-telefony6[[#This Row],[rozpoczecie]]</f>
        <v>3.6805555555555203E-3</v>
      </c>
      <c r="G1949" s="6">
        <f>IF(SECOND(telefony6[[#This Row],[czas]])&gt;0,1,0)</f>
        <v>1</v>
      </c>
      <c r="H1949" s="6">
        <f>MINUTE(telefony6[[#This Row],[czas]])+telefony6[[#This Row],[czy kolejna minuta]]</f>
        <v>6</v>
      </c>
      <c r="I1949" s="6">
        <f>MINUTE(telefony6[[#This Row],[czas]])*60+SECOND(telefony6[[#This Row],[czas]])</f>
        <v>318</v>
      </c>
      <c r="J1949" s="6">
        <f>IF(OR(telefony6[[#This Row],[jaki]]="stacjonarny",telefony6[[#This Row],[jaki]]="komórkowy"),J1948-telefony6[[#This Row],[sekundach]],J1948)</f>
        <v>-874341</v>
      </c>
      <c r="K1949" s="6">
        <f>IF(AND(telefony6[[#This Row],[abonament]]&lt;0,telefony6[[#This Row],[jaki]]="stacjonarny"),telefony6[[#This Row],[sekundach]],0)</f>
        <v>318</v>
      </c>
      <c r="L1949" s="6">
        <f>IF(AND(telefony6[[#This Row],[abonament]]&lt;0,telefony6[[#This Row],[jaki]]="komórkowy"),telefony6[[#This Row],[sekundach]],0)</f>
        <v>0</v>
      </c>
      <c r="M1949" s="28">
        <f>IF(telefony6[[#This Row],[jaki]]="zagraniczny",telefony6[[#This Row],[czas w minutach]],0)</f>
        <v>0</v>
      </c>
    </row>
    <row r="1950" spans="1:13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  <c r="E1950" t="str">
        <f>IF(LEN(telefony6[[#This Row],[nr]])&gt;=10,"zagraniczny",IF(LEN(telefony6[[#This Row],[nr]])=8,"komórkowy","stacjonarny"))</f>
        <v>stacjonarny</v>
      </c>
      <c r="F1950" s="2">
        <f>telefony6[[#This Row],[zakonczenie]]-telefony6[[#This Row],[rozpoczecie]]</f>
        <v>6.5625000000000266E-3</v>
      </c>
      <c r="G1950" s="6">
        <f>IF(SECOND(telefony6[[#This Row],[czas]])&gt;0,1,0)</f>
        <v>1</v>
      </c>
      <c r="H1950" s="6">
        <f>MINUTE(telefony6[[#This Row],[czas]])+telefony6[[#This Row],[czy kolejna minuta]]</f>
        <v>10</v>
      </c>
      <c r="I1950" s="6">
        <f>MINUTE(telefony6[[#This Row],[czas]])*60+SECOND(telefony6[[#This Row],[czas]])</f>
        <v>567</v>
      </c>
      <c r="J1950" s="6">
        <f>IF(OR(telefony6[[#This Row],[jaki]]="stacjonarny",telefony6[[#This Row],[jaki]]="komórkowy"),J1949-telefony6[[#This Row],[sekundach]],J1949)</f>
        <v>-874908</v>
      </c>
      <c r="K1950" s="6">
        <f>IF(AND(telefony6[[#This Row],[abonament]]&lt;0,telefony6[[#This Row],[jaki]]="stacjonarny"),telefony6[[#This Row],[sekundach]],0)</f>
        <v>567</v>
      </c>
      <c r="L1950" s="6">
        <f>IF(AND(telefony6[[#This Row],[abonament]]&lt;0,telefony6[[#This Row],[jaki]]="komórkowy"),telefony6[[#This Row],[sekundach]],0)</f>
        <v>0</v>
      </c>
      <c r="M1950" s="28">
        <f>IF(telefony6[[#This Row],[jaki]]="zagraniczny",telefony6[[#This Row],[czas w minutach]],0)</f>
        <v>0</v>
      </c>
    </row>
    <row r="1951" spans="1:13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  <c r="E1951" t="str">
        <f>IF(LEN(telefony6[[#This Row],[nr]])&gt;=10,"zagraniczny",IF(LEN(telefony6[[#This Row],[nr]])=8,"komórkowy","stacjonarny"))</f>
        <v>stacjonarny</v>
      </c>
      <c r="F1951" s="2">
        <f>telefony6[[#This Row],[zakonczenie]]-telefony6[[#This Row],[rozpoczecie]]</f>
        <v>1.1342592592592515E-3</v>
      </c>
      <c r="G1951" s="6">
        <f>IF(SECOND(telefony6[[#This Row],[czas]])&gt;0,1,0)</f>
        <v>1</v>
      </c>
      <c r="H1951" s="6">
        <f>MINUTE(telefony6[[#This Row],[czas]])+telefony6[[#This Row],[czy kolejna minuta]]</f>
        <v>2</v>
      </c>
      <c r="I1951" s="6">
        <f>MINUTE(telefony6[[#This Row],[czas]])*60+SECOND(telefony6[[#This Row],[czas]])</f>
        <v>98</v>
      </c>
      <c r="J1951" s="6">
        <f>IF(OR(telefony6[[#This Row],[jaki]]="stacjonarny",telefony6[[#This Row],[jaki]]="komórkowy"),J1950-telefony6[[#This Row],[sekundach]],J1950)</f>
        <v>-875006</v>
      </c>
      <c r="K1951" s="6">
        <f>IF(AND(telefony6[[#This Row],[abonament]]&lt;0,telefony6[[#This Row],[jaki]]="stacjonarny"),telefony6[[#This Row],[sekundach]],0)</f>
        <v>98</v>
      </c>
      <c r="L1951" s="6">
        <f>IF(AND(telefony6[[#This Row],[abonament]]&lt;0,telefony6[[#This Row],[jaki]]="komórkowy"),telefony6[[#This Row],[sekundach]],0)</f>
        <v>0</v>
      </c>
      <c r="M1951" s="28">
        <f>IF(telefony6[[#This Row],[jaki]]="zagraniczny",telefony6[[#This Row],[czas w minutach]],0)</f>
        <v>0</v>
      </c>
    </row>
    <row r="1952" spans="1:13" x14ac:dyDescent="0.25">
      <c r="A1952">
        <v>8512255</v>
      </c>
      <c r="B1952" s="1">
        <v>42944</v>
      </c>
      <c r="C1952" s="2">
        <v>0.37327546296296299</v>
      </c>
      <c r="D1952" s="2">
        <v>0.37962962962962965</v>
      </c>
      <c r="E1952" t="str">
        <f>IF(LEN(telefony6[[#This Row],[nr]])&gt;=10,"zagraniczny",IF(LEN(telefony6[[#This Row],[nr]])=8,"komórkowy","stacjonarny"))</f>
        <v>stacjonarny</v>
      </c>
      <c r="F1952" s="2">
        <f>telefony6[[#This Row],[zakonczenie]]-telefony6[[#This Row],[rozpoczecie]]</f>
        <v>6.3541666666666607E-3</v>
      </c>
      <c r="G1952" s="6">
        <f>IF(SECOND(telefony6[[#This Row],[czas]])&gt;0,1,0)</f>
        <v>1</v>
      </c>
      <c r="H1952" s="6">
        <f>MINUTE(telefony6[[#This Row],[czas]])+telefony6[[#This Row],[czy kolejna minuta]]</f>
        <v>10</v>
      </c>
      <c r="I1952" s="6">
        <f>MINUTE(telefony6[[#This Row],[czas]])*60+SECOND(telefony6[[#This Row],[czas]])</f>
        <v>549</v>
      </c>
      <c r="J1952" s="6">
        <f>IF(OR(telefony6[[#This Row],[jaki]]="stacjonarny",telefony6[[#This Row],[jaki]]="komórkowy"),J1951-telefony6[[#This Row],[sekundach]],J1951)</f>
        <v>-875555</v>
      </c>
      <c r="K1952" s="6">
        <f>IF(AND(telefony6[[#This Row],[abonament]]&lt;0,telefony6[[#This Row],[jaki]]="stacjonarny"),telefony6[[#This Row],[sekundach]],0)</f>
        <v>549</v>
      </c>
      <c r="L1952" s="6">
        <f>IF(AND(telefony6[[#This Row],[abonament]]&lt;0,telefony6[[#This Row],[jaki]]="komórkowy"),telefony6[[#This Row],[sekundach]],0)</f>
        <v>0</v>
      </c>
      <c r="M1952" s="28">
        <f>IF(telefony6[[#This Row],[jaki]]="zagraniczny",telefony6[[#This Row],[czas w minutach]],0)</f>
        <v>0</v>
      </c>
    </row>
    <row r="1953" spans="1:13" x14ac:dyDescent="0.25">
      <c r="A1953">
        <v>7488966</v>
      </c>
      <c r="B1953" s="1">
        <v>42944</v>
      </c>
      <c r="C1953" s="2">
        <v>0.37513888888888891</v>
      </c>
      <c r="D1953" s="2">
        <v>0.3775</v>
      </c>
      <c r="E1953" t="str">
        <f>IF(LEN(telefony6[[#This Row],[nr]])&gt;=10,"zagraniczny",IF(LEN(telefony6[[#This Row],[nr]])=8,"komórkowy","stacjonarny"))</f>
        <v>stacjonarny</v>
      </c>
      <c r="F1953" s="2">
        <f>telefony6[[#This Row],[zakonczenie]]-telefony6[[#This Row],[rozpoczecie]]</f>
        <v>2.3611111111110916E-3</v>
      </c>
      <c r="G1953" s="6">
        <f>IF(SECOND(telefony6[[#This Row],[czas]])&gt;0,1,0)</f>
        <v>1</v>
      </c>
      <c r="H1953" s="6">
        <f>MINUTE(telefony6[[#This Row],[czas]])+telefony6[[#This Row],[czy kolejna minuta]]</f>
        <v>4</v>
      </c>
      <c r="I1953" s="6">
        <f>MINUTE(telefony6[[#This Row],[czas]])*60+SECOND(telefony6[[#This Row],[czas]])</f>
        <v>204</v>
      </c>
      <c r="J1953" s="6">
        <f>IF(OR(telefony6[[#This Row],[jaki]]="stacjonarny",telefony6[[#This Row],[jaki]]="komórkowy"),J1952-telefony6[[#This Row],[sekundach]],J1952)</f>
        <v>-875759</v>
      </c>
      <c r="K1953" s="6">
        <f>IF(AND(telefony6[[#This Row],[abonament]]&lt;0,telefony6[[#This Row],[jaki]]="stacjonarny"),telefony6[[#This Row],[sekundach]],0)</f>
        <v>204</v>
      </c>
      <c r="L1953" s="6">
        <f>IF(AND(telefony6[[#This Row],[abonament]]&lt;0,telefony6[[#This Row],[jaki]]="komórkowy"),telefony6[[#This Row],[sekundach]],0)</f>
        <v>0</v>
      </c>
      <c r="M1953" s="28">
        <f>IF(telefony6[[#This Row],[jaki]]="zagraniczny",telefony6[[#This Row],[czas w minutach]],0)</f>
        <v>0</v>
      </c>
    </row>
    <row r="1954" spans="1:13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  <c r="E1954" t="str">
        <f>IF(LEN(telefony6[[#This Row],[nr]])&gt;=10,"zagraniczny",IF(LEN(telefony6[[#This Row],[nr]])=8,"komórkowy","stacjonarny"))</f>
        <v>stacjonarny</v>
      </c>
      <c r="F1954" s="2">
        <f>telefony6[[#This Row],[zakonczenie]]-telefony6[[#This Row],[rozpoczecie]]</f>
        <v>9.4212962962962887E-3</v>
      </c>
      <c r="G1954" s="6">
        <f>IF(SECOND(telefony6[[#This Row],[czas]])&gt;0,1,0)</f>
        <v>1</v>
      </c>
      <c r="H1954" s="6">
        <f>MINUTE(telefony6[[#This Row],[czas]])+telefony6[[#This Row],[czy kolejna minuta]]</f>
        <v>14</v>
      </c>
      <c r="I1954" s="6">
        <f>MINUTE(telefony6[[#This Row],[czas]])*60+SECOND(telefony6[[#This Row],[czas]])</f>
        <v>814</v>
      </c>
      <c r="J1954" s="6">
        <f>IF(OR(telefony6[[#This Row],[jaki]]="stacjonarny",telefony6[[#This Row],[jaki]]="komórkowy"),J1953-telefony6[[#This Row],[sekundach]],J1953)</f>
        <v>-876573</v>
      </c>
      <c r="K1954" s="6">
        <f>IF(AND(telefony6[[#This Row],[abonament]]&lt;0,telefony6[[#This Row],[jaki]]="stacjonarny"),telefony6[[#This Row],[sekundach]],0)</f>
        <v>814</v>
      </c>
      <c r="L1954" s="6">
        <f>IF(AND(telefony6[[#This Row],[abonament]]&lt;0,telefony6[[#This Row],[jaki]]="komórkowy"),telefony6[[#This Row],[sekundach]],0)</f>
        <v>0</v>
      </c>
      <c r="M1954" s="28">
        <f>IF(telefony6[[#This Row],[jaki]]="zagraniczny",telefony6[[#This Row],[czas w minutach]],0)</f>
        <v>0</v>
      </c>
    </row>
    <row r="1955" spans="1:13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  <c r="E1955" t="str">
        <f>IF(LEN(telefony6[[#This Row],[nr]])&gt;=10,"zagraniczny",IF(LEN(telefony6[[#This Row],[nr]])=8,"komórkowy","stacjonarny"))</f>
        <v>stacjonarny</v>
      </c>
      <c r="F1955" s="2">
        <f>telefony6[[#This Row],[zakonczenie]]-telefony6[[#This Row],[rozpoczecie]]</f>
        <v>4.1319444444444797E-3</v>
      </c>
      <c r="G1955" s="6">
        <f>IF(SECOND(telefony6[[#This Row],[czas]])&gt;0,1,0)</f>
        <v>1</v>
      </c>
      <c r="H1955" s="6">
        <f>MINUTE(telefony6[[#This Row],[czas]])+telefony6[[#This Row],[czy kolejna minuta]]</f>
        <v>6</v>
      </c>
      <c r="I1955" s="6">
        <f>MINUTE(telefony6[[#This Row],[czas]])*60+SECOND(telefony6[[#This Row],[czas]])</f>
        <v>357</v>
      </c>
      <c r="J1955" s="6">
        <f>IF(OR(telefony6[[#This Row],[jaki]]="stacjonarny",telefony6[[#This Row],[jaki]]="komórkowy"),J1954-telefony6[[#This Row],[sekundach]],J1954)</f>
        <v>-876930</v>
      </c>
      <c r="K1955" s="6">
        <f>IF(AND(telefony6[[#This Row],[abonament]]&lt;0,telefony6[[#This Row],[jaki]]="stacjonarny"),telefony6[[#This Row],[sekundach]],0)</f>
        <v>357</v>
      </c>
      <c r="L1955" s="6">
        <f>IF(AND(telefony6[[#This Row],[abonament]]&lt;0,telefony6[[#This Row],[jaki]]="komórkowy"),telefony6[[#This Row],[sekundach]],0)</f>
        <v>0</v>
      </c>
      <c r="M1955" s="28">
        <f>IF(telefony6[[#This Row],[jaki]]="zagraniczny",telefony6[[#This Row],[czas w minutach]],0)</f>
        <v>0</v>
      </c>
    </row>
    <row r="1956" spans="1:13" x14ac:dyDescent="0.25">
      <c r="A1956">
        <v>71564278</v>
      </c>
      <c r="B1956" s="1">
        <v>42944</v>
      </c>
      <c r="C1956" s="2">
        <v>0.38849537037037035</v>
      </c>
      <c r="D1956" s="2">
        <v>0.39708333333333334</v>
      </c>
      <c r="E1956" t="str">
        <f>IF(LEN(telefony6[[#This Row],[nr]])&gt;=10,"zagraniczny",IF(LEN(telefony6[[#This Row],[nr]])=8,"komórkowy","stacjonarny"))</f>
        <v>komórkowy</v>
      </c>
      <c r="F1956" s="2">
        <f>telefony6[[#This Row],[zakonczenie]]-telefony6[[#This Row],[rozpoczecie]]</f>
        <v>8.5879629629629917E-3</v>
      </c>
      <c r="G1956" s="6">
        <f>IF(SECOND(telefony6[[#This Row],[czas]])&gt;0,1,0)</f>
        <v>1</v>
      </c>
      <c r="H1956" s="6">
        <f>MINUTE(telefony6[[#This Row],[czas]])+telefony6[[#This Row],[czy kolejna minuta]]</f>
        <v>13</v>
      </c>
      <c r="I1956" s="6">
        <f>MINUTE(telefony6[[#This Row],[czas]])*60+SECOND(telefony6[[#This Row],[czas]])</f>
        <v>742</v>
      </c>
      <c r="J1956" s="6">
        <f>IF(OR(telefony6[[#This Row],[jaki]]="stacjonarny",telefony6[[#This Row],[jaki]]="komórkowy"),J1955-telefony6[[#This Row],[sekundach]],J1955)</f>
        <v>-877672</v>
      </c>
      <c r="K1956" s="6">
        <f>IF(AND(telefony6[[#This Row],[abonament]]&lt;0,telefony6[[#This Row],[jaki]]="stacjonarny"),telefony6[[#This Row],[sekundach]],0)</f>
        <v>0</v>
      </c>
      <c r="L1956" s="6">
        <f>IF(AND(telefony6[[#This Row],[abonament]]&lt;0,telefony6[[#This Row],[jaki]]="komórkowy"),telefony6[[#This Row],[sekundach]],0)</f>
        <v>742</v>
      </c>
      <c r="M1956" s="28">
        <f>IF(telefony6[[#This Row],[jaki]]="zagraniczny",telefony6[[#This Row],[czas w minutach]],0)</f>
        <v>0</v>
      </c>
    </row>
    <row r="1957" spans="1:13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  <c r="E1957" t="str">
        <f>IF(LEN(telefony6[[#This Row],[nr]])&gt;=10,"zagraniczny",IF(LEN(telefony6[[#This Row],[nr]])=8,"komórkowy","stacjonarny"))</f>
        <v>stacjonarny</v>
      </c>
      <c r="F1957" s="2">
        <f>telefony6[[#This Row],[zakonczenie]]-telefony6[[#This Row],[rozpoczecie]]</f>
        <v>5.5555555555555358E-3</v>
      </c>
      <c r="G1957" s="6">
        <f>IF(SECOND(telefony6[[#This Row],[czas]])&gt;0,1,0)</f>
        <v>0</v>
      </c>
      <c r="H1957" s="6">
        <f>MINUTE(telefony6[[#This Row],[czas]])+telefony6[[#This Row],[czy kolejna minuta]]</f>
        <v>8</v>
      </c>
      <c r="I1957" s="6">
        <f>MINUTE(telefony6[[#This Row],[czas]])*60+SECOND(telefony6[[#This Row],[czas]])</f>
        <v>480</v>
      </c>
      <c r="J1957" s="6">
        <f>IF(OR(telefony6[[#This Row],[jaki]]="stacjonarny",telefony6[[#This Row],[jaki]]="komórkowy"),J1956-telefony6[[#This Row],[sekundach]],J1956)</f>
        <v>-878152</v>
      </c>
      <c r="K1957" s="6">
        <f>IF(AND(telefony6[[#This Row],[abonament]]&lt;0,telefony6[[#This Row],[jaki]]="stacjonarny"),telefony6[[#This Row],[sekundach]],0)</f>
        <v>480</v>
      </c>
      <c r="L1957" s="6">
        <f>IF(AND(telefony6[[#This Row],[abonament]]&lt;0,telefony6[[#This Row],[jaki]]="komórkowy"),telefony6[[#This Row],[sekundach]],0)</f>
        <v>0</v>
      </c>
      <c r="M1957" s="28">
        <f>IF(telefony6[[#This Row],[jaki]]="zagraniczny",telefony6[[#This Row],[czas w minutach]],0)</f>
        <v>0</v>
      </c>
    </row>
    <row r="1958" spans="1:13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  <c r="E1958" t="str">
        <f>IF(LEN(telefony6[[#This Row],[nr]])&gt;=10,"zagraniczny",IF(LEN(telefony6[[#This Row],[nr]])=8,"komórkowy","stacjonarny"))</f>
        <v>stacjonarny</v>
      </c>
      <c r="F1958" s="2">
        <f>telefony6[[#This Row],[zakonczenie]]-telefony6[[#This Row],[rozpoczecie]]</f>
        <v>8.5648148148148584E-3</v>
      </c>
      <c r="G1958" s="6">
        <f>IF(SECOND(telefony6[[#This Row],[czas]])&gt;0,1,0)</f>
        <v>1</v>
      </c>
      <c r="H1958" s="6">
        <f>MINUTE(telefony6[[#This Row],[czas]])+telefony6[[#This Row],[czy kolejna minuta]]</f>
        <v>13</v>
      </c>
      <c r="I1958" s="6">
        <f>MINUTE(telefony6[[#This Row],[czas]])*60+SECOND(telefony6[[#This Row],[czas]])</f>
        <v>740</v>
      </c>
      <c r="J1958" s="6">
        <f>IF(OR(telefony6[[#This Row],[jaki]]="stacjonarny",telefony6[[#This Row],[jaki]]="komórkowy"),J1957-telefony6[[#This Row],[sekundach]],J1957)</f>
        <v>-878892</v>
      </c>
      <c r="K1958" s="6">
        <f>IF(AND(telefony6[[#This Row],[abonament]]&lt;0,telefony6[[#This Row],[jaki]]="stacjonarny"),telefony6[[#This Row],[sekundach]],0)</f>
        <v>740</v>
      </c>
      <c r="L1958" s="6">
        <f>IF(AND(telefony6[[#This Row],[abonament]]&lt;0,telefony6[[#This Row],[jaki]]="komórkowy"),telefony6[[#This Row],[sekundach]],0)</f>
        <v>0</v>
      </c>
      <c r="M1958" s="28">
        <f>IF(telefony6[[#This Row],[jaki]]="zagraniczny",telefony6[[#This Row],[czas w minutach]],0)</f>
        <v>0</v>
      </c>
    </row>
    <row r="1959" spans="1:13" x14ac:dyDescent="0.25">
      <c r="A1959">
        <v>3120387</v>
      </c>
      <c r="B1959" s="1">
        <v>42944</v>
      </c>
      <c r="C1959" s="2">
        <v>0.39303240740740741</v>
      </c>
      <c r="D1959" s="2">
        <v>0.39657407407407408</v>
      </c>
      <c r="E1959" t="str">
        <f>IF(LEN(telefony6[[#This Row],[nr]])&gt;=10,"zagraniczny",IF(LEN(telefony6[[#This Row],[nr]])=8,"komórkowy","stacjonarny"))</f>
        <v>stacjonarny</v>
      </c>
      <c r="F1959" s="2">
        <f>telefony6[[#This Row],[zakonczenie]]-telefony6[[#This Row],[rozpoczecie]]</f>
        <v>3.5416666666666652E-3</v>
      </c>
      <c r="G1959" s="6">
        <f>IF(SECOND(telefony6[[#This Row],[czas]])&gt;0,1,0)</f>
        <v>1</v>
      </c>
      <c r="H1959" s="6">
        <f>MINUTE(telefony6[[#This Row],[czas]])+telefony6[[#This Row],[czy kolejna minuta]]</f>
        <v>6</v>
      </c>
      <c r="I1959" s="6">
        <f>MINUTE(telefony6[[#This Row],[czas]])*60+SECOND(telefony6[[#This Row],[czas]])</f>
        <v>306</v>
      </c>
      <c r="J1959" s="6">
        <f>IF(OR(telefony6[[#This Row],[jaki]]="stacjonarny",telefony6[[#This Row],[jaki]]="komórkowy"),J1958-telefony6[[#This Row],[sekundach]],J1958)</f>
        <v>-879198</v>
      </c>
      <c r="K1959" s="6">
        <f>IF(AND(telefony6[[#This Row],[abonament]]&lt;0,telefony6[[#This Row],[jaki]]="stacjonarny"),telefony6[[#This Row],[sekundach]],0)</f>
        <v>306</v>
      </c>
      <c r="L1959" s="6">
        <f>IF(AND(telefony6[[#This Row],[abonament]]&lt;0,telefony6[[#This Row],[jaki]]="komórkowy"),telefony6[[#This Row],[sekundach]],0)</f>
        <v>0</v>
      </c>
      <c r="M1959" s="28">
        <f>IF(telefony6[[#This Row],[jaki]]="zagraniczny",telefony6[[#This Row],[czas w minutach]],0)</f>
        <v>0</v>
      </c>
    </row>
    <row r="1960" spans="1:13" x14ac:dyDescent="0.25">
      <c r="A1960">
        <v>5726531</v>
      </c>
      <c r="B1960" s="1">
        <v>42944</v>
      </c>
      <c r="C1960" s="2">
        <v>0.39825231481481482</v>
      </c>
      <c r="D1960" s="2">
        <v>0.39855324074074072</v>
      </c>
      <c r="E1960" t="str">
        <f>IF(LEN(telefony6[[#This Row],[nr]])&gt;=10,"zagraniczny",IF(LEN(telefony6[[#This Row],[nr]])=8,"komórkowy","stacjonarny"))</f>
        <v>stacjonarny</v>
      </c>
      <c r="F1960" s="2">
        <f>telefony6[[#This Row],[zakonczenie]]-telefony6[[#This Row],[rozpoczecie]]</f>
        <v>3.0092592592589895E-4</v>
      </c>
      <c r="G1960" s="6">
        <f>IF(SECOND(telefony6[[#This Row],[czas]])&gt;0,1,0)</f>
        <v>1</v>
      </c>
      <c r="H1960" s="6">
        <f>MINUTE(telefony6[[#This Row],[czas]])+telefony6[[#This Row],[czy kolejna minuta]]</f>
        <v>1</v>
      </c>
      <c r="I1960" s="6">
        <f>MINUTE(telefony6[[#This Row],[czas]])*60+SECOND(telefony6[[#This Row],[czas]])</f>
        <v>26</v>
      </c>
      <c r="J1960" s="6">
        <f>IF(OR(telefony6[[#This Row],[jaki]]="stacjonarny",telefony6[[#This Row],[jaki]]="komórkowy"),J1959-telefony6[[#This Row],[sekundach]],J1959)</f>
        <v>-879224</v>
      </c>
      <c r="K1960" s="6">
        <f>IF(AND(telefony6[[#This Row],[abonament]]&lt;0,telefony6[[#This Row],[jaki]]="stacjonarny"),telefony6[[#This Row],[sekundach]],0)</f>
        <v>26</v>
      </c>
      <c r="L1960" s="6">
        <f>IF(AND(telefony6[[#This Row],[abonament]]&lt;0,telefony6[[#This Row],[jaki]]="komórkowy"),telefony6[[#This Row],[sekundach]],0)</f>
        <v>0</v>
      </c>
      <c r="M1960" s="28">
        <f>IF(telefony6[[#This Row],[jaki]]="zagraniczny",telefony6[[#This Row],[czas w minutach]],0)</f>
        <v>0</v>
      </c>
    </row>
    <row r="1961" spans="1:13" x14ac:dyDescent="0.25">
      <c r="A1961">
        <v>5076649</v>
      </c>
      <c r="B1961" s="1">
        <v>42944</v>
      </c>
      <c r="C1961" s="2">
        <v>0.39922453703703703</v>
      </c>
      <c r="D1961" s="2">
        <v>0.40482638888888889</v>
      </c>
      <c r="E1961" t="str">
        <f>IF(LEN(telefony6[[#This Row],[nr]])&gt;=10,"zagraniczny",IF(LEN(telefony6[[#This Row],[nr]])=8,"komórkowy","stacjonarny"))</f>
        <v>stacjonarny</v>
      </c>
      <c r="F1961" s="2">
        <f>telefony6[[#This Row],[zakonczenie]]-telefony6[[#This Row],[rozpoczecie]]</f>
        <v>5.6018518518518579E-3</v>
      </c>
      <c r="G1961" s="6">
        <f>IF(SECOND(telefony6[[#This Row],[czas]])&gt;0,1,0)</f>
        <v>1</v>
      </c>
      <c r="H1961" s="6">
        <f>MINUTE(telefony6[[#This Row],[czas]])+telefony6[[#This Row],[czy kolejna minuta]]</f>
        <v>9</v>
      </c>
      <c r="I1961" s="6">
        <f>MINUTE(telefony6[[#This Row],[czas]])*60+SECOND(telefony6[[#This Row],[czas]])</f>
        <v>484</v>
      </c>
      <c r="J1961" s="6">
        <f>IF(OR(telefony6[[#This Row],[jaki]]="stacjonarny",telefony6[[#This Row],[jaki]]="komórkowy"),J1960-telefony6[[#This Row],[sekundach]],J1960)</f>
        <v>-879708</v>
      </c>
      <c r="K1961" s="6">
        <f>IF(AND(telefony6[[#This Row],[abonament]]&lt;0,telefony6[[#This Row],[jaki]]="stacjonarny"),telefony6[[#This Row],[sekundach]],0)</f>
        <v>484</v>
      </c>
      <c r="L1961" s="6">
        <f>IF(AND(telefony6[[#This Row],[abonament]]&lt;0,telefony6[[#This Row],[jaki]]="komórkowy"),telefony6[[#This Row],[sekundach]],0)</f>
        <v>0</v>
      </c>
      <c r="M1961" s="28">
        <f>IF(telefony6[[#This Row],[jaki]]="zagraniczny",telefony6[[#This Row],[czas w minutach]],0)</f>
        <v>0</v>
      </c>
    </row>
    <row r="1962" spans="1:13" x14ac:dyDescent="0.25">
      <c r="A1962">
        <v>98939809</v>
      </c>
      <c r="B1962" s="1">
        <v>42944</v>
      </c>
      <c r="C1962" s="2">
        <v>0.40277777777777779</v>
      </c>
      <c r="D1962" s="2">
        <v>0.40599537037037037</v>
      </c>
      <c r="E1962" t="str">
        <f>IF(LEN(telefony6[[#This Row],[nr]])&gt;=10,"zagraniczny",IF(LEN(telefony6[[#This Row],[nr]])=8,"komórkowy","stacjonarny"))</f>
        <v>komórkowy</v>
      </c>
      <c r="F1962" s="2">
        <f>telefony6[[#This Row],[zakonczenie]]-telefony6[[#This Row],[rozpoczecie]]</f>
        <v>3.2175925925925775E-3</v>
      </c>
      <c r="G1962" s="6">
        <f>IF(SECOND(telefony6[[#This Row],[czas]])&gt;0,1,0)</f>
        <v>1</v>
      </c>
      <c r="H1962" s="6">
        <f>MINUTE(telefony6[[#This Row],[czas]])+telefony6[[#This Row],[czy kolejna minuta]]</f>
        <v>5</v>
      </c>
      <c r="I1962" s="6">
        <f>MINUTE(telefony6[[#This Row],[czas]])*60+SECOND(telefony6[[#This Row],[czas]])</f>
        <v>278</v>
      </c>
      <c r="J1962" s="6">
        <f>IF(OR(telefony6[[#This Row],[jaki]]="stacjonarny",telefony6[[#This Row],[jaki]]="komórkowy"),J1961-telefony6[[#This Row],[sekundach]],J1961)</f>
        <v>-879986</v>
      </c>
      <c r="K1962" s="6">
        <f>IF(AND(telefony6[[#This Row],[abonament]]&lt;0,telefony6[[#This Row],[jaki]]="stacjonarny"),telefony6[[#This Row],[sekundach]],0)</f>
        <v>0</v>
      </c>
      <c r="L1962" s="6">
        <f>IF(AND(telefony6[[#This Row],[abonament]]&lt;0,telefony6[[#This Row],[jaki]]="komórkowy"),telefony6[[#This Row],[sekundach]],0)</f>
        <v>278</v>
      </c>
      <c r="M1962" s="28">
        <f>IF(telefony6[[#This Row],[jaki]]="zagraniczny",telefony6[[#This Row],[czas w minutach]],0)</f>
        <v>0</v>
      </c>
    </row>
    <row r="1963" spans="1:13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  <c r="E1963" t="str">
        <f>IF(LEN(telefony6[[#This Row],[nr]])&gt;=10,"zagraniczny",IF(LEN(telefony6[[#This Row],[nr]])=8,"komórkowy","stacjonarny"))</f>
        <v>stacjonarny</v>
      </c>
      <c r="F1963" s="2">
        <f>telefony6[[#This Row],[zakonczenie]]-telefony6[[#This Row],[rozpoczecie]]</f>
        <v>1.0243055555555547E-2</v>
      </c>
      <c r="G1963" s="6">
        <f>IF(SECOND(telefony6[[#This Row],[czas]])&gt;0,1,0)</f>
        <v>1</v>
      </c>
      <c r="H1963" s="6">
        <f>MINUTE(telefony6[[#This Row],[czas]])+telefony6[[#This Row],[czy kolejna minuta]]</f>
        <v>15</v>
      </c>
      <c r="I1963" s="6">
        <f>MINUTE(telefony6[[#This Row],[czas]])*60+SECOND(telefony6[[#This Row],[czas]])</f>
        <v>885</v>
      </c>
      <c r="J1963" s="6">
        <f>IF(OR(telefony6[[#This Row],[jaki]]="stacjonarny",telefony6[[#This Row],[jaki]]="komórkowy"),J1962-telefony6[[#This Row],[sekundach]],J1962)</f>
        <v>-880871</v>
      </c>
      <c r="K1963" s="6">
        <f>IF(AND(telefony6[[#This Row],[abonament]]&lt;0,telefony6[[#This Row],[jaki]]="stacjonarny"),telefony6[[#This Row],[sekundach]],0)</f>
        <v>885</v>
      </c>
      <c r="L1963" s="6">
        <f>IF(AND(telefony6[[#This Row],[abonament]]&lt;0,telefony6[[#This Row],[jaki]]="komórkowy"),telefony6[[#This Row],[sekundach]],0)</f>
        <v>0</v>
      </c>
      <c r="M1963" s="28">
        <f>IF(telefony6[[#This Row],[jaki]]="zagraniczny",telefony6[[#This Row],[czas w minutach]],0)</f>
        <v>0</v>
      </c>
    </row>
    <row r="1964" spans="1:13" x14ac:dyDescent="0.25">
      <c r="A1964">
        <v>4659808</v>
      </c>
      <c r="B1964" s="1">
        <v>42944</v>
      </c>
      <c r="C1964" s="2">
        <v>0.40956018518518517</v>
      </c>
      <c r="D1964" s="2">
        <v>0.41278935185185184</v>
      </c>
      <c r="E1964" t="str">
        <f>IF(LEN(telefony6[[#This Row],[nr]])&gt;=10,"zagraniczny",IF(LEN(telefony6[[#This Row],[nr]])=8,"komórkowy","stacjonarny"))</f>
        <v>stacjonarny</v>
      </c>
      <c r="F1964" s="2">
        <f>telefony6[[#This Row],[zakonczenie]]-telefony6[[#This Row],[rozpoczecie]]</f>
        <v>3.2291666666666718E-3</v>
      </c>
      <c r="G1964" s="6">
        <f>IF(SECOND(telefony6[[#This Row],[czas]])&gt;0,1,0)</f>
        <v>1</v>
      </c>
      <c r="H1964" s="6">
        <f>MINUTE(telefony6[[#This Row],[czas]])+telefony6[[#This Row],[czy kolejna minuta]]</f>
        <v>5</v>
      </c>
      <c r="I1964" s="6">
        <f>MINUTE(telefony6[[#This Row],[czas]])*60+SECOND(telefony6[[#This Row],[czas]])</f>
        <v>279</v>
      </c>
      <c r="J1964" s="6">
        <f>IF(OR(telefony6[[#This Row],[jaki]]="stacjonarny",telefony6[[#This Row],[jaki]]="komórkowy"),J1963-telefony6[[#This Row],[sekundach]],J1963)</f>
        <v>-881150</v>
      </c>
      <c r="K1964" s="6">
        <f>IF(AND(telefony6[[#This Row],[abonament]]&lt;0,telefony6[[#This Row],[jaki]]="stacjonarny"),telefony6[[#This Row],[sekundach]],0)</f>
        <v>279</v>
      </c>
      <c r="L1964" s="6">
        <f>IF(AND(telefony6[[#This Row],[abonament]]&lt;0,telefony6[[#This Row],[jaki]]="komórkowy"),telefony6[[#This Row],[sekundach]],0)</f>
        <v>0</v>
      </c>
      <c r="M1964" s="28">
        <f>IF(telefony6[[#This Row],[jaki]]="zagraniczny",telefony6[[#This Row],[czas w minutach]],0)</f>
        <v>0</v>
      </c>
    </row>
    <row r="1965" spans="1:13" x14ac:dyDescent="0.25">
      <c r="A1965">
        <v>60113139</v>
      </c>
      <c r="B1965" s="1">
        <v>42944</v>
      </c>
      <c r="C1965" s="2">
        <v>0.41228009259259257</v>
      </c>
      <c r="D1965" s="2">
        <v>0.41718749999999999</v>
      </c>
      <c r="E1965" t="str">
        <f>IF(LEN(telefony6[[#This Row],[nr]])&gt;=10,"zagraniczny",IF(LEN(telefony6[[#This Row],[nr]])=8,"komórkowy","stacjonarny"))</f>
        <v>komórkowy</v>
      </c>
      <c r="F1965" s="2">
        <f>telefony6[[#This Row],[zakonczenie]]-telefony6[[#This Row],[rozpoczecie]]</f>
        <v>4.9074074074074159E-3</v>
      </c>
      <c r="G1965" s="6">
        <f>IF(SECOND(telefony6[[#This Row],[czas]])&gt;0,1,0)</f>
        <v>1</v>
      </c>
      <c r="H1965" s="6">
        <f>MINUTE(telefony6[[#This Row],[czas]])+telefony6[[#This Row],[czy kolejna minuta]]</f>
        <v>8</v>
      </c>
      <c r="I1965" s="6">
        <f>MINUTE(telefony6[[#This Row],[czas]])*60+SECOND(telefony6[[#This Row],[czas]])</f>
        <v>424</v>
      </c>
      <c r="J1965" s="6">
        <f>IF(OR(telefony6[[#This Row],[jaki]]="stacjonarny",telefony6[[#This Row],[jaki]]="komórkowy"),J1964-telefony6[[#This Row],[sekundach]],J1964)</f>
        <v>-881574</v>
      </c>
      <c r="K1965" s="6">
        <f>IF(AND(telefony6[[#This Row],[abonament]]&lt;0,telefony6[[#This Row],[jaki]]="stacjonarny"),telefony6[[#This Row],[sekundach]],0)</f>
        <v>0</v>
      </c>
      <c r="L1965" s="6">
        <f>IF(AND(telefony6[[#This Row],[abonament]]&lt;0,telefony6[[#This Row],[jaki]]="komórkowy"),telefony6[[#This Row],[sekundach]],0)</f>
        <v>424</v>
      </c>
      <c r="M1965" s="28">
        <f>IF(telefony6[[#This Row],[jaki]]="zagraniczny",telefony6[[#This Row],[czas w minutach]],0)</f>
        <v>0</v>
      </c>
    </row>
    <row r="1966" spans="1:13" x14ac:dyDescent="0.25">
      <c r="A1966">
        <v>55896338</v>
      </c>
      <c r="B1966" s="1">
        <v>42944</v>
      </c>
      <c r="C1966" s="2">
        <v>0.41521990740740738</v>
      </c>
      <c r="D1966" s="2">
        <v>0.41893518518518519</v>
      </c>
      <c r="E1966" t="str">
        <f>IF(LEN(telefony6[[#This Row],[nr]])&gt;=10,"zagraniczny",IF(LEN(telefony6[[#This Row],[nr]])=8,"komórkowy","stacjonarny"))</f>
        <v>komórkowy</v>
      </c>
      <c r="F1966" s="2">
        <f>telefony6[[#This Row],[zakonczenie]]-telefony6[[#This Row],[rozpoczecie]]</f>
        <v>3.7152777777778034E-3</v>
      </c>
      <c r="G1966" s="6">
        <f>IF(SECOND(telefony6[[#This Row],[czas]])&gt;0,1,0)</f>
        <v>1</v>
      </c>
      <c r="H1966" s="6">
        <f>MINUTE(telefony6[[#This Row],[czas]])+telefony6[[#This Row],[czy kolejna minuta]]</f>
        <v>6</v>
      </c>
      <c r="I1966" s="6">
        <f>MINUTE(telefony6[[#This Row],[czas]])*60+SECOND(telefony6[[#This Row],[czas]])</f>
        <v>321</v>
      </c>
      <c r="J1966" s="6">
        <f>IF(OR(telefony6[[#This Row],[jaki]]="stacjonarny",telefony6[[#This Row],[jaki]]="komórkowy"),J1965-telefony6[[#This Row],[sekundach]],J1965)</f>
        <v>-881895</v>
      </c>
      <c r="K1966" s="6">
        <f>IF(AND(telefony6[[#This Row],[abonament]]&lt;0,telefony6[[#This Row],[jaki]]="stacjonarny"),telefony6[[#This Row],[sekundach]],0)</f>
        <v>0</v>
      </c>
      <c r="L1966" s="6">
        <f>IF(AND(telefony6[[#This Row],[abonament]]&lt;0,telefony6[[#This Row],[jaki]]="komórkowy"),telefony6[[#This Row],[sekundach]],0)</f>
        <v>321</v>
      </c>
      <c r="M1966" s="28">
        <f>IF(telefony6[[#This Row],[jaki]]="zagraniczny",telefony6[[#This Row],[czas w minutach]],0)</f>
        <v>0</v>
      </c>
    </row>
    <row r="1967" spans="1:13" x14ac:dyDescent="0.25">
      <c r="A1967">
        <v>9747403</v>
      </c>
      <c r="B1967" s="1">
        <v>42944</v>
      </c>
      <c r="C1967" s="2">
        <v>0.42093750000000002</v>
      </c>
      <c r="D1967" s="2">
        <v>0.42825231481481479</v>
      </c>
      <c r="E1967" t="str">
        <f>IF(LEN(telefony6[[#This Row],[nr]])&gt;=10,"zagraniczny",IF(LEN(telefony6[[#This Row],[nr]])=8,"komórkowy","stacjonarny"))</f>
        <v>stacjonarny</v>
      </c>
      <c r="F1967" s="2">
        <f>telefony6[[#This Row],[zakonczenie]]-telefony6[[#This Row],[rozpoczecie]]</f>
        <v>7.314814814814774E-3</v>
      </c>
      <c r="G1967" s="6">
        <f>IF(SECOND(telefony6[[#This Row],[czas]])&gt;0,1,0)</f>
        <v>1</v>
      </c>
      <c r="H1967" s="6">
        <f>MINUTE(telefony6[[#This Row],[czas]])+telefony6[[#This Row],[czy kolejna minuta]]</f>
        <v>11</v>
      </c>
      <c r="I1967" s="6">
        <f>MINUTE(telefony6[[#This Row],[czas]])*60+SECOND(telefony6[[#This Row],[czas]])</f>
        <v>632</v>
      </c>
      <c r="J1967" s="6">
        <f>IF(OR(telefony6[[#This Row],[jaki]]="stacjonarny",telefony6[[#This Row],[jaki]]="komórkowy"),J1966-telefony6[[#This Row],[sekundach]],J1966)</f>
        <v>-882527</v>
      </c>
      <c r="K1967" s="6">
        <f>IF(AND(telefony6[[#This Row],[abonament]]&lt;0,telefony6[[#This Row],[jaki]]="stacjonarny"),telefony6[[#This Row],[sekundach]],0)</f>
        <v>632</v>
      </c>
      <c r="L1967" s="6">
        <f>IF(AND(telefony6[[#This Row],[abonament]]&lt;0,telefony6[[#This Row],[jaki]]="komórkowy"),telefony6[[#This Row],[sekundach]],0)</f>
        <v>0</v>
      </c>
      <c r="M1967" s="28">
        <f>IF(telefony6[[#This Row],[jaki]]="zagraniczny",telefony6[[#This Row],[czas w minutach]],0)</f>
        <v>0</v>
      </c>
    </row>
    <row r="1968" spans="1:13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  <c r="E1968" t="str">
        <f>IF(LEN(telefony6[[#This Row],[nr]])&gt;=10,"zagraniczny",IF(LEN(telefony6[[#This Row],[nr]])=8,"komórkowy","stacjonarny"))</f>
        <v>stacjonarny</v>
      </c>
      <c r="F1968" s="2">
        <f>telefony6[[#This Row],[zakonczenie]]-telefony6[[#This Row],[rozpoczecie]]</f>
        <v>1.284722222222201E-3</v>
      </c>
      <c r="G1968" s="6">
        <f>IF(SECOND(telefony6[[#This Row],[czas]])&gt;0,1,0)</f>
        <v>1</v>
      </c>
      <c r="H1968" s="6">
        <f>MINUTE(telefony6[[#This Row],[czas]])+telefony6[[#This Row],[czy kolejna minuta]]</f>
        <v>2</v>
      </c>
      <c r="I1968" s="6">
        <f>MINUTE(telefony6[[#This Row],[czas]])*60+SECOND(telefony6[[#This Row],[czas]])</f>
        <v>111</v>
      </c>
      <c r="J1968" s="6">
        <f>IF(OR(telefony6[[#This Row],[jaki]]="stacjonarny",telefony6[[#This Row],[jaki]]="komórkowy"),J1967-telefony6[[#This Row],[sekundach]],J1967)</f>
        <v>-882638</v>
      </c>
      <c r="K1968" s="6">
        <f>IF(AND(telefony6[[#This Row],[abonament]]&lt;0,telefony6[[#This Row],[jaki]]="stacjonarny"),telefony6[[#This Row],[sekundach]],0)</f>
        <v>111</v>
      </c>
      <c r="L1968" s="6">
        <f>IF(AND(telefony6[[#This Row],[abonament]]&lt;0,telefony6[[#This Row],[jaki]]="komórkowy"),telefony6[[#This Row],[sekundach]],0)</f>
        <v>0</v>
      </c>
      <c r="M1968" s="28">
        <f>IF(telefony6[[#This Row],[jaki]]="zagraniczny",telefony6[[#This Row],[czas w minutach]],0)</f>
        <v>0</v>
      </c>
    </row>
    <row r="1969" spans="1:13" x14ac:dyDescent="0.25">
      <c r="A1969">
        <v>78940032</v>
      </c>
      <c r="B1969" s="1">
        <v>42944</v>
      </c>
      <c r="C1969" s="2">
        <v>0.42478009259259258</v>
      </c>
      <c r="D1969" s="2">
        <v>0.43118055555555557</v>
      </c>
      <c r="E1969" t="str">
        <f>IF(LEN(telefony6[[#This Row],[nr]])&gt;=10,"zagraniczny",IF(LEN(telefony6[[#This Row],[nr]])=8,"komórkowy","stacjonarny"))</f>
        <v>komórkowy</v>
      </c>
      <c r="F1969" s="2">
        <f>telefony6[[#This Row],[zakonczenie]]-telefony6[[#This Row],[rozpoczecie]]</f>
        <v>6.4004629629629828E-3</v>
      </c>
      <c r="G1969" s="6">
        <f>IF(SECOND(telefony6[[#This Row],[czas]])&gt;0,1,0)</f>
        <v>1</v>
      </c>
      <c r="H1969" s="6">
        <f>MINUTE(telefony6[[#This Row],[czas]])+telefony6[[#This Row],[czy kolejna minuta]]</f>
        <v>10</v>
      </c>
      <c r="I1969" s="6">
        <f>MINUTE(telefony6[[#This Row],[czas]])*60+SECOND(telefony6[[#This Row],[czas]])</f>
        <v>553</v>
      </c>
      <c r="J1969" s="6">
        <f>IF(OR(telefony6[[#This Row],[jaki]]="stacjonarny",telefony6[[#This Row],[jaki]]="komórkowy"),J1968-telefony6[[#This Row],[sekundach]],J1968)</f>
        <v>-883191</v>
      </c>
      <c r="K1969" s="6">
        <f>IF(AND(telefony6[[#This Row],[abonament]]&lt;0,telefony6[[#This Row],[jaki]]="stacjonarny"),telefony6[[#This Row],[sekundach]],0)</f>
        <v>0</v>
      </c>
      <c r="L1969" s="6">
        <f>IF(AND(telefony6[[#This Row],[abonament]]&lt;0,telefony6[[#This Row],[jaki]]="komórkowy"),telefony6[[#This Row],[sekundach]],0)</f>
        <v>553</v>
      </c>
      <c r="M1969" s="28">
        <f>IF(telefony6[[#This Row],[jaki]]="zagraniczny",telefony6[[#This Row],[czas w minutach]],0)</f>
        <v>0</v>
      </c>
    </row>
    <row r="1970" spans="1:13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 t="str">
        <f>IF(LEN(telefony6[[#This Row],[nr]])&gt;=10,"zagraniczny",IF(LEN(telefony6[[#This Row],[nr]])=8,"komórkowy","stacjonarny"))</f>
        <v>zagraniczny</v>
      </c>
      <c r="F1970" s="2">
        <f>telefony6[[#This Row],[zakonczenie]]-telefony6[[#This Row],[rozpoczecie]]</f>
        <v>9.8263888888889261E-3</v>
      </c>
      <c r="G1970" s="6">
        <f>IF(SECOND(telefony6[[#This Row],[czas]])&gt;0,1,0)</f>
        <v>1</v>
      </c>
      <c r="H1970" s="6">
        <f>MINUTE(telefony6[[#This Row],[czas]])+telefony6[[#This Row],[czy kolejna minuta]]</f>
        <v>15</v>
      </c>
      <c r="I1970" s="6">
        <f>MINUTE(telefony6[[#This Row],[czas]])*60+SECOND(telefony6[[#This Row],[czas]])</f>
        <v>849</v>
      </c>
      <c r="J1970" s="6">
        <f>IF(OR(telefony6[[#This Row],[jaki]]="stacjonarny",telefony6[[#This Row],[jaki]]="komórkowy"),J1969-telefony6[[#This Row],[sekundach]],J1969)</f>
        <v>-883191</v>
      </c>
      <c r="K1970" s="6">
        <f>IF(AND(telefony6[[#This Row],[abonament]]&lt;0,telefony6[[#This Row],[jaki]]="stacjonarny"),telefony6[[#This Row],[sekundach]],0)</f>
        <v>0</v>
      </c>
      <c r="L1970" s="6">
        <f>IF(AND(telefony6[[#This Row],[abonament]]&lt;0,telefony6[[#This Row],[jaki]]="komórkowy"),telefony6[[#This Row],[sekundach]],0)</f>
        <v>0</v>
      </c>
      <c r="M1970" s="28">
        <f>IF(telefony6[[#This Row],[jaki]]="zagraniczny",telefony6[[#This Row],[czas w minutach]],0)</f>
        <v>15</v>
      </c>
    </row>
    <row r="1971" spans="1:13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  <c r="E1971" t="str">
        <f>IF(LEN(telefony6[[#This Row],[nr]])&gt;=10,"zagraniczny",IF(LEN(telefony6[[#This Row],[nr]])=8,"komórkowy","stacjonarny"))</f>
        <v>stacjonarny</v>
      </c>
      <c r="F1971" s="2">
        <f>telefony6[[#This Row],[zakonczenie]]-telefony6[[#This Row],[rozpoczecie]]</f>
        <v>7.3958333333333792E-3</v>
      </c>
      <c r="G1971" s="6">
        <f>IF(SECOND(telefony6[[#This Row],[czas]])&gt;0,1,0)</f>
        <v>1</v>
      </c>
      <c r="H1971" s="6">
        <f>MINUTE(telefony6[[#This Row],[czas]])+telefony6[[#This Row],[czy kolejna minuta]]</f>
        <v>11</v>
      </c>
      <c r="I1971" s="6">
        <f>MINUTE(telefony6[[#This Row],[czas]])*60+SECOND(telefony6[[#This Row],[czas]])</f>
        <v>639</v>
      </c>
      <c r="J1971" s="6">
        <f>IF(OR(telefony6[[#This Row],[jaki]]="stacjonarny",telefony6[[#This Row],[jaki]]="komórkowy"),J1970-telefony6[[#This Row],[sekundach]],J1970)</f>
        <v>-883830</v>
      </c>
      <c r="K1971" s="6">
        <f>IF(AND(telefony6[[#This Row],[abonament]]&lt;0,telefony6[[#This Row],[jaki]]="stacjonarny"),telefony6[[#This Row],[sekundach]],0)</f>
        <v>639</v>
      </c>
      <c r="L1971" s="6">
        <f>IF(AND(telefony6[[#This Row],[abonament]]&lt;0,telefony6[[#This Row],[jaki]]="komórkowy"),telefony6[[#This Row],[sekundach]],0)</f>
        <v>0</v>
      </c>
      <c r="M1971" s="28">
        <f>IF(telefony6[[#This Row],[jaki]]="zagraniczny",telefony6[[#This Row],[czas w minutach]],0)</f>
        <v>0</v>
      </c>
    </row>
    <row r="1972" spans="1:13" x14ac:dyDescent="0.25">
      <c r="A1972">
        <v>6047761</v>
      </c>
      <c r="B1972" s="1">
        <v>42944</v>
      </c>
      <c r="C1972" s="2">
        <v>0.43351851851851853</v>
      </c>
      <c r="D1972" s="2">
        <v>0.4412152777777778</v>
      </c>
      <c r="E1972" t="str">
        <f>IF(LEN(telefony6[[#This Row],[nr]])&gt;=10,"zagraniczny",IF(LEN(telefony6[[#This Row],[nr]])=8,"komórkowy","stacjonarny"))</f>
        <v>stacjonarny</v>
      </c>
      <c r="F1972" s="2">
        <f>telefony6[[#This Row],[zakonczenie]]-telefony6[[#This Row],[rozpoczecie]]</f>
        <v>7.6967592592592782E-3</v>
      </c>
      <c r="G1972" s="6">
        <f>IF(SECOND(telefony6[[#This Row],[czas]])&gt;0,1,0)</f>
        <v>1</v>
      </c>
      <c r="H1972" s="6">
        <f>MINUTE(telefony6[[#This Row],[czas]])+telefony6[[#This Row],[czy kolejna minuta]]</f>
        <v>12</v>
      </c>
      <c r="I1972" s="6">
        <f>MINUTE(telefony6[[#This Row],[czas]])*60+SECOND(telefony6[[#This Row],[czas]])</f>
        <v>665</v>
      </c>
      <c r="J1972" s="6">
        <f>IF(OR(telefony6[[#This Row],[jaki]]="stacjonarny",telefony6[[#This Row],[jaki]]="komórkowy"),J1971-telefony6[[#This Row],[sekundach]],J1971)</f>
        <v>-884495</v>
      </c>
      <c r="K1972" s="6">
        <f>IF(AND(telefony6[[#This Row],[abonament]]&lt;0,telefony6[[#This Row],[jaki]]="stacjonarny"),telefony6[[#This Row],[sekundach]],0)</f>
        <v>665</v>
      </c>
      <c r="L1972" s="6">
        <f>IF(AND(telefony6[[#This Row],[abonament]]&lt;0,telefony6[[#This Row],[jaki]]="komórkowy"),telefony6[[#This Row],[sekundach]],0)</f>
        <v>0</v>
      </c>
      <c r="M1972" s="28">
        <f>IF(telefony6[[#This Row],[jaki]]="zagraniczny",telefony6[[#This Row],[czas w minutach]],0)</f>
        <v>0</v>
      </c>
    </row>
    <row r="1973" spans="1:13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  <c r="E1973" t="str">
        <f>IF(LEN(telefony6[[#This Row],[nr]])&gt;=10,"zagraniczny",IF(LEN(telefony6[[#This Row],[nr]])=8,"komórkowy","stacjonarny"))</f>
        <v>stacjonarny</v>
      </c>
      <c r="F1973" s="2">
        <f>telefony6[[#This Row],[zakonczenie]]-telefony6[[#This Row],[rozpoczecie]]</f>
        <v>1.0358796296296269E-2</v>
      </c>
      <c r="G1973" s="6">
        <f>IF(SECOND(telefony6[[#This Row],[czas]])&gt;0,1,0)</f>
        <v>1</v>
      </c>
      <c r="H1973" s="6">
        <f>MINUTE(telefony6[[#This Row],[czas]])+telefony6[[#This Row],[czy kolejna minuta]]</f>
        <v>15</v>
      </c>
      <c r="I1973" s="6">
        <f>MINUTE(telefony6[[#This Row],[czas]])*60+SECOND(telefony6[[#This Row],[czas]])</f>
        <v>895</v>
      </c>
      <c r="J1973" s="6">
        <f>IF(OR(telefony6[[#This Row],[jaki]]="stacjonarny",telefony6[[#This Row],[jaki]]="komórkowy"),J1972-telefony6[[#This Row],[sekundach]],J1972)</f>
        <v>-885390</v>
      </c>
      <c r="K1973" s="6">
        <f>IF(AND(telefony6[[#This Row],[abonament]]&lt;0,telefony6[[#This Row],[jaki]]="stacjonarny"),telefony6[[#This Row],[sekundach]],0)</f>
        <v>895</v>
      </c>
      <c r="L1973" s="6">
        <f>IF(AND(telefony6[[#This Row],[abonament]]&lt;0,telefony6[[#This Row],[jaki]]="komórkowy"),telefony6[[#This Row],[sekundach]],0)</f>
        <v>0</v>
      </c>
      <c r="M1973" s="28">
        <f>IF(telefony6[[#This Row],[jaki]]="zagraniczny",telefony6[[#This Row],[czas w minutach]],0)</f>
        <v>0</v>
      </c>
    </row>
    <row r="1974" spans="1:13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  <c r="E1974" t="str">
        <f>IF(LEN(telefony6[[#This Row],[nr]])&gt;=10,"zagraniczny",IF(LEN(telefony6[[#This Row],[nr]])=8,"komórkowy","stacjonarny"))</f>
        <v>stacjonarny</v>
      </c>
      <c r="F1974" s="2">
        <f>telefony6[[#This Row],[zakonczenie]]-telefony6[[#This Row],[rozpoczecie]]</f>
        <v>7.5231481481481399E-3</v>
      </c>
      <c r="G1974" s="6">
        <f>IF(SECOND(telefony6[[#This Row],[czas]])&gt;0,1,0)</f>
        <v>1</v>
      </c>
      <c r="H1974" s="6">
        <f>MINUTE(telefony6[[#This Row],[czas]])+telefony6[[#This Row],[czy kolejna minuta]]</f>
        <v>11</v>
      </c>
      <c r="I1974" s="6">
        <f>MINUTE(telefony6[[#This Row],[czas]])*60+SECOND(telefony6[[#This Row],[czas]])</f>
        <v>650</v>
      </c>
      <c r="J1974" s="6">
        <f>IF(OR(telefony6[[#This Row],[jaki]]="stacjonarny",telefony6[[#This Row],[jaki]]="komórkowy"),J1973-telefony6[[#This Row],[sekundach]],J1973)</f>
        <v>-886040</v>
      </c>
      <c r="K1974" s="6">
        <f>IF(AND(telefony6[[#This Row],[abonament]]&lt;0,telefony6[[#This Row],[jaki]]="stacjonarny"),telefony6[[#This Row],[sekundach]],0)</f>
        <v>650</v>
      </c>
      <c r="L1974" s="6">
        <f>IF(AND(telefony6[[#This Row],[abonament]]&lt;0,telefony6[[#This Row],[jaki]]="komórkowy"),telefony6[[#This Row],[sekundach]],0)</f>
        <v>0</v>
      </c>
      <c r="M1974" s="28">
        <f>IF(telefony6[[#This Row],[jaki]]="zagraniczny",telefony6[[#This Row],[czas w minutach]],0)</f>
        <v>0</v>
      </c>
    </row>
    <row r="1975" spans="1:13" x14ac:dyDescent="0.25">
      <c r="A1975">
        <v>2199311</v>
      </c>
      <c r="B1975" s="1">
        <v>42944</v>
      </c>
      <c r="C1975" s="2">
        <v>0.44490740740740742</v>
      </c>
      <c r="D1975" s="2">
        <v>0.44578703703703704</v>
      </c>
      <c r="E1975" t="str">
        <f>IF(LEN(telefony6[[#This Row],[nr]])&gt;=10,"zagraniczny",IF(LEN(telefony6[[#This Row],[nr]])=8,"komórkowy","stacjonarny"))</f>
        <v>stacjonarny</v>
      </c>
      <c r="F1975" s="2">
        <f>telefony6[[#This Row],[zakonczenie]]-telefony6[[#This Row],[rozpoczecie]]</f>
        <v>8.796296296296191E-4</v>
      </c>
      <c r="G1975" s="6">
        <f>IF(SECOND(telefony6[[#This Row],[czas]])&gt;0,1,0)</f>
        <v>1</v>
      </c>
      <c r="H1975" s="6">
        <f>MINUTE(telefony6[[#This Row],[czas]])+telefony6[[#This Row],[czy kolejna minuta]]</f>
        <v>2</v>
      </c>
      <c r="I1975" s="6">
        <f>MINUTE(telefony6[[#This Row],[czas]])*60+SECOND(telefony6[[#This Row],[czas]])</f>
        <v>76</v>
      </c>
      <c r="J1975" s="6">
        <f>IF(OR(telefony6[[#This Row],[jaki]]="stacjonarny",telefony6[[#This Row],[jaki]]="komórkowy"),J1974-telefony6[[#This Row],[sekundach]],J1974)</f>
        <v>-886116</v>
      </c>
      <c r="K1975" s="6">
        <f>IF(AND(telefony6[[#This Row],[abonament]]&lt;0,telefony6[[#This Row],[jaki]]="stacjonarny"),telefony6[[#This Row],[sekundach]],0)</f>
        <v>76</v>
      </c>
      <c r="L1975" s="6">
        <f>IF(AND(telefony6[[#This Row],[abonament]]&lt;0,telefony6[[#This Row],[jaki]]="komórkowy"),telefony6[[#This Row],[sekundach]],0)</f>
        <v>0</v>
      </c>
      <c r="M1975" s="28">
        <f>IF(telefony6[[#This Row],[jaki]]="zagraniczny",telefony6[[#This Row],[czas w minutach]],0)</f>
        <v>0</v>
      </c>
    </row>
    <row r="1976" spans="1:13" x14ac:dyDescent="0.25">
      <c r="A1976">
        <v>17864361</v>
      </c>
      <c r="B1976" s="1">
        <v>42944</v>
      </c>
      <c r="C1976" s="2">
        <v>0.44605324074074076</v>
      </c>
      <c r="D1976" s="2">
        <v>0.45253472222222224</v>
      </c>
      <c r="E1976" t="str">
        <f>IF(LEN(telefony6[[#This Row],[nr]])&gt;=10,"zagraniczny",IF(LEN(telefony6[[#This Row],[nr]])=8,"komórkowy","stacjonarny"))</f>
        <v>komórkowy</v>
      </c>
      <c r="F1976" s="2">
        <f>telefony6[[#This Row],[zakonczenie]]-telefony6[[#This Row],[rozpoczecie]]</f>
        <v>6.481481481481477E-3</v>
      </c>
      <c r="G1976" s="6">
        <f>IF(SECOND(telefony6[[#This Row],[czas]])&gt;0,1,0)</f>
        <v>1</v>
      </c>
      <c r="H1976" s="6">
        <f>MINUTE(telefony6[[#This Row],[czas]])+telefony6[[#This Row],[czy kolejna minuta]]</f>
        <v>10</v>
      </c>
      <c r="I1976" s="6">
        <f>MINUTE(telefony6[[#This Row],[czas]])*60+SECOND(telefony6[[#This Row],[czas]])</f>
        <v>560</v>
      </c>
      <c r="J1976" s="6">
        <f>IF(OR(telefony6[[#This Row],[jaki]]="stacjonarny",telefony6[[#This Row],[jaki]]="komórkowy"),J1975-telefony6[[#This Row],[sekundach]],J1975)</f>
        <v>-886676</v>
      </c>
      <c r="K1976" s="6">
        <f>IF(AND(telefony6[[#This Row],[abonament]]&lt;0,telefony6[[#This Row],[jaki]]="stacjonarny"),telefony6[[#This Row],[sekundach]],0)</f>
        <v>0</v>
      </c>
      <c r="L1976" s="6">
        <f>IF(AND(telefony6[[#This Row],[abonament]]&lt;0,telefony6[[#This Row],[jaki]]="komórkowy"),telefony6[[#This Row],[sekundach]],0)</f>
        <v>560</v>
      </c>
      <c r="M1976" s="28">
        <f>IF(telefony6[[#This Row],[jaki]]="zagraniczny",telefony6[[#This Row],[czas w minutach]],0)</f>
        <v>0</v>
      </c>
    </row>
    <row r="1977" spans="1:13" x14ac:dyDescent="0.25">
      <c r="A1977">
        <v>6943996503</v>
      </c>
      <c r="B1977" s="1">
        <v>42944</v>
      </c>
      <c r="C1977" s="2">
        <v>0.4506134259259259</v>
      </c>
      <c r="D1977" s="2">
        <v>0.45674768518518516</v>
      </c>
      <c r="E1977" t="str">
        <f>IF(LEN(telefony6[[#This Row],[nr]])&gt;=10,"zagraniczny",IF(LEN(telefony6[[#This Row],[nr]])=8,"komórkowy","stacjonarny"))</f>
        <v>zagraniczny</v>
      </c>
      <c r="F1977" s="2">
        <f>telefony6[[#This Row],[zakonczenie]]-telefony6[[#This Row],[rozpoczecie]]</f>
        <v>6.134259259259256E-3</v>
      </c>
      <c r="G1977" s="6">
        <f>IF(SECOND(telefony6[[#This Row],[czas]])&gt;0,1,0)</f>
        <v>1</v>
      </c>
      <c r="H1977" s="6">
        <f>MINUTE(telefony6[[#This Row],[czas]])+telefony6[[#This Row],[czy kolejna minuta]]</f>
        <v>9</v>
      </c>
      <c r="I1977" s="6">
        <f>MINUTE(telefony6[[#This Row],[czas]])*60+SECOND(telefony6[[#This Row],[czas]])</f>
        <v>530</v>
      </c>
      <c r="J1977" s="6">
        <f>IF(OR(telefony6[[#This Row],[jaki]]="stacjonarny",telefony6[[#This Row],[jaki]]="komórkowy"),J1976-telefony6[[#This Row],[sekundach]],J1976)</f>
        <v>-886676</v>
      </c>
      <c r="K1977" s="6">
        <f>IF(AND(telefony6[[#This Row],[abonament]]&lt;0,telefony6[[#This Row],[jaki]]="stacjonarny"),telefony6[[#This Row],[sekundach]],0)</f>
        <v>0</v>
      </c>
      <c r="L1977" s="6">
        <f>IF(AND(telefony6[[#This Row],[abonament]]&lt;0,telefony6[[#This Row],[jaki]]="komórkowy"),telefony6[[#This Row],[sekundach]],0)</f>
        <v>0</v>
      </c>
      <c r="M1977" s="28">
        <f>IF(telefony6[[#This Row],[jaki]]="zagraniczny",telefony6[[#This Row],[czas w minutach]],0)</f>
        <v>9</v>
      </c>
    </row>
    <row r="1978" spans="1:13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  <c r="E1978" t="str">
        <f>IF(LEN(telefony6[[#This Row],[nr]])&gt;=10,"zagraniczny",IF(LEN(telefony6[[#This Row],[nr]])=8,"komórkowy","stacjonarny"))</f>
        <v>stacjonarny</v>
      </c>
      <c r="F1978" s="2">
        <f>telefony6[[#This Row],[zakonczenie]]-telefony6[[#This Row],[rozpoczecie]]</f>
        <v>7.1296296296296524E-3</v>
      </c>
      <c r="G1978" s="6">
        <f>IF(SECOND(telefony6[[#This Row],[czas]])&gt;0,1,0)</f>
        <v>1</v>
      </c>
      <c r="H1978" s="6">
        <f>MINUTE(telefony6[[#This Row],[czas]])+telefony6[[#This Row],[czy kolejna minuta]]</f>
        <v>11</v>
      </c>
      <c r="I1978" s="6">
        <f>MINUTE(telefony6[[#This Row],[czas]])*60+SECOND(telefony6[[#This Row],[czas]])</f>
        <v>616</v>
      </c>
      <c r="J1978" s="6">
        <f>IF(OR(telefony6[[#This Row],[jaki]]="stacjonarny",telefony6[[#This Row],[jaki]]="komórkowy"),J1977-telefony6[[#This Row],[sekundach]],J1977)</f>
        <v>-887292</v>
      </c>
      <c r="K1978" s="6">
        <f>IF(AND(telefony6[[#This Row],[abonament]]&lt;0,telefony6[[#This Row],[jaki]]="stacjonarny"),telefony6[[#This Row],[sekundach]],0)</f>
        <v>616</v>
      </c>
      <c r="L1978" s="6">
        <f>IF(AND(telefony6[[#This Row],[abonament]]&lt;0,telefony6[[#This Row],[jaki]]="komórkowy"),telefony6[[#This Row],[sekundach]],0)</f>
        <v>0</v>
      </c>
      <c r="M1978" s="28">
        <f>IF(telefony6[[#This Row],[jaki]]="zagraniczny",telefony6[[#This Row],[czas w minutach]],0)</f>
        <v>0</v>
      </c>
    </row>
    <row r="1979" spans="1:13" x14ac:dyDescent="0.25">
      <c r="A1979">
        <v>3925701</v>
      </c>
      <c r="B1979" s="1">
        <v>42944</v>
      </c>
      <c r="C1979" s="2">
        <v>0.45756944444444442</v>
      </c>
      <c r="D1979" s="2">
        <v>0.46141203703703704</v>
      </c>
      <c r="E1979" t="str">
        <f>IF(LEN(telefony6[[#This Row],[nr]])&gt;=10,"zagraniczny",IF(LEN(telefony6[[#This Row],[nr]])=8,"komórkowy","stacjonarny"))</f>
        <v>stacjonarny</v>
      </c>
      <c r="F1979" s="2">
        <f>telefony6[[#This Row],[zakonczenie]]-telefony6[[#This Row],[rozpoczecie]]</f>
        <v>3.8425925925926196E-3</v>
      </c>
      <c r="G1979" s="6">
        <f>IF(SECOND(telefony6[[#This Row],[czas]])&gt;0,1,0)</f>
        <v>1</v>
      </c>
      <c r="H1979" s="6">
        <f>MINUTE(telefony6[[#This Row],[czas]])+telefony6[[#This Row],[czy kolejna minuta]]</f>
        <v>6</v>
      </c>
      <c r="I1979" s="6">
        <f>MINUTE(telefony6[[#This Row],[czas]])*60+SECOND(telefony6[[#This Row],[czas]])</f>
        <v>332</v>
      </c>
      <c r="J1979" s="6">
        <f>IF(OR(telefony6[[#This Row],[jaki]]="stacjonarny",telefony6[[#This Row],[jaki]]="komórkowy"),J1978-telefony6[[#This Row],[sekundach]],J1978)</f>
        <v>-887624</v>
      </c>
      <c r="K1979" s="6">
        <f>IF(AND(telefony6[[#This Row],[abonament]]&lt;0,telefony6[[#This Row],[jaki]]="stacjonarny"),telefony6[[#This Row],[sekundach]],0)</f>
        <v>332</v>
      </c>
      <c r="L1979" s="6">
        <f>IF(AND(telefony6[[#This Row],[abonament]]&lt;0,telefony6[[#This Row],[jaki]]="komórkowy"),telefony6[[#This Row],[sekundach]],0)</f>
        <v>0</v>
      </c>
      <c r="M1979" s="28">
        <f>IF(telefony6[[#This Row],[jaki]]="zagraniczny",telefony6[[#This Row],[czas w minutach]],0)</f>
        <v>0</v>
      </c>
    </row>
    <row r="1980" spans="1:13" x14ac:dyDescent="0.25">
      <c r="A1980">
        <v>97317489</v>
      </c>
      <c r="B1980" s="1">
        <v>42944</v>
      </c>
      <c r="C1980" s="2">
        <v>0.46269675925925924</v>
      </c>
      <c r="D1980" s="2">
        <v>0.46620370370370373</v>
      </c>
      <c r="E1980" t="str">
        <f>IF(LEN(telefony6[[#This Row],[nr]])&gt;=10,"zagraniczny",IF(LEN(telefony6[[#This Row],[nr]])=8,"komórkowy","stacjonarny"))</f>
        <v>komórkowy</v>
      </c>
      <c r="F1980" s="2">
        <f>telefony6[[#This Row],[zakonczenie]]-telefony6[[#This Row],[rozpoczecie]]</f>
        <v>3.506944444444493E-3</v>
      </c>
      <c r="G1980" s="6">
        <f>IF(SECOND(telefony6[[#This Row],[czas]])&gt;0,1,0)</f>
        <v>1</v>
      </c>
      <c r="H1980" s="6">
        <f>MINUTE(telefony6[[#This Row],[czas]])+telefony6[[#This Row],[czy kolejna minuta]]</f>
        <v>6</v>
      </c>
      <c r="I1980" s="6">
        <f>MINUTE(telefony6[[#This Row],[czas]])*60+SECOND(telefony6[[#This Row],[czas]])</f>
        <v>303</v>
      </c>
      <c r="J1980" s="6">
        <f>IF(OR(telefony6[[#This Row],[jaki]]="stacjonarny",telefony6[[#This Row],[jaki]]="komórkowy"),J1979-telefony6[[#This Row],[sekundach]],J1979)</f>
        <v>-887927</v>
      </c>
      <c r="K1980" s="6">
        <f>IF(AND(telefony6[[#This Row],[abonament]]&lt;0,telefony6[[#This Row],[jaki]]="stacjonarny"),telefony6[[#This Row],[sekundach]],0)</f>
        <v>0</v>
      </c>
      <c r="L1980" s="6">
        <f>IF(AND(telefony6[[#This Row],[abonament]]&lt;0,telefony6[[#This Row],[jaki]]="komórkowy"),telefony6[[#This Row],[sekundach]],0)</f>
        <v>303</v>
      </c>
      <c r="M1980" s="28">
        <f>IF(telefony6[[#This Row],[jaki]]="zagraniczny",telefony6[[#This Row],[czas w minutach]],0)</f>
        <v>0</v>
      </c>
    </row>
    <row r="1981" spans="1:13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  <c r="E1981" t="str">
        <f>IF(LEN(telefony6[[#This Row],[nr]])&gt;=10,"zagraniczny",IF(LEN(telefony6[[#This Row],[nr]])=8,"komórkowy","stacjonarny"))</f>
        <v>komórkowy</v>
      </c>
      <c r="F1981" s="2">
        <f>telefony6[[#This Row],[zakonczenie]]-telefony6[[#This Row],[rozpoczecie]]</f>
        <v>1.4467592592592449E-3</v>
      </c>
      <c r="G1981" s="6">
        <f>IF(SECOND(telefony6[[#This Row],[czas]])&gt;0,1,0)</f>
        <v>1</v>
      </c>
      <c r="H1981" s="6">
        <f>MINUTE(telefony6[[#This Row],[czas]])+telefony6[[#This Row],[czy kolejna minuta]]</f>
        <v>3</v>
      </c>
      <c r="I1981" s="6">
        <f>MINUTE(telefony6[[#This Row],[czas]])*60+SECOND(telefony6[[#This Row],[czas]])</f>
        <v>125</v>
      </c>
      <c r="J1981" s="6">
        <f>IF(OR(telefony6[[#This Row],[jaki]]="stacjonarny",telefony6[[#This Row],[jaki]]="komórkowy"),J1980-telefony6[[#This Row],[sekundach]],J1980)</f>
        <v>-888052</v>
      </c>
      <c r="K1981" s="6">
        <f>IF(AND(telefony6[[#This Row],[abonament]]&lt;0,telefony6[[#This Row],[jaki]]="stacjonarny"),telefony6[[#This Row],[sekundach]],0)</f>
        <v>0</v>
      </c>
      <c r="L1981" s="6">
        <f>IF(AND(telefony6[[#This Row],[abonament]]&lt;0,telefony6[[#This Row],[jaki]]="komórkowy"),telefony6[[#This Row],[sekundach]],0)</f>
        <v>125</v>
      </c>
      <c r="M1981" s="28">
        <f>IF(telefony6[[#This Row],[jaki]]="zagraniczny",telefony6[[#This Row],[czas w minutach]],0)</f>
        <v>0</v>
      </c>
    </row>
    <row r="1982" spans="1:13" x14ac:dyDescent="0.25">
      <c r="A1982">
        <v>8590206</v>
      </c>
      <c r="B1982" s="1">
        <v>42944</v>
      </c>
      <c r="C1982" s="2">
        <v>0.46763888888888888</v>
      </c>
      <c r="D1982" s="2">
        <v>0.47359953703703705</v>
      </c>
      <c r="E1982" t="str">
        <f>IF(LEN(telefony6[[#This Row],[nr]])&gt;=10,"zagraniczny",IF(LEN(telefony6[[#This Row],[nr]])=8,"komórkowy","stacjonarny"))</f>
        <v>stacjonarny</v>
      </c>
      <c r="F1982" s="2">
        <f>telefony6[[#This Row],[zakonczenie]]-telefony6[[#This Row],[rozpoczecie]]</f>
        <v>5.9606481481481732E-3</v>
      </c>
      <c r="G1982" s="6">
        <f>IF(SECOND(telefony6[[#This Row],[czas]])&gt;0,1,0)</f>
        <v>1</v>
      </c>
      <c r="H1982" s="6">
        <f>MINUTE(telefony6[[#This Row],[czas]])+telefony6[[#This Row],[czy kolejna minuta]]</f>
        <v>9</v>
      </c>
      <c r="I1982" s="6">
        <f>MINUTE(telefony6[[#This Row],[czas]])*60+SECOND(telefony6[[#This Row],[czas]])</f>
        <v>515</v>
      </c>
      <c r="J1982" s="6">
        <f>IF(OR(telefony6[[#This Row],[jaki]]="stacjonarny",telefony6[[#This Row],[jaki]]="komórkowy"),J1981-telefony6[[#This Row],[sekundach]],J1981)</f>
        <v>-888567</v>
      </c>
      <c r="K1982" s="6">
        <f>IF(AND(telefony6[[#This Row],[abonament]]&lt;0,telefony6[[#This Row],[jaki]]="stacjonarny"),telefony6[[#This Row],[sekundach]],0)</f>
        <v>515</v>
      </c>
      <c r="L1982" s="6">
        <f>IF(AND(telefony6[[#This Row],[abonament]]&lt;0,telefony6[[#This Row],[jaki]]="komórkowy"),telefony6[[#This Row],[sekundach]],0)</f>
        <v>0</v>
      </c>
      <c r="M1982" s="28">
        <f>IF(telefony6[[#This Row],[jaki]]="zagraniczny",telefony6[[#This Row],[czas w minutach]],0)</f>
        <v>0</v>
      </c>
    </row>
    <row r="1983" spans="1:13" x14ac:dyDescent="0.25">
      <c r="A1983">
        <v>7273239</v>
      </c>
      <c r="B1983" s="1">
        <v>42944</v>
      </c>
      <c r="C1983" s="2">
        <v>0.47111111111111109</v>
      </c>
      <c r="D1983" s="2">
        <v>0.48017361111111112</v>
      </c>
      <c r="E1983" t="str">
        <f>IF(LEN(telefony6[[#This Row],[nr]])&gt;=10,"zagraniczny",IF(LEN(telefony6[[#This Row],[nr]])=8,"komórkowy","stacjonarny"))</f>
        <v>stacjonarny</v>
      </c>
      <c r="F1983" s="2">
        <f>telefony6[[#This Row],[zakonczenie]]-telefony6[[#This Row],[rozpoczecie]]</f>
        <v>9.0625000000000289E-3</v>
      </c>
      <c r="G1983" s="6">
        <f>IF(SECOND(telefony6[[#This Row],[czas]])&gt;0,1,0)</f>
        <v>1</v>
      </c>
      <c r="H1983" s="6">
        <f>MINUTE(telefony6[[#This Row],[czas]])+telefony6[[#This Row],[czy kolejna minuta]]</f>
        <v>14</v>
      </c>
      <c r="I1983" s="6">
        <f>MINUTE(telefony6[[#This Row],[czas]])*60+SECOND(telefony6[[#This Row],[czas]])</f>
        <v>783</v>
      </c>
      <c r="J1983" s="6">
        <f>IF(OR(telefony6[[#This Row],[jaki]]="stacjonarny",telefony6[[#This Row],[jaki]]="komórkowy"),J1982-telefony6[[#This Row],[sekundach]],J1982)</f>
        <v>-889350</v>
      </c>
      <c r="K1983" s="6">
        <f>IF(AND(telefony6[[#This Row],[abonament]]&lt;0,telefony6[[#This Row],[jaki]]="stacjonarny"),telefony6[[#This Row],[sekundach]],0)</f>
        <v>783</v>
      </c>
      <c r="L1983" s="6">
        <f>IF(AND(telefony6[[#This Row],[abonament]]&lt;0,telefony6[[#This Row],[jaki]]="komórkowy"),telefony6[[#This Row],[sekundach]],0)</f>
        <v>0</v>
      </c>
      <c r="M1983" s="28">
        <f>IF(telefony6[[#This Row],[jaki]]="zagraniczny",telefony6[[#This Row],[czas w minutach]],0)</f>
        <v>0</v>
      </c>
    </row>
    <row r="1984" spans="1:13" x14ac:dyDescent="0.25">
      <c r="A1984">
        <v>9975967</v>
      </c>
      <c r="B1984" s="1">
        <v>42944</v>
      </c>
      <c r="C1984" s="2">
        <v>0.47454861111111113</v>
      </c>
      <c r="D1984" s="2">
        <v>0.47562500000000002</v>
      </c>
      <c r="E1984" t="str">
        <f>IF(LEN(telefony6[[#This Row],[nr]])&gt;=10,"zagraniczny",IF(LEN(telefony6[[#This Row],[nr]])=8,"komórkowy","stacjonarny"))</f>
        <v>stacjonarny</v>
      </c>
      <c r="F1984" s="2">
        <f>telefony6[[#This Row],[zakonczenie]]-telefony6[[#This Row],[rozpoczecie]]</f>
        <v>1.0763888888888906E-3</v>
      </c>
      <c r="G1984" s="6">
        <f>IF(SECOND(telefony6[[#This Row],[czas]])&gt;0,1,0)</f>
        <v>1</v>
      </c>
      <c r="H1984" s="6">
        <f>MINUTE(telefony6[[#This Row],[czas]])+telefony6[[#This Row],[czy kolejna minuta]]</f>
        <v>2</v>
      </c>
      <c r="I1984" s="6">
        <f>MINUTE(telefony6[[#This Row],[czas]])*60+SECOND(telefony6[[#This Row],[czas]])</f>
        <v>93</v>
      </c>
      <c r="J1984" s="6">
        <f>IF(OR(telefony6[[#This Row],[jaki]]="stacjonarny",telefony6[[#This Row],[jaki]]="komórkowy"),J1983-telefony6[[#This Row],[sekundach]],J1983)</f>
        <v>-889443</v>
      </c>
      <c r="K1984" s="6">
        <f>IF(AND(telefony6[[#This Row],[abonament]]&lt;0,telefony6[[#This Row],[jaki]]="stacjonarny"),telefony6[[#This Row],[sekundach]],0)</f>
        <v>93</v>
      </c>
      <c r="L1984" s="6">
        <f>IF(AND(telefony6[[#This Row],[abonament]]&lt;0,telefony6[[#This Row],[jaki]]="komórkowy"),telefony6[[#This Row],[sekundach]],0)</f>
        <v>0</v>
      </c>
      <c r="M1984" s="28">
        <f>IF(telefony6[[#This Row],[jaki]]="zagraniczny",telefony6[[#This Row],[czas w minutach]],0)</f>
        <v>0</v>
      </c>
    </row>
    <row r="1985" spans="1:13" x14ac:dyDescent="0.25">
      <c r="A1985">
        <v>2134315</v>
      </c>
      <c r="B1985" s="1">
        <v>42944</v>
      </c>
      <c r="C1985" s="2">
        <v>0.47733796296296294</v>
      </c>
      <c r="D1985" s="2">
        <v>0.48003472222222221</v>
      </c>
      <c r="E1985" t="str">
        <f>IF(LEN(telefony6[[#This Row],[nr]])&gt;=10,"zagraniczny",IF(LEN(telefony6[[#This Row],[nr]])=8,"komórkowy","stacjonarny"))</f>
        <v>stacjonarny</v>
      </c>
      <c r="F1985" s="2">
        <f>telefony6[[#This Row],[zakonczenie]]-telefony6[[#This Row],[rozpoczecie]]</f>
        <v>2.6967592592592737E-3</v>
      </c>
      <c r="G1985" s="6">
        <f>IF(SECOND(telefony6[[#This Row],[czas]])&gt;0,1,0)</f>
        <v>1</v>
      </c>
      <c r="H1985" s="6">
        <f>MINUTE(telefony6[[#This Row],[czas]])+telefony6[[#This Row],[czy kolejna minuta]]</f>
        <v>4</v>
      </c>
      <c r="I1985" s="6">
        <f>MINUTE(telefony6[[#This Row],[czas]])*60+SECOND(telefony6[[#This Row],[czas]])</f>
        <v>233</v>
      </c>
      <c r="J1985" s="6">
        <f>IF(OR(telefony6[[#This Row],[jaki]]="stacjonarny",telefony6[[#This Row],[jaki]]="komórkowy"),J1984-telefony6[[#This Row],[sekundach]],J1984)</f>
        <v>-889676</v>
      </c>
      <c r="K1985" s="6">
        <f>IF(AND(telefony6[[#This Row],[abonament]]&lt;0,telefony6[[#This Row],[jaki]]="stacjonarny"),telefony6[[#This Row],[sekundach]],0)</f>
        <v>233</v>
      </c>
      <c r="L1985" s="6">
        <f>IF(AND(telefony6[[#This Row],[abonament]]&lt;0,telefony6[[#This Row],[jaki]]="komórkowy"),telefony6[[#This Row],[sekundach]],0)</f>
        <v>0</v>
      </c>
      <c r="M1985" s="28">
        <f>IF(telefony6[[#This Row],[jaki]]="zagraniczny",telefony6[[#This Row],[czas w minutach]],0)</f>
        <v>0</v>
      </c>
    </row>
    <row r="1986" spans="1:13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  <c r="E1986" t="str">
        <f>IF(LEN(telefony6[[#This Row],[nr]])&gt;=10,"zagraniczny",IF(LEN(telefony6[[#This Row],[nr]])=8,"komórkowy","stacjonarny"))</f>
        <v>stacjonarny</v>
      </c>
      <c r="F1986" s="2">
        <f>telefony6[[#This Row],[zakonczenie]]-telefony6[[#This Row],[rozpoczecie]]</f>
        <v>9.3981481481481555E-3</v>
      </c>
      <c r="G1986" s="6">
        <f>IF(SECOND(telefony6[[#This Row],[czas]])&gt;0,1,0)</f>
        <v>1</v>
      </c>
      <c r="H1986" s="6">
        <f>MINUTE(telefony6[[#This Row],[czas]])+telefony6[[#This Row],[czy kolejna minuta]]</f>
        <v>14</v>
      </c>
      <c r="I1986" s="6">
        <f>MINUTE(telefony6[[#This Row],[czas]])*60+SECOND(telefony6[[#This Row],[czas]])</f>
        <v>812</v>
      </c>
      <c r="J1986" s="6">
        <f>IF(OR(telefony6[[#This Row],[jaki]]="stacjonarny",telefony6[[#This Row],[jaki]]="komórkowy"),J1985-telefony6[[#This Row],[sekundach]],J1985)</f>
        <v>-890488</v>
      </c>
      <c r="K1986" s="6">
        <f>IF(AND(telefony6[[#This Row],[abonament]]&lt;0,telefony6[[#This Row],[jaki]]="stacjonarny"),telefony6[[#This Row],[sekundach]],0)</f>
        <v>812</v>
      </c>
      <c r="L1986" s="6">
        <f>IF(AND(telefony6[[#This Row],[abonament]]&lt;0,telefony6[[#This Row],[jaki]]="komórkowy"),telefony6[[#This Row],[sekundach]],0)</f>
        <v>0</v>
      </c>
      <c r="M1986" s="28">
        <f>IF(telefony6[[#This Row],[jaki]]="zagraniczny",telefony6[[#This Row],[czas w minutach]],0)</f>
        <v>0</v>
      </c>
    </row>
    <row r="1987" spans="1:13" x14ac:dyDescent="0.25">
      <c r="A1987">
        <v>45081794</v>
      </c>
      <c r="B1987" s="1">
        <v>42944</v>
      </c>
      <c r="C1987" s="2">
        <v>0.47928240740740741</v>
      </c>
      <c r="D1987" s="2">
        <v>0.481875</v>
      </c>
      <c r="E1987" t="str">
        <f>IF(LEN(telefony6[[#This Row],[nr]])&gt;=10,"zagraniczny",IF(LEN(telefony6[[#This Row],[nr]])=8,"komórkowy","stacjonarny"))</f>
        <v>komórkowy</v>
      </c>
      <c r="F1987" s="2">
        <f>telefony6[[#This Row],[zakonczenie]]-telefony6[[#This Row],[rozpoczecie]]</f>
        <v>2.5925925925925908E-3</v>
      </c>
      <c r="G1987" s="6">
        <f>IF(SECOND(telefony6[[#This Row],[czas]])&gt;0,1,0)</f>
        <v>1</v>
      </c>
      <c r="H1987" s="6">
        <f>MINUTE(telefony6[[#This Row],[czas]])+telefony6[[#This Row],[czy kolejna minuta]]</f>
        <v>4</v>
      </c>
      <c r="I1987" s="6">
        <f>MINUTE(telefony6[[#This Row],[czas]])*60+SECOND(telefony6[[#This Row],[czas]])</f>
        <v>224</v>
      </c>
      <c r="J1987" s="6">
        <f>IF(OR(telefony6[[#This Row],[jaki]]="stacjonarny",telefony6[[#This Row],[jaki]]="komórkowy"),J1986-telefony6[[#This Row],[sekundach]],J1986)</f>
        <v>-890712</v>
      </c>
      <c r="K1987" s="6">
        <f>IF(AND(telefony6[[#This Row],[abonament]]&lt;0,telefony6[[#This Row],[jaki]]="stacjonarny"),telefony6[[#This Row],[sekundach]],0)</f>
        <v>0</v>
      </c>
      <c r="L1987" s="6">
        <f>IF(AND(telefony6[[#This Row],[abonament]]&lt;0,telefony6[[#This Row],[jaki]]="komórkowy"),telefony6[[#This Row],[sekundach]],0)</f>
        <v>224</v>
      </c>
      <c r="M1987" s="28">
        <f>IF(telefony6[[#This Row],[jaki]]="zagraniczny",telefony6[[#This Row],[czas w minutach]],0)</f>
        <v>0</v>
      </c>
    </row>
    <row r="1988" spans="1:13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  <c r="E1988" t="str">
        <f>IF(LEN(telefony6[[#This Row],[nr]])&gt;=10,"zagraniczny",IF(LEN(telefony6[[#This Row],[nr]])=8,"komórkowy","stacjonarny"))</f>
        <v>stacjonarny</v>
      </c>
      <c r="F1988" s="2">
        <f>telefony6[[#This Row],[zakonczenie]]-telefony6[[#This Row],[rozpoczecie]]</f>
        <v>3.7962962962962976E-3</v>
      </c>
      <c r="G1988" s="6">
        <f>IF(SECOND(telefony6[[#This Row],[czas]])&gt;0,1,0)</f>
        <v>1</v>
      </c>
      <c r="H1988" s="6">
        <f>MINUTE(telefony6[[#This Row],[czas]])+telefony6[[#This Row],[czy kolejna minuta]]</f>
        <v>6</v>
      </c>
      <c r="I1988" s="6">
        <f>MINUTE(telefony6[[#This Row],[czas]])*60+SECOND(telefony6[[#This Row],[czas]])</f>
        <v>328</v>
      </c>
      <c r="J1988" s="6">
        <f>IF(OR(telefony6[[#This Row],[jaki]]="stacjonarny",telefony6[[#This Row],[jaki]]="komórkowy"),J1987-telefony6[[#This Row],[sekundach]],J1987)</f>
        <v>-891040</v>
      </c>
      <c r="K1988" s="6">
        <f>IF(AND(telefony6[[#This Row],[abonament]]&lt;0,telefony6[[#This Row],[jaki]]="stacjonarny"),telefony6[[#This Row],[sekundach]],0)</f>
        <v>328</v>
      </c>
      <c r="L1988" s="6">
        <f>IF(AND(telefony6[[#This Row],[abonament]]&lt;0,telefony6[[#This Row],[jaki]]="komórkowy"),telefony6[[#This Row],[sekundach]],0)</f>
        <v>0</v>
      </c>
      <c r="M1988" s="28">
        <f>IF(telefony6[[#This Row],[jaki]]="zagraniczny",telefony6[[#This Row],[czas w minutach]],0)</f>
        <v>0</v>
      </c>
    </row>
    <row r="1989" spans="1:13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  <c r="E1989" t="str">
        <f>IF(LEN(telefony6[[#This Row],[nr]])&gt;=10,"zagraniczny",IF(LEN(telefony6[[#This Row],[nr]])=8,"komórkowy","stacjonarny"))</f>
        <v>stacjonarny</v>
      </c>
      <c r="F1989" s="2">
        <f>telefony6[[#This Row],[zakonczenie]]-telefony6[[#This Row],[rozpoczecie]]</f>
        <v>6.4467592592592493E-3</v>
      </c>
      <c r="G1989" s="6">
        <f>IF(SECOND(telefony6[[#This Row],[czas]])&gt;0,1,0)</f>
        <v>1</v>
      </c>
      <c r="H1989" s="6">
        <f>MINUTE(telefony6[[#This Row],[czas]])+telefony6[[#This Row],[czy kolejna minuta]]</f>
        <v>10</v>
      </c>
      <c r="I1989" s="6">
        <f>MINUTE(telefony6[[#This Row],[czas]])*60+SECOND(telefony6[[#This Row],[czas]])</f>
        <v>557</v>
      </c>
      <c r="J1989" s="6">
        <f>IF(OR(telefony6[[#This Row],[jaki]]="stacjonarny",telefony6[[#This Row],[jaki]]="komórkowy"),J1988-telefony6[[#This Row],[sekundach]],J1988)</f>
        <v>-891597</v>
      </c>
      <c r="K1989" s="6">
        <f>IF(AND(telefony6[[#This Row],[abonament]]&lt;0,telefony6[[#This Row],[jaki]]="stacjonarny"),telefony6[[#This Row],[sekundach]],0)</f>
        <v>557</v>
      </c>
      <c r="L1989" s="6">
        <f>IF(AND(telefony6[[#This Row],[abonament]]&lt;0,telefony6[[#This Row],[jaki]]="komórkowy"),telefony6[[#This Row],[sekundach]],0)</f>
        <v>0</v>
      </c>
      <c r="M1989" s="28">
        <f>IF(telefony6[[#This Row],[jaki]]="zagraniczny",telefony6[[#This Row],[czas w minutach]],0)</f>
        <v>0</v>
      </c>
    </row>
    <row r="1990" spans="1:13" x14ac:dyDescent="0.25">
      <c r="A1990">
        <v>8585321</v>
      </c>
      <c r="B1990" s="1">
        <v>42944</v>
      </c>
      <c r="C1990" s="2">
        <v>0.4836111111111111</v>
      </c>
      <c r="D1990" s="2">
        <v>0.48996527777777776</v>
      </c>
      <c r="E1990" t="str">
        <f>IF(LEN(telefony6[[#This Row],[nr]])&gt;=10,"zagraniczny",IF(LEN(telefony6[[#This Row],[nr]])=8,"komórkowy","stacjonarny"))</f>
        <v>stacjonarny</v>
      </c>
      <c r="F1990" s="2">
        <f>telefony6[[#This Row],[zakonczenie]]-telefony6[[#This Row],[rozpoczecie]]</f>
        <v>6.3541666666666607E-3</v>
      </c>
      <c r="G1990" s="6">
        <f>IF(SECOND(telefony6[[#This Row],[czas]])&gt;0,1,0)</f>
        <v>1</v>
      </c>
      <c r="H1990" s="6">
        <f>MINUTE(telefony6[[#This Row],[czas]])+telefony6[[#This Row],[czy kolejna minuta]]</f>
        <v>10</v>
      </c>
      <c r="I1990" s="6">
        <f>MINUTE(telefony6[[#This Row],[czas]])*60+SECOND(telefony6[[#This Row],[czas]])</f>
        <v>549</v>
      </c>
      <c r="J1990" s="6">
        <f>IF(OR(telefony6[[#This Row],[jaki]]="stacjonarny",telefony6[[#This Row],[jaki]]="komórkowy"),J1989-telefony6[[#This Row],[sekundach]],J1989)</f>
        <v>-892146</v>
      </c>
      <c r="K1990" s="6">
        <f>IF(AND(telefony6[[#This Row],[abonament]]&lt;0,telefony6[[#This Row],[jaki]]="stacjonarny"),telefony6[[#This Row],[sekundach]],0)</f>
        <v>549</v>
      </c>
      <c r="L1990" s="6">
        <f>IF(AND(telefony6[[#This Row],[abonament]]&lt;0,telefony6[[#This Row],[jaki]]="komórkowy"),telefony6[[#This Row],[sekundach]],0)</f>
        <v>0</v>
      </c>
      <c r="M1990" s="28">
        <f>IF(telefony6[[#This Row],[jaki]]="zagraniczny",telefony6[[#This Row],[czas w minutach]],0)</f>
        <v>0</v>
      </c>
    </row>
    <row r="1991" spans="1:13" x14ac:dyDescent="0.25">
      <c r="A1991">
        <v>1661643168</v>
      </c>
      <c r="B1991" s="1">
        <v>42944</v>
      </c>
      <c r="C1991" s="2">
        <v>0.48609953703703701</v>
      </c>
      <c r="D1991" s="2">
        <v>0.48850694444444442</v>
      </c>
      <c r="E1991" t="str">
        <f>IF(LEN(telefony6[[#This Row],[nr]])&gt;=10,"zagraniczny",IF(LEN(telefony6[[#This Row],[nr]])=8,"komórkowy","stacjonarny"))</f>
        <v>zagraniczny</v>
      </c>
      <c r="F1991" s="2">
        <f>telefony6[[#This Row],[zakonczenie]]-telefony6[[#This Row],[rozpoczecie]]</f>
        <v>2.4074074074074137E-3</v>
      </c>
      <c r="G1991" s="6">
        <f>IF(SECOND(telefony6[[#This Row],[czas]])&gt;0,1,0)</f>
        <v>1</v>
      </c>
      <c r="H1991" s="6">
        <f>MINUTE(telefony6[[#This Row],[czas]])+telefony6[[#This Row],[czy kolejna minuta]]</f>
        <v>4</v>
      </c>
      <c r="I1991" s="6">
        <f>MINUTE(telefony6[[#This Row],[czas]])*60+SECOND(telefony6[[#This Row],[czas]])</f>
        <v>208</v>
      </c>
      <c r="J1991" s="6">
        <f>IF(OR(telefony6[[#This Row],[jaki]]="stacjonarny",telefony6[[#This Row],[jaki]]="komórkowy"),J1990-telefony6[[#This Row],[sekundach]],J1990)</f>
        <v>-892146</v>
      </c>
      <c r="K1991" s="6">
        <f>IF(AND(telefony6[[#This Row],[abonament]]&lt;0,telefony6[[#This Row],[jaki]]="stacjonarny"),telefony6[[#This Row],[sekundach]],0)</f>
        <v>0</v>
      </c>
      <c r="L1991" s="6">
        <f>IF(AND(telefony6[[#This Row],[abonament]]&lt;0,telefony6[[#This Row],[jaki]]="komórkowy"),telefony6[[#This Row],[sekundach]],0)</f>
        <v>0</v>
      </c>
      <c r="M1991" s="28">
        <f>IF(telefony6[[#This Row],[jaki]]="zagraniczny",telefony6[[#This Row],[czas w minutach]],0)</f>
        <v>4</v>
      </c>
    </row>
    <row r="1992" spans="1:13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  <c r="E1992" t="str">
        <f>IF(LEN(telefony6[[#This Row],[nr]])&gt;=10,"zagraniczny",IF(LEN(telefony6[[#This Row],[nr]])=8,"komórkowy","stacjonarny"))</f>
        <v>stacjonarny</v>
      </c>
      <c r="F1992" s="2">
        <f>telefony6[[#This Row],[zakonczenie]]-telefony6[[#This Row],[rozpoczecie]]</f>
        <v>6.3657407407407551E-3</v>
      </c>
      <c r="G1992" s="6">
        <f>IF(SECOND(telefony6[[#This Row],[czas]])&gt;0,1,0)</f>
        <v>1</v>
      </c>
      <c r="H1992" s="6">
        <f>MINUTE(telefony6[[#This Row],[czas]])+telefony6[[#This Row],[czy kolejna minuta]]</f>
        <v>10</v>
      </c>
      <c r="I1992" s="6">
        <f>MINUTE(telefony6[[#This Row],[czas]])*60+SECOND(telefony6[[#This Row],[czas]])</f>
        <v>550</v>
      </c>
      <c r="J1992" s="6">
        <f>IF(OR(telefony6[[#This Row],[jaki]]="stacjonarny",telefony6[[#This Row],[jaki]]="komórkowy"),J1991-telefony6[[#This Row],[sekundach]],J1991)</f>
        <v>-892696</v>
      </c>
      <c r="K1992" s="6">
        <f>IF(AND(telefony6[[#This Row],[abonament]]&lt;0,telefony6[[#This Row],[jaki]]="stacjonarny"),telefony6[[#This Row],[sekundach]],0)</f>
        <v>550</v>
      </c>
      <c r="L1992" s="6">
        <f>IF(AND(telefony6[[#This Row],[abonament]]&lt;0,telefony6[[#This Row],[jaki]]="komórkowy"),telefony6[[#This Row],[sekundach]],0)</f>
        <v>0</v>
      </c>
      <c r="M1992" s="28">
        <f>IF(telefony6[[#This Row],[jaki]]="zagraniczny",telefony6[[#This Row],[czas w minutach]],0)</f>
        <v>0</v>
      </c>
    </row>
    <row r="1993" spans="1:13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  <c r="E1993" t="str">
        <f>IF(LEN(telefony6[[#This Row],[nr]])&gt;=10,"zagraniczny",IF(LEN(telefony6[[#This Row],[nr]])=8,"komórkowy","stacjonarny"))</f>
        <v>stacjonarny</v>
      </c>
      <c r="F1993" s="2">
        <f>telefony6[[#This Row],[zakonczenie]]-telefony6[[#This Row],[rozpoczecie]]</f>
        <v>1.1296296296296249E-2</v>
      </c>
      <c r="G1993" s="6">
        <f>IF(SECOND(telefony6[[#This Row],[czas]])&gt;0,1,0)</f>
        <v>1</v>
      </c>
      <c r="H1993" s="6">
        <f>MINUTE(telefony6[[#This Row],[czas]])+telefony6[[#This Row],[czy kolejna minuta]]</f>
        <v>17</v>
      </c>
      <c r="I1993" s="6">
        <f>MINUTE(telefony6[[#This Row],[czas]])*60+SECOND(telefony6[[#This Row],[czas]])</f>
        <v>976</v>
      </c>
      <c r="J1993" s="6">
        <f>IF(OR(telefony6[[#This Row],[jaki]]="stacjonarny",telefony6[[#This Row],[jaki]]="komórkowy"),J1992-telefony6[[#This Row],[sekundach]],J1992)</f>
        <v>-893672</v>
      </c>
      <c r="K1993" s="6">
        <f>IF(AND(telefony6[[#This Row],[abonament]]&lt;0,telefony6[[#This Row],[jaki]]="stacjonarny"),telefony6[[#This Row],[sekundach]],0)</f>
        <v>976</v>
      </c>
      <c r="L1993" s="6">
        <f>IF(AND(telefony6[[#This Row],[abonament]]&lt;0,telefony6[[#This Row],[jaki]]="komórkowy"),telefony6[[#This Row],[sekundach]],0)</f>
        <v>0</v>
      </c>
      <c r="M1993" s="28">
        <f>IF(telefony6[[#This Row],[jaki]]="zagraniczny",telefony6[[#This Row],[czas w minutach]],0)</f>
        <v>0</v>
      </c>
    </row>
    <row r="1994" spans="1:13" x14ac:dyDescent="0.25">
      <c r="A1994">
        <v>8387594</v>
      </c>
      <c r="B1994" s="1">
        <v>42944</v>
      </c>
      <c r="C1994" s="2">
        <v>0.49401620370370369</v>
      </c>
      <c r="D1994" s="2">
        <v>0.49682870370370369</v>
      </c>
      <c r="E1994" t="str">
        <f>IF(LEN(telefony6[[#This Row],[nr]])&gt;=10,"zagraniczny",IF(LEN(telefony6[[#This Row],[nr]])=8,"komórkowy","stacjonarny"))</f>
        <v>stacjonarny</v>
      </c>
      <c r="F1994" s="2">
        <f>telefony6[[#This Row],[zakonczenie]]-telefony6[[#This Row],[rozpoczecie]]</f>
        <v>2.8124999999999956E-3</v>
      </c>
      <c r="G1994" s="6">
        <f>IF(SECOND(telefony6[[#This Row],[czas]])&gt;0,1,0)</f>
        <v>1</v>
      </c>
      <c r="H1994" s="6">
        <f>MINUTE(telefony6[[#This Row],[czas]])+telefony6[[#This Row],[czy kolejna minuta]]</f>
        <v>5</v>
      </c>
      <c r="I1994" s="6">
        <f>MINUTE(telefony6[[#This Row],[czas]])*60+SECOND(telefony6[[#This Row],[czas]])</f>
        <v>243</v>
      </c>
      <c r="J1994" s="6">
        <f>IF(OR(telefony6[[#This Row],[jaki]]="stacjonarny",telefony6[[#This Row],[jaki]]="komórkowy"),J1993-telefony6[[#This Row],[sekundach]],J1993)</f>
        <v>-893915</v>
      </c>
      <c r="K1994" s="6">
        <f>IF(AND(telefony6[[#This Row],[abonament]]&lt;0,telefony6[[#This Row],[jaki]]="stacjonarny"),telefony6[[#This Row],[sekundach]],0)</f>
        <v>243</v>
      </c>
      <c r="L1994" s="6">
        <f>IF(AND(telefony6[[#This Row],[abonament]]&lt;0,telefony6[[#This Row],[jaki]]="komórkowy"),telefony6[[#This Row],[sekundach]],0)</f>
        <v>0</v>
      </c>
      <c r="M1994" s="28">
        <f>IF(telefony6[[#This Row],[jaki]]="zagraniczny",telefony6[[#This Row],[czas w minutach]],0)</f>
        <v>0</v>
      </c>
    </row>
    <row r="1995" spans="1:13" x14ac:dyDescent="0.25">
      <c r="A1995">
        <v>65166542</v>
      </c>
      <c r="B1995" s="1">
        <v>42944</v>
      </c>
      <c r="C1995" s="2">
        <v>0.49554398148148149</v>
      </c>
      <c r="D1995" s="2">
        <v>0.49667824074074074</v>
      </c>
      <c r="E1995" t="str">
        <f>IF(LEN(telefony6[[#This Row],[nr]])&gt;=10,"zagraniczny",IF(LEN(telefony6[[#This Row],[nr]])=8,"komórkowy","stacjonarny"))</f>
        <v>komórkowy</v>
      </c>
      <c r="F1995" s="2">
        <f>telefony6[[#This Row],[zakonczenie]]-telefony6[[#This Row],[rozpoczecie]]</f>
        <v>1.1342592592592515E-3</v>
      </c>
      <c r="G1995" s="6">
        <f>IF(SECOND(telefony6[[#This Row],[czas]])&gt;0,1,0)</f>
        <v>1</v>
      </c>
      <c r="H1995" s="6">
        <f>MINUTE(telefony6[[#This Row],[czas]])+telefony6[[#This Row],[czy kolejna minuta]]</f>
        <v>2</v>
      </c>
      <c r="I1995" s="6">
        <f>MINUTE(telefony6[[#This Row],[czas]])*60+SECOND(telefony6[[#This Row],[czas]])</f>
        <v>98</v>
      </c>
      <c r="J1995" s="6">
        <f>IF(OR(telefony6[[#This Row],[jaki]]="stacjonarny",telefony6[[#This Row],[jaki]]="komórkowy"),J1994-telefony6[[#This Row],[sekundach]],J1994)</f>
        <v>-894013</v>
      </c>
      <c r="K1995" s="6">
        <f>IF(AND(telefony6[[#This Row],[abonament]]&lt;0,telefony6[[#This Row],[jaki]]="stacjonarny"),telefony6[[#This Row],[sekundach]],0)</f>
        <v>0</v>
      </c>
      <c r="L1995" s="6">
        <f>IF(AND(telefony6[[#This Row],[abonament]]&lt;0,telefony6[[#This Row],[jaki]]="komórkowy"),telefony6[[#This Row],[sekundach]],0)</f>
        <v>98</v>
      </c>
      <c r="M1995" s="28">
        <f>IF(telefony6[[#This Row],[jaki]]="zagraniczny",telefony6[[#This Row],[czas w minutach]],0)</f>
        <v>0</v>
      </c>
    </row>
    <row r="1996" spans="1:13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  <c r="E1996" t="str">
        <f>IF(LEN(telefony6[[#This Row],[nr]])&gt;=10,"zagraniczny",IF(LEN(telefony6[[#This Row],[nr]])=8,"komórkowy","stacjonarny"))</f>
        <v>komórkowy</v>
      </c>
      <c r="F1996" s="2">
        <f>telefony6[[#This Row],[zakonczenie]]-telefony6[[#This Row],[rozpoczecie]]</f>
        <v>1.0324074074074041E-2</v>
      </c>
      <c r="G1996" s="6">
        <f>IF(SECOND(telefony6[[#This Row],[czas]])&gt;0,1,0)</f>
        <v>1</v>
      </c>
      <c r="H1996" s="6">
        <f>MINUTE(telefony6[[#This Row],[czas]])+telefony6[[#This Row],[czy kolejna minuta]]</f>
        <v>15</v>
      </c>
      <c r="I1996" s="6">
        <f>MINUTE(telefony6[[#This Row],[czas]])*60+SECOND(telefony6[[#This Row],[czas]])</f>
        <v>892</v>
      </c>
      <c r="J1996" s="6">
        <f>IF(OR(telefony6[[#This Row],[jaki]]="stacjonarny",telefony6[[#This Row],[jaki]]="komórkowy"),J1995-telefony6[[#This Row],[sekundach]],J1995)</f>
        <v>-894905</v>
      </c>
      <c r="K1996" s="6">
        <f>IF(AND(telefony6[[#This Row],[abonament]]&lt;0,telefony6[[#This Row],[jaki]]="stacjonarny"),telefony6[[#This Row],[sekundach]],0)</f>
        <v>0</v>
      </c>
      <c r="L1996" s="6">
        <f>IF(AND(telefony6[[#This Row],[abonament]]&lt;0,telefony6[[#This Row],[jaki]]="komórkowy"),telefony6[[#This Row],[sekundach]],0)</f>
        <v>892</v>
      </c>
      <c r="M1996" s="28">
        <f>IF(telefony6[[#This Row],[jaki]]="zagraniczny",telefony6[[#This Row],[czas w minutach]],0)</f>
        <v>0</v>
      </c>
    </row>
    <row r="1997" spans="1:13" x14ac:dyDescent="0.25">
      <c r="A1997">
        <v>9028434625</v>
      </c>
      <c r="B1997" s="1">
        <v>42944</v>
      </c>
      <c r="C1997" s="2">
        <v>0.50208333333333333</v>
      </c>
      <c r="D1997" s="2">
        <v>0.5110069444444445</v>
      </c>
      <c r="E1997" t="str">
        <f>IF(LEN(telefony6[[#This Row],[nr]])&gt;=10,"zagraniczny",IF(LEN(telefony6[[#This Row],[nr]])=8,"komórkowy","stacjonarny"))</f>
        <v>zagraniczny</v>
      </c>
      <c r="F1997" s="2">
        <f>telefony6[[#This Row],[zakonczenie]]-telefony6[[#This Row],[rozpoczecie]]</f>
        <v>8.9236111111111738E-3</v>
      </c>
      <c r="G1997" s="6">
        <f>IF(SECOND(telefony6[[#This Row],[czas]])&gt;0,1,0)</f>
        <v>1</v>
      </c>
      <c r="H1997" s="6">
        <f>MINUTE(telefony6[[#This Row],[czas]])+telefony6[[#This Row],[czy kolejna minuta]]</f>
        <v>13</v>
      </c>
      <c r="I1997" s="6">
        <f>MINUTE(telefony6[[#This Row],[czas]])*60+SECOND(telefony6[[#This Row],[czas]])</f>
        <v>771</v>
      </c>
      <c r="J1997" s="6">
        <f>IF(OR(telefony6[[#This Row],[jaki]]="stacjonarny",telefony6[[#This Row],[jaki]]="komórkowy"),J1996-telefony6[[#This Row],[sekundach]],J1996)</f>
        <v>-894905</v>
      </c>
      <c r="K1997" s="6">
        <f>IF(AND(telefony6[[#This Row],[abonament]]&lt;0,telefony6[[#This Row],[jaki]]="stacjonarny"),telefony6[[#This Row],[sekundach]],0)</f>
        <v>0</v>
      </c>
      <c r="L1997" s="6">
        <f>IF(AND(telefony6[[#This Row],[abonament]]&lt;0,telefony6[[#This Row],[jaki]]="komórkowy"),telefony6[[#This Row],[sekundach]],0)</f>
        <v>0</v>
      </c>
      <c r="M1997" s="28">
        <f>IF(telefony6[[#This Row],[jaki]]="zagraniczny",telefony6[[#This Row],[czas w minutach]],0)</f>
        <v>13</v>
      </c>
    </row>
    <row r="1998" spans="1:13" x14ac:dyDescent="0.25">
      <c r="A1998">
        <v>7503173</v>
      </c>
      <c r="B1998" s="1">
        <v>42944</v>
      </c>
      <c r="C1998" s="2">
        <v>0.50390046296296298</v>
      </c>
      <c r="D1998" s="2">
        <v>0.50619212962962967</v>
      </c>
      <c r="E1998" t="str">
        <f>IF(LEN(telefony6[[#This Row],[nr]])&gt;=10,"zagraniczny",IF(LEN(telefony6[[#This Row],[nr]])=8,"komórkowy","stacjonarny"))</f>
        <v>stacjonarny</v>
      </c>
      <c r="F1998" s="2">
        <f>telefony6[[#This Row],[zakonczenie]]-telefony6[[#This Row],[rozpoczecie]]</f>
        <v>2.2916666666666918E-3</v>
      </c>
      <c r="G1998" s="6">
        <f>IF(SECOND(telefony6[[#This Row],[czas]])&gt;0,1,0)</f>
        <v>1</v>
      </c>
      <c r="H1998" s="6">
        <f>MINUTE(telefony6[[#This Row],[czas]])+telefony6[[#This Row],[czy kolejna minuta]]</f>
        <v>4</v>
      </c>
      <c r="I1998" s="6">
        <f>MINUTE(telefony6[[#This Row],[czas]])*60+SECOND(telefony6[[#This Row],[czas]])</f>
        <v>198</v>
      </c>
      <c r="J1998" s="6">
        <f>IF(OR(telefony6[[#This Row],[jaki]]="stacjonarny",telefony6[[#This Row],[jaki]]="komórkowy"),J1997-telefony6[[#This Row],[sekundach]],J1997)</f>
        <v>-895103</v>
      </c>
      <c r="K1998" s="6">
        <f>IF(AND(telefony6[[#This Row],[abonament]]&lt;0,telefony6[[#This Row],[jaki]]="stacjonarny"),telefony6[[#This Row],[sekundach]],0)</f>
        <v>198</v>
      </c>
      <c r="L1998" s="6">
        <f>IF(AND(telefony6[[#This Row],[abonament]]&lt;0,telefony6[[#This Row],[jaki]]="komórkowy"),telefony6[[#This Row],[sekundach]],0)</f>
        <v>0</v>
      </c>
      <c r="M1998" s="28">
        <f>IF(telefony6[[#This Row],[jaki]]="zagraniczny",telefony6[[#This Row],[czas w minutach]],0)</f>
        <v>0</v>
      </c>
    </row>
    <row r="1999" spans="1:13" x14ac:dyDescent="0.25">
      <c r="A1999">
        <v>9039872</v>
      </c>
      <c r="B1999" s="1">
        <v>42944</v>
      </c>
      <c r="C1999" s="2">
        <v>0.50825231481481481</v>
      </c>
      <c r="D1999" s="2">
        <v>0.5168518518518519</v>
      </c>
      <c r="E1999" t="str">
        <f>IF(LEN(telefony6[[#This Row],[nr]])&gt;=10,"zagraniczny",IF(LEN(telefony6[[#This Row],[nr]])=8,"komórkowy","stacjonarny"))</f>
        <v>stacjonarny</v>
      </c>
      <c r="F1999" s="2">
        <f>telefony6[[#This Row],[zakonczenie]]-telefony6[[#This Row],[rozpoczecie]]</f>
        <v>8.5995370370370861E-3</v>
      </c>
      <c r="G1999" s="6">
        <f>IF(SECOND(telefony6[[#This Row],[czas]])&gt;0,1,0)</f>
        <v>1</v>
      </c>
      <c r="H1999" s="6">
        <f>MINUTE(telefony6[[#This Row],[czas]])+telefony6[[#This Row],[czy kolejna minuta]]</f>
        <v>13</v>
      </c>
      <c r="I1999" s="6">
        <f>MINUTE(telefony6[[#This Row],[czas]])*60+SECOND(telefony6[[#This Row],[czas]])</f>
        <v>743</v>
      </c>
      <c r="J1999" s="6">
        <f>IF(OR(telefony6[[#This Row],[jaki]]="stacjonarny",telefony6[[#This Row],[jaki]]="komórkowy"),J1998-telefony6[[#This Row],[sekundach]],J1998)</f>
        <v>-895846</v>
      </c>
      <c r="K1999" s="6">
        <f>IF(AND(telefony6[[#This Row],[abonament]]&lt;0,telefony6[[#This Row],[jaki]]="stacjonarny"),telefony6[[#This Row],[sekundach]],0)</f>
        <v>743</v>
      </c>
      <c r="L1999" s="6">
        <f>IF(AND(telefony6[[#This Row],[abonament]]&lt;0,telefony6[[#This Row],[jaki]]="komórkowy"),telefony6[[#This Row],[sekundach]],0)</f>
        <v>0</v>
      </c>
      <c r="M1999" s="28">
        <f>IF(telefony6[[#This Row],[jaki]]="zagraniczny",telefony6[[#This Row],[czas w minutach]],0)</f>
        <v>0</v>
      </c>
    </row>
    <row r="2000" spans="1:13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  <c r="E2000" t="str">
        <f>IF(LEN(telefony6[[#This Row],[nr]])&gt;=10,"zagraniczny",IF(LEN(telefony6[[#This Row],[nr]])=8,"komórkowy","stacjonarny"))</f>
        <v>komórkowy</v>
      </c>
      <c r="F2000" s="2">
        <f>telefony6[[#This Row],[zakonczenie]]-telefony6[[#This Row],[rozpoczecie]]</f>
        <v>5.5439814814814969E-3</v>
      </c>
      <c r="G2000" s="6">
        <f>IF(SECOND(telefony6[[#This Row],[czas]])&gt;0,1,0)</f>
        <v>1</v>
      </c>
      <c r="H2000" s="6">
        <f>MINUTE(telefony6[[#This Row],[czas]])+telefony6[[#This Row],[czy kolejna minuta]]</f>
        <v>8</v>
      </c>
      <c r="I2000" s="6">
        <f>MINUTE(telefony6[[#This Row],[czas]])*60+SECOND(telefony6[[#This Row],[czas]])</f>
        <v>479</v>
      </c>
      <c r="J2000" s="6">
        <f>IF(OR(telefony6[[#This Row],[jaki]]="stacjonarny",telefony6[[#This Row],[jaki]]="komórkowy"),J1999-telefony6[[#This Row],[sekundach]],J1999)</f>
        <v>-896325</v>
      </c>
      <c r="K2000" s="6">
        <f>IF(AND(telefony6[[#This Row],[abonament]]&lt;0,telefony6[[#This Row],[jaki]]="stacjonarny"),telefony6[[#This Row],[sekundach]],0)</f>
        <v>0</v>
      </c>
      <c r="L2000" s="6">
        <f>IF(AND(telefony6[[#This Row],[abonament]]&lt;0,telefony6[[#This Row],[jaki]]="komórkowy"),telefony6[[#This Row],[sekundach]],0)</f>
        <v>479</v>
      </c>
      <c r="M2000" s="28">
        <f>IF(telefony6[[#This Row],[jaki]]="zagraniczny",telefony6[[#This Row],[czas w minutach]],0)</f>
        <v>0</v>
      </c>
    </row>
    <row r="2001" spans="1:13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  <c r="E2001" t="str">
        <f>IF(LEN(telefony6[[#This Row],[nr]])&gt;=10,"zagraniczny",IF(LEN(telefony6[[#This Row],[nr]])=8,"komórkowy","stacjonarny"))</f>
        <v>stacjonarny</v>
      </c>
      <c r="F2001" s="2">
        <f>telefony6[[#This Row],[zakonczenie]]-telefony6[[#This Row],[rozpoczecie]]</f>
        <v>7.0833333333333304E-3</v>
      </c>
      <c r="G2001" s="6">
        <f>IF(SECOND(telefony6[[#This Row],[czas]])&gt;0,1,0)</f>
        <v>1</v>
      </c>
      <c r="H2001" s="6">
        <f>MINUTE(telefony6[[#This Row],[czas]])+telefony6[[#This Row],[czy kolejna minuta]]</f>
        <v>11</v>
      </c>
      <c r="I2001" s="6">
        <f>MINUTE(telefony6[[#This Row],[czas]])*60+SECOND(telefony6[[#This Row],[czas]])</f>
        <v>612</v>
      </c>
      <c r="J2001" s="6">
        <f>IF(OR(telefony6[[#This Row],[jaki]]="stacjonarny",telefony6[[#This Row],[jaki]]="komórkowy"),J2000-telefony6[[#This Row],[sekundach]],J2000)</f>
        <v>-896937</v>
      </c>
      <c r="K2001" s="6">
        <f>IF(AND(telefony6[[#This Row],[abonament]]&lt;0,telefony6[[#This Row],[jaki]]="stacjonarny"),telefony6[[#This Row],[sekundach]],0)</f>
        <v>612</v>
      </c>
      <c r="L2001" s="6">
        <f>IF(AND(telefony6[[#This Row],[abonament]]&lt;0,telefony6[[#This Row],[jaki]]="komórkowy"),telefony6[[#This Row],[sekundach]],0)</f>
        <v>0</v>
      </c>
      <c r="M2001" s="28">
        <f>IF(telefony6[[#This Row],[jaki]]="zagraniczny",telefony6[[#This Row],[czas w minutach]],0)</f>
        <v>0</v>
      </c>
    </row>
    <row r="2002" spans="1:13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  <c r="E2002" t="str">
        <f>IF(LEN(telefony6[[#This Row],[nr]])&gt;=10,"zagraniczny",IF(LEN(telefony6[[#This Row],[nr]])=8,"komórkowy","stacjonarny"))</f>
        <v>komórkowy</v>
      </c>
      <c r="F2002" s="2">
        <f>telefony6[[#This Row],[zakonczenie]]-telefony6[[#This Row],[rozpoczecie]]</f>
        <v>9.8611111111110983E-3</v>
      </c>
      <c r="G2002" s="6">
        <f>IF(SECOND(telefony6[[#This Row],[czas]])&gt;0,1,0)</f>
        <v>1</v>
      </c>
      <c r="H2002" s="6">
        <f>MINUTE(telefony6[[#This Row],[czas]])+telefony6[[#This Row],[czy kolejna minuta]]</f>
        <v>15</v>
      </c>
      <c r="I2002" s="6">
        <f>MINUTE(telefony6[[#This Row],[czas]])*60+SECOND(telefony6[[#This Row],[czas]])</f>
        <v>852</v>
      </c>
      <c r="J2002" s="6">
        <f>IF(OR(telefony6[[#This Row],[jaki]]="stacjonarny",telefony6[[#This Row],[jaki]]="komórkowy"),J2001-telefony6[[#This Row],[sekundach]],J2001)</f>
        <v>-897789</v>
      </c>
      <c r="K2002" s="6">
        <f>IF(AND(telefony6[[#This Row],[abonament]]&lt;0,telefony6[[#This Row],[jaki]]="stacjonarny"),telefony6[[#This Row],[sekundach]],0)</f>
        <v>0</v>
      </c>
      <c r="L2002" s="6">
        <f>IF(AND(telefony6[[#This Row],[abonament]]&lt;0,telefony6[[#This Row],[jaki]]="komórkowy"),telefony6[[#This Row],[sekundach]],0)</f>
        <v>852</v>
      </c>
      <c r="M2002" s="28">
        <f>IF(telefony6[[#This Row],[jaki]]="zagraniczny",telefony6[[#This Row],[czas w minutach]],0)</f>
        <v>0</v>
      </c>
    </row>
    <row r="2003" spans="1:13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  <c r="E2003" t="str">
        <f>IF(LEN(telefony6[[#This Row],[nr]])&gt;=10,"zagraniczny",IF(LEN(telefony6[[#This Row],[nr]])=8,"komórkowy","stacjonarny"))</f>
        <v>stacjonarny</v>
      </c>
      <c r="F2003" s="2">
        <f>telefony6[[#This Row],[zakonczenie]]-telefony6[[#This Row],[rozpoczecie]]</f>
        <v>1.1805555555555181E-3</v>
      </c>
      <c r="G2003" s="6">
        <f>IF(SECOND(telefony6[[#This Row],[czas]])&gt;0,1,0)</f>
        <v>1</v>
      </c>
      <c r="H2003" s="6">
        <f>MINUTE(telefony6[[#This Row],[czas]])+telefony6[[#This Row],[czy kolejna minuta]]</f>
        <v>2</v>
      </c>
      <c r="I2003" s="6">
        <f>MINUTE(telefony6[[#This Row],[czas]])*60+SECOND(telefony6[[#This Row],[czas]])</f>
        <v>102</v>
      </c>
      <c r="J2003" s="6">
        <f>IF(OR(telefony6[[#This Row],[jaki]]="stacjonarny",telefony6[[#This Row],[jaki]]="komórkowy"),J2002-telefony6[[#This Row],[sekundach]],J2002)</f>
        <v>-897891</v>
      </c>
      <c r="K2003" s="6">
        <f>IF(AND(telefony6[[#This Row],[abonament]]&lt;0,telefony6[[#This Row],[jaki]]="stacjonarny"),telefony6[[#This Row],[sekundach]],0)</f>
        <v>102</v>
      </c>
      <c r="L2003" s="6">
        <f>IF(AND(telefony6[[#This Row],[abonament]]&lt;0,telefony6[[#This Row],[jaki]]="komórkowy"),telefony6[[#This Row],[sekundach]],0)</f>
        <v>0</v>
      </c>
      <c r="M2003" s="28">
        <f>IF(telefony6[[#This Row],[jaki]]="zagraniczny",telefony6[[#This Row],[czas w minutach]],0)</f>
        <v>0</v>
      </c>
    </row>
    <row r="2004" spans="1:13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  <c r="E2004" t="str">
        <f>IF(LEN(telefony6[[#This Row],[nr]])&gt;=10,"zagraniczny",IF(LEN(telefony6[[#This Row],[nr]])=8,"komórkowy","stacjonarny"))</f>
        <v>stacjonarny</v>
      </c>
      <c r="F2004" s="2">
        <f>telefony6[[#This Row],[zakonczenie]]-telefony6[[#This Row],[rozpoczecie]]</f>
        <v>2.083333333333659E-4</v>
      </c>
      <c r="G2004" s="6">
        <f>IF(SECOND(telefony6[[#This Row],[czas]])&gt;0,1,0)</f>
        <v>1</v>
      </c>
      <c r="H2004" s="6">
        <f>MINUTE(telefony6[[#This Row],[czas]])+telefony6[[#This Row],[czy kolejna minuta]]</f>
        <v>1</v>
      </c>
      <c r="I2004" s="6">
        <f>MINUTE(telefony6[[#This Row],[czas]])*60+SECOND(telefony6[[#This Row],[czas]])</f>
        <v>18</v>
      </c>
      <c r="J2004" s="6">
        <f>IF(OR(telefony6[[#This Row],[jaki]]="stacjonarny",telefony6[[#This Row],[jaki]]="komórkowy"),J2003-telefony6[[#This Row],[sekundach]],J2003)</f>
        <v>-897909</v>
      </c>
      <c r="K2004" s="6">
        <f>IF(AND(telefony6[[#This Row],[abonament]]&lt;0,telefony6[[#This Row],[jaki]]="stacjonarny"),telefony6[[#This Row],[sekundach]],0)</f>
        <v>18</v>
      </c>
      <c r="L2004" s="6">
        <f>IF(AND(telefony6[[#This Row],[abonament]]&lt;0,telefony6[[#This Row],[jaki]]="komórkowy"),telefony6[[#This Row],[sekundach]],0)</f>
        <v>0</v>
      </c>
      <c r="M2004" s="28">
        <f>IF(telefony6[[#This Row],[jaki]]="zagraniczny",telefony6[[#This Row],[czas w minutach]],0)</f>
        <v>0</v>
      </c>
    </row>
    <row r="2005" spans="1:13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  <c r="E2005" t="str">
        <f>IF(LEN(telefony6[[#This Row],[nr]])&gt;=10,"zagraniczny",IF(LEN(telefony6[[#This Row],[nr]])=8,"komórkowy","stacjonarny"))</f>
        <v>komórkowy</v>
      </c>
      <c r="F2005" s="2">
        <f>telefony6[[#This Row],[zakonczenie]]-telefony6[[#This Row],[rozpoczecie]]</f>
        <v>7.1064814814815191E-3</v>
      </c>
      <c r="G2005" s="6">
        <f>IF(SECOND(telefony6[[#This Row],[czas]])&gt;0,1,0)</f>
        <v>1</v>
      </c>
      <c r="H2005" s="6">
        <f>MINUTE(telefony6[[#This Row],[czas]])+telefony6[[#This Row],[czy kolejna minuta]]</f>
        <v>11</v>
      </c>
      <c r="I2005" s="6">
        <f>MINUTE(telefony6[[#This Row],[czas]])*60+SECOND(telefony6[[#This Row],[czas]])</f>
        <v>614</v>
      </c>
      <c r="J2005" s="6">
        <f>IF(OR(telefony6[[#This Row],[jaki]]="stacjonarny",telefony6[[#This Row],[jaki]]="komórkowy"),J2004-telefony6[[#This Row],[sekundach]],J2004)</f>
        <v>-898523</v>
      </c>
      <c r="K2005" s="6">
        <f>IF(AND(telefony6[[#This Row],[abonament]]&lt;0,telefony6[[#This Row],[jaki]]="stacjonarny"),telefony6[[#This Row],[sekundach]],0)</f>
        <v>0</v>
      </c>
      <c r="L2005" s="6">
        <f>IF(AND(telefony6[[#This Row],[abonament]]&lt;0,telefony6[[#This Row],[jaki]]="komórkowy"),telefony6[[#This Row],[sekundach]],0)</f>
        <v>614</v>
      </c>
      <c r="M2005" s="28">
        <f>IF(telefony6[[#This Row],[jaki]]="zagraniczny",telefony6[[#This Row],[czas w minutach]],0)</f>
        <v>0</v>
      </c>
    </row>
    <row r="2006" spans="1:13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  <c r="E2006" t="str">
        <f>IF(LEN(telefony6[[#This Row],[nr]])&gt;=10,"zagraniczny",IF(LEN(telefony6[[#This Row],[nr]])=8,"komórkowy","stacjonarny"))</f>
        <v>komórkowy</v>
      </c>
      <c r="F2006" s="2">
        <f>telefony6[[#This Row],[zakonczenie]]-telefony6[[#This Row],[rozpoczecie]]</f>
        <v>7.0138888888888751E-3</v>
      </c>
      <c r="G2006" s="6">
        <f>IF(SECOND(telefony6[[#This Row],[czas]])&gt;0,1,0)</f>
        <v>1</v>
      </c>
      <c r="H2006" s="6">
        <f>MINUTE(telefony6[[#This Row],[czas]])+telefony6[[#This Row],[czy kolejna minuta]]</f>
        <v>11</v>
      </c>
      <c r="I2006" s="6">
        <f>MINUTE(telefony6[[#This Row],[czas]])*60+SECOND(telefony6[[#This Row],[czas]])</f>
        <v>606</v>
      </c>
      <c r="J2006" s="6">
        <f>IF(OR(telefony6[[#This Row],[jaki]]="stacjonarny",telefony6[[#This Row],[jaki]]="komórkowy"),J2005-telefony6[[#This Row],[sekundach]],J2005)</f>
        <v>-899129</v>
      </c>
      <c r="K2006" s="6">
        <f>IF(AND(telefony6[[#This Row],[abonament]]&lt;0,telefony6[[#This Row],[jaki]]="stacjonarny"),telefony6[[#This Row],[sekundach]],0)</f>
        <v>0</v>
      </c>
      <c r="L2006" s="6">
        <f>IF(AND(telefony6[[#This Row],[abonament]]&lt;0,telefony6[[#This Row],[jaki]]="komórkowy"),telefony6[[#This Row],[sekundach]],0)</f>
        <v>606</v>
      </c>
      <c r="M2006" s="28">
        <f>IF(telefony6[[#This Row],[jaki]]="zagraniczny",telefony6[[#This Row],[czas w minutach]],0)</f>
        <v>0</v>
      </c>
    </row>
    <row r="2007" spans="1:13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  <c r="E2007" t="str">
        <f>IF(LEN(telefony6[[#This Row],[nr]])&gt;=10,"zagraniczny",IF(LEN(telefony6[[#This Row],[nr]])=8,"komórkowy","stacjonarny"))</f>
        <v>stacjonarny</v>
      </c>
      <c r="F2007" s="2">
        <f>telefony6[[#This Row],[zakonczenie]]-telefony6[[#This Row],[rozpoczecie]]</f>
        <v>2.2569444444444642E-3</v>
      </c>
      <c r="G2007" s="6">
        <f>IF(SECOND(telefony6[[#This Row],[czas]])&gt;0,1,0)</f>
        <v>1</v>
      </c>
      <c r="H2007" s="6">
        <f>MINUTE(telefony6[[#This Row],[czas]])+telefony6[[#This Row],[czy kolejna minuta]]</f>
        <v>4</v>
      </c>
      <c r="I2007" s="6">
        <f>MINUTE(telefony6[[#This Row],[czas]])*60+SECOND(telefony6[[#This Row],[czas]])</f>
        <v>195</v>
      </c>
      <c r="J2007" s="6">
        <f>IF(OR(telefony6[[#This Row],[jaki]]="stacjonarny",telefony6[[#This Row],[jaki]]="komórkowy"),J2006-telefony6[[#This Row],[sekundach]],J2006)</f>
        <v>-899324</v>
      </c>
      <c r="K2007" s="6">
        <f>IF(AND(telefony6[[#This Row],[abonament]]&lt;0,telefony6[[#This Row],[jaki]]="stacjonarny"),telefony6[[#This Row],[sekundach]],0)</f>
        <v>195</v>
      </c>
      <c r="L2007" s="6">
        <f>IF(AND(telefony6[[#This Row],[abonament]]&lt;0,telefony6[[#This Row],[jaki]]="komórkowy"),telefony6[[#This Row],[sekundach]],0)</f>
        <v>0</v>
      </c>
      <c r="M2007" s="28">
        <f>IF(telefony6[[#This Row],[jaki]]="zagraniczny",telefony6[[#This Row],[czas w minutach]],0)</f>
        <v>0</v>
      </c>
    </row>
    <row r="2008" spans="1:13" x14ac:dyDescent="0.25">
      <c r="A2008">
        <v>9589060</v>
      </c>
      <c r="B2008" s="1">
        <v>42944</v>
      </c>
      <c r="C2008" s="2">
        <v>0.53310185185185188</v>
      </c>
      <c r="D2008" s="2">
        <v>0.53871527777777772</v>
      </c>
      <c r="E2008" t="str">
        <f>IF(LEN(telefony6[[#This Row],[nr]])&gt;=10,"zagraniczny",IF(LEN(telefony6[[#This Row],[nr]])=8,"komórkowy","stacjonarny"))</f>
        <v>stacjonarny</v>
      </c>
      <c r="F2008" s="2">
        <f>telefony6[[#This Row],[zakonczenie]]-telefony6[[#This Row],[rozpoczecie]]</f>
        <v>5.6134259259258412E-3</v>
      </c>
      <c r="G2008" s="6">
        <f>IF(SECOND(telefony6[[#This Row],[czas]])&gt;0,1,0)</f>
        <v>1</v>
      </c>
      <c r="H2008" s="6">
        <f>MINUTE(telefony6[[#This Row],[czas]])+telefony6[[#This Row],[czy kolejna minuta]]</f>
        <v>9</v>
      </c>
      <c r="I2008" s="6">
        <f>MINUTE(telefony6[[#This Row],[czas]])*60+SECOND(telefony6[[#This Row],[czas]])</f>
        <v>485</v>
      </c>
      <c r="J2008" s="6">
        <f>IF(OR(telefony6[[#This Row],[jaki]]="stacjonarny",telefony6[[#This Row],[jaki]]="komórkowy"),J2007-telefony6[[#This Row],[sekundach]],J2007)</f>
        <v>-899809</v>
      </c>
      <c r="K2008" s="6">
        <f>IF(AND(telefony6[[#This Row],[abonament]]&lt;0,telefony6[[#This Row],[jaki]]="stacjonarny"),telefony6[[#This Row],[sekundach]],0)</f>
        <v>485</v>
      </c>
      <c r="L2008" s="6">
        <f>IF(AND(telefony6[[#This Row],[abonament]]&lt;0,telefony6[[#This Row],[jaki]]="komórkowy"),telefony6[[#This Row],[sekundach]],0)</f>
        <v>0</v>
      </c>
      <c r="M2008" s="28">
        <f>IF(telefony6[[#This Row],[jaki]]="zagraniczny",telefony6[[#This Row],[czas w minutach]],0)</f>
        <v>0</v>
      </c>
    </row>
    <row r="2009" spans="1:13" x14ac:dyDescent="0.25">
      <c r="A2009">
        <v>2603125</v>
      </c>
      <c r="B2009" s="1">
        <v>42944</v>
      </c>
      <c r="C2009" s="2">
        <v>0.53541666666666665</v>
      </c>
      <c r="D2009" s="2">
        <v>0.53666666666666663</v>
      </c>
      <c r="E2009" t="str">
        <f>IF(LEN(telefony6[[#This Row],[nr]])&gt;=10,"zagraniczny",IF(LEN(telefony6[[#This Row],[nr]])=8,"komórkowy","stacjonarny"))</f>
        <v>stacjonarny</v>
      </c>
      <c r="F2009" s="2">
        <f>telefony6[[#This Row],[zakonczenie]]-telefony6[[#This Row],[rozpoczecie]]</f>
        <v>1.2499999999999734E-3</v>
      </c>
      <c r="G2009" s="6">
        <f>IF(SECOND(telefony6[[#This Row],[czas]])&gt;0,1,0)</f>
        <v>1</v>
      </c>
      <c r="H2009" s="6">
        <f>MINUTE(telefony6[[#This Row],[czas]])+telefony6[[#This Row],[czy kolejna minuta]]</f>
        <v>2</v>
      </c>
      <c r="I2009" s="6">
        <f>MINUTE(telefony6[[#This Row],[czas]])*60+SECOND(telefony6[[#This Row],[czas]])</f>
        <v>108</v>
      </c>
      <c r="J2009" s="6">
        <f>IF(OR(telefony6[[#This Row],[jaki]]="stacjonarny",telefony6[[#This Row],[jaki]]="komórkowy"),J2008-telefony6[[#This Row],[sekundach]],J2008)</f>
        <v>-899917</v>
      </c>
      <c r="K2009" s="6">
        <f>IF(AND(telefony6[[#This Row],[abonament]]&lt;0,telefony6[[#This Row],[jaki]]="stacjonarny"),telefony6[[#This Row],[sekundach]],0)</f>
        <v>108</v>
      </c>
      <c r="L2009" s="6">
        <f>IF(AND(telefony6[[#This Row],[abonament]]&lt;0,telefony6[[#This Row],[jaki]]="komórkowy"),telefony6[[#This Row],[sekundach]],0)</f>
        <v>0</v>
      </c>
      <c r="M2009" s="28">
        <f>IF(telefony6[[#This Row],[jaki]]="zagraniczny",telefony6[[#This Row],[czas w minutach]],0)</f>
        <v>0</v>
      </c>
    </row>
    <row r="2010" spans="1:13" x14ac:dyDescent="0.25">
      <c r="A2010">
        <v>8770898</v>
      </c>
      <c r="B2010" s="1">
        <v>42944</v>
      </c>
      <c r="C2010" s="2">
        <v>0.53773148148148153</v>
      </c>
      <c r="D2010" s="2">
        <v>0.54628472222222224</v>
      </c>
      <c r="E2010" t="str">
        <f>IF(LEN(telefony6[[#This Row],[nr]])&gt;=10,"zagraniczny",IF(LEN(telefony6[[#This Row],[nr]])=8,"komórkowy","stacjonarny"))</f>
        <v>stacjonarny</v>
      </c>
      <c r="F2010" s="2">
        <f>telefony6[[#This Row],[zakonczenie]]-telefony6[[#This Row],[rozpoczecie]]</f>
        <v>8.5532407407407085E-3</v>
      </c>
      <c r="G2010" s="6">
        <f>IF(SECOND(telefony6[[#This Row],[czas]])&gt;0,1,0)</f>
        <v>1</v>
      </c>
      <c r="H2010" s="6">
        <f>MINUTE(telefony6[[#This Row],[czas]])+telefony6[[#This Row],[czy kolejna minuta]]</f>
        <v>13</v>
      </c>
      <c r="I2010" s="6">
        <f>MINUTE(telefony6[[#This Row],[czas]])*60+SECOND(telefony6[[#This Row],[czas]])</f>
        <v>739</v>
      </c>
      <c r="J2010" s="6">
        <f>IF(OR(telefony6[[#This Row],[jaki]]="stacjonarny",telefony6[[#This Row],[jaki]]="komórkowy"),J2009-telefony6[[#This Row],[sekundach]],J2009)</f>
        <v>-900656</v>
      </c>
      <c r="K2010" s="6">
        <f>IF(AND(telefony6[[#This Row],[abonament]]&lt;0,telefony6[[#This Row],[jaki]]="stacjonarny"),telefony6[[#This Row],[sekundach]],0)</f>
        <v>739</v>
      </c>
      <c r="L2010" s="6">
        <f>IF(AND(telefony6[[#This Row],[abonament]]&lt;0,telefony6[[#This Row],[jaki]]="komórkowy"),telefony6[[#This Row],[sekundach]],0)</f>
        <v>0</v>
      </c>
      <c r="M2010" s="28">
        <f>IF(telefony6[[#This Row],[jaki]]="zagraniczny",telefony6[[#This Row],[czas w minutach]],0)</f>
        <v>0</v>
      </c>
    </row>
    <row r="2011" spans="1:13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  <c r="E2011" t="str">
        <f>IF(LEN(telefony6[[#This Row],[nr]])&gt;=10,"zagraniczny",IF(LEN(telefony6[[#This Row],[nr]])=8,"komórkowy","stacjonarny"))</f>
        <v>stacjonarny</v>
      </c>
      <c r="F2011" s="2">
        <f>telefony6[[#This Row],[zakonczenie]]-telefony6[[#This Row],[rozpoczecie]]</f>
        <v>7.2685185185185075E-3</v>
      </c>
      <c r="G2011" s="6">
        <f>IF(SECOND(telefony6[[#This Row],[czas]])&gt;0,1,0)</f>
        <v>1</v>
      </c>
      <c r="H2011" s="6">
        <f>MINUTE(telefony6[[#This Row],[czas]])+telefony6[[#This Row],[czy kolejna minuta]]</f>
        <v>11</v>
      </c>
      <c r="I2011" s="6">
        <f>MINUTE(telefony6[[#This Row],[czas]])*60+SECOND(telefony6[[#This Row],[czas]])</f>
        <v>628</v>
      </c>
      <c r="J2011" s="6">
        <f>IF(OR(telefony6[[#This Row],[jaki]]="stacjonarny",telefony6[[#This Row],[jaki]]="komórkowy"),J2010-telefony6[[#This Row],[sekundach]],J2010)</f>
        <v>-901284</v>
      </c>
      <c r="K2011" s="6">
        <f>IF(AND(telefony6[[#This Row],[abonament]]&lt;0,telefony6[[#This Row],[jaki]]="stacjonarny"),telefony6[[#This Row],[sekundach]],0)</f>
        <v>628</v>
      </c>
      <c r="L2011" s="6">
        <f>IF(AND(telefony6[[#This Row],[abonament]]&lt;0,telefony6[[#This Row],[jaki]]="komórkowy"),telefony6[[#This Row],[sekundach]],0)</f>
        <v>0</v>
      </c>
      <c r="M2011" s="28">
        <f>IF(telefony6[[#This Row],[jaki]]="zagraniczny",telefony6[[#This Row],[czas w minutach]],0)</f>
        <v>0</v>
      </c>
    </row>
    <row r="2012" spans="1:13" x14ac:dyDescent="0.25">
      <c r="A2012">
        <v>4150421</v>
      </c>
      <c r="B2012" s="1">
        <v>42944</v>
      </c>
      <c r="C2012" s="2">
        <v>0.54599537037037038</v>
      </c>
      <c r="D2012" s="2">
        <v>0.54759259259259263</v>
      </c>
      <c r="E2012" t="str">
        <f>IF(LEN(telefony6[[#This Row],[nr]])&gt;=10,"zagraniczny",IF(LEN(telefony6[[#This Row],[nr]])=8,"komórkowy","stacjonarny"))</f>
        <v>stacjonarny</v>
      </c>
      <c r="F2012" s="2">
        <f>telefony6[[#This Row],[zakonczenie]]-telefony6[[#This Row],[rozpoczecie]]</f>
        <v>1.5972222222222499E-3</v>
      </c>
      <c r="G2012" s="6">
        <f>IF(SECOND(telefony6[[#This Row],[czas]])&gt;0,1,0)</f>
        <v>1</v>
      </c>
      <c r="H2012" s="6">
        <f>MINUTE(telefony6[[#This Row],[czas]])+telefony6[[#This Row],[czy kolejna minuta]]</f>
        <v>3</v>
      </c>
      <c r="I2012" s="6">
        <f>MINUTE(telefony6[[#This Row],[czas]])*60+SECOND(telefony6[[#This Row],[czas]])</f>
        <v>138</v>
      </c>
      <c r="J2012" s="6">
        <f>IF(OR(telefony6[[#This Row],[jaki]]="stacjonarny",telefony6[[#This Row],[jaki]]="komórkowy"),J2011-telefony6[[#This Row],[sekundach]],J2011)</f>
        <v>-901422</v>
      </c>
      <c r="K2012" s="6">
        <f>IF(AND(telefony6[[#This Row],[abonament]]&lt;0,telefony6[[#This Row],[jaki]]="stacjonarny"),telefony6[[#This Row],[sekundach]],0)</f>
        <v>138</v>
      </c>
      <c r="L2012" s="6">
        <f>IF(AND(telefony6[[#This Row],[abonament]]&lt;0,telefony6[[#This Row],[jaki]]="komórkowy"),telefony6[[#This Row],[sekundach]],0)</f>
        <v>0</v>
      </c>
      <c r="M2012" s="28">
        <f>IF(telefony6[[#This Row],[jaki]]="zagraniczny",telefony6[[#This Row],[czas w minutach]],0)</f>
        <v>0</v>
      </c>
    </row>
    <row r="2013" spans="1:13" x14ac:dyDescent="0.25">
      <c r="A2013">
        <v>44302763</v>
      </c>
      <c r="B2013" s="1">
        <v>42944</v>
      </c>
      <c r="C2013" s="2">
        <v>0.54905092592592597</v>
      </c>
      <c r="D2013" s="2">
        <v>0.55343750000000003</v>
      </c>
      <c r="E2013" t="str">
        <f>IF(LEN(telefony6[[#This Row],[nr]])&gt;=10,"zagraniczny",IF(LEN(telefony6[[#This Row],[nr]])=8,"komórkowy","stacjonarny"))</f>
        <v>komórkowy</v>
      </c>
      <c r="F2013" s="2">
        <f>telefony6[[#This Row],[zakonczenie]]-telefony6[[#This Row],[rozpoczecie]]</f>
        <v>4.3865740740740566E-3</v>
      </c>
      <c r="G2013" s="6">
        <f>IF(SECOND(telefony6[[#This Row],[czas]])&gt;0,1,0)</f>
        <v>1</v>
      </c>
      <c r="H2013" s="6">
        <f>MINUTE(telefony6[[#This Row],[czas]])+telefony6[[#This Row],[czy kolejna minuta]]</f>
        <v>7</v>
      </c>
      <c r="I2013" s="6">
        <f>MINUTE(telefony6[[#This Row],[czas]])*60+SECOND(telefony6[[#This Row],[czas]])</f>
        <v>379</v>
      </c>
      <c r="J2013" s="6">
        <f>IF(OR(telefony6[[#This Row],[jaki]]="stacjonarny",telefony6[[#This Row],[jaki]]="komórkowy"),J2012-telefony6[[#This Row],[sekundach]],J2012)</f>
        <v>-901801</v>
      </c>
      <c r="K2013" s="6">
        <f>IF(AND(telefony6[[#This Row],[abonament]]&lt;0,telefony6[[#This Row],[jaki]]="stacjonarny"),telefony6[[#This Row],[sekundach]],0)</f>
        <v>0</v>
      </c>
      <c r="L2013" s="6">
        <f>IF(AND(telefony6[[#This Row],[abonament]]&lt;0,telefony6[[#This Row],[jaki]]="komórkowy"),telefony6[[#This Row],[sekundach]],0)</f>
        <v>379</v>
      </c>
      <c r="M2013" s="28">
        <f>IF(telefony6[[#This Row],[jaki]]="zagraniczny",telefony6[[#This Row],[czas w minutach]],0)</f>
        <v>0</v>
      </c>
    </row>
    <row r="2014" spans="1:13" x14ac:dyDescent="0.25">
      <c r="A2014">
        <v>1922212</v>
      </c>
      <c r="B2014" s="1">
        <v>42944</v>
      </c>
      <c r="C2014" s="2">
        <v>0.55334490740740738</v>
      </c>
      <c r="D2014" s="2">
        <v>0.56339120370370366</v>
      </c>
      <c r="E2014" t="str">
        <f>IF(LEN(telefony6[[#This Row],[nr]])&gt;=10,"zagraniczny",IF(LEN(telefony6[[#This Row],[nr]])=8,"komórkowy","stacjonarny"))</f>
        <v>stacjonarny</v>
      </c>
      <c r="F2014" s="2">
        <f>telefony6[[#This Row],[zakonczenie]]-telefony6[[#This Row],[rozpoczecie]]</f>
        <v>1.0046296296296275E-2</v>
      </c>
      <c r="G2014" s="6">
        <f>IF(SECOND(telefony6[[#This Row],[czas]])&gt;0,1,0)</f>
        <v>1</v>
      </c>
      <c r="H2014" s="6">
        <f>MINUTE(telefony6[[#This Row],[czas]])+telefony6[[#This Row],[czy kolejna minuta]]</f>
        <v>15</v>
      </c>
      <c r="I2014" s="6">
        <f>MINUTE(telefony6[[#This Row],[czas]])*60+SECOND(telefony6[[#This Row],[czas]])</f>
        <v>868</v>
      </c>
      <c r="J2014" s="6">
        <f>IF(OR(telefony6[[#This Row],[jaki]]="stacjonarny",telefony6[[#This Row],[jaki]]="komórkowy"),J2013-telefony6[[#This Row],[sekundach]],J2013)</f>
        <v>-902669</v>
      </c>
      <c r="K2014" s="6">
        <f>IF(AND(telefony6[[#This Row],[abonament]]&lt;0,telefony6[[#This Row],[jaki]]="stacjonarny"),telefony6[[#This Row],[sekundach]],0)</f>
        <v>868</v>
      </c>
      <c r="L2014" s="6">
        <f>IF(AND(telefony6[[#This Row],[abonament]]&lt;0,telefony6[[#This Row],[jaki]]="komórkowy"),telefony6[[#This Row],[sekundach]],0)</f>
        <v>0</v>
      </c>
      <c r="M2014" s="28">
        <f>IF(telefony6[[#This Row],[jaki]]="zagraniczny",telefony6[[#This Row],[czas w minutach]],0)</f>
        <v>0</v>
      </c>
    </row>
    <row r="2015" spans="1:13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  <c r="E2015" t="str">
        <f>IF(LEN(telefony6[[#This Row],[nr]])&gt;=10,"zagraniczny",IF(LEN(telefony6[[#This Row],[nr]])=8,"komórkowy","stacjonarny"))</f>
        <v>stacjonarny</v>
      </c>
      <c r="F2015" s="2">
        <f>telefony6[[#This Row],[zakonczenie]]-telefony6[[#This Row],[rozpoczecie]]</f>
        <v>1.1689814814814792E-3</v>
      </c>
      <c r="G2015" s="6">
        <f>IF(SECOND(telefony6[[#This Row],[czas]])&gt;0,1,0)</f>
        <v>1</v>
      </c>
      <c r="H2015" s="6">
        <f>MINUTE(telefony6[[#This Row],[czas]])+telefony6[[#This Row],[czy kolejna minuta]]</f>
        <v>2</v>
      </c>
      <c r="I2015" s="6">
        <f>MINUTE(telefony6[[#This Row],[czas]])*60+SECOND(telefony6[[#This Row],[czas]])</f>
        <v>101</v>
      </c>
      <c r="J2015" s="6">
        <f>IF(OR(telefony6[[#This Row],[jaki]]="stacjonarny",telefony6[[#This Row],[jaki]]="komórkowy"),J2014-telefony6[[#This Row],[sekundach]],J2014)</f>
        <v>-902770</v>
      </c>
      <c r="K2015" s="6">
        <f>IF(AND(telefony6[[#This Row],[abonament]]&lt;0,telefony6[[#This Row],[jaki]]="stacjonarny"),telefony6[[#This Row],[sekundach]],0)</f>
        <v>101</v>
      </c>
      <c r="L2015" s="6">
        <f>IF(AND(telefony6[[#This Row],[abonament]]&lt;0,telefony6[[#This Row],[jaki]]="komórkowy"),telefony6[[#This Row],[sekundach]],0)</f>
        <v>0</v>
      </c>
      <c r="M2015" s="28">
        <f>IF(telefony6[[#This Row],[jaki]]="zagraniczny",telefony6[[#This Row],[czas w minutach]],0)</f>
        <v>0</v>
      </c>
    </row>
    <row r="2016" spans="1:13" x14ac:dyDescent="0.25">
      <c r="A2016">
        <v>1640513</v>
      </c>
      <c r="B2016" s="1">
        <v>42944</v>
      </c>
      <c r="C2016" s="2">
        <v>0.56162037037037038</v>
      </c>
      <c r="D2016" s="2">
        <v>0.56876157407407413</v>
      </c>
      <c r="E2016" t="str">
        <f>IF(LEN(telefony6[[#This Row],[nr]])&gt;=10,"zagraniczny",IF(LEN(telefony6[[#This Row],[nr]])=8,"komórkowy","stacjonarny"))</f>
        <v>stacjonarny</v>
      </c>
      <c r="F2016" s="2">
        <f>telefony6[[#This Row],[zakonczenie]]-telefony6[[#This Row],[rozpoczecie]]</f>
        <v>7.1412037037037468E-3</v>
      </c>
      <c r="G2016" s="6">
        <f>IF(SECOND(telefony6[[#This Row],[czas]])&gt;0,1,0)</f>
        <v>1</v>
      </c>
      <c r="H2016" s="6">
        <f>MINUTE(telefony6[[#This Row],[czas]])+telefony6[[#This Row],[czy kolejna minuta]]</f>
        <v>11</v>
      </c>
      <c r="I2016" s="6">
        <f>MINUTE(telefony6[[#This Row],[czas]])*60+SECOND(telefony6[[#This Row],[czas]])</f>
        <v>617</v>
      </c>
      <c r="J2016" s="6">
        <f>IF(OR(telefony6[[#This Row],[jaki]]="stacjonarny",telefony6[[#This Row],[jaki]]="komórkowy"),J2015-telefony6[[#This Row],[sekundach]],J2015)</f>
        <v>-903387</v>
      </c>
      <c r="K2016" s="6">
        <f>IF(AND(telefony6[[#This Row],[abonament]]&lt;0,telefony6[[#This Row],[jaki]]="stacjonarny"),telefony6[[#This Row],[sekundach]],0)</f>
        <v>617</v>
      </c>
      <c r="L2016" s="6">
        <f>IF(AND(telefony6[[#This Row],[abonament]]&lt;0,telefony6[[#This Row],[jaki]]="komórkowy"),telefony6[[#This Row],[sekundach]],0)</f>
        <v>0</v>
      </c>
      <c r="M2016" s="28">
        <f>IF(telefony6[[#This Row],[jaki]]="zagraniczny",telefony6[[#This Row],[czas w minutach]],0)</f>
        <v>0</v>
      </c>
    </row>
    <row r="2017" spans="1:13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  <c r="E2017" t="str">
        <f>IF(LEN(telefony6[[#This Row],[nr]])&gt;=10,"zagraniczny",IF(LEN(telefony6[[#This Row],[nr]])=8,"komórkowy","stacjonarny"))</f>
        <v>komórkowy</v>
      </c>
      <c r="F2017" s="2">
        <f>telefony6[[#This Row],[zakonczenie]]-telefony6[[#This Row],[rozpoczecie]]</f>
        <v>1.0520833333333313E-2</v>
      </c>
      <c r="G2017" s="6">
        <f>IF(SECOND(telefony6[[#This Row],[czas]])&gt;0,1,0)</f>
        <v>1</v>
      </c>
      <c r="H2017" s="6">
        <f>MINUTE(telefony6[[#This Row],[czas]])+telefony6[[#This Row],[czy kolejna minuta]]</f>
        <v>16</v>
      </c>
      <c r="I2017" s="6">
        <f>MINUTE(telefony6[[#This Row],[czas]])*60+SECOND(telefony6[[#This Row],[czas]])</f>
        <v>909</v>
      </c>
      <c r="J2017" s="6">
        <f>IF(OR(telefony6[[#This Row],[jaki]]="stacjonarny",telefony6[[#This Row],[jaki]]="komórkowy"),J2016-telefony6[[#This Row],[sekundach]],J2016)</f>
        <v>-904296</v>
      </c>
      <c r="K2017" s="6">
        <f>IF(AND(telefony6[[#This Row],[abonament]]&lt;0,telefony6[[#This Row],[jaki]]="stacjonarny"),telefony6[[#This Row],[sekundach]],0)</f>
        <v>0</v>
      </c>
      <c r="L2017" s="6">
        <f>IF(AND(telefony6[[#This Row],[abonament]]&lt;0,telefony6[[#This Row],[jaki]]="komórkowy"),telefony6[[#This Row],[sekundach]],0)</f>
        <v>909</v>
      </c>
      <c r="M2017" s="28">
        <f>IF(telefony6[[#This Row],[jaki]]="zagraniczny",telefony6[[#This Row],[czas w minutach]],0)</f>
        <v>0</v>
      </c>
    </row>
    <row r="2018" spans="1:13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  <c r="E2018" t="str">
        <f>IF(LEN(telefony6[[#This Row],[nr]])&gt;=10,"zagraniczny",IF(LEN(telefony6[[#This Row],[nr]])=8,"komórkowy","stacjonarny"))</f>
        <v>stacjonarny</v>
      </c>
      <c r="F2018" s="2">
        <f>telefony6[[#This Row],[zakonczenie]]-telefony6[[#This Row],[rozpoczecie]]</f>
        <v>9.1435185185184675E-3</v>
      </c>
      <c r="G2018" s="6">
        <f>IF(SECOND(telefony6[[#This Row],[czas]])&gt;0,1,0)</f>
        <v>1</v>
      </c>
      <c r="H2018" s="6">
        <f>MINUTE(telefony6[[#This Row],[czas]])+telefony6[[#This Row],[czy kolejna minuta]]</f>
        <v>14</v>
      </c>
      <c r="I2018" s="6">
        <f>MINUTE(telefony6[[#This Row],[czas]])*60+SECOND(telefony6[[#This Row],[czas]])</f>
        <v>790</v>
      </c>
      <c r="J2018" s="6">
        <f>IF(OR(telefony6[[#This Row],[jaki]]="stacjonarny",telefony6[[#This Row],[jaki]]="komórkowy"),J2017-telefony6[[#This Row],[sekundach]],J2017)</f>
        <v>-905086</v>
      </c>
      <c r="K2018" s="6">
        <f>IF(AND(telefony6[[#This Row],[abonament]]&lt;0,telefony6[[#This Row],[jaki]]="stacjonarny"),telefony6[[#This Row],[sekundach]],0)</f>
        <v>790</v>
      </c>
      <c r="L2018" s="6">
        <f>IF(AND(telefony6[[#This Row],[abonament]]&lt;0,telefony6[[#This Row],[jaki]]="komórkowy"),telefony6[[#This Row],[sekundach]],0)</f>
        <v>0</v>
      </c>
      <c r="M2018" s="28">
        <f>IF(telefony6[[#This Row],[jaki]]="zagraniczny",telefony6[[#This Row],[czas w minutach]],0)</f>
        <v>0</v>
      </c>
    </row>
    <row r="2019" spans="1:13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  <c r="E2019" t="str">
        <f>IF(LEN(telefony6[[#This Row],[nr]])&gt;=10,"zagraniczny",IF(LEN(telefony6[[#This Row],[nr]])=8,"komórkowy","stacjonarny"))</f>
        <v>stacjonarny</v>
      </c>
      <c r="F2019" s="2">
        <f>telefony6[[#This Row],[zakonczenie]]-telefony6[[#This Row],[rozpoczecie]]</f>
        <v>9.98842592592597E-3</v>
      </c>
      <c r="G2019" s="6">
        <f>IF(SECOND(telefony6[[#This Row],[czas]])&gt;0,1,0)</f>
        <v>1</v>
      </c>
      <c r="H2019" s="6">
        <f>MINUTE(telefony6[[#This Row],[czas]])+telefony6[[#This Row],[czy kolejna minuta]]</f>
        <v>15</v>
      </c>
      <c r="I2019" s="6">
        <f>MINUTE(telefony6[[#This Row],[czas]])*60+SECOND(telefony6[[#This Row],[czas]])</f>
        <v>863</v>
      </c>
      <c r="J2019" s="6">
        <f>IF(OR(telefony6[[#This Row],[jaki]]="stacjonarny",telefony6[[#This Row],[jaki]]="komórkowy"),J2018-telefony6[[#This Row],[sekundach]],J2018)</f>
        <v>-905949</v>
      </c>
      <c r="K2019" s="6">
        <f>IF(AND(telefony6[[#This Row],[abonament]]&lt;0,telefony6[[#This Row],[jaki]]="stacjonarny"),telefony6[[#This Row],[sekundach]],0)</f>
        <v>863</v>
      </c>
      <c r="L2019" s="6">
        <f>IF(AND(telefony6[[#This Row],[abonament]]&lt;0,telefony6[[#This Row],[jaki]]="komórkowy"),telefony6[[#This Row],[sekundach]],0)</f>
        <v>0</v>
      </c>
      <c r="M2019" s="28">
        <f>IF(telefony6[[#This Row],[jaki]]="zagraniczny",telefony6[[#This Row],[czas w minutach]],0)</f>
        <v>0</v>
      </c>
    </row>
    <row r="2020" spans="1:13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  <c r="E2020" t="str">
        <f>IF(LEN(telefony6[[#This Row],[nr]])&gt;=10,"zagraniczny",IF(LEN(telefony6[[#This Row],[nr]])=8,"komórkowy","stacjonarny"))</f>
        <v>stacjonarny</v>
      </c>
      <c r="F2020" s="2">
        <f>telefony6[[#This Row],[zakonczenie]]-telefony6[[#This Row],[rozpoczecie]]</f>
        <v>4.9537037037036269E-3</v>
      </c>
      <c r="G2020" s="6">
        <f>IF(SECOND(telefony6[[#This Row],[czas]])&gt;0,1,0)</f>
        <v>1</v>
      </c>
      <c r="H2020" s="6">
        <f>MINUTE(telefony6[[#This Row],[czas]])+telefony6[[#This Row],[czy kolejna minuta]]</f>
        <v>8</v>
      </c>
      <c r="I2020" s="6">
        <f>MINUTE(telefony6[[#This Row],[czas]])*60+SECOND(telefony6[[#This Row],[czas]])</f>
        <v>428</v>
      </c>
      <c r="J2020" s="6">
        <f>IF(OR(telefony6[[#This Row],[jaki]]="stacjonarny",telefony6[[#This Row],[jaki]]="komórkowy"),J2019-telefony6[[#This Row],[sekundach]],J2019)</f>
        <v>-906377</v>
      </c>
      <c r="K2020" s="6">
        <f>IF(AND(telefony6[[#This Row],[abonament]]&lt;0,telefony6[[#This Row],[jaki]]="stacjonarny"),telefony6[[#This Row],[sekundach]],0)</f>
        <v>428</v>
      </c>
      <c r="L2020" s="6">
        <f>IF(AND(telefony6[[#This Row],[abonament]]&lt;0,telefony6[[#This Row],[jaki]]="komórkowy"),telefony6[[#This Row],[sekundach]],0)</f>
        <v>0</v>
      </c>
      <c r="M2020" s="28">
        <f>IF(telefony6[[#This Row],[jaki]]="zagraniczny",telefony6[[#This Row],[czas w minutach]],0)</f>
        <v>0</v>
      </c>
    </row>
    <row r="2021" spans="1:13" x14ac:dyDescent="0.25">
      <c r="A2021">
        <v>1462418</v>
      </c>
      <c r="B2021" s="1">
        <v>42944</v>
      </c>
      <c r="C2021" s="2">
        <v>0.57186342592592587</v>
      </c>
      <c r="D2021" s="2">
        <v>0.57379629629629625</v>
      </c>
      <c r="E2021" t="str">
        <f>IF(LEN(telefony6[[#This Row],[nr]])&gt;=10,"zagraniczny",IF(LEN(telefony6[[#This Row],[nr]])=8,"komórkowy","stacjonarny"))</f>
        <v>stacjonarny</v>
      </c>
      <c r="F2021" s="2">
        <f>telefony6[[#This Row],[zakonczenie]]-telefony6[[#This Row],[rozpoczecie]]</f>
        <v>1.9328703703703765E-3</v>
      </c>
      <c r="G2021" s="6">
        <f>IF(SECOND(telefony6[[#This Row],[czas]])&gt;0,1,0)</f>
        <v>1</v>
      </c>
      <c r="H2021" s="6">
        <f>MINUTE(telefony6[[#This Row],[czas]])+telefony6[[#This Row],[czy kolejna minuta]]</f>
        <v>3</v>
      </c>
      <c r="I2021" s="6">
        <f>MINUTE(telefony6[[#This Row],[czas]])*60+SECOND(telefony6[[#This Row],[czas]])</f>
        <v>167</v>
      </c>
      <c r="J2021" s="6">
        <f>IF(OR(telefony6[[#This Row],[jaki]]="stacjonarny",telefony6[[#This Row],[jaki]]="komórkowy"),J2020-telefony6[[#This Row],[sekundach]],J2020)</f>
        <v>-906544</v>
      </c>
      <c r="K2021" s="6">
        <f>IF(AND(telefony6[[#This Row],[abonament]]&lt;0,telefony6[[#This Row],[jaki]]="stacjonarny"),telefony6[[#This Row],[sekundach]],0)</f>
        <v>167</v>
      </c>
      <c r="L2021" s="6">
        <f>IF(AND(telefony6[[#This Row],[abonament]]&lt;0,telefony6[[#This Row],[jaki]]="komórkowy"),telefony6[[#This Row],[sekundach]],0)</f>
        <v>0</v>
      </c>
      <c r="M2021" s="28">
        <f>IF(telefony6[[#This Row],[jaki]]="zagraniczny",telefony6[[#This Row],[czas w minutach]],0)</f>
        <v>0</v>
      </c>
    </row>
    <row r="2022" spans="1:13" x14ac:dyDescent="0.25">
      <c r="A2022">
        <v>8077806</v>
      </c>
      <c r="B2022" s="1">
        <v>42944</v>
      </c>
      <c r="C2022" s="2">
        <v>0.57629629629629631</v>
      </c>
      <c r="D2022" s="2">
        <v>0.58628472222222228</v>
      </c>
      <c r="E2022" t="str">
        <f>IF(LEN(telefony6[[#This Row],[nr]])&gt;=10,"zagraniczny",IF(LEN(telefony6[[#This Row],[nr]])=8,"komórkowy","stacjonarny"))</f>
        <v>stacjonarny</v>
      </c>
      <c r="F2022" s="2">
        <f>telefony6[[#This Row],[zakonczenie]]-telefony6[[#This Row],[rozpoczecie]]</f>
        <v>9.98842592592597E-3</v>
      </c>
      <c r="G2022" s="6">
        <f>IF(SECOND(telefony6[[#This Row],[czas]])&gt;0,1,0)</f>
        <v>1</v>
      </c>
      <c r="H2022" s="6">
        <f>MINUTE(telefony6[[#This Row],[czas]])+telefony6[[#This Row],[czy kolejna minuta]]</f>
        <v>15</v>
      </c>
      <c r="I2022" s="6">
        <f>MINUTE(telefony6[[#This Row],[czas]])*60+SECOND(telefony6[[#This Row],[czas]])</f>
        <v>863</v>
      </c>
      <c r="J2022" s="6">
        <f>IF(OR(telefony6[[#This Row],[jaki]]="stacjonarny",telefony6[[#This Row],[jaki]]="komórkowy"),J2021-telefony6[[#This Row],[sekundach]],J2021)</f>
        <v>-907407</v>
      </c>
      <c r="K2022" s="6">
        <f>IF(AND(telefony6[[#This Row],[abonament]]&lt;0,telefony6[[#This Row],[jaki]]="stacjonarny"),telefony6[[#This Row],[sekundach]],0)</f>
        <v>863</v>
      </c>
      <c r="L2022" s="6">
        <f>IF(AND(telefony6[[#This Row],[abonament]]&lt;0,telefony6[[#This Row],[jaki]]="komórkowy"),telefony6[[#This Row],[sekundach]],0)</f>
        <v>0</v>
      </c>
      <c r="M2022" s="28">
        <f>IF(telefony6[[#This Row],[jaki]]="zagraniczny",telefony6[[#This Row],[czas w minutach]],0)</f>
        <v>0</v>
      </c>
    </row>
    <row r="2023" spans="1:13" x14ac:dyDescent="0.25">
      <c r="A2023">
        <v>5759409</v>
      </c>
      <c r="B2023" s="1">
        <v>42944</v>
      </c>
      <c r="C2023" s="2">
        <v>0.57835648148148144</v>
      </c>
      <c r="D2023" s="2">
        <v>0.58644675925925926</v>
      </c>
      <c r="E2023" t="str">
        <f>IF(LEN(telefony6[[#This Row],[nr]])&gt;=10,"zagraniczny",IF(LEN(telefony6[[#This Row],[nr]])=8,"komórkowy","stacjonarny"))</f>
        <v>stacjonarny</v>
      </c>
      <c r="F2023" s="2">
        <f>telefony6[[#This Row],[zakonczenie]]-telefony6[[#This Row],[rozpoczecie]]</f>
        <v>8.0902777777778212E-3</v>
      </c>
      <c r="G2023" s="6">
        <f>IF(SECOND(telefony6[[#This Row],[czas]])&gt;0,1,0)</f>
        <v>1</v>
      </c>
      <c r="H2023" s="6">
        <f>MINUTE(telefony6[[#This Row],[czas]])+telefony6[[#This Row],[czy kolejna minuta]]</f>
        <v>12</v>
      </c>
      <c r="I2023" s="6">
        <f>MINUTE(telefony6[[#This Row],[czas]])*60+SECOND(telefony6[[#This Row],[czas]])</f>
        <v>699</v>
      </c>
      <c r="J2023" s="6">
        <f>IF(OR(telefony6[[#This Row],[jaki]]="stacjonarny",telefony6[[#This Row],[jaki]]="komórkowy"),J2022-telefony6[[#This Row],[sekundach]],J2022)</f>
        <v>-908106</v>
      </c>
      <c r="K2023" s="6">
        <f>IF(AND(telefony6[[#This Row],[abonament]]&lt;0,telefony6[[#This Row],[jaki]]="stacjonarny"),telefony6[[#This Row],[sekundach]],0)</f>
        <v>699</v>
      </c>
      <c r="L2023" s="6">
        <f>IF(AND(telefony6[[#This Row],[abonament]]&lt;0,telefony6[[#This Row],[jaki]]="komórkowy"),telefony6[[#This Row],[sekundach]],0)</f>
        <v>0</v>
      </c>
      <c r="M2023" s="28">
        <f>IF(telefony6[[#This Row],[jaki]]="zagraniczny",telefony6[[#This Row],[czas w minutach]],0)</f>
        <v>0</v>
      </c>
    </row>
    <row r="2024" spans="1:13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  <c r="E2024" t="str">
        <f>IF(LEN(telefony6[[#This Row],[nr]])&gt;=10,"zagraniczny",IF(LEN(telefony6[[#This Row],[nr]])=8,"komórkowy","stacjonarny"))</f>
        <v>stacjonarny</v>
      </c>
      <c r="F2024" s="2">
        <f>telefony6[[#This Row],[zakonczenie]]-telefony6[[#This Row],[rozpoczecie]]</f>
        <v>2.0833333333333259E-3</v>
      </c>
      <c r="G2024" s="6">
        <f>IF(SECOND(telefony6[[#This Row],[czas]])&gt;0,1,0)</f>
        <v>0</v>
      </c>
      <c r="H2024" s="6">
        <f>MINUTE(telefony6[[#This Row],[czas]])+telefony6[[#This Row],[czy kolejna minuta]]</f>
        <v>3</v>
      </c>
      <c r="I2024" s="6">
        <f>MINUTE(telefony6[[#This Row],[czas]])*60+SECOND(telefony6[[#This Row],[czas]])</f>
        <v>180</v>
      </c>
      <c r="J2024" s="6">
        <f>IF(OR(telefony6[[#This Row],[jaki]]="stacjonarny",telefony6[[#This Row],[jaki]]="komórkowy"),J2023-telefony6[[#This Row],[sekundach]],J2023)</f>
        <v>-908286</v>
      </c>
      <c r="K2024" s="6">
        <f>IF(AND(telefony6[[#This Row],[abonament]]&lt;0,telefony6[[#This Row],[jaki]]="stacjonarny"),telefony6[[#This Row],[sekundach]],0)</f>
        <v>180</v>
      </c>
      <c r="L2024" s="6">
        <f>IF(AND(telefony6[[#This Row],[abonament]]&lt;0,telefony6[[#This Row],[jaki]]="komórkowy"),telefony6[[#This Row],[sekundach]],0)</f>
        <v>0</v>
      </c>
      <c r="M2024" s="28">
        <f>IF(telefony6[[#This Row],[jaki]]="zagraniczny",telefony6[[#This Row],[czas w minutach]],0)</f>
        <v>0</v>
      </c>
    </row>
    <row r="2025" spans="1:13" x14ac:dyDescent="0.25">
      <c r="A2025">
        <v>91129571</v>
      </c>
      <c r="B2025" s="1">
        <v>42944</v>
      </c>
      <c r="C2025" s="2">
        <v>0.58353009259259259</v>
      </c>
      <c r="D2025" s="2">
        <v>0.58950231481481485</v>
      </c>
      <c r="E2025" t="str">
        <f>IF(LEN(telefony6[[#This Row],[nr]])&gt;=10,"zagraniczny",IF(LEN(telefony6[[#This Row],[nr]])=8,"komórkowy","stacjonarny"))</f>
        <v>komórkowy</v>
      </c>
      <c r="F2025" s="2">
        <f>telefony6[[#This Row],[zakonczenie]]-telefony6[[#This Row],[rozpoczecie]]</f>
        <v>5.9722222222222676E-3</v>
      </c>
      <c r="G2025" s="6">
        <f>IF(SECOND(telefony6[[#This Row],[czas]])&gt;0,1,0)</f>
        <v>1</v>
      </c>
      <c r="H2025" s="6">
        <f>MINUTE(telefony6[[#This Row],[czas]])+telefony6[[#This Row],[czy kolejna minuta]]</f>
        <v>9</v>
      </c>
      <c r="I2025" s="6">
        <f>MINUTE(telefony6[[#This Row],[czas]])*60+SECOND(telefony6[[#This Row],[czas]])</f>
        <v>516</v>
      </c>
      <c r="J2025" s="6">
        <f>IF(OR(telefony6[[#This Row],[jaki]]="stacjonarny",telefony6[[#This Row],[jaki]]="komórkowy"),J2024-telefony6[[#This Row],[sekundach]],J2024)</f>
        <v>-908802</v>
      </c>
      <c r="K2025" s="6">
        <f>IF(AND(telefony6[[#This Row],[abonament]]&lt;0,telefony6[[#This Row],[jaki]]="stacjonarny"),telefony6[[#This Row],[sekundach]],0)</f>
        <v>0</v>
      </c>
      <c r="L2025" s="6">
        <f>IF(AND(telefony6[[#This Row],[abonament]]&lt;0,telefony6[[#This Row],[jaki]]="komórkowy"),telefony6[[#This Row],[sekundach]],0)</f>
        <v>516</v>
      </c>
      <c r="M2025" s="28">
        <f>IF(telefony6[[#This Row],[jaki]]="zagraniczny",telefony6[[#This Row],[czas w minutach]],0)</f>
        <v>0</v>
      </c>
    </row>
    <row r="2026" spans="1:13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  <c r="E2026" t="str">
        <f>IF(LEN(telefony6[[#This Row],[nr]])&gt;=10,"zagraniczny",IF(LEN(telefony6[[#This Row],[nr]])=8,"komórkowy","stacjonarny"))</f>
        <v>stacjonarny</v>
      </c>
      <c r="F2026" s="2">
        <f>telefony6[[#This Row],[zakonczenie]]-telefony6[[#This Row],[rozpoczecie]]</f>
        <v>4.8958333333333215E-3</v>
      </c>
      <c r="G2026" s="6">
        <f>IF(SECOND(telefony6[[#This Row],[czas]])&gt;0,1,0)</f>
        <v>1</v>
      </c>
      <c r="H2026" s="6">
        <f>MINUTE(telefony6[[#This Row],[czas]])+telefony6[[#This Row],[czy kolejna minuta]]</f>
        <v>8</v>
      </c>
      <c r="I2026" s="6">
        <f>MINUTE(telefony6[[#This Row],[czas]])*60+SECOND(telefony6[[#This Row],[czas]])</f>
        <v>423</v>
      </c>
      <c r="J2026" s="6">
        <f>IF(OR(telefony6[[#This Row],[jaki]]="stacjonarny",telefony6[[#This Row],[jaki]]="komórkowy"),J2025-telefony6[[#This Row],[sekundach]],J2025)</f>
        <v>-909225</v>
      </c>
      <c r="K2026" s="6">
        <f>IF(AND(telefony6[[#This Row],[abonament]]&lt;0,telefony6[[#This Row],[jaki]]="stacjonarny"),telefony6[[#This Row],[sekundach]],0)</f>
        <v>423</v>
      </c>
      <c r="L2026" s="6">
        <f>IF(AND(telefony6[[#This Row],[abonament]]&lt;0,telefony6[[#This Row],[jaki]]="komórkowy"),telefony6[[#This Row],[sekundach]],0)</f>
        <v>0</v>
      </c>
      <c r="M2026" s="28">
        <f>IF(telefony6[[#This Row],[jaki]]="zagraniczny",telefony6[[#This Row],[czas w minutach]],0)</f>
        <v>0</v>
      </c>
    </row>
    <row r="2027" spans="1:13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  <c r="E2027" t="str">
        <f>IF(LEN(telefony6[[#This Row],[nr]])&gt;=10,"zagraniczny",IF(LEN(telefony6[[#This Row],[nr]])=8,"komórkowy","stacjonarny"))</f>
        <v>stacjonarny</v>
      </c>
      <c r="F2027" s="2">
        <f>telefony6[[#This Row],[zakonczenie]]-telefony6[[#This Row],[rozpoczecie]]</f>
        <v>8.9351851851852127E-3</v>
      </c>
      <c r="G2027" s="6">
        <f>IF(SECOND(telefony6[[#This Row],[czas]])&gt;0,1,0)</f>
        <v>1</v>
      </c>
      <c r="H2027" s="6">
        <f>MINUTE(telefony6[[#This Row],[czas]])+telefony6[[#This Row],[czy kolejna minuta]]</f>
        <v>13</v>
      </c>
      <c r="I2027" s="6">
        <f>MINUTE(telefony6[[#This Row],[czas]])*60+SECOND(telefony6[[#This Row],[czas]])</f>
        <v>772</v>
      </c>
      <c r="J2027" s="6">
        <f>IF(OR(telefony6[[#This Row],[jaki]]="stacjonarny",telefony6[[#This Row],[jaki]]="komórkowy"),J2026-telefony6[[#This Row],[sekundach]],J2026)</f>
        <v>-909997</v>
      </c>
      <c r="K2027" s="6">
        <f>IF(AND(telefony6[[#This Row],[abonament]]&lt;0,telefony6[[#This Row],[jaki]]="stacjonarny"),telefony6[[#This Row],[sekundach]],0)</f>
        <v>772</v>
      </c>
      <c r="L2027" s="6">
        <f>IF(AND(telefony6[[#This Row],[abonament]]&lt;0,telefony6[[#This Row],[jaki]]="komórkowy"),telefony6[[#This Row],[sekundach]],0)</f>
        <v>0</v>
      </c>
      <c r="M2027" s="28">
        <f>IF(telefony6[[#This Row],[jaki]]="zagraniczny",telefony6[[#This Row],[czas w minutach]],0)</f>
        <v>0</v>
      </c>
    </row>
    <row r="2028" spans="1:13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 t="str">
        <f>IF(LEN(telefony6[[#This Row],[nr]])&gt;=10,"zagraniczny",IF(LEN(telefony6[[#This Row],[nr]])=8,"komórkowy","stacjonarny"))</f>
        <v>zagraniczny</v>
      </c>
      <c r="F2028" s="2">
        <f>telefony6[[#This Row],[zakonczenie]]-telefony6[[#This Row],[rozpoczecie]]</f>
        <v>6.0879629629629894E-3</v>
      </c>
      <c r="G2028" s="6">
        <f>IF(SECOND(telefony6[[#This Row],[czas]])&gt;0,1,0)</f>
        <v>1</v>
      </c>
      <c r="H2028" s="6">
        <f>MINUTE(telefony6[[#This Row],[czas]])+telefony6[[#This Row],[czy kolejna minuta]]</f>
        <v>9</v>
      </c>
      <c r="I2028" s="6">
        <f>MINUTE(telefony6[[#This Row],[czas]])*60+SECOND(telefony6[[#This Row],[czas]])</f>
        <v>526</v>
      </c>
      <c r="J2028" s="6">
        <f>IF(OR(telefony6[[#This Row],[jaki]]="stacjonarny",telefony6[[#This Row],[jaki]]="komórkowy"),J2027-telefony6[[#This Row],[sekundach]],J2027)</f>
        <v>-909997</v>
      </c>
      <c r="K2028" s="6">
        <f>IF(AND(telefony6[[#This Row],[abonament]]&lt;0,telefony6[[#This Row],[jaki]]="stacjonarny"),telefony6[[#This Row],[sekundach]],0)</f>
        <v>0</v>
      </c>
      <c r="L2028" s="6">
        <f>IF(AND(telefony6[[#This Row],[abonament]]&lt;0,telefony6[[#This Row],[jaki]]="komórkowy"),telefony6[[#This Row],[sekundach]],0)</f>
        <v>0</v>
      </c>
      <c r="M2028" s="28">
        <f>IF(telefony6[[#This Row],[jaki]]="zagraniczny",telefony6[[#This Row],[czas w minutach]],0)</f>
        <v>9</v>
      </c>
    </row>
    <row r="2029" spans="1:13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  <c r="E2029" t="str">
        <f>IF(LEN(telefony6[[#This Row],[nr]])&gt;=10,"zagraniczny",IF(LEN(telefony6[[#This Row],[nr]])=8,"komórkowy","stacjonarny"))</f>
        <v>komórkowy</v>
      </c>
      <c r="F2029" s="2">
        <f>telefony6[[#This Row],[zakonczenie]]-telefony6[[#This Row],[rozpoczecie]]</f>
        <v>7.8819444444444553E-3</v>
      </c>
      <c r="G2029" s="6">
        <f>IF(SECOND(telefony6[[#This Row],[czas]])&gt;0,1,0)</f>
        <v>1</v>
      </c>
      <c r="H2029" s="6">
        <f>MINUTE(telefony6[[#This Row],[czas]])+telefony6[[#This Row],[czy kolejna minuta]]</f>
        <v>12</v>
      </c>
      <c r="I2029" s="6">
        <f>MINUTE(telefony6[[#This Row],[czas]])*60+SECOND(telefony6[[#This Row],[czas]])</f>
        <v>681</v>
      </c>
      <c r="J2029" s="6">
        <f>IF(OR(telefony6[[#This Row],[jaki]]="stacjonarny",telefony6[[#This Row],[jaki]]="komórkowy"),J2028-telefony6[[#This Row],[sekundach]],J2028)</f>
        <v>-910678</v>
      </c>
      <c r="K2029" s="6">
        <f>IF(AND(telefony6[[#This Row],[abonament]]&lt;0,telefony6[[#This Row],[jaki]]="stacjonarny"),telefony6[[#This Row],[sekundach]],0)</f>
        <v>0</v>
      </c>
      <c r="L2029" s="6">
        <f>IF(AND(telefony6[[#This Row],[abonament]]&lt;0,telefony6[[#This Row],[jaki]]="komórkowy"),telefony6[[#This Row],[sekundach]],0)</f>
        <v>681</v>
      </c>
      <c r="M2029" s="28">
        <f>IF(telefony6[[#This Row],[jaki]]="zagraniczny",telefony6[[#This Row],[czas w minutach]],0)</f>
        <v>0</v>
      </c>
    </row>
    <row r="2030" spans="1:13" x14ac:dyDescent="0.25">
      <c r="A2030">
        <v>4473835</v>
      </c>
      <c r="B2030" s="1">
        <v>42944</v>
      </c>
      <c r="C2030" s="2">
        <v>0.60322916666666671</v>
      </c>
      <c r="D2030" s="2">
        <v>0.60628472222222218</v>
      </c>
      <c r="E2030" t="str">
        <f>IF(LEN(telefony6[[#This Row],[nr]])&gt;=10,"zagraniczny",IF(LEN(telefony6[[#This Row],[nr]])=8,"komórkowy","stacjonarny"))</f>
        <v>stacjonarny</v>
      </c>
      <c r="F2030" s="2">
        <f>telefony6[[#This Row],[zakonczenie]]-telefony6[[#This Row],[rozpoczecie]]</f>
        <v>3.0555555555554781E-3</v>
      </c>
      <c r="G2030" s="6">
        <f>IF(SECOND(telefony6[[#This Row],[czas]])&gt;0,1,0)</f>
        <v>1</v>
      </c>
      <c r="H2030" s="6">
        <f>MINUTE(telefony6[[#This Row],[czas]])+telefony6[[#This Row],[czy kolejna minuta]]</f>
        <v>5</v>
      </c>
      <c r="I2030" s="6">
        <f>MINUTE(telefony6[[#This Row],[czas]])*60+SECOND(telefony6[[#This Row],[czas]])</f>
        <v>264</v>
      </c>
      <c r="J2030" s="6">
        <f>IF(OR(telefony6[[#This Row],[jaki]]="stacjonarny",telefony6[[#This Row],[jaki]]="komórkowy"),J2029-telefony6[[#This Row],[sekundach]],J2029)</f>
        <v>-910942</v>
      </c>
      <c r="K2030" s="6">
        <f>IF(AND(telefony6[[#This Row],[abonament]]&lt;0,telefony6[[#This Row],[jaki]]="stacjonarny"),telefony6[[#This Row],[sekundach]],0)</f>
        <v>264</v>
      </c>
      <c r="L2030" s="6">
        <f>IF(AND(telefony6[[#This Row],[abonament]]&lt;0,telefony6[[#This Row],[jaki]]="komórkowy"),telefony6[[#This Row],[sekundach]],0)</f>
        <v>0</v>
      </c>
      <c r="M2030" s="28">
        <f>IF(telefony6[[#This Row],[jaki]]="zagraniczny",telefony6[[#This Row],[czas w minutach]],0)</f>
        <v>0</v>
      </c>
    </row>
    <row r="2031" spans="1:13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  <c r="E2031" t="str">
        <f>IF(LEN(telefony6[[#This Row],[nr]])&gt;=10,"zagraniczny",IF(LEN(telefony6[[#This Row],[nr]])=8,"komórkowy","stacjonarny"))</f>
        <v>stacjonarny</v>
      </c>
      <c r="F2031" s="2">
        <f>telefony6[[#This Row],[zakonczenie]]-telefony6[[#This Row],[rozpoczecie]]</f>
        <v>2.7199074074074625E-3</v>
      </c>
      <c r="G2031" s="6">
        <f>IF(SECOND(telefony6[[#This Row],[czas]])&gt;0,1,0)</f>
        <v>1</v>
      </c>
      <c r="H2031" s="6">
        <f>MINUTE(telefony6[[#This Row],[czas]])+telefony6[[#This Row],[czy kolejna minuta]]</f>
        <v>4</v>
      </c>
      <c r="I2031" s="6">
        <f>MINUTE(telefony6[[#This Row],[czas]])*60+SECOND(telefony6[[#This Row],[czas]])</f>
        <v>235</v>
      </c>
      <c r="J2031" s="6">
        <f>IF(OR(telefony6[[#This Row],[jaki]]="stacjonarny",telefony6[[#This Row],[jaki]]="komórkowy"),J2030-telefony6[[#This Row],[sekundach]],J2030)</f>
        <v>-911177</v>
      </c>
      <c r="K2031" s="6">
        <f>IF(AND(telefony6[[#This Row],[abonament]]&lt;0,telefony6[[#This Row],[jaki]]="stacjonarny"),telefony6[[#This Row],[sekundach]],0)</f>
        <v>235</v>
      </c>
      <c r="L2031" s="6">
        <f>IF(AND(telefony6[[#This Row],[abonament]]&lt;0,telefony6[[#This Row],[jaki]]="komórkowy"),telefony6[[#This Row],[sekundach]],0)</f>
        <v>0</v>
      </c>
      <c r="M2031" s="28">
        <f>IF(telefony6[[#This Row],[jaki]]="zagraniczny",telefony6[[#This Row],[czas w minutach]],0)</f>
        <v>0</v>
      </c>
    </row>
    <row r="2032" spans="1:13" x14ac:dyDescent="0.25">
      <c r="A2032">
        <v>9045402</v>
      </c>
      <c r="B2032" s="1">
        <v>42944</v>
      </c>
      <c r="C2032" s="2">
        <v>0.61322916666666671</v>
      </c>
      <c r="D2032" s="2">
        <v>0.62153935185185183</v>
      </c>
      <c r="E2032" t="str">
        <f>IF(LEN(telefony6[[#This Row],[nr]])&gt;=10,"zagraniczny",IF(LEN(telefony6[[#This Row],[nr]])=8,"komórkowy","stacjonarny"))</f>
        <v>stacjonarny</v>
      </c>
      <c r="F2032" s="2">
        <f>telefony6[[#This Row],[zakonczenie]]-telefony6[[#This Row],[rozpoczecie]]</f>
        <v>8.310185185185115E-3</v>
      </c>
      <c r="G2032" s="6">
        <f>IF(SECOND(telefony6[[#This Row],[czas]])&gt;0,1,0)</f>
        <v>1</v>
      </c>
      <c r="H2032" s="6">
        <f>MINUTE(telefony6[[#This Row],[czas]])+telefony6[[#This Row],[czy kolejna minuta]]</f>
        <v>12</v>
      </c>
      <c r="I2032" s="6">
        <f>MINUTE(telefony6[[#This Row],[czas]])*60+SECOND(telefony6[[#This Row],[czas]])</f>
        <v>718</v>
      </c>
      <c r="J2032" s="6">
        <f>IF(OR(telefony6[[#This Row],[jaki]]="stacjonarny",telefony6[[#This Row],[jaki]]="komórkowy"),J2031-telefony6[[#This Row],[sekundach]],J2031)</f>
        <v>-911895</v>
      </c>
      <c r="K2032" s="6">
        <f>IF(AND(telefony6[[#This Row],[abonament]]&lt;0,telefony6[[#This Row],[jaki]]="stacjonarny"),telefony6[[#This Row],[sekundach]],0)</f>
        <v>718</v>
      </c>
      <c r="L2032" s="6">
        <f>IF(AND(telefony6[[#This Row],[abonament]]&lt;0,telefony6[[#This Row],[jaki]]="komórkowy"),telefony6[[#This Row],[sekundach]],0)</f>
        <v>0</v>
      </c>
      <c r="M2032" s="28">
        <f>IF(telefony6[[#This Row],[jaki]]="zagraniczny",telefony6[[#This Row],[czas w minutach]],0)</f>
        <v>0</v>
      </c>
    </row>
    <row r="2033" spans="1:13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 t="str">
        <f>IF(LEN(telefony6[[#This Row],[nr]])&gt;=10,"zagraniczny",IF(LEN(telefony6[[#This Row],[nr]])=8,"komórkowy","stacjonarny"))</f>
        <v>zagraniczny</v>
      </c>
      <c r="F2033" s="2">
        <f>telefony6[[#This Row],[zakonczenie]]-telefony6[[#This Row],[rozpoczecie]]</f>
        <v>8.5879629629630472E-3</v>
      </c>
      <c r="G2033" s="6">
        <f>IF(SECOND(telefony6[[#This Row],[czas]])&gt;0,1,0)</f>
        <v>1</v>
      </c>
      <c r="H2033" s="6">
        <f>MINUTE(telefony6[[#This Row],[czas]])+telefony6[[#This Row],[czy kolejna minuta]]</f>
        <v>13</v>
      </c>
      <c r="I2033" s="6">
        <f>MINUTE(telefony6[[#This Row],[czas]])*60+SECOND(telefony6[[#This Row],[czas]])</f>
        <v>742</v>
      </c>
      <c r="J2033" s="6">
        <f>IF(OR(telefony6[[#This Row],[jaki]]="stacjonarny",telefony6[[#This Row],[jaki]]="komórkowy"),J2032-telefony6[[#This Row],[sekundach]],J2032)</f>
        <v>-911895</v>
      </c>
      <c r="K2033" s="6">
        <f>IF(AND(telefony6[[#This Row],[abonament]]&lt;0,telefony6[[#This Row],[jaki]]="stacjonarny"),telefony6[[#This Row],[sekundach]],0)</f>
        <v>0</v>
      </c>
      <c r="L2033" s="6">
        <f>IF(AND(telefony6[[#This Row],[abonament]]&lt;0,telefony6[[#This Row],[jaki]]="komórkowy"),telefony6[[#This Row],[sekundach]],0)</f>
        <v>0</v>
      </c>
      <c r="M2033" s="28">
        <f>IF(telefony6[[#This Row],[jaki]]="zagraniczny",telefony6[[#This Row],[czas w minutach]],0)</f>
        <v>13</v>
      </c>
    </row>
    <row r="2034" spans="1:13" x14ac:dyDescent="0.25">
      <c r="A2034">
        <v>2756059784</v>
      </c>
      <c r="B2034" s="1">
        <v>42944</v>
      </c>
      <c r="C2034" s="2">
        <v>0.61962962962962964</v>
      </c>
      <c r="D2034" s="2">
        <v>0.62399305555555551</v>
      </c>
      <c r="E2034" t="str">
        <f>IF(LEN(telefony6[[#This Row],[nr]])&gt;=10,"zagraniczny",IF(LEN(telefony6[[#This Row],[nr]])=8,"komórkowy","stacjonarny"))</f>
        <v>zagraniczny</v>
      </c>
      <c r="F2034" s="2">
        <f>telefony6[[#This Row],[zakonczenie]]-telefony6[[#This Row],[rozpoczecie]]</f>
        <v>4.3634259259258679E-3</v>
      </c>
      <c r="G2034" s="6">
        <f>IF(SECOND(telefony6[[#This Row],[czas]])&gt;0,1,0)</f>
        <v>1</v>
      </c>
      <c r="H2034" s="6">
        <f>MINUTE(telefony6[[#This Row],[czas]])+telefony6[[#This Row],[czy kolejna minuta]]</f>
        <v>7</v>
      </c>
      <c r="I2034" s="6">
        <f>MINUTE(telefony6[[#This Row],[czas]])*60+SECOND(telefony6[[#This Row],[czas]])</f>
        <v>377</v>
      </c>
      <c r="J2034" s="6">
        <f>IF(OR(telefony6[[#This Row],[jaki]]="stacjonarny",telefony6[[#This Row],[jaki]]="komórkowy"),J2033-telefony6[[#This Row],[sekundach]],J2033)</f>
        <v>-911895</v>
      </c>
      <c r="K2034" s="6">
        <f>IF(AND(telefony6[[#This Row],[abonament]]&lt;0,telefony6[[#This Row],[jaki]]="stacjonarny"),telefony6[[#This Row],[sekundach]],0)</f>
        <v>0</v>
      </c>
      <c r="L2034" s="6">
        <f>IF(AND(telefony6[[#This Row],[abonament]]&lt;0,telefony6[[#This Row],[jaki]]="komórkowy"),telefony6[[#This Row],[sekundach]],0)</f>
        <v>0</v>
      </c>
      <c r="M2034" s="28">
        <f>IF(telefony6[[#This Row],[jaki]]="zagraniczny",telefony6[[#This Row],[czas w minutach]],0)</f>
        <v>7</v>
      </c>
    </row>
    <row r="2035" spans="1:13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  <c r="E2035" t="str">
        <f>IF(LEN(telefony6[[#This Row],[nr]])&gt;=10,"zagraniczny",IF(LEN(telefony6[[#This Row],[nr]])=8,"komórkowy","stacjonarny"))</f>
        <v>stacjonarny</v>
      </c>
      <c r="F2035" s="2">
        <f>telefony6[[#This Row],[zakonczenie]]-telefony6[[#This Row],[rozpoczecie]]</f>
        <v>2.3611111111111471E-3</v>
      </c>
      <c r="G2035" s="6">
        <f>IF(SECOND(telefony6[[#This Row],[czas]])&gt;0,1,0)</f>
        <v>1</v>
      </c>
      <c r="H2035" s="6">
        <f>MINUTE(telefony6[[#This Row],[czas]])+telefony6[[#This Row],[czy kolejna minuta]]</f>
        <v>4</v>
      </c>
      <c r="I2035" s="6">
        <f>MINUTE(telefony6[[#This Row],[czas]])*60+SECOND(telefony6[[#This Row],[czas]])</f>
        <v>204</v>
      </c>
      <c r="J2035" s="6">
        <f>IF(OR(telefony6[[#This Row],[jaki]]="stacjonarny",telefony6[[#This Row],[jaki]]="komórkowy"),J2034-telefony6[[#This Row],[sekundach]],J2034)</f>
        <v>-912099</v>
      </c>
      <c r="K2035" s="6">
        <f>IF(AND(telefony6[[#This Row],[abonament]]&lt;0,telefony6[[#This Row],[jaki]]="stacjonarny"),telefony6[[#This Row],[sekundach]],0)</f>
        <v>204</v>
      </c>
      <c r="L2035" s="6">
        <f>IF(AND(telefony6[[#This Row],[abonament]]&lt;0,telefony6[[#This Row],[jaki]]="komórkowy"),telefony6[[#This Row],[sekundach]],0)</f>
        <v>0</v>
      </c>
      <c r="M2035" s="28">
        <f>IF(telefony6[[#This Row],[jaki]]="zagraniczny",telefony6[[#This Row],[czas w minutach]],0)</f>
        <v>0</v>
      </c>
    </row>
    <row r="2036" spans="1:13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  <c r="E2036" t="str">
        <f>IF(LEN(telefony6[[#This Row],[nr]])&gt;=10,"zagraniczny",IF(LEN(telefony6[[#This Row],[nr]])=8,"komórkowy","stacjonarny"))</f>
        <v>komórkowy</v>
      </c>
      <c r="F2036" s="2">
        <f>telefony6[[#This Row],[zakonczenie]]-telefony6[[#This Row],[rozpoczecie]]</f>
        <v>1.0717592592592529E-2</v>
      </c>
      <c r="G2036" s="6">
        <f>IF(SECOND(telefony6[[#This Row],[czas]])&gt;0,1,0)</f>
        <v>1</v>
      </c>
      <c r="H2036" s="6">
        <f>MINUTE(telefony6[[#This Row],[czas]])+telefony6[[#This Row],[czy kolejna minuta]]</f>
        <v>16</v>
      </c>
      <c r="I2036" s="6">
        <f>MINUTE(telefony6[[#This Row],[czas]])*60+SECOND(telefony6[[#This Row],[czas]])</f>
        <v>926</v>
      </c>
      <c r="J2036" s="6">
        <f>IF(OR(telefony6[[#This Row],[jaki]]="stacjonarny",telefony6[[#This Row],[jaki]]="komórkowy"),J2035-telefony6[[#This Row],[sekundach]],J2035)</f>
        <v>-913025</v>
      </c>
      <c r="K2036" s="6">
        <f>IF(AND(telefony6[[#This Row],[abonament]]&lt;0,telefony6[[#This Row],[jaki]]="stacjonarny"),telefony6[[#This Row],[sekundach]],0)</f>
        <v>0</v>
      </c>
      <c r="L2036" s="6">
        <f>IF(AND(telefony6[[#This Row],[abonament]]&lt;0,telefony6[[#This Row],[jaki]]="komórkowy"),telefony6[[#This Row],[sekundach]],0)</f>
        <v>926</v>
      </c>
      <c r="M2036" s="28">
        <f>IF(telefony6[[#This Row],[jaki]]="zagraniczny",telefony6[[#This Row],[czas w minutach]],0)</f>
        <v>0</v>
      </c>
    </row>
    <row r="2037" spans="1:13" x14ac:dyDescent="0.25">
      <c r="A2037">
        <v>9357185</v>
      </c>
      <c r="B2037" s="1">
        <v>42947</v>
      </c>
      <c r="C2037" s="2">
        <v>0.3342013888888889</v>
      </c>
      <c r="D2037" s="2">
        <v>0.34159722222222222</v>
      </c>
      <c r="E2037" t="str">
        <f>IF(LEN(telefony6[[#This Row],[nr]])&gt;=10,"zagraniczny",IF(LEN(telefony6[[#This Row],[nr]])=8,"komórkowy","stacjonarny"))</f>
        <v>stacjonarny</v>
      </c>
      <c r="F2037" s="2">
        <f>telefony6[[#This Row],[zakonczenie]]-telefony6[[#This Row],[rozpoczecie]]</f>
        <v>7.3958333333333237E-3</v>
      </c>
      <c r="G2037" s="6">
        <f>IF(SECOND(telefony6[[#This Row],[czas]])&gt;0,1,0)</f>
        <v>1</v>
      </c>
      <c r="H2037" s="6">
        <f>MINUTE(telefony6[[#This Row],[czas]])+telefony6[[#This Row],[czy kolejna minuta]]</f>
        <v>11</v>
      </c>
      <c r="I2037" s="6">
        <f>MINUTE(telefony6[[#This Row],[czas]])*60+SECOND(telefony6[[#This Row],[czas]])</f>
        <v>639</v>
      </c>
      <c r="J2037" s="6">
        <f>IF(OR(telefony6[[#This Row],[jaki]]="stacjonarny",telefony6[[#This Row],[jaki]]="komórkowy"),J2036-telefony6[[#This Row],[sekundach]],J2036)</f>
        <v>-913664</v>
      </c>
      <c r="K2037" s="6">
        <f>IF(AND(telefony6[[#This Row],[abonament]]&lt;0,telefony6[[#This Row],[jaki]]="stacjonarny"),telefony6[[#This Row],[sekundach]],0)</f>
        <v>639</v>
      </c>
      <c r="L2037" s="6">
        <f>IF(AND(telefony6[[#This Row],[abonament]]&lt;0,telefony6[[#This Row],[jaki]]="komórkowy"),telefony6[[#This Row],[sekundach]],0)</f>
        <v>0</v>
      </c>
      <c r="M2037" s="28">
        <f>IF(telefony6[[#This Row],[jaki]]="zagraniczny",telefony6[[#This Row],[czas w minutach]],0)</f>
        <v>0</v>
      </c>
    </row>
    <row r="2038" spans="1:13" x14ac:dyDescent="0.25">
      <c r="A2038">
        <v>12471534</v>
      </c>
      <c r="B2038" s="1">
        <v>42947</v>
      </c>
      <c r="C2038" s="2">
        <v>0.33929398148148149</v>
      </c>
      <c r="D2038" s="2">
        <v>0.34349537037037037</v>
      </c>
      <c r="E2038" t="str">
        <f>IF(LEN(telefony6[[#This Row],[nr]])&gt;=10,"zagraniczny",IF(LEN(telefony6[[#This Row],[nr]])=8,"komórkowy","stacjonarny"))</f>
        <v>komórkowy</v>
      </c>
      <c r="F2038" s="2">
        <f>telefony6[[#This Row],[zakonczenie]]-telefony6[[#This Row],[rozpoczecie]]</f>
        <v>4.2013888888888795E-3</v>
      </c>
      <c r="G2038" s="6">
        <f>IF(SECOND(telefony6[[#This Row],[czas]])&gt;0,1,0)</f>
        <v>1</v>
      </c>
      <c r="H2038" s="6">
        <f>MINUTE(telefony6[[#This Row],[czas]])+telefony6[[#This Row],[czy kolejna minuta]]</f>
        <v>7</v>
      </c>
      <c r="I2038" s="6">
        <f>MINUTE(telefony6[[#This Row],[czas]])*60+SECOND(telefony6[[#This Row],[czas]])</f>
        <v>363</v>
      </c>
      <c r="J2038" s="6">
        <f>IF(OR(telefony6[[#This Row],[jaki]]="stacjonarny",telefony6[[#This Row],[jaki]]="komórkowy"),J2037-telefony6[[#This Row],[sekundach]],J2037)</f>
        <v>-914027</v>
      </c>
      <c r="K2038" s="6">
        <f>IF(AND(telefony6[[#This Row],[abonament]]&lt;0,telefony6[[#This Row],[jaki]]="stacjonarny"),telefony6[[#This Row],[sekundach]],0)</f>
        <v>0</v>
      </c>
      <c r="L2038" s="6">
        <f>IF(AND(telefony6[[#This Row],[abonament]]&lt;0,telefony6[[#This Row],[jaki]]="komórkowy"),telefony6[[#This Row],[sekundach]],0)</f>
        <v>363</v>
      </c>
      <c r="M2038" s="28">
        <f>IF(telefony6[[#This Row],[jaki]]="zagraniczny",telefony6[[#This Row],[czas w minutach]],0)</f>
        <v>0</v>
      </c>
    </row>
    <row r="2039" spans="1:13" x14ac:dyDescent="0.25">
      <c r="A2039">
        <v>1003402</v>
      </c>
      <c r="B2039" s="1">
        <v>42947</v>
      </c>
      <c r="C2039" s="2">
        <v>0.34378472222222223</v>
      </c>
      <c r="D2039" s="2">
        <v>0.34677083333333331</v>
      </c>
      <c r="E2039" t="str">
        <f>IF(LEN(telefony6[[#This Row],[nr]])&gt;=10,"zagraniczny",IF(LEN(telefony6[[#This Row],[nr]])=8,"komórkowy","stacjonarny"))</f>
        <v>stacjonarny</v>
      </c>
      <c r="F2039" s="2">
        <f>telefony6[[#This Row],[zakonczenie]]-telefony6[[#This Row],[rozpoczecie]]</f>
        <v>2.9861111111110783E-3</v>
      </c>
      <c r="G2039" s="6">
        <f>IF(SECOND(telefony6[[#This Row],[czas]])&gt;0,1,0)</f>
        <v>1</v>
      </c>
      <c r="H2039" s="6">
        <f>MINUTE(telefony6[[#This Row],[czas]])+telefony6[[#This Row],[czy kolejna minuta]]</f>
        <v>5</v>
      </c>
      <c r="I2039" s="6">
        <f>MINUTE(telefony6[[#This Row],[czas]])*60+SECOND(telefony6[[#This Row],[czas]])</f>
        <v>258</v>
      </c>
      <c r="J2039" s="6">
        <f>IF(OR(telefony6[[#This Row],[jaki]]="stacjonarny",telefony6[[#This Row],[jaki]]="komórkowy"),J2038-telefony6[[#This Row],[sekundach]],J2038)</f>
        <v>-914285</v>
      </c>
      <c r="K2039" s="6">
        <f>IF(AND(telefony6[[#This Row],[abonament]]&lt;0,telefony6[[#This Row],[jaki]]="stacjonarny"),telefony6[[#This Row],[sekundach]],0)</f>
        <v>258</v>
      </c>
      <c r="L2039" s="6">
        <f>IF(AND(telefony6[[#This Row],[abonament]]&lt;0,telefony6[[#This Row],[jaki]]="komórkowy"),telefony6[[#This Row],[sekundach]],0)</f>
        <v>0</v>
      </c>
      <c r="M2039" s="28">
        <f>IF(telefony6[[#This Row],[jaki]]="zagraniczny",telefony6[[#This Row],[czas w minutach]],0)</f>
        <v>0</v>
      </c>
    </row>
    <row r="2040" spans="1:13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  <c r="E2040" t="str">
        <f>IF(LEN(telefony6[[#This Row],[nr]])&gt;=10,"zagraniczny",IF(LEN(telefony6[[#This Row],[nr]])=8,"komórkowy","stacjonarny"))</f>
        <v>stacjonarny</v>
      </c>
      <c r="F2040" s="2">
        <f>telefony6[[#This Row],[zakonczenie]]-telefony6[[#This Row],[rozpoczecie]]</f>
        <v>5.0810185185184986E-3</v>
      </c>
      <c r="G2040" s="6">
        <f>IF(SECOND(telefony6[[#This Row],[czas]])&gt;0,1,0)</f>
        <v>1</v>
      </c>
      <c r="H2040" s="6">
        <f>MINUTE(telefony6[[#This Row],[czas]])+telefony6[[#This Row],[czy kolejna minuta]]</f>
        <v>8</v>
      </c>
      <c r="I2040" s="6">
        <f>MINUTE(telefony6[[#This Row],[czas]])*60+SECOND(telefony6[[#This Row],[czas]])</f>
        <v>439</v>
      </c>
      <c r="J2040" s="6">
        <f>IF(OR(telefony6[[#This Row],[jaki]]="stacjonarny",telefony6[[#This Row],[jaki]]="komórkowy"),J2039-telefony6[[#This Row],[sekundach]],J2039)</f>
        <v>-914724</v>
      </c>
      <c r="K2040" s="6">
        <f>IF(AND(telefony6[[#This Row],[abonament]]&lt;0,telefony6[[#This Row],[jaki]]="stacjonarny"),telefony6[[#This Row],[sekundach]],0)</f>
        <v>439</v>
      </c>
      <c r="L2040" s="6">
        <f>IF(AND(telefony6[[#This Row],[abonament]]&lt;0,telefony6[[#This Row],[jaki]]="komórkowy"),telefony6[[#This Row],[sekundach]],0)</f>
        <v>0</v>
      </c>
      <c r="M2040" s="28">
        <f>IF(telefony6[[#This Row],[jaki]]="zagraniczny",telefony6[[#This Row],[czas w minutach]],0)</f>
        <v>0</v>
      </c>
    </row>
    <row r="2041" spans="1:13" x14ac:dyDescent="0.25">
      <c r="A2041">
        <v>5356824</v>
      </c>
      <c r="B2041" s="1">
        <v>42947</v>
      </c>
      <c r="C2041" s="2">
        <v>0.35167824074074072</v>
      </c>
      <c r="D2041" s="2">
        <v>0.35538194444444443</v>
      </c>
      <c r="E2041" t="str">
        <f>IF(LEN(telefony6[[#This Row],[nr]])&gt;=10,"zagraniczny",IF(LEN(telefony6[[#This Row],[nr]])=8,"komórkowy","stacjonarny"))</f>
        <v>stacjonarny</v>
      </c>
      <c r="F2041" s="2">
        <f>telefony6[[#This Row],[zakonczenie]]-telefony6[[#This Row],[rozpoczecie]]</f>
        <v>3.703703703703709E-3</v>
      </c>
      <c r="G2041" s="6">
        <f>IF(SECOND(telefony6[[#This Row],[czas]])&gt;0,1,0)</f>
        <v>1</v>
      </c>
      <c r="H2041" s="6">
        <f>MINUTE(telefony6[[#This Row],[czas]])+telefony6[[#This Row],[czy kolejna minuta]]</f>
        <v>6</v>
      </c>
      <c r="I2041" s="6">
        <f>MINUTE(telefony6[[#This Row],[czas]])*60+SECOND(telefony6[[#This Row],[czas]])</f>
        <v>320</v>
      </c>
      <c r="J2041" s="6">
        <f>IF(OR(telefony6[[#This Row],[jaki]]="stacjonarny",telefony6[[#This Row],[jaki]]="komórkowy"),J2040-telefony6[[#This Row],[sekundach]],J2040)</f>
        <v>-915044</v>
      </c>
      <c r="K2041" s="6">
        <f>IF(AND(telefony6[[#This Row],[abonament]]&lt;0,telefony6[[#This Row],[jaki]]="stacjonarny"),telefony6[[#This Row],[sekundach]],0)</f>
        <v>320</v>
      </c>
      <c r="L2041" s="6">
        <f>IF(AND(telefony6[[#This Row],[abonament]]&lt;0,telefony6[[#This Row],[jaki]]="komórkowy"),telefony6[[#This Row],[sekundach]],0)</f>
        <v>0</v>
      </c>
      <c r="M2041" s="28">
        <f>IF(telefony6[[#This Row],[jaki]]="zagraniczny",telefony6[[#This Row],[czas w minutach]],0)</f>
        <v>0</v>
      </c>
    </row>
    <row r="2042" spans="1:13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  <c r="E2042" t="str">
        <f>IF(LEN(telefony6[[#This Row],[nr]])&gt;=10,"zagraniczny",IF(LEN(telefony6[[#This Row],[nr]])=8,"komórkowy","stacjonarny"))</f>
        <v>stacjonarny</v>
      </c>
      <c r="F2042" s="2">
        <f>telefony6[[#This Row],[zakonczenie]]-telefony6[[#This Row],[rozpoczecie]]</f>
        <v>5.1157407407407263E-3</v>
      </c>
      <c r="G2042" s="6">
        <f>IF(SECOND(telefony6[[#This Row],[czas]])&gt;0,1,0)</f>
        <v>1</v>
      </c>
      <c r="H2042" s="6">
        <f>MINUTE(telefony6[[#This Row],[czas]])+telefony6[[#This Row],[czy kolejna minuta]]</f>
        <v>8</v>
      </c>
      <c r="I2042" s="6">
        <f>MINUTE(telefony6[[#This Row],[czas]])*60+SECOND(telefony6[[#This Row],[czas]])</f>
        <v>442</v>
      </c>
      <c r="J2042" s="6">
        <f>IF(OR(telefony6[[#This Row],[jaki]]="stacjonarny",telefony6[[#This Row],[jaki]]="komórkowy"),J2041-telefony6[[#This Row],[sekundach]],J2041)</f>
        <v>-915486</v>
      </c>
      <c r="K2042" s="6">
        <f>IF(AND(telefony6[[#This Row],[abonament]]&lt;0,telefony6[[#This Row],[jaki]]="stacjonarny"),telefony6[[#This Row],[sekundach]],0)</f>
        <v>442</v>
      </c>
      <c r="L2042" s="6">
        <f>IF(AND(telefony6[[#This Row],[abonament]]&lt;0,telefony6[[#This Row],[jaki]]="komórkowy"),telefony6[[#This Row],[sekundach]],0)</f>
        <v>0</v>
      </c>
      <c r="M2042" s="28">
        <f>IF(telefony6[[#This Row],[jaki]]="zagraniczny",telefony6[[#This Row],[czas w minutach]],0)</f>
        <v>0</v>
      </c>
    </row>
    <row r="2043" spans="1:13" x14ac:dyDescent="0.25">
      <c r="A2043">
        <v>5086182</v>
      </c>
      <c r="B2043" s="1">
        <v>42947</v>
      </c>
      <c r="C2043" s="2">
        <v>0.35793981481481479</v>
      </c>
      <c r="D2043" s="2">
        <v>0.36571759259259257</v>
      </c>
      <c r="E2043" t="str">
        <f>IF(LEN(telefony6[[#This Row],[nr]])&gt;=10,"zagraniczny",IF(LEN(telefony6[[#This Row],[nr]])=8,"komórkowy","stacjonarny"))</f>
        <v>stacjonarny</v>
      </c>
      <c r="F2043" s="2">
        <f>telefony6[[#This Row],[zakonczenie]]-telefony6[[#This Row],[rozpoczecie]]</f>
        <v>7.7777777777777724E-3</v>
      </c>
      <c r="G2043" s="6">
        <f>IF(SECOND(telefony6[[#This Row],[czas]])&gt;0,1,0)</f>
        <v>1</v>
      </c>
      <c r="H2043" s="6">
        <f>MINUTE(telefony6[[#This Row],[czas]])+telefony6[[#This Row],[czy kolejna minuta]]</f>
        <v>12</v>
      </c>
      <c r="I2043" s="6">
        <f>MINUTE(telefony6[[#This Row],[czas]])*60+SECOND(telefony6[[#This Row],[czas]])</f>
        <v>672</v>
      </c>
      <c r="J2043" s="6">
        <f>IF(OR(telefony6[[#This Row],[jaki]]="stacjonarny",telefony6[[#This Row],[jaki]]="komórkowy"),J2042-telefony6[[#This Row],[sekundach]],J2042)</f>
        <v>-916158</v>
      </c>
      <c r="K2043" s="6">
        <f>IF(AND(telefony6[[#This Row],[abonament]]&lt;0,telefony6[[#This Row],[jaki]]="stacjonarny"),telefony6[[#This Row],[sekundach]],0)</f>
        <v>672</v>
      </c>
      <c r="L2043" s="6">
        <f>IF(AND(telefony6[[#This Row],[abonament]]&lt;0,telefony6[[#This Row],[jaki]]="komórkowy"),telefony6[[#This Row],[sekundach]],0)</f>
        <v>0</v>
      </c>
      <c r="M2043" s="28">
        <f>IF(telefony6[[#This Row],[jaki]]="zagraniczny",telefony6[[#This Row],[czas w minutach]],0)</f>
        <v>0</v>
      </c>
    </row>
    <row r="2044" spans="1:13" x14ac:dyDescent="0.25">
      <c r="A2044">
        <v>6175467</v>
      </c>
      <c r="B2044" s="1">
        <v>42947</v>
      </c>
      <c r="C2044" s="2">
        <v>0.35976851851851854</v>
      </c>
      <c r="D2044" s="2">
        <v>0.36883101851851852</v>
      </c>
      <c r="E2044" t="str">
        <f>IF(LEN(telefony6[[#This Row],[nr]])&gt;=10,"zagraniczny",IF(LEN(telefony6[[#This Row],[nr]])=8,"komórkowy","stacjonarny"))</f>
        <v>stacjonarny</v>
      </c>
      <c r="F2044" s="2">
        <f>telefony6[[#This Row],[zakonczenie]]-telefony6[[#This Row],[rozpoczecie]]</f>
        <v>9.0624999999999734E-3</v>
      </c>
      <c r="G2044" s="6">
        <f>IF(SECOND(telefony6[[#This Row],[czas]])&gt;0,1,0)</f>
        <v>1</v>
      </c>
      <c r="H2044" s="6">
        <f>MINUTE(telefony6[[#This Row],[czas]])+telefony6[[#This Row],[czy kolejna minuta]]</f>
        <v>14</v>
      </c>
      <c r="I2044" s="6">
        <f>MINUTE(telefony6[[#This Row],[czas]])*60+SECOND(telefony6[[#This Row],[czas]])</f>
        <v>783</v>
      </c>
      <c r="J2044" s="6">
        <f>IF(OR(telefony6[[#This Row],[jaki]]="stacjonarny",telefony6[[#This Row],[jaki]]="komórkowy"),J2043-telefony6[[#This Row],[sekundach]],J2043)</f>
        <v>-916941</v>
      </c>
      <c r="K2044" s="6">
        <f>IF(AND(telefony6[[#This Row],[abonament]]&lt;0,telefony6[[#This Row],[jaki]]="stacjonarny"),telefony6[[#This Row],[sekundach]],0)</f>
        <v>783</v>
      </c>
      <c r="L2044" s="6">
        <f>IF(AND(telefony6[[#This Row],[abonament]]&lt;0,telefony6[[#This Row],[jaki]]="komórkowy"),telefony6[[#This Row],[sekundach]],0)</f>
        <v>0</v>
      </c>
      <c r="M2044" s="28">
        <f>IF(telefony6[[#This Row],[jaki]]="zagraniczny",telefony6[[#This Row],[czas w minutach]],0)</f>
        <v>0</v>
      </c>
    </row>
    <row r="2045" spans="1:13" x14ac:dyDescent="0.25">
      <c r="A2045">
        <v>2107985</v>
      </c>
      <c r="B2045" s="1">
        <v>42947</v>
      </c>
      <c r="C2045" s="2">
        <v>0.36394675925925923</v>
      </c>
      <c r="D2045" s="2">
        <v>0.37373842592592593</v>
      </c>
      <c r="E2045" t="str">
        <f>IF(LEN(telefony6[[#This Row],[nr]])&gt;=10,"zagraniczny",IF(LEN(telefony6[[#This Row],[nr]])=8,"komórkowy","stacjonarny"))</f>
        <v>stacjonarny</v>
      </c>
      <c r="F2045" s="2">
        <f>telefony6[[#This Row],[zakonczenie]]-telefony6[[#This Row],[rozpoczecie]]</f>
        <v>9.7916666666666985E-3</v>
      </c>
      <c r="G2045" s="6">
        <f>IF(SECOND(telefony6[[#This Row],[czas]])&gt;0,1,0)</f>
        <v>1</v>
      </c>
      <c r="H2045" s="6">
        <f>MINUTE(telefony6[[#This Row],[czas]])+telefony6[[#This Row],[czy kolejna minuta]]</f>
        <v>15</v>
      </c>
      <c r="I2045" s="6">
        <f>MINUTE(telefony6[[#This Row],[czas]])*60+SECOND(telefony6[[#This Row],[czas]])</f>
        <v>846</v>
      </c>
      <c r="J2045" s="6">
        <f>IF(OR(telefony6[[#This Row],[jaki]]="stacjonarny",telefony6[[#This Row],[jaki]]="komórkowy"),J2044-telefony6[[#This Row],[sekundach]],J2044)</f>
        <v>-917787</v>
      </c>
      <c r="K2045" s="6">
        <f>IF(AND(telefony6[[#This Row],[abonament]]&lt;0,telefony6[[#This Row],[jaki]]="stacjonarny"),telefony6[[#This Row],[sekundach]],0)</f>
        <v>846</v>
      </c>
      <c r="L2045" s="6">
        <f>IF(AND(telefony6[[#This Row],[abonament]]&lt;0,telefony6[[#This Row],[jaki]]="komórkowy"),telefony6[[#This Row],[sekundach]],0)</f>
        <v>0</v>
      </c>
      <c r="M2045" s="28">
        <f>IF(telefony6[[#This Row],[jaki]]="zagraniczny",telefony6[[#This Row],[czas w minutach]],0)</f>
        <v>0</v>
      </c>
    </row>
    <row r="2046" spans="1:13" x14ac:dyDescent="0.25">
      <c r="A2046">
        <v>9388066</v>
      </c>
      <c r="B2046" s="1">
        <v>42947</v>
      </c>
      <c r="C2046" s="2">
        <v>0.36552083333333335</v>
      </c>
      <c r="D2046" s="2">
        <v>0.3696990740740741</v>
      </c>
      <c r="E2046" t="str">
        <f>IF(LEN(telefony6[[#This Row],[nr]])&gt;=10,"zagraniczny",IF(LEN(telefony6[[#This Row],[nr]])=8,"komórkowy","stacjonarny"))</f>
        <v>stacjonarny</v>
      </c>
      <c r="F2046" s="2">
        <f>telefony6[[#This Row],[zakonczenie]]-telefony6[[#This Row],[rozpoczecie]]</f>
        <v>4.1782407407407463E-3</v>
      </c>
      <c r="G2046" s="6">
        <f>IF(SECOND(telefony6[[#This Row],[czas]])&gt;0,1,0)</f>
        <v>1</v>
      </c>
      <c r="H2046" s="6">
        <f>MINUTE(telefony6[[#This Row],[czas]])+telefony6[[#This Row],[czy kolejna minuta]]</f>
        <v>7</v>
      </c>
      <c r="I2046" s="6">
        <f>MINUTE(telefony6[[#This Row],[czas]])*60+SECOND(telefony6[[#This Row],[czas]])</f>
        <v>361</v>
      </c>
      <c r="J2046" s="6">
        <f>IF(OR(telefony6[[#This Row],[jaki]]="stacjonarny",telefony6[[#This Row],[jaki]]="komórkowy"),J2045-telefony6[[#This Row],[sekundach]],J2045)</f>
        <v>-918148</v>
      </c>
      <c r="K2046" s="6">
        <f>IF(AND(telefony6[[#This Row],[abonament]]&lt;0,telefony6[[#This Row],[jaki]]="stacjonarny"),telefony6[[#This Row],[sekundach]],0)</f>
        <v>361</v>
      </c>
      <c r="L2046" s="6">
        <f>IF(AND(telefony6[[#This Row],[abonament]]&lt;0,telefony6[[#This Row],[jaki]]="komórkowy"),telefony6[[#This Row],[sekundach]],0)</f>
        <v>0</v>
      </c>
      <c r="M2046" s="28">
        <f>IF(telefony6[[#This Row],[jaki]]="zagraniczny",telefony6[[#This Row],[czas w minutach]],0)</f>
        <v>0</v>
      </c>
    </row>
    <row r="2047" spans="1:13" x14ac:dyDescent="0.25">
      <c r="A2047">
        <v>4614100</v>
      </c>
      <c r="B2047" s="1">
        <v>42947</v>
      </c>
      <c r="C2047" s="2">
        <v>0.36776620370370372</v>
      </c>
      <c r="D2047" s="2">
        <v>0.37584490740740739</v>
      </c>
      <c r="E2047" t="str">
        <f>IF(LEN(telefony6[[#This Row],[nr]])&gt;=10,"zagraniczny",IF(LEN(telefony6[[#This Row],[nr]])=8,"komórkowy","stacjonarny"))</f>
        <v>stacjonarny</v>
      </c>
      <c r="F2047" s="2">
        <f>telefony6[[#This Row],[zakonczenie]]-telefony6[[#This Row],[rozpoczecie]]</f>
        <v>8.0787037037036713E-3</v>
      </c>
      <c r="G2047" s="6">
        <f>IF(SECOND(telefony6[[#This Row],[czas]])&gt;0,1,0)</f>
        <v>1</v>
      </c>
      <c r="H2047" s="6">
        <f>MINUTE(telefony6[[#This Row],[czas]])+telefony6[[#This Row],[czy kolejna minuta]]</f>
        <v>12</v>
      </c>
      <c r="I2047" s="6">
        <f>MINUTE(telefony6[[#This Row],[czas]])*60+SECOND(telefony6[[#This Row],[czas]])</f>
        <v>698</v>
      </c>
      <c r="J2047" s="6">
        <f>IF(OR(telefony6[[#This Row],[jaki]]="stacjonarny",telefony6[[#This Row],[jaki]]="komórkowy"),J2046-telefony6[[#This Row],[sekundach]],J2046)</f>
        <v>-918846</v>
      </c>
      <c r="K2047" s="6">
        <f>IF(AND(telefony6[[#This Row],[abonament]]&lt;0,telefony6[[#This Row],[jaki]]="stacjonarny"),telefony6[[#This Row],[sekundach]],0)</f>
        <v>698</v>
      </c>
      <c r="L2047" s="6">
        <f>IF(AND(telefony6[[#This Row],[abonament]]&lt;0,telefony6[[#This Row],[jaki]]="komórkowy"),telefony6[[#This Row],[sekundach]],0)</f>
        <v>0</v>
      </c>
      <c r="M2047" s="28">
        <f>IF(telefony6[[#This Row],[jaki]]="zagraniczny",telefony6[[#This Row],[czas w minutach]],0)</f>
        <v>0</v>
      </c>
    </row>
    <row r="2048" spans="1:13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  <c r="E2048" t="str">
        <f>IF(LEN(telefony6[[#This Row],[nr]])&gt;=10,"zagraniczny",IF(LEN(telefony6[[#This Row],[nr]])=8,"komórkowy","stacjonarny"))</f>
        <v>stacjonarny</v>
      </c>
      <c r="F2048" s="2">
        <f>telefony6[[#This Row],[zakonczenie]]-telefony6[[#This Row],[rozpoczecie]]</f>
        <v>1.1354166666666665E-2</v>
      </c>
      <c r="G2048" s="6">
        <f>IF(SECOND(telefony6[[#This Row],[czas]])&gt;0,1,0)</f>
        <v>1</v>
      </c>
      <c r="H2048" s="6">
        <f>MINUTE(telefony6[[#This Row],[czas]])+telefony6[[#This Row],[czy kolejna minuta]]</f>
        <v>17</v>
      </c>
      <c r="I2048" s="6">
        <f>MINUTE(telefony6[[#This Row],[czas]])*60+SECOND(telefony6[[#This Row],[czas]])</f>
        <v>981</v>
      </c>
      <c r="J2048" s="6">
        <f>IF(OR(telefony6[[#This Row],[jaki]]="stacjonarny",telefony6[[#This Row],[jaki]]="komórkowy"),J2047-telefony6[[#This Row],[sekundach]],J2047)</f>
        <v>-919827</v>
      </c>
      <c r="K2048" s="6">
        <f>IF(AND(telefony6[[#This Row],[abonament]]&lt;0,telefony6[[#This Row],[jaki]]="stacjonarny"),telefony6[[#This Row],[sekundach]],0)</f>
        <v>981</v>
      </c>
      <c r="L2048" s="6">
        <f>IF(AND(telefony6[[#This Row],[abonament]]&lt;0,telefony6[[#This Row],[jaki]]="komórkowy"),telefony6[[#This Row],[sekundach]],0)</f>
        <v>0</v>
      </c>
      <c r="M2048" s="28">
        <f>IF(telefony6[[#This Row],[jaki]]="zagraniczny",telefony6[[#This Row],[czas w minutach]],0)</f>
        <v>0</v>
      </c>
    </row>
    <row r="2049" spans="1:13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 t="str">
        <f>IF(LEN(telefony6[[#This Row],[nr]])&gt;=10,"zagraniczny",IF(LEN(telefony6[[#This Row],[nr]])=8,"komórkowy","stacjonarny"))</f>
        <v>zagraniczny</v>
      </c>
      <c r="F2049" s="2">
        <f>telefony6[[#This Row],[zakonczenie]]-telefony6[[#This Row],[rozpoczecie]]</f>
        <v>4.4097222222222454E-3</v>
      </c>
      <c r="G2049" s="6">
        <f>IF(SECOND(telefony6[[#This Row],[czas]])&gt;0,1,0)</f>
        <v>1</v>
      </c>
      <c r="H2049" s="6">
        <f>MINUTE(telefony6[[#This Row],[czas]])+telefony6[[#This Row],[czy kolejna minuta]]</f>
        <v>7</v>
      </c>
      <c r="I2049" s="6">
        <f>MINUTE(telefony6[[#This Row],[czas]])*60+SECOND(telefony6[[#This Row],[czas]])</f>
        <v>381</v>
      </c>
      <c r="J2049" s="6">
        <f>IF(OR(telefony6[[#This Row],[jaki]]="stacjonarny",telefony6[[#This Row],[jaki]]="komórkowy"),J2048-telefony6[[#This Row],[sekundach]],J2048)</f>
        <v>-919827</v>
      </c>
      <c r="K2049" s="6">
        <f>IF(AND(telefony6[[#This Row],[abonament]]&lt;0,telefony6[[#This Row],[jaki]]="stacjonarny"),telefony6[[#This Row],[sekundach]],0)</f>
        <v>0</v>
      </c>
      <c r="L2049" s="6">
        <f>IF(AND(telefony6[[#This Row],[abonament]]&lt;0,telefony6[[#This Row],[jaki]]="komórkowy"),telefony6[[#This Row],[sekundach]],0)</f>
        <v>0</v>
      </c>
      <c r="M2049" s="28">
        <f>IF(telefony6[[#This Row],[jaki]]="zagraniczny",telefony6[[#This Row],[czas w minutach]],0)</f>
        <v>7</v>
      </c>
    </row>
    <row r="2050" spans="1:13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  <c r="E2050" t="str">
        <f>IF(LEN(telefony6[[#This Row],[nr]])&gt;=10,"zagraniczny",IF(LEN(telefony6[[#This Row],[nr]])=8,"komórkowy","stacjonarny"))</f>
        <v>stacjonarny</v>
      </c>
      <c r="F2050" s="2">
        <f>telefony6[[#This Row],[zakonczenie]]-telefony6[[#This Row],[rozpoczecie]]</f>
        <v>4.05092592592593E-3</v>
      </c>
      <c r="G2050" s="6">
        <f>IF(SECOND(telefony6[[#This Row],[czas]])&gt;0,1,0)</f>
        <v>1</v>
      </c>
      <c r="H2050" s="6">
        <f>MINUTE(telefony6[[#This Row],[czas]])+telefony6[[#This Row],[czy kolejna minuta]]</f>
        <v>6</v>
      </c>
      <c r="I2050" s="6">
        <f>MINUTE(telefony6[[#This Row],[czas]])*60+SECOND(telefony6[[#This Row],[czas]])</f>
        <v>350</v>
      </c>
      <c r="J2050" s="6">
        <f>IF(OR(telefony6[[#This Row],[jaki]]="stacjonarny",telefony6[[#This Row],[jaki]]="komórkowy"),J2049-telefony6[[#This Row],[sekundach]],J2049)</f>
        <v>-920177</v>
      </c>
      <c r="K2050" s="6">
        <f>IF(AND(telefony6[[#This Row],[abonament]]&lt;0,telefony6[[#This Row],[jaki]]="stacjonarny"),telefony6[[#This Row],[sekundach]],0)</f>
        <v>350</v>
      </c>
      <c r="L2050" s="6">
        <f>IF(AND(telefony6[[#This Row],[abonament]]&lt;0,telefony6[[#This Row],[jaki]]="komórkowy"),telefony6[[#This Row],[sekundach]],0)</f>
        <v>0</v>
      </c>
      <c r="M2050" s="28">
        <f>IF(telefony6[[#This Row],[jaki]]="zagraniczny",telefony6[[#This Row],[czas w minutach]],0)</f>
        <v>0</v>
      </c>
    </row>
    <row r="2051" spans="1:13" x14ac:dyDescent="0.25">
      <c r="A2051">
        <v>8156713</v>
      </c>
      <c r="B2051" s="1">
        <v>42947</v>
      </c>
      <c r="C2051" s="2">
        <v>0.38130787037037039</v>
      </c>
      <c r="D2051" s="2">
        <v>0.38280092592592591</v>
      </c>
      <c r="E2051" t="str">
        <f>IF(LEN(telefony6[[#This Row],[nr]])&gt;=10,"zagraniczny",IF(LEN(telefony6[[#This Row],[nr]])=8,"komórkowy","stacjonarny"))</f>
        <v>stacjonarny</v>
      </c>
      <c r="F2051" s="2">
        <f>telefony6[[#This Row],[zakonczenie]]-telefony6[[#This Row],[rozpoczecie]]</f>
        <v>1.4930555555555114E-3</v>
      </c>
      <c r="G2051" s="6">
        <f>IF(SECOND(telefony6[[#This Row],[czas]])&gt;0,1,0)</f>
        <v>1</v>
      </c>
      <c r="H2051" s="6">
        <f>MINUTE(telefony6[[#This Row],[czas]])+telefony6[[#This Row],[czy kolejna minuta]]</f>
        <v>3</v>
      </c>
      <c r="I2051" s="6">
        <f>MINUTE(telefony6[[#This Row],[czas]])*60+SECOND(telefony6[[#This Row],[czas]])</f>
        <v>129</v>
      </c>
      <c r="J2051" s="6">
        <f>IF(OR(telefony6[[#This Row],[jaki]]="stacjonarny",telefony6[[#This Row],[jaki]]="komórkowy"),J2050-telefony6[[#This Row],[sekundach]],J2050)</f>
        <v>-920306</v>
      </c>
      <c r="K2051" s="6">
        <f>IF(AND(telefony6[[#This Row],[abonament]]&lt;0,telefony6[[#This Row],[jaki]]="stacjonarny"),telefony6[[#This Row],[sekundach]],0)</f>
        <v>129</v>
      </c>
      <c r="L2051" s="6">
        <f>IF(AND(telefony6[[#This Row],[abonament]]&lt;0,telefony6[[#This Row],[jaki]]="komórkowy"),telefony6[[#This Row],[sekundach]],0)</f>
        <v>0</v>
      </c>
      <c r="M2051" s="28">
        <f>IF(telefony6[[#This Row],[jaki]]="zagraniczny",telefony6[[#This Row],[czas w minutach]],0)</f>
        <v>0</v>
      </c>
    </row>
    <row r="2052" spans="1:13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  <c r="E2052" t="str">
        <f>IF(LEN(telefony6[[#This Row],[nr]])&gt;=10,"zagraniczny",IF(LEN(telefony6[[#This Row],[nr]])=8,"komórkowy","stacjonarny"))</f>
        <v>komórkowy</v>
      </c>
      <c r="F2052" s="2">
        <f>telefony6[[#This Row],[zakonczenie]]-telefony6[[#This Row],[rozpoczecie]]</f>
        <v>7.5231481481480289E-4</v>
      </c>
      <c r="G2052" s="6">
        <f>IF(SECOND(telefony6[[#This Row],[czas]])&gt;0,1,0)</f>
        <v>1</v>
      </c>
      <c r="H2052" s="6">
        <f>MINUTE(telefony6[[#This Row],[czas]])+telefony6[[#This Row],[czy kolejna minuta]]</f>
        <v>2</v>
      </c>
      <c r="I2052" s="6">
        <f>MINUTE(telefony6[[#This Row],[czas]])*60+SECOND(telefony6[[#This Row],[czas]])</f>
        <v>65</v>
      </c>
      <c r="J2052" s="6">
        <f>IF(OR(telefony6[[#This Row],[jaki]]="stacjonarny",telefony6[[#This Row],[jaki]]="komórkowy"),J2051-telefony6[[#This Row],[sekundach]],J2051)</f>
        <v>-920371</v>
      </c>
      <c r="K2052" s="6">
        <f>IF(AND(telefony6[[#This Row],[abonament]]&lt;0,telefony6[[#This Row],[jaki]]="stacjonarny"),telefony6[[#This Row],[sekundach]],0)</f>
        <v>0</v>
      </c>
      <c r="L2052" s="6">
        <f>IF(AND(telefony6[[#This Row],[abonament]]&lt;0,telefony6[[#This Row],[jaki]]="komórkowy"),telefony6[[#This Row],[sekundach]],0)</f>
        <v>65</v>
      </c>
      <c r="M2052" s="28">
        <f>IF(telefony6[[#This Row],[jaki]]="zagraniczny",telefony6[[#This Row],[czas w minutach]],0)</f>
        <v>0</v>
      </c>
    </row>
    <row r="2053" spans="1:13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  <c r="E2053" t="str">
        <f>IF(LEN(telefony6[[#This Row],[nr]])&gt;=10,"zagraniczny",IF(LEN(telefony6[[#This Row],[nr]])=8,"komórkowy","stacjonarny"))</f>
        <v>komórkowy</v>
      </c>
      <c r="F2053" s="2">
        <f>telefony6[[#This Row],[zakonczenie]]-telefony6[[#This Row],[rozpoczecie]]</f>
        <v>9.0856481481481621E-3</v>
      </c>
      <c r="G2053" s="6">
        <f>IF(SECOND(telefony6[[#This Row],[czas]])&gt;0,1,0)</f>
        <v>1</v>
      </c>
      <c r="H2053" s="6">
        <f>MINUTE(telefony6[[#This Row],[czas]])+telefony6[[#This Row],[czy kolejna minuta]]</f>
        <v>14</v>
      </c>
      <c r="I2053" s="6">
        <f>MINUTE(telefony6[[#This Row],[czas]])*60+SECOND(telefony6[[#This Row],[czas]])</f>
        <v>785</v>
      </c>
      <c r="J2053" s="6">
        <f>IF(OR(telefony6[[#This Row],[jaki]]="stacjonarny",telefony6[[#This Row],[jaki]]="komórkowy"),J2052-telefony6[[#This Row],[sekundach]],J2052)</f>
        <v>-921156</v>
      </c>
      <c r="K2053" s="6">
        <f>IF(AND(telefony6[[#This Row],[abonament]]&lt;0,telefony6[[#This Row],[jaki]]="stacjonarny"),telefony6[[#This Row],[sekundach]],0)</f>
        <v>0</v>
      </c>
      <c r="L2053" s="6">
        <f>IF(AND(telefony6[[#This Row],[abonament]]&lt;0,telefony6[[#This Row],[jaki]]="komórkowy"),telefony6[[#This Row],[sekundach]],0)</f>
        <v>785</v>
      </c>
      <c r="M2053" s="28">
        <f>IF(telefony6[[#This Row],[jaki]]="zagraniczny",telefony6[[#This Row],[czas w minutach]],0)</f>
        <v>0</v>
      </c>
    </row>
    <row r="2054" spans="1:13" x14ac:dyDescent="0.25">
      <c r="A2054">
        <v>33166727</v>
      </c>
      <c r="B2054" s="1">
        <v>42947</v>
      </c>
      <c r="C2054" s="2">
        <v>0.38927083333333334</v>
      </c>
      <c r="D2054" s="2">
        <v>0.39721064814814816</v>
      </c>
      <c r="E2054" t="str">
        <f>IF(LEN(telefony6[[#This Row],[nr]])&gt;=10,"zagraniczny",IF(LEN(telefony6[[#This Row],[nr]])=8,"komórkowy","stacjonarny"))</f>
        <v>komórkowy</v>
      </c>
      <c r="F2054" s="2">
        <f>telefony6[[#This Row],[zakonczenie]]-telefony6[[#This Row],[rozpoczecie]]</f>
        <v>7.9398148148148162E-3</v>
      </c>
      <c r="G2054" s="6">
        <f>IF(SECOND(telefony6[[#This Row],[czas]])&gt;0,1,0)</f>
        <v>1</v>
      </c>
      <c r="H2054" s="6">
        <f>MINUTE(telefony6[[#This Row],[czas]])+telefony6[[#This Row],[czy kolejna minuta]]</f>
        <v>12</v>
      </c>
      <c r="I2054" s="6">
        <f>MINUTE(telefony6[[#This Row],[czas]])*60+SECOND(telefony6[[#This Row],[czas]])</f>
        <v>686</v>
      </c>
      <c r="J2054" s="6">
        <f>IF(OR(telefony6[[#This Row],[jaki]]="stacjonarny",telefony6[[#This Row],[jaki]]="komórkowy"),J2053-telefony6[[#This Row],[sekundach]],J2053)</f>
        <v>-921842</v>
      </c>
      <c r="K2054" s="6">
        <f>IF(AND(telefony6[[#This Row],[abonament]]&lt;0,telefony6[[#This Row],[jaki]]="stacjonarny"),telefony6[[#This Row],[sekundach]],0)</f>
        <v>0</v>
      </c>
      <c r="L2054" s="6">
        <f>IF(AND(telefony6[[#This Row],[abonament]]&lt;0,telefony6[[#This Row],[jaki]]="komórkowy"),telefony6[[#This Row],[sekundach]],0)</f>
        <v>686</v>
      </c>
      <c r="M2054" s="28">
        <f>IF(telefony6[[#This Row],[jaki]]="zagraniczny",telefony6[[#This Row],[czas w minutach]],0)</f>
        <v>0</v>
      </c>
    </row>
    <row r="2055" spans="1:13" x14ac:dyDescent="0.25">
      <c r="A2055">
        <v>4293872</v>
      </c>
      <c r="B2055" s="1">
        <v>42947</v>
      </c>
      <c r="C2055" s="2">
        <v>0.39023148148148146</v>
      </c>
      <c r="D2055" s="2">
        <v>0.39748842592592593</v>
      </c>
      <c r="E2055" t="str">
        <f>IF(LEN(telefony6[[#This Row],[nr]])&gt;=10,"zagraniczny",IF(LEN(telefony6[[#This Row],[nr]])=8,"komórkowy","stacjonarny"))</f>
        <v>stacjonarny</v>
      </c>
      <c r="F2055" s="2">
        <f>telefony6[[#This Row],[zakonczenie]]-telefony6[[#This Row],[rozpoczecie]]</f>
        <v>7.2569444444444686E-3</v>
      </c>
      <c r="G2055" s="6">
        <f>IF(SECOND(telefony6[[#This Row],[czas]])&gt;0,1,0)</f>
        <v>1</v>
      </c>
      <c r="H2055" s="6">
        <f>MINUTE(telefony6[[#This Row],[czas]])+telefony6[[#This Row],[czy kolejna minuta]]</f>
        <v>11</v>
      </c>
      <c r="I2055" s="6">
        <f>MINUTE(telefony6[[#This Row],[czas]])*60+SECOND(telefony6[[#This Row],[czas]])</f>
        <v>627</v>
      </c>
      <c r="J2055" s="6">
        <f>IF(OR(telefony6[[#This Row],[jaki]]="stacjonarny",telefony6[[#This Row],[jaki]]="komórkowy"),J2054-telefony6[[#This Row],[sekundach]],J2054)</f>
        <v>-922469</v>
      </c>
      <c r="K2055" s="6">
        <f>IF(AND(telefony6[[#This Row],[abonament]]&lt;0,telefony6[[#This Row],[jaki]]="stacjonarny"),telefony6[[#This Row],[sekundach]],0)</f>
        <v>627</v>
      </c>
      <c r="L2055" s="6">
        <f>IF(AND(telefony6[[#This Row],[abonament]]&lt;0,telefony6[[#This Row],[jaki]]="komórkowy"),telefony6[[#This Row],[sekundach]],0)</f>
        <v>0</v>
      </c>
      <c r="M2055" s="28">
        <f>IF(telefony6[[#This Row],[jaki]]="zagraniczny",telefony6[[#This Row],[czas w minutach]],0)</f>
        <v>0</v>
      </c>
    </row>
    <row r="2056" spans="1:13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  <c r="E2056" t="str">
        <f>IF(LEN(telefony6[[#This Row],[nr]])&gt;=10,"zagraniczny",IF(LEN(telefony6[[#This Row],[nr]])=8,"komórkowy","stacjonarny"))</f>
        <v>stacjonarny</v>
      </c>
      <c r="F2056" s="2">
        <f>telefony6[[#This Row],[zakonczenie]]-telefony6[[#This Row],[rozpoczecie]]</f>
        <v>8.3912037037037202E-3</v>
      </c>
      <c r="G2056" s="6">
        <f>IF(SECOND(telefony6[[#This Row],[czas]])&gt;0,1,0)</f>
        <v>1</v>
      </c>
      <c r="H2056" s="6">
        <f>MINUTE(telefony6[[#This Row],[czas]])+telefony6[[#This Row],[czy kolejna minuta]]</f>
        <v>13</v>
      </c>
      <c r="I2056" s="6">
        <f>MINUTE(telefony6[[#This Row],[czas]])*60+SECOND(telefony6[[#This Row],[czas]])</f>
        <v>725</v>
      </c>
      <c r="J2056" s="6">
        <f>IF(OR(telefony6[[#This Row],[jaki]]="stacjonarny",telefony6[[#This Row],[jaki]]="komórkowy"),J2055-telefony6[[#This Row],[sekundach]],J2055)</f>
        <v>-923194</v>
      </c>
      <c r="K2056" s="6">
        <f>IF(AND(telefony6[[#This Row],[abonament]]&lt;0,telefony6[[#This Row],[jaki]]="stacjonarny"),telefony6[[#This Row],[sekundach]],0)</f>
        <v>725</v>
      </c>
      <c r="L2056" s="6">
        <f>IF(AND(telefony6[[#This Row],[abonament]]&lt;0,telefony6[[#This Row],[jaki]]="komórkowy"),telefony6[[#This Row],[sekundach]],0)</f>
        <v>0</v>
      </c>
      <c r="M2056" s="28">
        <f>IF(telefony6[[#This Row],[jaki]]="zagraniczny",telefony6[[#This Row],[czas w minutach]],0)</f>
        <v>0</v>
      </c>
    </row>
    <row r="2057" spans="1:13" x14ac:dyDescent="0.25">
      <c r="A2057">
        <v>5087484</v>
      </c>
      <c r="B2057" s="1">
        <v>42947</v>
      </c>
      <c r="C2057" s="2">
        <v>0.39766203703703706</v>
      </c>
      <c r="D2057" s="2">
        <v>0.39957175925925925</v>
      </c>
      <c r="E2057" t="str">
        <f>IF(LEN(telefony6[[#This Row],[nr]])&gt;=10,"zagraniczny",IF(LEN(telefony6[[#This Row],[nr]])=8,"komórkowy","stacjonarny"))</f>
        <v>stacjonarny</v>
      </c>
      <c r="F2057" s="2">
        <f>telefony6[[#This Row],[zakonczenie]]-telefony6[[#This Row],[rozpoczecie]]</f>
        <v>1.9097222222221877E-3</v>
      </c>
      <c r="G2057" s="6">
        <f>IF(SECOND(telefony6[[#This Row],[czas]])&gt;0,1,0)</f>
        <v>1</v>
      </c>
      <c r="H2057" s="6">
        <f>MINUTE(telefony6[[#This Row],[czas]])+telefony6[[#This Row],[czy kolejna minuta]]</f>
        <v>3</v>
      </c>
      <c r="I2057" s="6">
        <f>MINUTE(telefony6[[#This Row],[czas]])*60+SECOND(telefony6[[#This Row],[czas]])</f>
        <v>165</v>
      </c>
      <c r="J2057" s="6">
        <f>IF(OR(telefony6[[#This Row],[jaki]]="stacjonarny",telefony6[[#This Row],[jaki]]="komórkowy"),J2056-telefony6[[#This Row],[sekundach]],J2056)</f>
        <v>-923359</v>
      </c>
      <c r="K2057" s="6">
        <f>IF(AND(telefony6[[#This Row],[abonament]]&lt;0,telefony6[[#This Row],[jaki]]="stacjonarny"),telefony6[[#This Row],[sekundach]],0)</f>
        <v>165</v>
      </c>
      <c r="L2057" s="6">
        <f>IF(AND(telefony6[[#This Row],[abonament]]&lt;0,telefony6[[#This Row],[jaki]]="komórkowy"),telefony6[[#This Row],[sekundach]],0)</f>
        <v>0</v>
      </c>
      <c r="M2057" s="28">
        <f>IF(telefony6[[#This Row],[jaki]]="zagraniczny",telefony6[[#This Row],[czas w minutach]],0)</f>
        <v>0</v>
      </c>
    </row>
    <row r="2058" spans="1:13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  <c r="E2058" t="str">
        <f>IF(LEN(telefony6[[#This Row],[nr]])&gt;=10,"zagraniczny",IF(LEN(telefony6[[#This Row],[nr]])=8,"komórkowy","stacjonarny"))</f>
        <v>komórkowy</v>
      </c>
      <c r="F2058" s="2">
        <f>telefony6[[#This Row],[zakonczenie]]-telefony6[[#This Row],[rozpoczecie]]</f>
        <v>1.631944444444422E-3</v>
      </c>
      <c r="G2058" s="6">
        <f>IF(SECOND(telefony6[[#This Row],[czas]])&gt;0,1,0)</f>
        <v>1</v>
      </c>
      <c r="H2058" s="6">
        <f>MINUTE(telefony6[[#This Row],[czas]])+telefony6[[#This Row],[czy kolejna minuta]]</f>
        <v>3</v>
      </c>
      <c r="I2058" s="6">
        <f>MINUTE(telefony6[[#This Row],[czas]])*60+SECOND(telefony6[[#This Row],[czas]])</f>
        <v>141</v>
      </c>
      <c r="J2058" s="6">
        <f>IF(OR(telefony6[[#This Row],[jaki]]="stacjonarny",telefony6[[#This Row],[jaki]]="komórkowy"),J2057-telefony6[[#This Row],[sekundach]],J2057)</f>
        <v>-923500</v>
      </c>
      <c r="K2058" s="6">
        <f>IF(AND(telefony6[[#This Row],[abonament]]&lt;0,telefony6[[#This Row],[jaki]]="stacjonarny"),telefony6[[#This Row],[sekundach]],0)</f>
        <v>0</v>
      </c>
      <c r="L2058" s="6">
        <f>IF(AND(telefony6[[#This Row],[abonament]]&lt;0,telefony6[[#This Row],[jaki]]="komórkowy"),telefony6[[#This Row],[sekundach]],0)</f>
        <v>141</v>
      </c>
      <c r="M2058" s="28">
        <f>IF(telefony6[[#This Row],[jaki]]="zagraniczny",telefony6[[#This Row],[czas w minutach]],0)</f>
        <v>0</v>
      </c>
    </row>
    <row r="2059" spans="1:13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 t="str">
        <f>IF(LEN(telefony6[[#This Row],[nr]])&gt;=10,"zagraniczny",IF(LEN(telefony6[[#This Row],[nr]])=8,"komórkowy","stacjonarny"))</f>
        <v>zagraniczny</v>
      </c>
      <c r="F2059" s="2">
        <f>telefony6[[#This Row],[zakonczenie]]-telefony6[[#This Row],[rozpoczecie]]</f>
        <v>4.5949074074074225E-3</v>
      </c>
      <c r="G2059" s="6">
        <f>IF(SECOND(telefony6[[#This Row],[czas]])&gt;0,1,0)</f>
        <v>1</v>
      </c>
      <c r="H2059" s="6">
        <f>MINUTE(telefony6[[#This Row],[czas]])+telefony6[[#This Row],[czy kolejna minuta]]</f>
        <v>7</v>
      </c>
      <c r="I2059" s="6">
        <f>MINUTE(telefony6[[#This Row],[czas]])*60+SECOND(telefony6[[#This Row],[czas]])</f>
        <v>397</v>
      </c>
      <c r="J2059" s="6">
        <f>IF(OR(telefony6[[#This Row],[jaki]]="stacjonarny",telefony6[[#This Row],[jaki]]="komórkowy"),J2058-telefony6[[#This Row],[sekundach]],J2058)</f>
        <v>-923500</v>
      </c>
      <c r="K2059" s="6">
        <f>IF(AND(telefony6[[#This Row],[abonament]]&lt;0,telefony6[[#This Row],[jaki]]="stacjonarny"),telefony6[[#This Row],[sekundach]],0)</f>
        <v>0</v>
      </c>
      <c r="L2059" s="6">
        <f>IF(AND(telefony6[[#This Row],[abonament]]&lt;0,telefony6[[#This Row],[jaki]]="komórkowy"),telefony6[[#This Row],[sekundach]],0)</f>
        <v>0</v>
      </c>
      <c r="M2059" s="28">
        <f>IF(telefony6[[#This Row],[jaki]]="zagraniczny",telefony6[[#This Row],[czas w minutach]],0)</f>
        <v>7</v>
      </c>
    </row>
    <row r="2060" spans="1:13" x14ac:dyDescent="0.25">
      <c r="A2060">
        <v>9533304954</v>
      </c>
      <c r="B2060" s="1">
        <v>42947</v>
      </c>
      <c r="C2060" s="2">
        <v>0.40328703703703705</v>
      </c>
      <c r="D2060" s="2">
        <v>0.41405092592592591</v>
      </c>
      <c r="E2060" t="str">
        <f>IF(LEN(telefony6[[#This Row],[nr]])&gt;=10,"zagraniczny",IF(LEN(telefony6[[#This Row],[nr]])=8,"komórkowy","stacjonarny"))</f>
        <v>zagraniczny</v>
      </c>
      <c r="F2060" s="2">
        <f>telefony6[[#This Row],[zakonczenie]]-telefony6[[#This Row],[rozpoczecie]]</f>
        <v>1.0763888888888851E-2</v>
      </c>
      <c r="G2060" s="6">
        <f>IF(SECOND(telefony6[[#This Row],[czas]])&gt;0,1,0)</f>
        <v>1</v>
      </c>
      <c r="H2060" s="6">
        <f>MINUTE(telefony6[[#This Row],[czas]])+telefony6[[#This Row],[czy kolejna minuta]]</f>
        <v>16</v>
      </c>
      <c r="I2060" s="6">
        <f>MINUTE(telefony6[[#This Row],[czas]])*60+SECOND(telefony6[[#This Row],[czas]])</f>
        <v>930</v>
      </c>
      <c r="J2060" s="6">
        <f>IF(OR(telefony6[[#This Row],[jaki]]="stacjonarny",telefony6[[#This Row],[jaki]]="komórkowy"),J2059-telefony6[[#This Row],[sekundach]],J2059)</f>
        <v>-923500</v>
      </c>
      <c r="K2060" s="6">
        <f>IF(AND(telefony6[[#This Row],[abonament]]&lt;0,telefony6[[#This Row],[jaki]]="stacjonarny"),telefony6[[#This Row],[sekundach]],0)</f>
        <v>0</v>
      </c>
      <c r="L2060" s="6">
        <f>IF(AND(telefony6[[#This Row],[abonament]]&lt;0,telefony6[[#This Row],[jaki]]="komórkowy"),telefony6[[#This Row],[sekundach]],0)</f>
        <v>0</v>
      </c>
      <c r="M2060" s="28">
        <f>IF(telefony6[[#This Row],[jaki]]="zagraniczny",telefony6[[#This Row],[czas w minutach]],0)</f>
        <v>16</v>
      </c>
    </row>
    <row r="2061" spans="1:13" x14ac:dyDescent="0.25">
      <c r="A2061">
        <v>5147651</v>
      </c>
      <c r="B2061" s="1">
        <v>42947</v>
      </c>
      <c r="C2061" s="2">
        <v>0.40497685185185184</v>
      </c>
      <c r="D2061" s="2">
        <v>0.41167824074074072</v>
      </c>
      <c r="E2061" t="str">
        <f>IF(LEN(telefony6[[#This Row],[nr]])&gt;=10,"zagraniczny",IF(LEN(telefony6[[#This Row],[nr]])=8,"komórkowy","stacjonarny"))</f>
        <v>stacjonarny</v>
      </c>
      <c r="F2061" s="2">
        <f>telefony6[[#This Row],[zakonczenie]]-telefony6[[#This Row],[rozpoczecie]]</f>
        <v>6.7013888888888817E-3</v>
      </c>
      <c r="G2061" s="6">
        <f>IF(SECOND(telefony6[[#This Row],[czas]])&gt;0,1,0)</f>
        <v>1</v>
      </c>
      <c r="H2061" s="6">
        <f>MINUTE(telefony6[[#This Row],[czas]])+telefony6[[#This Row],[czy kolejna minuta]]</f>
        <v>10</v>
      </c>
      <c r="I2061" s="6">
        <f>MINUTE(telefony6[[#This Row],[czas]])*60+SECOND(telefony6[[#This Row],[czas]])</f>
        <v>579</v>
      </c>
      <c r="J2061" s="6">
        <f>IF(OR(telefony6[[#This Row],[jaki]]="stacjonarny",telefony6[[#This Row],[jaki]]="komórkowy"),J2060-telefony6[[#This Row],[sekundach]],J2060)</f>
        <v>-924079</v>
      </c>
      <c r="K2061" s="6">
        <f>IF(AND(telefony6[[#This Row],[abonament]]&lt;0,telefony6[[#This Row],[jaki]]="stacjonarny"),telefony6[[#This Row],[sekundach]],0)</f>
        <v>579</v>
      </c>
      <c r="L2061" s="6">
        <f>IF(AND(telefony6[[#This Row],[abonament]]&lt;0,telefony6[[#This Row],[jaki]]="komórkowy"),telefony6[[#This Row],[sekundach]],0)</f>
        <v>0</v>
      </c>
      <c r="M2061" s="28">
        <f>IF(telefony6[[#This Row],[jaki]]="zagraniczny",telefony6[[#This Row],[czas w minutach]],0)</f>
        <v>0</v>
      </c>
    </row>
    <row r="2062" spans="1:13" x14ac:dyDescent="0.25">
      <c r="A2062">
        <v>7564861</v>
      </c>
      <c r="B2062" s="1">
        <v>42947</v>
      </c>
      <c r="C2062" s="2">
        <v>0.40725694444444444</v>
      </c>
      <c r="D2062" s="2">
        <v>0.41819444444444442</v>
      </c>
      <c r="E2062" t="str">
        <f>IF(LEN(telefony6[[#This Row],[nr]])&gt;=10,"zagraniczny",IF(LEN(telefony6[[#This Row],[nr]])=8,"komórkowy","stacjonarny"))</f>
        <v>stacjonarny</v>
      </c>
      <c r="F2062" s="2">
        <f>telefony6[[#This Row],[zakonczenie]]-telefony6[[#This Row],[rozpoczecie]]</f>
        <v>1.0937499999999989E-2</v>
      </c>
      <c r="G2062" s="6">
        <f>IF(SECOND(telefony6[[#This Row],[czas]])&gt;0,1,0)</f>
        <v>1</v>
      </c>
      <c r="H2062" s="6">
        <f>MINUTE(telefony6[[#This Row],[czas]])+telefony6[[#This Row],[czy kolejna minuta]]</f>
        <v>16</v>
      </c>
      <c r="I2062" s="6">
        <f>MINUTE(telefony6[[#This Row],[czas]])*60+SECOND(telefony6[[#This Row],[czas]])</f>
        <v>945</v>
      </c>
      <c r="J2062" s="6">
        <f>IF(OR(telefony6[[#This Row],[jaki]]="stacjonarny",telefony6[[#This Row],[jaki]]="komórkowy"),J2061-telefony6[[#This Row],[sekundach]],J2061)</f>
        <v>-925024</v>
      </c>
      <c r="K2062" s="6">
        <f>IF(AND(telefony6[[#This Row],[abonament]]&lt;0,telefony6[[#This Row],[jaki]]="stacjonarny"),telefony6[[#This Row],[sekundach]],0)</f>
        <v>945</v>
      </c>
      <c r="L2062" s="6">
        <f>IF(AND(telefony6[[#This Row],[abonament]]&lt;0,telefony6[[#This Row],[jaki]]="komórkowy"),telefony6[[#This Row],[sekundach]],0)</f>
        <v>0</v>
      </c>
      <c r="M2062" s="28">
        <f>IF(telefony6[[#This Row],[jaki]]="zagraniczny",telefony6[[#This Row],[czas w minutach]],0)</f>
        <v>0</v>
      </c>
    </row>
    <row r="2063" spans="1:13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  <c r="E2063" t="str">
        <f>IF(LEN(telefony6[[#This Row],[nr]])&gt;=10,"zagraniczny",IF(LEN(telefony6[[#This Row],[nr]])=8,"komórkowy","stacjonarny"))</f>
        <v>stacjonarny</v>
      </c>
      <c r="F2063" s="2">
        <f>telefony6[[#This Row],[zakonczenie]]-telefony6[[#This Row],[rozpoczecie]]</f>
        <v>5.9027777777775903E-4</v>
      </c>
      <c r="G2063" s="6">
        <f>IF(SECOND(telefony6[[#This Row],[czas]])&gt;0,1,0)</f>
        <v>1</v>
      </c>
      <c r="H2063" s="6">
        <f>MINUTE(telefony6[[#This Row],[czas]])+telefony6[[#This Row],[czy kolejna minuta]]</f>
        <v>1</v>
      </c>
      <c r="I2063" s="6">
        <f>MINUTE(telefony6[[#This Row],[czas]])*60+SECOND(telefony6[[#This Row],[czas]])</f>
        <v>51</v>
      </c>
      <c r="J2063" s="6">
        <f>IF(OR(telefony6[[#This Row],[jaki]]="stacjonarny",telefony6[[#This Row],[jaki]]="komórkowy"),J2062-telefony6[[#This Row],[sekundach]],J2062)</f>
        <v>-925075</v>
      </c>
      <c r="K2063" s="6">
        <f>IF(AND(telefony6[[#This Row],[abonament]]&lt;0,telefony6[[#This Row],[jaki]]="stacjonarny"),telefony6[[#This Row],[sekundach]],0)</f>
        <v>51</v>
      </c>
      <c r="L2063" s="6">
        <f>IF(AND(telefony6[[#This Row],[abonament]]&lt;0,telefony6[[#This Row],[jaki]]="komórkowy"),telefony6[[#This Row],[sekundach]],0)</f>
        <v>0</v>
      </c>
      <c r="M2063" s="28">
        <f>IF(telefony6[[#This Row],[jaki]]="zagraniczny",telefony6[[#This Row],[czas w minutach]],0)</f>
        <v>0</v>
      </c>
    </row>
    <row r="2064" spans="1:13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  <c r="E2064" t="str">
        <f>IF(LEN(telefony6[[#This Row],[nr]])&gt;=10,"zagraniczny",IF(LEN(telefony6[[#This Row],[nr]])=8,"komórkowy","stacjonarny"))</f>
        <v>komórkowy</v>
      </c>
      <c r="F2064" s="2">
        <f>telefony6[[#This Row],[zakonczenie]]-telefony6[[#This Row],[rozpoczecie]]</f>
        <v>1.0578703703703674E-2</v>
      </c>
      <c r="G2064" s="6">
        <f>IF(SECOND(telefony6[[#This Row],[czas]])&gt;0,1,0)</f>
        <v>1</v>
      </c>
      <c r="H2064" s="6">
        <f>MINUTE(telefony6[[#This Row],[czas]])+telefony6[[#This Row],[czy kolejna minuta]]</f>
        <v>16</v>
      </c>
      <c r="I2064" s="6">
        <f>MINUTE(telefony6[[#This Row],[czas]])*60+SECOND(telefony6[[#This Row],[czas]])</f>
        <v>914</v>
      </c>
      <c r="J2064" s="6">
        <f>IF(OR(telefony6[[#This Row],[jaki]]="stacjonarny",telefony6[[#This Row],[jaki]]="komórkowy"),J2063-telefony6[[#This Row],[sekundach]],J2063)</f>
        <v>-925989</v>
      </c>
      <c r="K2064" s="6">
        <f>IF(AND(telefony6[[#This Row],[abonament]]&lt;0,telefony6[[#This Row],[jaki]]="stacjonarny"),telefony6[[#This Row],[sekundach]],0)</f>
        <v>0</v>
      </c>
      <c r="L2064" s="6">
        <f>IF(AND(telefony6[[#This Row],[abonament]]&lt;0,telefony6[[#This Row],[jaki]]="komórkowy"),telefony6[[#This Row],[sekundach]],0)</f>
        <v>914</v>
      </c>
      <c r="M2064" s="28">
        <f>IF(telefony6[[#This Row],[jaki]]="zagraniczny",telefony6[[#This Row],[czas w minutach]],0)</f>
        <v>0</v>
      </c>
    </row>
    <row r="2065" spans="1:13" x14ac:dyDescent="0.25">
      <c r="A2065">
        <v>7518300</v>
      </c>
      <c r="B2065" s="1">
        <v>42947</v>
      </c>
      <c r="C2065" s="2">
        <v>0.41337962962962965</v>
      </c>
      <c r="D2065" s="2">
        <v>0.41743055555555558</v>
      </c>
      <c r="E2065" t="str">
        <f>IF(LEN(telefony6[[#This Row],[nr]])&gt;=10,"zagraniczny",IF(LEN(telefony6[[#This Row],[nr]])=8,"komórkowy","stacjonarny"))</f>
        <v>stacjonarny</v>
      </c>
      <c r="F2065" s="2">
        <f>telefony6[[#This Row],[zakonczenie]]-telefony6[[#This Row],[rozpoczecie]]</f>
        <v>4.05092592592593E-3</v>
      </c>
      <c r="G2065" s="6">
        <f>IF(SECOND(telefony6[[#This Row],[czas]])&gt;0,1,0)</f>
        <v>1</v>
      </c>
      <c r="H2065" s="6">
        <f>MINUTE(telefony6[[#This Row],[czas]])+telefony6[[#This Row],[czy kolejna minuta]]</f>
        <v>6</v>
      </c>
      <c r="I2065" s="6">
        <f>MINUTE(telefony6[[#This Row],[czas]])*60+SECOND(telefony6[[#This Row],[czas]])</f>
        <v>350</v>
      </c>
      <c r="J2065" s="6">
        <f>IF(OR(telefony6[[#This Row],[jaki]]="stacjonarny",telefony6[[#This Row],[jaki]]="komórkowy"),J2064-telefony6[[#This Row],[sekundach]],J2064)</f>
        <v>-926339</v>
      </c>
      <c r="K2065" s="6">
        <f>IF(AND(telefony6[[#This Row],[abonament]]&lt;0,telefony6[[#This Row],[jaki]]="stacjonarny"),telefony6[[#This Row],[sekundach]],0)</f>
        <v>350</v>
      </c>
      <c r="L2065" s="6">
        <f>IF(AND(telefony6[[#This Row],[abonament]]&lt;0,telefony6[[#This Row],[jaki]]="komórkowy"),telefony6[[#This Row],[sekundach]],0)</f>
        <v>0</v>
      </c>
      <c r="M2065" s="28">
        <f>IF(telefony6[[#This Row],[jaki]]="zagraniczny",telefony6[[#This Row],[czas w minutach]],0)</f>
        <v>0</v>
      </c>
    </row>
    <row r="2066" spans="1:13" x14ac:dyDescent="0.25">
      <c r="A2066">
        <v>9233918039</v>
      </c>
      <c r="B2066" s="1">
        <v>42947</v>
      </c>
      <c r="C2066" s="2">
        <v>0.41523148148148148</v>
      </c>
      <c r="D2066" s="2">
        <v>0.42322916666666666</v>
      </c>
      <c r="E2066" t="str">
        <f>IF(LEN(telefony6[[#This Row],[nr]])&gt;=10,"zagraniczny",IF(LEN(telefony6[[#This Row],[nr]])=8,"komórkowy","stacjonarny"))</f>
        <v>zagraniczny</v>
      </c>
      <c r="F2066" s="2">
        <f>telefony6[[#This Row],[zakonczenie]]-telefony6[[#This Row],[rozpoczecie]]</f>
        <v>7.9976851851851771E-3</v>
      </c>
      <c r="G2066" s="6">
        <f>IF(SECOND(telefony6[[#This Row],[czas]])&gt;0,1,0)</f>
        <v>1</v>
      </c>
      <c r="H2066" s="6">
        <f>MINUTE(telefony6[[#This Row],[czas]])+telefony6[[#This Row],[czy kolejna minuta]]</f>
        <v>12</v>
      </c>
      <c r="I2066" s="6">
        <f>MINUTE(telefony6[[#This Row],[czas]])*60+SECOND(telefony6[[#This Row],[czas]])</f>
        <v>691</v>
      </c>
      <c r="J2066" s="6">
        <f>IF(OR(telefony6[[#This Row],[jaki]]="stacjonarny",telefony6[[#This Row],[jaki]]="komórkowy"),J2065-telefony6[[#This Row],[sekundach]],J2065)</f>
        <v>-926339</v>
      </c>
      <c r="K2066" s="6">
        <f>IF(AND(telefony6[[#This Row],[abonament]]&lt;0,telefony6[[#This Row],[jaki]]="stacjonarny"),telefony6[[#This Row],[sekundach]],0)</f>
        <v>0</v>
      </c>
      <c r="L2066" s="6">
        <f>IF(AND(telefony6[[#This Row],[abonament]]&lt;0,telefony6[[#This Row],[jaki]]="komórkowy"),telefony6[[#This Row],[sekundach]],0)</f>
        <v>0</v>
      </c>
      <c r="M2066" s="28">
        <f>IF(telefony6[[#This Row],[jaki]]="zagraniczny",telefony6[[#This Row],[czas w minutach]],0)</f>
        <v>12</v>
      </c>
    </row>
    <row r="2067" spans="1:13" x14ac:dyDescent="0.25">
      <c r="A2067">
        <v>5744555</v>
      </c>
      <c r="B2067" s="1">
        <v>42947</v>
      </c>
      <c r="C2067" s="2">
        <v>0.41841435185185183</v>
      </c>
      <c r="D2067" s="2">
        <v>0.42677083333333332</v>
      </c>
      <c r="E2067" t="str">
        <f>IF(LEN(telefony6[[#This Row],[nr]])&gt;=10,"zagraniczny",IF(LEN(telefony6[[#This Row],[nr]])=8,"komórkowy","stacjonarny"))</f>
        <v>stacjonarny</v>
      </c>
      <c r="F2067" s="2">
        <f>telefony6[[#This Row],[zakonczenie]]-telefony6[[#This Row],[rozpoczecie]]</f>
        <v>8.3564814814814925E-3</v>
      </c>
      <c r="G2067" s="6">
        <f>IF(SECOND(telefony6[[#This Row],[czas]])&gt;0,1,0)</f>
        <v>1</v>
      </c>
      <c r="H2067" s="6">
        <f>MINUTE(telefony6[[#This Row],[czas]])+telefony6[[#This Row],[czy kolejna minuta]]</f>
        <v>13</v>
      </c>
      <c r="I2067" s="6">
        <f>MINUTE(telefony6[[#This Row],[czas]])*60+SECOND(telefony6[[#This Row],[czas]])</f>
        <v>722</v>
      </c>
      <c r="J2067" s="6">
        <f>IF(OR(telefony6[[#This Row],[jaki]]="stacjonarny",telefony6[[#This Row],[jaki]]="komórkowy"),J2066-telefony6[[#This Row],[sekundach]],J2066)</f>
        <v>-927061</v>
      </c>
      <c r="K2067" s="6">
        <f>IF(AND(telefony6[[#This Row],[abonament]]&lt;0,telefony6[[#This Row],[jaki]]="stacjonarny"),telefony6[[#This Row],[sekundach]],0)</f>
        <v>722</v>
      </c>
      <c r="L2067" s="6">
        <f>IF(AND(telefony6[[#This Row],[abonament]]&lt;0,telefony6[[#This Row],[jaki]]="komórkowy"),telefony6[[#This Row],[sekundach]],0)</f>
        <v>0</v>
      </c>
      <c r="M2067" s="28">
        <f>IF(telefony6[[#This Row],[jaki]]="zagraniczny",telefony6[[#This Row],[czas w minutach]],0)</f>
        <v>0</v>
      </c>
    </row>
    <row r="2068" spans="1:13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  <c r="E2068" t="str">
        <f>IF(LEN(telefony6[[#This Row],[nr]])&gt;=10,"zagraniczny",IF(LEN(telefony6[[#This Row],[nr]])=8,"komórkowy","stacjonarny"))</f>
        <v>komórkowy</v>
      </c>
      <c r="F2068" s="2">
        <f>telefony6[[#This Row],[zakonczenie]]-telefony6[[#This Row],[rozpoczecie]]</f>
        <v>6.2847222222222054E-3</v>
      </c>
      <c r="G2068" s="6">
        <f>IF(SECOND(telefony6[[#This Row],[czas]])&gt;0,1,0)</f>
        <v>1</v>
      </c>
      <c r="H2068" s="6">
        <f>MINUTE(telefony6[[#This Row],[czas]])+telefony6[[#This Row],[czy kolejna minuta]]</f>
        <v>10</v>
      </c>
      <c r="I2068" s="6">
        <f>MINUTE(telefony6[[#This Row],[czas]])*60+SECOND(telefony6[[#This Row],[czas]])</f>
        <v>543</v>
      </c>
      <c r="J2068" s="6">
        <f>IF(OR(telefony6[[#This Row],[jaki]]="stacjonarny",telefony6[[#This Row],[jaki]]="komórkowy"),J2067-telefony6[[#This Row],[sekundach]],J2067)</f>
        <v>-927604</v>
      </c>
      <c r="K2068" s="6">
        <f>IF(AND(telefony6[[#This Row],[abonament]]&lt;0,telefony6[[#This Row],[jaki]]="stacjonarny"),telefony6[[#This Row],[sekundach]],0)</f>
        <v>0</v>
      </c>
      <c r="L2068" s="6">
        <f>IF(AND(telefony6[[#This Row],[abonament]]&lt;0,telefony6[[#This Row],[jaki]]="komórkowy"),telefony6[[#This Row],[sekundach]],0)</f>
        <v>543</v>
      </c>
      <c r="M2068" s="28">
        <f>IF(telefony6[[#This Row],[jaki]]="zagraniczny",telefony6[[#This Row],[czas w minutach]],0)</f>
        <v>0</v>
      </c>
    </row>
    <row r="2069" spans="1:13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  <c r="E2069" t="str">
        <f>IF(LEN(telefony6[[#This Row],[nr]])&gt;=10,"zagraniczny",IF(LEN(telefony6[[#This Row],[nr]])=8,"komórkowy","stacjonarny"))</f>
        <v>komórkowy</v>
      </c>
      <c r="F2069" s="2">
        <f>telefony6[[#This Row],[zakonczenie]]-telefony6[[#This Row],[rozpoczecie]]</f>
        <v>1.5277777777777946E-3</v>
      </c>
      <c r="G2069" s="6">
        <f>IF(SECOND(telefony6[[#This Row],[czas]])&gt;0,1,0)</f>
        <v>1</v>
      </c>
      <c r="H2069" s="6">
        <f>MINUTE(telefony6[[#This Row],[czas]])+telefony6[[#This Row],[czy kolejna minuta]]</f>
        <v>3</v>
      </c>
      <c r="I2069" s="6">
        <f>MINUTE(telefony6[[#This Row],[czas]])*60+SECOND(telefony6[[#This Row],[czas]])</f>
        <v>132</v>
      </c>
      <c r="J2069" s="6">
        <f>IF(OR(telefony6[[#This Row],[jaki]]="stacjonarny",telefony6[[#This Row],[jaki]]="komórkowy"),J2068-telefony6[[#This Row],[sekundach]],J2068)</f>
        <v>-927736</v>
      </c>
      <c r="K2069" s="6">
        <f>IF(AND(telefony6[[#This Row],[abonament]]&lt;0,telefony6[[#This Row],[jaki]]="stacjonarny"),telefony6[[#This Row],[sekundach]],0)</f>
        <v>0</v>
      </c>
      <c r="L2069" s="6">
        <f>IF(AND(telefony6[[#This Row],[abonament]]&lt;0,telefony6[[#This Row],[jaki]]="komórkowy"),telefony6[[#This Row],[sekundach]],0)</f>
        <v>132</v>
      </c>
      <c r="M2069" s="28">
        <f>IF(telefony6[[#This Row],[jaki]]="zagraniczny",telefony6[[#This Row],[czas w minutach]],0)</f>
        <v>0</v>
      </c>
    </row>
    <row r="2070" spans="1:13" x14ac:dyDescent="0.25">
      <c r="A2070">
        <v>54840810</v>
      </c>
      <c r="B2070" s="1">
        <v>42947</v>
      </c>
      <c r="C2070" s="2">
        <v>0.4211111111111111</v>
      </c>
      <c r="D2070" s="2">
        <v>0.42442129629629627</v>
      </c>
      <c r="E2070" t="str">
        <f>IF(LEN(telefony6[[#This Row],[nr]])&gt;=10,"zagraniczny",IF(LEN(telefony6[[#This Row],[nr]])=8,"komórkowy","stacjonarny"))</f>
        <v>komórkowy</v>
      </c>
      <c r="F2070" s="2">
        <f>telefony6[[#This Row],[zakonczenie]]-telefony6[[#This Row],[rozpoczecie]]</f>
        <v>3.310185185185166E-3</v>
      </c>
      <c r="G2070" s="6">
        <f>IF(SECOND(telefony6[[#This Row],[czas]])&gt;0,1,0)</f>
        <v>1</v>
      </c>
      <c r="H2070" s="6">
        <f>MINUTE(telefony6[[#This Row],[czas]])+telefony6[[#This Row],[czy kolejna minuta]]</f>
        <v>5</v>
      </c>
      <c r="I2070" s="6">
        <f>MINUTE(telefony6[[#This Row],[czas]])*60+SECOND(telefony6[[#This Row],[czas]])</f>
        <v>286</v>
      </c>
      <c r="J2070" s="6">
        <f>IF(OR(telefony6[[#This Row],[jaki]]="stacjonarny",telefony6[[#This Row],[jaki]]="komórkowy"),J2069-telefony6[[#This Row],[sekundach]],J2069)</f>
        <v>-928022</v>
      </c>
      <c r="K2070" s="6">
        <f>IF(AND(telefony6[[#This Row],[abonament]]&lt;0,telefony6[[#This Row],[jaki]]="stacjonarny"),telefony6[[#This Row],[sekundach]],0)</f>
        <v>0</v>
      </c>
      <c r="L2070" s="6">
        <f>IF(AND(telefony6[[#This Row],[abonament]]&lt;0,telefony6[[#This Row],[jaki]]="komórkowy"),telefony6[[#This Row],[sekundach]],0)</f>
        <v>286</v>
      </c>
      <c r="M2070" s="28">
        <f>IF(telefony6[[#This Row],[jaki]]="zagraniczny",telefony6[[#This Row],[czas w minutach]],0)</f>
        <v>0</v>
      </c>
    </row>
    <row r="2071" spans="1:13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  <c r="E2071" t="str">
        <f>IF(LEN(telefony6[[#This Row],[nr]])&gt;=10,"zagraniczny",IF(LEN(telefony6[[#This Row],[nr]])=8,"komórkowy","stacjonarny"))</f>
        <v>stacjonarny</v>
      </c>
      <c r="F2071" s="2">
        <f>telefony6[[#This Row],[zakonczenie]]-telefony6[[#This Row],[rozpoczecie]]</f>
        <v>4.4097222222222454E-3</v>
      </c>
      <c r="G2071" s="6">
        <f>IF(SECOND(telefony6[[#This Row],[czas]])&gt;0,1,0)</f>
        <v>1</v>
      </c>
      <c r="H2071" s="6">
        <f>MINUTE(telefony6[[#This Row],[czas]])+telefony6[[#This Row],[czy kolejna minuta]]</f>
        <v>7</v>
      </c>
      <c r="I2071" s="6">
        <f>MINUTE(telefony6[[#This Row],[czas]])*60+SECOND(telefony6[[#This Row],[czas]])</f>
        <v>381</v>
      </c>
      <c r="J2071" s="6">
        <f>IF(OR(telefony6[[#This Row],[jaki]]="stacjonarny",telefony6[[#This Row],[jaki]]="komórkowy"),J2070-telefony6[[#This Row],[sekundach]],J2070)</f>
        <v>-928403</v>
      </c>
      <c r="K2071" s="6">
        <f>IF(AND(telefony6[[#This Row],[abonament]]&lt;0,telefony6[[#This Row],[jaki]]="stacjonarny"),telefony6[[#This Row],[sekundach]],0)</f>
        <v>381</v>
      </c>
      <c r="L2071" s="6">
        <f>IF(AND(telefony6[[#This Row],[abonament]]&lt;0,telefony6[[#This Row],[jaki]]="komórkowy"),telefony6[[#This Row],[sekundach]],0)</f>
        <v>0</v>
      </c>
      <c r="M2071" s="28">
        <f>IF(telefony6[[#This Row],[jaki]]="zagraniczny",telefony6[[#This Row],[czas w minutach]],0)</f>
        <v>0</v>
      </c>
    </row>
    <row r="2072" spans="1:13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  <c r="E2072" t="str">
        <f>IF(LEN(telefony6[[#This Row],[nr]])&gt;=10,"zagraniczny",IF(LEN(telefony6[[#This Row],[nr]])=8,"komórkowy","stacjonarny"))</f>
        <v>komórkowy</v>
      </c>
      <c r="F2072" s="2">
        <f>telefony6[[#This Row],[zakonczenie]]-telefony6[[#This Row],[rozpoczecie]]</f>
        <v>1.2499999999999734E-3</v>
      </c>
      <c r="G2072" s="6">
        <f>IF(SECOND(telefony6[[#This Row],[czas]])&gt;0,1,0)</f>
        <v>1</v>
      </c>
      <c r="H2072" s="6">
        <f>MINUTE(telefony6[[#This Row],[czas]])+telefony6[[#This Row],[czy kolejna minuta]]</f>
        <v>2</v>
      </c>
      <c r="I2072" s="6">
        <f>MINUTE(telefony6[[#This Row],[czas]])*60+SECOND(telefony6[[#This Row],[czas]])</f>
        <v>108</v>
      </c>
      <c r="J2072" s="6">
        <f>IF(OR(telefony6[[#This Row],[jaki]]="stacjonarny",telefony6[[#This Row],[jaki]]="komórkowy"),J2071-telefony6[[#This Row],[sekundach]],J2071)</f>
        <v>-928511</v>
      </c>
      <c r="K2072" s="6">
        <f>IF(AND(telefony6[[#This Row],[abonament]]&lt;0,telefony6[[#This Row],[jaki]]="stacjonarny"),telefony6[[#This Row],[sekundach]],0)</f>
        <v>0</v>
      </c>
      <c r="L2072" s="6">
        <f>IF(AND(telefony6[[#This Row],[abonament]]&lt;0,telefony6[[#This Row],[jaki]]="komórkowy"),telefony6[[#This Row],[sekundach]],0)</f>
        <v>108</v>
      </c>
      <c r="M2072" s="28">
        <f>IF(telefony6[[#This Row],[jaki]]="zagraniczny",telefony6[[#This Row],[czas w minutach]],0)</f>
        <v>0</v>
      </c>
    </row>
    <row r="2073" spans="1:13" x14ac:dyDescent="0.25">
      <c r="A2073">
        <v>6124638</v>
      </c>
      <c r="B2073" s="1">
        <v>42947</v>
      </c>
      <c r="C2073" s="2">
        <v>0.43162037037037038</v>
      </c>
      <c r="D2073" s="2">
        <v>0.44153935185185184</v>
      </c>
      <c r="E2073" t="str">
        <f>IF(LEN(telefony6[[#This Row],[nr]])&gt;=10,"zagraniczny",IF(LEN(telefony6[[#This Row],[nr]])=8,"komórkowy","stacjonarny"))</f>
        <v>stacjonarny</v>
      </c>
      <c r="F2073" s="2">
        <f>telefony6[[#This Row],[zakonczenie]]-telefony6[[#This Row],[rozpoczecie]]</f>
        <v>9.9189814814814592E-3</v>
      </c>
      <c r="G2073" s="6">
        <f>IF(SECOND(telefony6[[#This Row],[czas]])&gt;0,1,0)</f>
        <v>1</v>
      </c>
      <c r="H2073" s="6">
        <f>MINUTE(telefony6[[#This Row],[czas]])+telefony6[[#This Row],[czy kolejna minuta]]</f>
        <v>15</v>
      </c>
      <c r="I2073" s="6">
        <f>MINUTE(telefony6[[#This Row],[czas]])*60+SECOND(telefony6[[#This Row],[czas]])</f>
        <v>857</v>
      </c>
      <c r="J2073" s="6">
        <f>IF(OR(telefony6[[#This Row],[jaki]]="stacjonarny",telefony6[[#This Row],[jaki]]="komórkowy"),J2072-telefony6[[#This Row],[sekundach]],J2072)</f>
        <v>-929368</v>
      </c>
      <c r="K2073" s="6">
        <f>IF(AND(telefony6[[#This Row],[abonament]]&lt;0,telefony6[[#This Row],[jaki]]="stacjonarny"),telefony6[[#This Row],[sekundach]],0)</f>
        <v>857</v>
      </c>
      <c r="L2073" s="6">
        <f>IF(AND(telefony6[[#This Row],[abonament]]&lt;0,telefony6[[#This Row],[jaki]]="komórkowy"),telefony6[[#This Row],[sekundach]],0)</f>
        <v>0</v>
      </c>
      <c r="M2073" s="28">
        <f>IF(telefony6[[#This Row],[jaki]]="zagraniczny",telefony6[[#This Row],[czas w minutach]],0)</f>
        <v>0</v>
      </c>
    </row>
    <row r="2074" spans="1:13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 t="str">
        <f>IF(LEN(telefony6[[#This Row],[nr]])&gt;=10,"zagraniczny",IF(LEN(telefony6[[#This Row],[nr]])=8,"komórkowy","stacjonarny"))</f>
        <v>zagraniczny</v>
      </c>
      <c r="F2074" s="2">
        <f>telefony6[[#This Row],[zakonczenie]]-telefony6[[#This Row],[rozpoczecie]]</f>
        <v>3.2986111111111271E-3</v>
      </c>
      <c r="G2074" s="6">
        <f>IF(SECOND(telefony6[[#This Row],[czas]])&gt;0,1,0)</f>
        <v>1</v>
      </c>
      <c r="H2074" s="6">
        <f>MINUTE(telefony6[[#This Row],[czas]])+telefony6[[#This Row],[czy kolejna minuta]]</f>
        <v>5</v>
      </c>
      <c r="I2074" s="6">
        <f>MINUTE(telefony6[[#This Row],[czas]])*60+SECOND(telefony6[[#This Row],[czas]])</f>
        <v>285</v>
      </c>
      <c r="J2074" s="6">
        <f>IF(OR(telefony6[[#This Row],[jaki]]="stacjonarny",telefony6[[#This Row],[jaki]]="komórkowy"),J2073-telefony6[[#This Row],[sekundach]],J2073)</f>
        <v>-929368</v>
      </c>
      <c r="K2074" s="6">
        <f>IF(AND(telefony6[[#This Row],[abonament]]&lt;0,telefony6[[#This Row],[jaki]]="stacjonarny"),telefony6[[#This Row],[sekundach]],0)</f>
        <v>0</v>
      </c>
      <c r="L2074" s="6">
        <f>IF(AND(telefony6[[#This Row],[abonament]]&lt;0,telefony6[[#This Row],[jaki]]="komórkowy"),telefony6[[#This Row],[sekundach]],0)</f>
        <v>0</v>
      </c>
      <c r="M2074" s="28">
        <f>IF(telefony6[[#This Row],[jaki]]="zagraniczny",telefony6[[#This Row],[czas w minutach]],0)</f>
        <v>5</v>
      </c>
    </row>
    <row r="2075" spans="1:13" x14ac:dyDescent="0.25">
      <c r="A2075">
        <v>9355422</v>
      </c>
      <c r="B2075" s="1">
        <v>42947</v>
      </c>
      <c r="C2075" s="2">
        <v>0.43686342592592592</v>
      </c>
      <c r="D2075" s="2">
        <v>0.44393518518518521</v>
      </c>
      <c r="E2075" t="str">
        <f>IF(LEN(telefony6[[#This Row],[nr]])&gt;=10,"zagraniczny",IF(LEN(telefony6[[#This Row],[nr]])=8,"komórkowy","stacjonarny"))</f>
        <v>stacjonarny</v>
      </c>
      <c r="F2075" s="2">
        <f>telefony6[[#This Row],[zakonczenie]]-telefony6[[#This Row],[rozpoczecie]]</f>
        <v>7.0717592592592915E-3</v>
      </c>
      <c r="G2075" s="6">
        <f>IF(SECOND(telefony6[[#This Row],[czas]])&gt;0,1,0)</f>
        <v>1</v>
      </c>
      <c r="H2075" s="6">
        <f>MINUTE(telefony6[[#This Row],[czas]])+telefony6[[#This Row],[czy kolejna minuta]]</f>
        <v>11</v>
      </c>
      <c r="I2075" s="6">
        <f>MINUTE(telefony6[[#This Row],[czas]])*60+SECOND(telefony6[[#This Row],[czas]])</f>
        <v>611</v>
      </c>
      <c r="J2075" s="6">
        <f>IF(OR(telefony6[[#This Row],[jaki]]="stacjonarny",telefony6[[#This Row],[jaki]]="komórkowy"),J2074-telefony6[[#This Row],[sekundach]],J2074)</f>
        <v>-929979</v>
      </c>
      <c r="K2075" s="6">
        <f>IF(AND(telefony6[[#This Row],[abonament]]&lt;0,telefony6[[#This Row],[jaki]]="stacjonarny"),telefony6[[#This Row],[sekundach]],0)</f>
        <v>611</v>
      </c>
      <c r="L2075" s="6">
        <f>IF(AND(telefony6[[#This Row],[abonament]]&lt;0,telefony6[[#This Row],[jaki]]="komórkowy"),telefony6[[#This Row],[sekundach]],0)</f>
        <v>0</v>
      </c>
      <c r="M2075" s="28">
        <f>IF(telefony6[[#This Row],[jaki]]="zagraniczny",telefony6[[#This Row],[czas w minutach]],0)</f>
        <v>0</v>
      </c>
    </row>
    <row r="2076" spans="1:13" x14ac:dyDescent="0.25">
      <c r="A2076">
        <v>9950462</v>
      </c>
      <c r="B2076" s="1">
        <v>42947</v>
      </c>
      <c r="C2076" s="2">
        <v>0.44243055555555555</v>
      </c>
      <c r="D2076" s="2">
        <v>0.45349537037037035</v>
      </c>
      <c r="E2076" t="str">
        <f>IF(LEN(telefony6[[#This Row],[nr]])&gt;=10,"zagraniczny",IF(LEN(telefony6[[#This Row],[nr]])=8,"komórkowy","stacjonarny"))</f>
        <v>stacjonarny</v>
      </c>
      <c r="F2076" s="2">
        <f>telefony6[[#This Row],[zakonczenie]]-telefony6[[#This Row],[rozpoczecie]]</f>
        <v>1.1064814814814805E-2</v>
      </c>
      <c r="G2076" s="6">
        <f>IF(SECOND(telefony6[[#This Row],[czas]])&gt;0,1,0)</f>
        <v>1</v>
      </c>
      <c r="H2076" s="6">
        <f>MINUTE(telefony6[[#This Row],[czas]])+telefony6[[#This Row],[czy kolejna minuta]]</f>
        <v>16</v>
      </c>
      <c r="I2076" s="6">
        <f>MINUTE(telefony6[[#This Row],[czas]])*60+SECOND(telefony6[[#This Row],[czas]])</f>
        <v>956</v>
      </c>
      <c r="J2076" s="6">
        <f>IF(OR(telefony6[[#This Row],[jaki]]="stacjonarny",telefony6[[#This Row],[jaki]]="komórkowy"),J2075-telefony6[[#This Row],[sekundach]],J2075)</f>
        <v>-930935</v>
      </c>
      <c r="K2076" s="6">
        <f>IF(AND(telefony6[[#This Row],[abonament]]&lt;0,telefony6[[#This Row],[jaki]]="stacjonarny"),telefony6[[#This Row],[sekundach]],0)</f>
        <v>956</v>
      </c>
      <c r="L2076" s="6">
        <f>IF(AND(telefony6[[#This Row],[abonament]]&lt;0,telefony6[[#This Row],[jaki]]="komórkowy"),telefony6[[#This Row],[sekundach]],0)</f>
        <v>0</v>
      </c>
      <c r="M2076" s="28">
        <f>IF(telefony6[[#This Row],[jaki]]="zagraniczny",telefony6[[#This Row],[czas w minutach]],0)</f>
        <v>0</v>
      </c>
    </row>
    <row r="2077" spans="1:13" x14ac:dyDescent="0.25">
      <c r="A2077">
        <v>2474506</v>
      </c>
      <c r="B2077" s="1">
        <v>42947</v>
      </c>
      <c r="C2077" s="2">
        <v>0.44802083333333331</v>
      </c>
      <c r="D2077" s="2">
        <v>0.45892361111111113</v>
      </c>
      <c r="E2077" t="str">
        <f>IF(LEN(telefony6[[#This Row],[nr]])&gt;=10,"zagraniczny",IF(LEN(telefony6[[#This Row],[nr]])=8,"komórkowy","stacjonarny"))</f>
        <v>stacjonarny</v>
      </c>
      <c r="F2077" s="2">
        <f>telefony6[[#This Row],[zakonczenie]]-telefony6[[#This Row],[rozpoczecie]]</f>
        <v>1.0902777777777817E-2</v>
      </c>
      <c r="G2077" s="6">
        <f>IF(SECOND(telefony6[[#This Row],[czas]])&gt;0,1,0)</f>
        <v>1</v>
      </c>
      <c r="H2077" s="6">
        <f>MINUTE(telefony6[[#This Row],[czas]])+telefony6[[#This Row],[czy kolejna minuta]]</f>
        <v>16</v>
      </c>
      <c r="I2077" s="6">
        <f>MINUTE(telefony6[[#This Row],[czas]])*60+SECOND(telefony6[[#This Row],[czas]])</f>
        <v>942</v>
      </c>
      <c r="J2077" s="6">
        <f>IF(OR(telefony6[[#This Row],[jaki]]="stacjonarny",telefony6[[#This Row],[jaki]]="komórkowy"),J2076-telefony6[[#This Row],[sekundach]],J2076)</f>
        <v>-931877</v>
      </c>
      <c r="K2077" s="6">
        <f>IF(AND(telefony6[[#This Row],[abonament]]&lt;0,telefony6[[#This Row],[jaki]]="stacjonarny"),telefony6[[#This Row],[sekundach]],0)</f>
        <v>942</v>
      </c>
      <c r="L2077" s="6">
        <f>IF(AND(telefony6[[#This Row],[abonament]]&lt;0,telefony6[[#This Row],[jaki]]="komórkowy"),telefony6[[#This Row],[sekundach]],0)</f>
        <v>0</v>
      </c>
      <c r="M2077" s="28">
        <f>IF(telefony6[[#This Row],[jaki]]="zagraniczny",telefony6[[#This Row],[czas w minutach]],0)</f>
        <v>0</v>
      </c>
    </row>
    <row r="2078" spans="1:13" x14ac:dyDescent="0.25">
      <c r="A2078">
        <v>2462682</v>
      </c>
      <c r="B2078" s="1">
        <v>42947</v>
      </c>
      <c r="C2078" s="2">
        <v>0.45243055555555556</v>
      </c>
      <c r="D2078" s="2">
        <v>0.45275462962962965</v>
      </c>
      <c r="E2078" t="str">
        <f>IF(LEN(telefony6[[#This Row],[nr]])&gt;=10,"zagraniczny",IF(LEN(telefony6[[#This Row],[nr]])=8,"komórkowy","stacjonarny"))</f>
        <v>stacjonarny</v>
      </c>
      <c r="F2078" s="2">
        <f>telefony6[[#This Row],[zakonczenie]]-telefony6[[#This Row],[rozpoczecie]]</f>
        <v>3.2407407407408773E-4</v>
      </c>
      <c r="G2078" s="6">
        <f>IF(SECOND(telefony6[[#This Row],[czas]])&gt;0,1,0)</f>
        <v>1</v>
      </c>
      <c r="H2078" s="6">
        <f>MINUTE(telefony6[[#This Row],[czas]])+telefony6[[#This Row],[czy kolejna minuta]]</f>
        <v>1</v>
      </c>
      <c r="I2078" s="6">
        <f>MINUTE(telefony6[[#This Row],[czas]])*60+SECOND(telefony6[[#This Row],[czas]])</f>
        <v>28</v>
      </c>
      <c r="J2078" s="6">
        <f>IF(OR(telefony6[[#This Row],[jaki]]="stacjonarny",telefony6[[#This Row],[jaki]]="komórkowy"),J2077-telefony6[[#This Row],[sekundach]],J2077)</f>
        <v>-931905</v>
      </c>
      <c r="K2078" s="6">
        <f>IF(AND(telefony6[[#This Row],[abonament]]&lt;0,telefony6[[#This Row],[jaki]]="stacjonarny"),telefony6[[#This Row],[sekundach]],0)</f>
        <v>28</v>
      </c>
      <c r="L2078" s="6">
        <f>IF(AND(telefony6[[#This Row],[abonament]]&lt;0,telefony6[[#This Row],[jaki]]="komórkowy"),telefony6[[#This Row],[sekundach]],0)</f>
        <v>0</v>
      </c>
      <c r="M2078" s="28">
        <f>IF(telefony6[[#This Row],[jaki]]="zagraniczny",telefony6[[#This Row],[czas w minutach]],0)</f>
        <v>0</v>
      </c>
    </row>
    <row r="2079" spans="1:13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  <c r="E2079" t="str">
        <f>IF(LEN(telefony6[[#This Row],[nr]])&gt;=10,"zagraniczny",IF(LEN(telefony6[[#This Row],[nr]])=8,"komórkowy","stacjonarny"))</f>
        <v>stacjonarny</v>
      </c>
      <c r="F2079" s="2">
        <f>telefony6[[#This Row],[zakonczenie]]-telefony6[[#This Row],[rozpoczecie]]</f>
        <v>9.9305555555555536E-3</v>
      </c>
      <c r="G2079" s="6">
        <f>IF(SECOND(telefony6[[#This Row],[czas]])&gt;0,1,0)</f>
        <v>1</v>
      </c>
      <c r="H2079" s="6">
        <f>MINUTE(telefony6[[#This Row],[czas]])+telefony6[[#This Row],[czy kolejna minuta]]</f>
        <v>15</v>
      </c>
      <c r="I2079" s="6">
        <f>MINUTE(telefony6[[#This Row],[czas]])*60+SECOND(telefony6[[#This Row],[czas]])</f>
        <v>858</v>
      </c>
      <c r="J2079" s="6">
        <f>IF(OR(telefony6[[#This Row],[jaki]]="stacjonarny",telefony6[[#This Row],[jaki]]="komórkowy"),J2078-telefony6[[#This Row],[sekundach]],J2078)</f>
        <v>-932763</v>
      </c>
      <c r="K2079" s="6">
        <f>IF(AND(telefony6[[#This Row],[abonament]]&lt;0,telefony6[[#This Row],[jaki]]="stacjonarny"),telefony6[[#This Row],[sekundach]],0)</f>
        <v>858</v>
      </c>
      <c r="L2079" s="6">
        <f>IF(AND(telefony6[[#This Row],[abonament]]&lt;0,telefony6[[#This Row],[jaki]]="komórkowy"),telefony6[[#This Row],[sekundach]],0)</f>
        <v>0</v>
      </c>
      <c r="M2079" s="28">
        <f>IF(telefony6[[#This Row],[jaki]]="zagraniczny",telefony6[[#This Row],[czas w minutach]],0)</f>
        <v>0</v>
      </c>
    </row>
    <row r="2080" spans="1:13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  <c r="E2080" t="str">
        <f>IF(LEN(telefony6[[#This Row],[nr]])&gt;=10,"zagraniczny",IF(LEN(telefony6[[#This Row],[nr]])=8,"komórkowy","stacjonarny"))</f>
        <v>stacjonarny</v>
      </c>
      <c r="F2080" s="2">
        <f>telefony6[[#This Row],[zakonczenie]]-telefony6[[#This Row],[rozpoczecie]]</f>
        <v>1.8865740740741099E-3</v>
      </c>
      <c r="G2080" s="6">
        <f>IF(SECOND(telefony6[[#This Row],[czas]])&gt;0,1,0)</f>
        <v>1</v>
      </c>
      <c r="H2080" s="6">
        <f>MINUTE(telefony6[[#This Row],[czas]])+telefony6[[#This Row],[czy kolejna minuta]]</f>
        <v>3</v>
      </c>
      <c r="I2080" s="6">
        <f>MINUTE(telefony6[[#This Row],[czas]])*60+SECOND(telefony6[[#This Row],[czas]])</f>
        <v>163</v>
      </c>
      <c r="J2080" s="6">
        <f>IF(OR(telefony6[[#This Row],[jaki]]="stacjonarny",telefony6[[#This Row],[jaki]]="komórkowy"),J2079-telefony6[[#This Row],[sekundach]],J2079)</f>
        <v>-932926</v>
      </c>
      <c r="K2080" s="6">
        <f>IF(AND(telefony6[[#This Row],[abonament]]&lt;0,telefony6[[#This Row],[jaki]]="stacjonarny"),telefony6[[#This Row],[sekundach]],0)</f>
        <v>163</v>
      </c>
      <c r="L2080" s="6">
        <f>IF(AND(telefony6[[#This Row],[abonament]]&lt;0,telefony6[[#This Row],[jaki]]="komórkowy"),telefony6[[#This Row],[sekundach]],0)</f>
        <v>0</v>
      </c>
      <c r="M2080" s="28">
        <f>IF(telefony6[[#This Row],[jaki]]="zagraniczny",telefony6[[#This Row],[czas w minutach]],0)</f>
        <v>0</v>
      </c>
    </row>
    <row r="2081" spans="1:13" x14ac:dyDescent="0.25">
      <c r="A2081">
        <v>6384230</v>
      </c>
      <c r="B2081" s="1">
        <v>42947</v>
      </c>
      <c r="C2081" s="2">
        <v>0.45846064814814813</v>
      </c>
      <c r="D2081" s="2">
        <v>0.46900462962962963</v>
      </c>
      <c r="E2081" t="str">
        <f>IF(LEN(telefony6[[#This Row],[nr]])&gt;=10,"zagraniczny",IF(LEN(telefony6[[#This Row],[nr]])=8,"komórkowy","stacjonarny"))</f>
        <v>stacjonarny</v>
      </c>
      <c r="F2081" s="2">
        <f>telefony6[[#This Row],[zakonczenie]]-telefony6[[#This Row],[rozpoczecie]]</f>
        <v>1.0543981481481501E-2</v>
      </c>
      <c r="G2081" s="6">
        <f>IF(SECOND(telefony6[[#This Row],[czas]])&gt;0,1,0)</f>
        <v>1</v>
      </c>
      <c r="H2081" s="6">
        <f>MINUTE(telefony6[[#This Row],[czas]])+telefony6[[#This Row],[czy kolejna minuta]]</f>
        <v>16</v>
      </c>
      <c r="I2081" s="6">
        <f>MINUTE(telefony6[[#This Row],[czas]])*60+SECOND(telefony6[[#This Row],[czas]])</f>
        <v>911</v>
      </c>
      <c r="J2081" s="6">
        <f>IF(OR(telefony6[[#This Row],[jaki]]="stacjonarny",telefony6[[#This Row],[jaki]]="komórkowy"),J2080-telefony6[[#This Row],[sekundach]],J2080)</f>
        <v>-933837</v>
      </c>
      <c r="K2081" s="6">
        <f>IF(AND(telefony6[[#This Row],[abonament]]&lt;0,telefony6[[#This Row],[jaki]]="stacjonarny"),telefony6[[#This Row],[sekundach]],0)</f>
        <v>911</v>
      </c>
      <c r="L2081" s="6">
        <f>IF(AND(telefony6[[#This Row],[abonament]]&lt;0,telefony6[[#This Row],[jaki]]="komórkowy"),telefony6[[#This Row],[sekundach]],0)</f>
        <v>0</v>
      </c>
      <c r="M2081" s="28">
        <f>IF(telefony6[[#This Row],[jaki]]="zagraniczny",telefony6[[#This Row],[czas w minutach]],0)</f>
        <v>0</v>
      </c>
    </row>
    <row r="2082" spans="1:13" x14ac:dyDescent="0.25">
      <c r="A2082">
        <v>48676568</v>
      </c>
      <c r="B2082" s="1">
        <v>42947</v>
      </c>
      <c r="C2082" s="2">
        <v>0.45945601851851853</v>
      </c>
      <c r="D2082" s="2">
        <v>0.46525462962962966</v>
      </c>
      <c r="E2082" t="str">
        <f>IF(LEN(telefony6[[#This Row],[nr]])&gt;=10,"zagraniczny",IF(LEN(telefony6[[#This Row],[nr]])=8,"komórkowy","stacjonarny"))</f>
        <v>komórkowy</v>
      </c>
      <c r="F2082" s="2">
        <f>telefony6[[#This Row],[zakonczenie]]-telefony6[[#This Row],[rozpoczecie]]</f>
        <v>5.7986111111111294E-3</v>
      </c>
      <c r="G2082" s="6">
        <f>IF(SECOND(telefony6[[#This Row],[czas]])&gt;0,1,0)</f>
        <v>1</v>
      </c>
      <c r="H2082" s="6">
        <f>MINUTE(telefony6[[#This Row],[czas]])+telefony6[[#This Row],[czy kolejna minuta]]</f>
        <v>9</v>
      </c>
      <c r="I2082" s="6">
        <f>MINUTE(telefony6[[#This Row],[czas]])*60+SECOND(telefony6[[#This Row],[czas]])</f>
        <v>501</v>
      </c>
      <c r="J2082" s="6">
        <f>IF(OR(telefony6[[#This Row],[jaki]]="stacjonarny",telefony6[[#This Row],[jaki]]="komórkowy"),J2081-telefony6[[#This Row],[sekundach]],J2081)</f>
        <v>-934338</v>
      </c>
      <c r="K2082" s="6">
        <f>IF(AND(telefony6[[#This Row],[abonament]]&lt;0,telefony6[[#This Row],[jaki]]="stacjonarny"),telefony6[[#This Row],[sekundach]],0)</f>
        <v>0</v>
      </c>
      <c r="L2082" s="6">
        <f>IF(AND(telefony6[[#This Row],[abonament]]&lt;0,telefony6[[#This Row],[jaki]]="komórkowy"),telefony6[[#This Row],[sekundach]],0)</f>
        <v>501</v>
      </c>
      <c r="M2082" s="28">
        <f>IF(telefony6[[#This Row],[jaki]]="zagraniczny",telefony6[[#This Row],[czas w minutach]],0)</f>
        <v>0</v>
      </c>
    </row>
    <row r="2083" spans="1:13" x14ac:dyDescent="0.25">
      <c r="A2083">
        <v>3691457</v>
      </c>
      <c r="B2083" s="1">
        <v>42947</v>
      </c>
      <c r="C2083" s="2">
        <v>0.46119212962962963</v>
      </c>
      <c r="D2083" s="2">
        <v>0.4725347222222222</v>
      </c>
      <c r="E2083" t="str">
        <f>IF(LEN(telefony6[[#This Row],[nr]])&gt;=10,"zagraniczny",IF(LEN(telefony6[[#This Row],[nr]])=8,"komórkowy","stacjonarny"))</f>
        <v>stacjonarny</v>
      </c>
      <c r="F2083" s="2">
        <f>telefony6[[#This Row],[zakonczenie]]-telefony6[[#This Row],[rozpoczecie]]</f>
        <v>1.1342592592592571E-2</v>
      </c>
      <c r="G2083" s="6">
        <f>IF(SECOND(telefony6[[#This Row],[czas]])&gt;0,1,0)</f>
        <v>1</v>
      </c>
      <c r="H2083" s="6">
        <f>MINUTE(telefony6[[#This Row],[czas]])+telefony6[[#This Row],[czy kolejna minuta]]</f>
        <v>17</v>
      </c>
      <c r="I2083" s="6">
        <f>MINUTE(telefony6[[#This Row],[czas]])*60+SECOND(telefony6[[#This Row],[czas]])</f>
        <v>980</v>
      </c>
      <c r="J2083" s="6">
        <f>IF(OR(telefony6[[#This Row],[jaki]]="stacjonarny",telefony6[[#This Row],[jaki]]="komórkowy"),J2082-telefony6[[#This Row],[sekundach]],J2082)</f>
        <v>-935318</v>
      </c>
      <c r="K2083" s="6">
        <f>IF(AND(telefony6[[#This Row],[abonament]]&lt;0,telefony6[[#This Row],[jaki]]="stacjonarny"),telefony6[[#This Row],[sekundach]],0)</f>
        <v>980</v>
      </c>
      <c r="L2083" s="6">
        <f>IF(AND(telefony6[[#This Row],[abonament]]&lt;0,telefony6[[#This Row],[jaki]]="komórkowy"),telefony6[[#This Row],[sekundach]],0)</f>
        <v>0</v>
      </c>
      <c r="M2083" s="28">
        <f>IF(telefony6[[#This Row],[jaki]]="zagraniczny",telefony6[[#This Row],[czas w minutach]],0)</f>
        <v>0</v>
      </c>
    </row>
    <row r="2084" spans="1:13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  <c r="E2084" t="str">
        <f>IF(LEN(telefony6[[#This Row],[nr]])&gt;=10,"zagraniczny",IF(LEN(telefony6[[#This Row],[nr]])=8,"komórkowy","stacjonarny"))</f>
        <v>stacjonarny</v>
      </c>
      <c r="F2084" s="2">
        <f>telefony6[[#This Row],[zakonczenie]]-telefony6[[#This Row],[rozpoczecie]]</f>
        <v>8.3333333333335258E-4</v>
      </c>
      <c r="G2084" s="6">
        <f>IF(SECOND(telefony6[[#This Row],[czas]])&gt;0,1,0)</f>
        <v>1</v>
      </c>
      <c r="H2084" s="6">
        <f>MINUTE(telefony6[[#This Row],[czas]])+telefony6[[#This Row],[czy kolejna minuta]]</f>
        <v>2</v>
      </c>
      <c r="I2084" s="6">
        <f>MINUTE(telefony6[[#This Row],[czas]])*60+SECOND(telefony6[[#This Row],[czas]])</f>
        <v>72</v>
      </c>
      <c r="J2084" s="6">
        <f>IF(OR(telefony6[[#This Row],[jaki]]="stacjonarny",telefony6[[#This Row],[jaki]]="komórkowy"),J2083-telefony6[[#This Row],[sekundach]],J2083)</f>
        <v>-935390</v>
      </c>
      <c r="K2084" s="6">
        <f>IF(AND(telefony6[[#This Row],[abonament]]&lt;0,telefony6[[#This Row],[jaki]]="stacjonarny"),telefony6[[#This Row],[sekundach]],0)</f>
        <v>72</v>
      </c>
      <c r="L2084" s="6">
        <f>IF(AND(telefony6[[#This Row],[abonament]]&lt;0,telefony6[[#This Row],[jaki]]="komórkowy"),telefony6[[#This Row],[sekundach]],0)</f>
        <v>0</v>
      </c>
      <c r="M2084" s="28">
        <f>IF(telefony6[[#This Row],[jaki]]="zagraniczny",telefony6[[#This Row],[czas w minutach]],0)</f>
        <v>0</v>
      </c>
    </row>
    <row r="2085" spans="1:13" x14ac:dyDescent="0.25">
      <c r="A2085">
        <v>8489588</v>
      </c>
      <c r="B2085" s="1">
        <v>42947</v>
      </c>
      <c r="C2085" s="2">
        <v>0.46803240740740742</v>
      </c>
      <c r="D2085" s="2">
        <v>0.47423611111111114</v>
      </c>
      <c r="E2085" t="str">
        <f>IF(LEN(telefony6[[#This Row],[nr]])&gt;=10,"zagraniczny",IF(LEN(telefony6[[#This Row],[nr]])=8,"komórkowy","stacjonarny"))</f>
        <v>stacjonarny</v>
      </c>
      <c r="F2085" s="2">
        <f>telefony6[[#This Row],[zakonczenie]]-telefony6[[#This Row],[rozpoczecie]]</f>
        <v>6.2037037037037113E-3</v>
      </c>
      <c r="G2085" s="6">
        <f>IF(SECOND(telefony6[[#This Row],[czas]])&gt;0,1,0)</f>
        <v>1</v>
      </c>
      <c r="H2085" s="6">
        <f>MINUTE(telefony6[[#This Row],[czas]])+telefony6[[#This Row],[czy kolejna minuta]]</f>
        <v>9</v>
      </c>
      <c r="I2085" s="6">
        <f>MINUTE(telefony6[[#This Row],[czas]])*60+SECOND(telefony6[[#This Row],[czas]])</f>
        <v>536</v>
      </c>
      <c r="J2085" s="6">
        <f>IF(OR(telefony6[[#This Row],[jaki]]="stacjonarny",telefony6[[#This Row],[jaki]]="komórkowy"),J2084-telefony6[[#This Row],[sekundach]],J2084)</f>
        <v>-935926</v>
      </c>
      <c r="K2085" s="6">
        <f>IF(AND(telefony6[[#This Row],[abonament]]&lt;0,telefony6[[#This Row],[jaki]]="stacjonarny"),telefony6[[#This Row],[sekundach]],0)</f>
        <v>536</v>
      </c>
      <c r="L2085" s="6">
        <f>IF(AND(telefony6[[#This Row],[abonament]]&lt;0,telefony6[[#This Row],[jaki]]="komórkowy"),telefony6[[#This Row],[sekundach]],0)</f>
        <v>0</v>
      </c>
      <c r="M2085" s="28">
        <f>IF(telefony6[[#This Row],[jaki]]="zagraniczny",telefony6[[#This Row],[czas w minutach]],0)</f>
        <v>0</v>
      </c>
    </row>
    <row r="2086" spans="1:13" x14ac:dyDescent="0.25">
      <c r="A2086">
        <v>57211290</v>
      </c>
      <c r="B2086" s="1">
        <v>42947</v>
      </c>
      <c r="C2086" s="2">
        <v>0.46987268518518521</v>
      </c>
      <c r="D2086" s="2">
        <v>0.47664351851851849</v>
      </c>
      <c r="E2086" t="str">
        <f>IF(LEN(telefony6[[#This Row],[nr]])&gt;=10,"zagraniczny",IF(LEN(telefony6[[#This Row],[nr]])=8,"komórkowy","stacjonarny"))</f>
        <v>komórkowy</v>
      </c>
      <c r="F2086" s="2">
        <f>telefony6[[#This Row],[zakonczenie]]-telefony6[[#This Row],[rozpoczecie]]</f>
        <v>6.7708333333332815E-3</v>
      </c>
      <c r="G2086" s="6">
        <f>IF(SECOND(telefony6[[#This Row],[czas]])&gt;0,1,0)</f>
        <v>1</v>
      </c>
      <c r="H2086" s="6">
        <f>MINUTE(telefony6[[#This Row],[czas]])+telefony6[[#This Row],[czy kolejna minuta]]</f>
        <v>10</v>
      </c>
      <c r="I2086" s="6">
        <f>MINUTE(telefony6[[#This Row],[czas]])*60+SECOND(telefony6[[#This Row],[czas]])</f>
        <v>585</v>
      </c>
      <c r="J2086" s="6">
        <f>IF(OR(telefony6[[#This Row],[jaki]]="stacjonarny",telefony6[[#This Row],[jaki]]="komórkowy"),J2085-telefony6[[#This Row],[sekundach]],J2085)</f>
        <v>-936511</v>
      </c>
      <c r="K2086" s="6">
        <f>IF(AND(telefony6[[#This Row],[abonament]]&lt;0,telefony6[[#This Row],[jaki]]="stacjonarny"),telefony6[[#This Row],[sekundach]],0)</f>
        <v>0</v>
      </c>
      <c r="L2086" s="6">
        <f>IF(AND(telefony6[[#This Row],[abonament]]&lt;0,telefony6[[#This Row],[jaki]]="komórkowy"),telefony6[[#This Row],[sekundach]],0)</f>
        <v>585</v>
      </c>
      <c r="M2086" s="28">
        <f>IF(telefony6[[#This Row],[jaki]]="zagraniczny",telefony6[[#This Row],[czas w minutach]],0)</f>
        <v>0</v>
      </c>
    </row>
    <row r="2087" spans="1:13" x14ac:dyDescent="0.25">
      <c r="A2087">
        <v>67748426</v>
      </c>
      <c r="B2087" s="1">
        <v>42947</v>
      </c>
      <c r="C2087" s="2">
        <v>0.47158564814814813</v>
      </c>
      <c r="D2087" s="2">
        <v>0.47471064814814817</v>
      </c>
      <c r="E2087" t="str">
        <f>IF(LEN(telefony6[[#This Row],[nr]])&gt;=10,"zagraniczny",IF(LEN(telefony6[[#This Row],[nr]])=8,"komórkowy","stacjonarny"))</f>
        <v>komórkowy</v>
      </c>
      <c r="F2087" s="2">
        <f>telefony6[[#This Row],[zakonczenie]]-telefony6[[#This Row],[rozpoczecie]]</f>
        <v>3.1250000000000444E-3</v>
      </c>
      <c r="G2087" s="6">
        <f>IF(SECOND(telefony6[[#This Row],[czas]])&gt;0,1,0)</f>
        <v>1</v>
      </c>
      <c r="H2087" s="6">
        <f>MINUTE(telefony6[[#This Row],[czas]])+telefony6[[#This Row],[czy kolejna minuta]]</f>
        <v>5</v>
      </c>
      <c r="I2087" s="6">
        <f>MINUTE(telefony6[[#This Row],[czas]])*60+SECOND(telefony6[[#This Row],[czas]])</f>
        <v>270</v>
      </c>
      <c r="J2087" s="6">
        <f>IF(OR(telefony6[[#This Row],[jaki]]="stacjonarny",telefony6[[#This Row],[jaki]]="komórkowy"),J2086-telefony6[[#This Row],[sekundach]],J2086)</f>
        <v>-936781</v>
      </c>
      <c r="K2087" s="6">
        <f>IF(AND(telefony6[[#This Row],[abonament]]&lt;0,telefony6[[#This Row],[jaki]]="stacjonarny"),telefony6[[#This Row],[sekundach]],0)</f>
        <v>0</v>
      </c>
      <c r="L2087" s="6">
        <f>IF(AND(telefony6[[#This Row],[abonament]]&lt;0,telefony6[[#This Row],[jaki]]="komórkowy"),telefony6[[#This Row],[sekundach]],0)</f>
        <v>270</v>
      </c>
      <c r="M2087" s="28">
        <f>IF(telefony6[[#This Row],[jaki]]="zagraniczny",telefony6[[#This Row],[czas w minutach]],0)</f>
        <v>0</v>
      </c>
    </row>
    <row r="2088" spans="1:13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  <c r="E2088" t="str">
        <f>IF(LEN(telefony6[[#This Row],[nr]])&gt;=10,"zagraniczny",IF(LEN(telefony6[[#This Row],[nr]])=8,"komórkowy","stacjonarny"))</f>
        <v>stacjonarny</v>
      </c>
      <c r="F2088" s="2">
        <f>telefony6[[#This Row],[zakonczenie]]-telefony6[[#This Row],[rozpoczecie]]</f>
        <v>3.2870370370370328E-3</v>
      </c>
      <c r="G2088" s="6">
        <f>IF(SECOND(telefony6[[#This Row],[czas]])&gt;0,1,0)</f>
        <v>1</v>
      </c>
      <c r="H2088" s="6">
        <f>MINUTE(telefony6[[#This Row],[czas]])+telefony6[[#This Row],[czy kolejna minuta]]</f>
        <v>5</v>
      </c>
      <c r="I2088" s="6">
        <f>MINUTE(telefony6[[#This Row],[czas]])*60+SECOND(telefony6[[#This Row],[czas]])</f>
        <v>284</v>
      </c>
      <c r="J2088" s="6">
        <f>IF(OR(telefony6[[#This Row],[jaki]]="stacjonarny",telefony6[[#This Row],[jaki]]="komórkowy"),J2087-telefony6[[#This Row],[sekundach]],J2087)</f>
        <v>-937065</v>
      </c>
      <c r="K2088" s="6">
        <f>IF(AND(telefony6[[#This Row],[abonament]]&lt;0,telefony6[[#This Row],[jaki]]="stacjonarny"),telefony6[[#This Row],[sekundach]],0)</f>
        <v>284</v>
      </c>
      <c r="L2088" s="6">
        <f>IF(AND(telefony6[[#This Row],[abonament]]&lt;0,telefony6[[#This Row],[jaki]]="komórkowy"),telefony6[[#This Row],[sekundach]],0)</f>
        <v>0</v>
      </c>
      <c r="M2088" s="28">
        <f>IF(telefony6[[#This Row],[jaki]]="zagraniczny",telefony6[[#This Row],[czas w minutach]],0)</f>
        <v>0</v>
      </c>
    </row>
    <row r="2089" spans="1:13" x14ac:dyDescent="0.25">
      <c r="A2089">
        <v>5418543</v>
      </c>
      <c r="B2089" s="1">
        <v>42947</v>
      </c>
      <c r="C2089" s="2">
        <v>0.47315972222222225</v>
      </c>
      <c r="D2089" s="2">
        <v>0.47687499999999999</v>
      </c>
      <c r="E2089" t="str">
        <f>IF(LEN(telefony6[[#This Row],[nr]])&gt;=10,"zagraniczny",IF(LEN(telefony6[[#This Row],[nr]])=8,"komórkowy","stacjonarny"))</f>
        <v>stacjonarny</v>
      </c>
      <c r="F2089" s="2">
        <f>telefony6[[#This Row],[zakonczenie]]-telefony6[[#This Row],[rozpoczecie]]</f>
        <v>3.7152777777777479E-3</v>
      </c>
      <c r="G2089" s="6">
        <f>IF(SECOND(telefony6[[#This Row],[czas]])&gt;0,1,0)</f>
        <v>1</v>
      </c>
      <c r="H2089" s="6">
        <f>MINUTE(telefony6[[#This Row],[czas]])+telefony6[[#This Row],[czy kolejna minuta]]</f>
        <v>6</v>
      </c>
      <c r="I2089" s="6">
        <f>MINUTE(telefony6[[#This Row],[czas]])*60+SECOND(telefony6[[#This Row],[czas]])</f>
        <v>321</v>
      </c>
      <c r="J2089" s="6">
        <f>IF(OR(telefony6[[#This Row],[jaki]]="stacjonarny",telefony6[[#This Row],[jaki]]="komórkowy"),J2088-telefony6[[#This Row],[sekundach]],J2088)</f>
        <v>-937386</v>
      </c>
      <c r="K2089" s="6">
        <f>IF(AND(telefony6[[#This Row],[abonament]]&lt;0,telefony6[[#This Row],[jaki]]="stacjonarny"),telefony6[[#This Row],[sekundach]],0)</f>
        <v>321</v>
      </c>
      <c r="L2089" s="6">
        <f>IF(AND(telefony6[[#This Row],[abonament]]&lt;0,telefony6[[#This Row],[jaki]]="komórkowy"),telefony6[[#This Row],[sekundach]],0)</f>
        <v>0</v>
      </c>
      <c r="M2089" s="28">
        <f>IF(telefony6[[#This Row],[jaki]]="zagraniczny",telefony6[[#This Row],[czas w minutach]],0)</f>
        <v>0</v>
      </c>
    </row>
    <row r="2090" spans="1:13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  <c r="E2090" t="str">
        <f>IF(LEN(telefony6[[#This Row],[nr]])&gt;=10,"zagraniczny",IF(LEN(telefony6[[#This Row],[nr]])=8,"komórkowy","stacjonarny"))</f>
        <v>stacjonarny</v>
      </c>
      <c r="F2090" s="2">
        <f>telefony6[[#This Row],[zakonczenie]]-telefony6[[#This Row],[rozpoczecie]]</f>
        <v>5.3240740740740922E-3</v>
      </c>
      <c r="G2090" s="6">
        <f>IF(SECOND(telefony6[[#This Row],[czas]])&gt;0,1,0)</f>
        <v>1</v>
      </c>
      <c r="H2090" s="6">
        <f>MINUTE(telefony6[[#This Row],[czas]])+telefony6[[#This Row],[czy kolejna minuta]]</f>
        <v>8</v>
      </c>
      <c r="I2090" s="6">
        <f>MINUTE(telefony6[[#This Row],[czas]])*60+SECOND(telefony6[[#This Row],[czas]])</f>
        <v>460</v>
      </c>
      <c r="J2090" s="6">
        <f>IF(OR(telefony6[[#This Row],[jaki]]="stacjonarny",telefony6[[#This Row],[jaki]]="komórkowy"),J2089-telefony6[[#This Row],[sekundach]],J2089)</f>
        <v>-937846</v>
      </c>
      <c r="K2090" s="6">
        <f>IF(AND(telefony6[[#This Row],[abonament]]&lt;0,telefony6[[#This Row],[jaki]]="stacjonarny"),telefony6[[#This Row],[sekundach]],0)</f>
        <v>460</v>
      </c>
      <c r="L2090" s="6">
        <f>IF(AND(telefony6[[#This Row],[abonament]]&lt;0,telefony6[[#This Row],[jaki]]="komórkowy"),telefony6[[#This Row],[sekundach]],0)</f>
        <v>0</v>
      </c>
      <c r="M2090" s="28">
        <f>IF(telefony6[[#This Row],[jaki]]="zagraniczny",telefony6[[#This Row],[czas w minutach]],0)</f>
        <v>0</v>
      </c>
    </row>
    <row r="2091" spans="1:13" x14ac:dyDescent="0.25">
      <c r="A2091">
        <v>3478173</v>
      </c>
      <c r="B2091" s="1">
        <v>42947</v>
      </c>
      <c r="C2091" s="2">
        <v>0.47357638888888887</v>
      </c>
      <c r="D2091" s="2">
        <v>0.47564814814814815</v>
      </c>
      <c r="E2091" t="str">
        <f>IF(LEN(telefony6[[#This Row],[nr]])&gt;=10,"zagraniczny",IF(LEN(telefony6[[#This Row],[nr]])=8,"komórkowy","stacjonarny"))</f>
        <v>stacjonarny</v>
      </c>
      <c r="F2091" s="2">
        <f>telefony6[[#This Row],[zakonczenie]]-telefony6[[#This Row],[rozpoczecie]]</f>
        <v>2.0717592592592871E-3</v>
      </c>
      <c r="G2091" s="6">
        <f>IF(SECOND(telefony6[[#This Row],[czas]])&gt;0,1,0)</f>
        <v>1</v>
      </c>
      <c r="H2091" s="6">
        <f>MINUTE(telefony6[[#This Row],[czas]])+telefony6[[#This Row],[czy kolejna minuta]]</f>
        <v>3</v>
      </c>
      <c r="I2091" s="6">
        <f>MINUTE(telefony6[[#This Row],[czas]])*60+SECOND(telefony6[[#This Row],[czas]])</f>
        <v>179</v>
      </c>
      <c r="J2091" s="6">
        <f>IF(OR(telefony6[[#This Row],[jaki]]="stacjonarny",telefony6[[#This Row],[jaki]]="komórkowy"),J2090-telefony6[[#This Row],[sekundach]],J2090)</f>
        <v>-938025</v>
      </c>
      <c r="K2091" s="6">
        <f>IF(AND(telefony6[[#This Row],[abonament]]&lt;0,telefony6[[#This Row],[jaki]]="stacjonarny"),telefony6[[#This Row],[sekundach]],0)</f>
        <v>179</v>
      </c>
      <c r="L2091" s="6">
        <f>IF(AND(telefony6[[#This Row],[abonament]]&lt;0,telefony6[[#This Row],[jaki]]="komórkowy"),telefony6[[#This Row],[sekundach]],0)</f>
        <v>0</v>
      </c>
      <c r="M2091" s="28">
        <f>IF(telefony6[[#This Row],[jaki]]="zagraniczny",telefony6[[#This Row],[czas w minutach]],0)</f>
        <v>0</v>
      </c>
    </row>
    <row r="2092" spans="1:13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  <c r="E2092" t="str">
        <f>IF(LEN(telefony6[[#This Row],[nr]])&gt;=10,"zagraniczny",IF(LEN(telefony6[[#This Row],[nr]])=8,"komórkowy","stacjonarny"))</f>
        <v>stacjonarny</v>
      </c>
      <c r="F2092" s="2">
        <f>telefony6[[#This Row],[zakonczenie]]-telefony6[[#This Row],[rozpoczecie]]</f>
        <v>6.5393518518518934E-3</v>
      </c>
      <c r="G2092" s="6">
        <f>IF(SECOND(telefony6[[#This Row],[czas]])&gt;0,1,0)</f>
        <v>1</v>
      </c>
      <c r="H2092" s="6">
        <f>MINUTE(telefony6[[#This Row],[czas]])+telefony6[[#This Row],[czy kolejna minuta]]</f>
        <v>10</v>
      </c>
      <c r="I2092" s="6">
        <f>MINUTE(telefony6[[#This Row],[czas]])*60+SECOND(telefony6[[#This Row],[czas]])</f>
        <v>565</v>
      </c>
      <c r="J2092" s="6">
        <f>IF(OR(telefony6[[#This Row],[jaki]]="stacjonarny",telefony6[[#This Row],[jaki]]="komórkowy"),J2091-telefony6[[#This Row],[sekundach]],J2091)</f>
        <v>-938590</v>
      </c>
      <c r="K2092" s="6">
        <f>IF(AND(telefony6[[#This Row],[abonament]]&lt;0,telefony6[[#This Row],[jaki]]="stacjonarny"),telefony6[[#This Row],[sekundach]],0)</f>
        <v>565</v>
      </c>
      <c r="L2092" s="6">
        <f>IF(AND(telefony6[[#This Row],[abonament]]&lt;0,telefony6[[#This Row],[jaki]]="komórkowy"),telefony6[[#This Row],[sekundach]],0)</f>
        <v>0</v>
      </c>
      <c r="M2092" s="28">
        <f>IF(telefony6[[#This Row],[jaki]]="zagraniczny",telefony6[[#This Row],[czas w minutach]],0)</f>
        <v>0</v>
      </c>
    </row>
    <row r="2093" spans="1:13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  <c r="E2093" t="str">
        <f>IF(LEN(telefony6[[#This Row],[nr]])&gt;=10,"zagraniczny",IF(LEN(telefony6[[#This Row],[nr]])=8,"komórkowy","stacjonarny"))</f>
        <v>stacjonarny</v>
      </c>
      <c r="F2093" s="2">
        <f>telefony6[[#This Row],[zakonczenie]]-telefony6[[#This Row],[rozpoczecie]]</f>
        <v>6.6550925925926152E-3</v>
      </c>
      <c r="G2093" s="6">
        <f>IF(SECOND(telefony6[[#This Row],[czas]])&gt;0,1,0)</f>
        <v>1</v>
      </c>
      <c r="H2093" s="6">
        <f>MINUTE(telefony6[[#This Row],[czas]])+telefony6[[#This Row],[czy kolejna minuta]]</f>
        <v>10</v>
      </c>
      <c r="I2093" s="6">
        <f>MINUTE(telefony6[[#This Row],[czas]])*60+SECOND(telefony6[[#This Row],[czas]])</f>
        <v>575</v>
      </c>
      <c r="J2093" s="6">
        <f>IF(OR(telefony6[[#This Row],[jaki]]="stacjonarny",telefony6[[#This Row],[jaki]]="komórkowy"),J2092-telefony6[[#This Row],[sekundach]],J2092)</f>
        <v>-939165</v>
      </c>
      <c r="K2093" s="6">
        <f>IF(AND(telefony6[[#This Row],[abonament]]&lt;0,telefony6[[#This Row],[jaki]]="stacjonarny"),telefony6[[#This Row],[sekundach]],0)</f>
        <v>575</v>
      </c>
      <c r="L2093" s="6">
        <f>IF(AND(telefony6[[#This Row],[abonament]]&lt;0,telefony6[[#This Row],[jaki]]="komórkowy"),telefony6[[#This Row],[sekundach]],0)</f>
        <v>0</v>
      </c>
      <c r="M2093" s="28">
        <f>IF(telefony6[[#This Row],[jaki]]="zagraniczny",telefony6[[#This Row],[czas w minutach]],0)</f>
        <v>0</v>
      </c>
    </row>
    <row r="2094" spans="1:13" x14ac:dyDescent="0.25">
      <c r="A2094">
        <v>61228399</v>
      </c>
      <c r="B2094" s="1">
        <v>42947</v>
      </c>
      <c r="C2094" s="2">
        <v>0.48053240740740738</v>
      </c>
      <c r="D2094" s="2">
        <v>0.48828703703703702</v>
      </c>
      <c r="E2094" t="str">
        <f>IF(LEN(telefony6[[#This Row],[nr]])&gt;=10,"zagraniczny",IF(LEN(telefony6[[#This Row],[nr]])=8,"komórkowy","stacjonarny"))</f>
        <v>komórkowy</v>
      </c>
      <c r="F2094" s="2">
        <f>telefony6[[#This Row],[zakonczenie]]-telefony6[[#This Row],[rozpoczecie]]</f>
        <v>7.7546296296296391E-3</v>
      </c>
      <c r="G2094" s="6">
        <f>IF(SECOND(telefony6[[#This Row],[czas]])&gt;0,1,0)</f>
        <v>1</v>
      </c>
      <c r="H2094" s="6">
        <f>MINUTE(telefony6[[#This Row],[czas]])+telefony6[[#This Row],[czy kolejna minuta]]</f>
        <v>12</v>
      </c>
      <c r="I2094" s="6">
        <f>MINUTE(telefony6[[#This Row],[czas]])*60+SECOND(telefony6[[#This Row],[czas]])</f>
        <v>670</v>
      </c>
      <c r="J2094" s="6">
        <f>IF(OR(telefony6[[#This Row],[jaki]]="stacjonarny",telefony6[[#This Row],[jaki]]="komórkowy"),J2093-telefony6[[#This Row],[sekundach]],J2093)</f>
        <v>-939835</v>
      </c>
      <c r="K2094" s="6">
        <f>IF(AND(telefony6[[#This Row],[abonament]]&lt;0,telefony6[[#This Row],[jaki]]="stacjonarny"),telefony6[[#This Row],[sekundach]],0)</f>
        <v>0</v>
      </c>
      <c r="L2094" s="6">
        <f>IF(AND(telefony6[[#This Row],[abonament]]&lt;0,telefony6[[#This Row],[jaki]]="komórkowy"),telefony6[[#This Row],[sekundach]],0)</f>
        <v>670</v>
      </c>
      <c r="M2094" s="28">
        <f>IF(telefony6[[#This Row],[jaki]]="zagraniczny",telefony6[[#This Row],[czas w minutach]],0)</f>
        <v>0</v>
      </c>
    </row>
    <row r="2095" spans="1:13" x14ac:dyDescent="0.25">
      <c r="A2095">
        <v>9282166</v>
      </c>
      <c r="B2095" s="1">
        <v>42947</v>
      </c>
      <c r="C2095" s="2">
        <v>0.48141203703703705</v>
      </c>
      <c r="D2095" s="2">
        <v>0.49063657407407407</v>
      </c>
      <c r="E2095" t="str">
        <f>IF(LEN(telefony6[[#This Row],[nr]])&gt;=10,"zagraniczny",IF(LEN(telefony6[[#This Row],[nr]])=8,"komórkowy","stacjonarny"))</f>
        <v>stacjonarny</v>
      </c>
      <c r="F2095" s="2">
        <f>telefony6[[#This Row],[zakonczenie]]-telefony6[[#This Row],[rozpoczecie]]</f>
        <v>9.2245370370370172E-3</v>
      </c>
      <c r="G2095" s="6">
        <f>IF(SECOND(telefony6[[#This Row],[czas]])&gt;0,1,0)</f>
        <v>1</v>
      </c>
      <c r="H2095" s="6">
        <f>MINUTE(telefony6[[#This Row],[czas]])+telefony6[[#This Row],[czy kolejna minuta]]</f>
        <v>14</v>
      </c>
      <c r="I2095" s="6">
        <f>MINUTE(telefony6[[#This Row],[czas]])*60+SECOND(telefony6[[#This Row],[czas]])</f>
        <v>797</v>
      </c>
      <c r="J2095" s="6">
        <f>IF(OR(telefony6[[#This Row],[jaki]]="stacjonarny",telefony6[[#This Row],[jaki]]="komórkowy"),J2094-telefony6[[#This Row],[sekundach]],J2094)</f>
        <v>-940632</v>
      </c>
      <c r="K2095" s="6">
        <f>IF(AND(telefony6[[#This Row],[abonament]]&lt;0,telefony6[[#This Row],[jaki]]="stacjonarny"),telefony6[[#This Row],[sekundach]],0)</f>
        <v>797</v>
      </c>
      <c r="L2095" s="6">
        <f>IF(AND(telefony6[[#This Row],[abonament]]&lt;0,telefony6[[#This Row],[jaki]]="komórkowy"),telefony6[[#This Row],[sekundach]],0)</f>
        <v>0</v>
      </c>
      <c r="M2095" s="28">
        <f>IF(telefony6[[#This Row],[jaki]]="zagraniczny",telefony6[[#This Row],[czas w minutach]],0)</f>
        <v>0</v>
      </c>
    </row>
    <row r="2096" spans="1:13" x14ac:dyDescent="0.25">
      <c r="A2096">
        <v>6426246</v>
      </c>
      <c r="B2096" s="1">
        <v>42947</v>
      </c>
      <c r="C2096" s="2">
        <v>0.48174768518518518</v>
      </c>
      <c r="D2096" s="2">
        <v>0.48682870370370368</v>
      </c>
      <c r="E2096" t="str">
        <f>IF(LEN(telefony6[[#This Row],[nr]])&gt;=10,"zagraniczny",IF(LEN(telefony6[[#This Row],[nr]])=8,"komórkowy","stacjonarny"))</f>
        <v>stacjonarny</v>
      </c>
      <c r="F2096" s="2">
        <f>telefony6[[#This Row],[zakonczenie]]-telefony6[[#This Row],[rozpoczecie]]</f>
        <v>5.0810185185184986E-3</v>
      </c>
      <c r="G2096" s="6">
        <f>IF(SECOND(telefony6[[#This Row],[czas]])&gt;0,1,0)</f>
        <v>1</v>
      </c>
      <c r="H2096" s="6">
        <f>MINUTE(telefony6[[#This Row],[czas]])+telefony6[[#This Row],[czy kolejna minuta]]</f>
        <v>8</v>
      </c>
      <c r="I2096" s="6">
        <f>MINUTE(telefony6[[#This Row],[czas]])*60+SECOND(telefony6[[#This Row],[czas]])</f>
        <v>439</v>
      </c>
      <c r="J2096" s="6">
        <f>IF(OR(telefony6[[#This Row],[jaki]]="stacjonarny",telefony6[[#This Row],[jaki]]="komórkowy"),J2095-telefony6[[#This Row],[sekundach]],J2095)</f>
        <v>-941071</v>
      </c>
      <c r="K2096" s="6">
        <f>IF(AND(telefony6[[#This Row],[abonament]]&lt;0,telefony6[[#This Row],[jaki]]="stacjonarny"),telefony6[[#This Row],[sekundach]],0)</f>
        <v>439</v>
      </c>
      <c r="L2096" s="6">
        <f>IF(AND(telefony6[[#This Row],[abonament]]&lt;0,telefony6[[#This Row],[jaki]]="komórkowy"),telefony6[[#This Row],[sekundach]],0)</f>
        <v>0</v>
      </c>
      <c r="M2096" s="28">
        <f>IF(telefony6[[#This Row],[jaki]]="zagraniczny",telefony6[[#This Row],[czas w minutach]],0)</f>
        <v>0</v>
      </c>
    </row>
    <row r="2097" spans="1:13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  <c r="E2097" t="str">
        <f>IF(LEN(telefony6[[#This Row],[nr]])&gt;=10,"zagraniczny",IF(LEN(telefony6[[#This Row],[nr]])=8,"komórkowy","stacjonarny"))</f>
        <v>stacjonarny</v>
      </c>
      <c r="F2097" s="2">
        <f>telefony6[[#This Row],[zakonczenie]]-telefony6[[#This Row],[rozpoczecie]]</f>
        <v>4.4907407407407396E-3</v>
      </c>
      <c r="G2097" s="6">
        <f>IF(SECOND(telefony6[[#This Row],[czas]])&gt;0,1,0)</f>
        <v>1</v>
      </c>
      <c r="H2097" s="6">
        <f>MINUTE(telefony6[[#This Row],[czas]])+telefony6[[#This Row],[czy kolejna minuta]]</f>
        <v>7</v>
      </c>
      <c r="I2097" s="6">
        <f>MINUTE(telefony6[[#This Row],[czas]])*60+SECOND(telefony6[[#This Row],[czas]])</f>
        <v>388</v>
      </c>
      <c r="J2097" s="6">
        <f>IF(OR(telefony6[[#This Row],[jaki]]="stacjonarny",telefony6[[#This Row],[jaki]]="komórkowy"),J2096-telefony6[[#This Row],[sekundach]],J2096)</f>
        <v>-941459</v>
      </c>
      <c r="K2097" s="6">
        <f>IF(AND(telefony6[[#This Row],[abonament]]&lt;0,telefony6[[#This Row],[jaki]]="stacjonarny"),telefony6[[#This Row],[sekundach]],0)</f>
        <v>388</v>
      </c>
      <c r="L2097" s="6">
        <f>IF(AND(telefony6[[#This Row],[abonament]]&lt;0,telefony6[[#This Row],[jaki]]="komórkowy"),telefony6[[#This Row],[sekundach]],0)</f>
        <v>0</v>
      </c>
      <c r="M2097" s="28">
        <f>IF(telefony6[[#This Row],[jaki]]="zagraniczny",telefony6[[#This Row],[czas w minutach]],0)</f>
        <v>0</v>
      </c>
    </row>
    <row r="2098" spans="1:13" x14ac:dyDescent="0.25">
      <c r="A2098">
        <v>9791237</v>
      </c>
      <c r="B2098" s="1">
        <v>42947</v>
      </c>
      <c r="C2098" s="2">
        <v>0.48635416666666664</v>
      </c>
      <c r="D2098" s="2">
        <v>0.49025462962962962</v>
      </c>
      <c r="E2098" t="str">
        <f>IF(LEN(telefony6[[#This Row],[nr]])&gt;=10,"zagraniczny",IF(LEN(telefony6[[#This Row],[nr]])=8,"komórkowy","stacjonarny"))</f>
        <v>stacjonarny</v>
      </c>
      <c r="F2098" s="2">
        <f>telefony6[[#This Row],[zakonczenie]]-telefony6[[#This Row],[rozpoczecie]]</f>
        <v>3.9004629629629806E-3</v>
      </c>
      <c r="G2098" s="6">
        <f>IF(SECOND(telefony6[[#This Row],[czas]])&gt;0,1,0)</f>
        <v>1</v>
      </c>
      <c r="H2098" s="6">
        <f>MINUTE(telefony6[[#This Row],[czas]])+telefony6[[#This Row],[czy kolejna minuta]]</f>
        <v>6</v>
      </c>
      <c r="I2098" s="6">
        <f>MINUTE(telefony6[[#This Row],[czas]])*60+SECOND(telefony6[[#This Row],[czas]])</f>
        <v>337</v>
      </c>
      <c r="J2098" s="6">
        <f>IF(OR(telefony6[[#This Row],[jaki]]="stacjonarny",telefony6[[#This Row],[jaki]]="komórkowy"),J2097-telefony6[[#This Row],[sekundach]],J2097)</f>
        <v>-941796</v>
      </c>
      <c r="K2098" s="6">
        <f>IF(AND(telefony6[[#This Row],[abonament]]&lt;0,telefony6[[#This Row],[jaki]]="stacjonarny"),telefony6[[#This Row],[sekundach]],0)</f>
        <v>337</v>
      </c>
      <c r="L2098" s="6">
        <f>IF(AND(telefony6[[#This Row],[abonament]]&lt;0,telefony6[[#This Row],[jaki]]="komórkowy"),telefony6[[#This Row],[sekundach]],0)</f>
        <v>0</v>
      </c>
      <c r="M2098" s="28">
        <f>IF(telefony6[[#This Row],[jaki]]="zagraniczny",telefony6[[#This Row],[czas w minutach]],0)</f>
        <v>0</v>
      </c>
    </row>
    <row r="2099" spans="1:13" x14ac:dyDescent="0.25">
      <c r="A2099">
        <v>1830251</v>
      </c>
      <c r="B2099" s="1">
        <v>42947</v>
      </c>
      <c r="C2099" s="2">
        <v>0.48893518518518519</v>
      </c>
      <c r="D2099" s="2">
        <v>0.49787037037037035</v>
      </c>
      <c r="E2099" t="str">
        <f>IF(LEN(telefony6[[#This Row],[nr]])&gt;=10,"zagraniczny",IF(LEN(telefony6[[#This Row],[nr]])=8,"komórkowy","stacjonarny"))</f>
        <v>stacjonarny</v>
      </c>
      <c r="F2099" s="2">
        <f>telefony6[[#This Row],[zakonczenie]]-telefony6[[#This Row],[rozpoczecie]]</f>
        <v>8.9351851851851571E-3</v>
      </c>
      <c r="G2099" s="6">
        <f>IF(SECOND(telefony6[[#This Row],[czas]])&gt;0,1,0)</f>
        <v>1</v>
      </c>
      <c r="H2099" s="6">
        <f>MINUTE(telefony6[[#This Row],[czas]])+telefony6[[#This Row],[czy kolejna minuta]]</f>
        <v>13</v>
      </c>
      <c r="I2099" s="6">
        <f>MINUTE(telefony6[[#This Row],[czas]])*60+SECOND(telefony6[[#This Row],[czas]])</f>
        <v>772</v>
      </c>
      <c r="J2099" s="6">
        <f>IF(OR(telefony6[[#This Row],[jaki]]="stacjonarny",telefony6[[#This Row],[jaki]]="komórkowy"),J2098-telefony6[[#This Row],[sekundach]],J2098)</f>
        <v>-942568</v>
      </c>
      <c r="K2099" s="6">
        <f>IF(AND(telefony6[[#This Row],[abonament]]&lt;0,telefony6[[#This Row],[jaki]]="stacjonarny"),telefony6[[#This Row],[sekundach]],0)</f>
        <v>772</v>
      </c>
      <c r="L2099" s="6">
        <f>IF(AND(telefony6[[#This Row],[abonament]]&lt;0,telefony6[[#This Row],[jaki]]="komórkowy"),telefony6[[#This Row],[sekundach]],0)</f>
        <v>0</v>
      </c>
      <c r="M2099" s="28">
        <f>IF(telefony6[[#This Row],[jaki]]="zagraniczny",telefony6[[#This Row],[czas w minutach]],0)</f>
        <v>0</v>
      </c>
    </row>
    <row r="2100" spans="1:13" x14ac:dyDescent="0.25">
      <c r="A2100">
        <v>42603700</v>
      </c>
      <c r="B2100" s="1">
        <v>42947</v>
      </c>
      <c r="C2100" s="2">
        <v>0.49409722222222224</v>
      </c>
      <c r="D2100" s="2">
        <v>0.50521990740740741</v>
      </c>
      <c r="E2100" t="str">
        <f>IF(LEN(telefony6[[#This Row],[nr]])&gt;=10,"zagraniczny",IF(LEN(telefony6[[#This Row],[nr]])=8,"komórkowy","stacjonarny"))</f>
        <v>komórkowy</v>
      </c>
      <c r="F2100" s="2">
        <f>telefony6[[#This Row],[zakonczenie]]-telefony6[[#This Row],[rozpoczecie]]</f>
        <v>1.1122685185185166E-2</v>
      </c>
      <c r="G2100" s="6">
        <f>IF(SECOND(telefony6[[#This Row],[czas]])&gt;0,1,0)</f>
        <v>1</v>
      </c>
      <c r="H2100" s="6">
        <f>MINUTE(telefony6[[#This Row],[czas]])+telefony6[[#This Row],[czy kolejna minuta]]</f>
        <v>17</v>
      </c>
      <c r="I2100" s="6">
        <f>MINUTE(telefony6[[#This Row],[czas]])*60+SECOND(telefony6[[#This Row],[czas]])</f>
        <v>961</v>
      </c>
      <c r="J2100" s="6">
        <f>IF(OR(telefony6[[#This Row],[jaki]]="stacjonarny",telefony6[[#This Row],[jaki]]="komórkowy"),J2099-telefony6[[#This Row],[sekundach]],J2099)</f>
        <v>-943529</v>
      </c>
      <c r="K2100" s="6">
        <f>IF(AND(telefony6[[#This Row],[abonament]]&lt;0,telefony6[[#This Row],[jaki]]="stacjonarny"),telefony6[[#This Row],[sekundach]],0)</f>
        <v>0</v>
      </c>
      <c r="L2100" s="6">
        <f>IF(AND(telefony6[[#This Row],[abonament]]&lt;0,telefony6[[#This Row],[jaki]]="komórkowy"),telefony6[[#This Row],[sekundach]],0)</f>
        <v>961</v>
      </c>
      <c r="M2100" s="28">
        <f>IF(telefony6[[#This Row],[jaki]]="zagraniczny",telefony6[[#This Row],[czas w minutach]],0)</f>
        <v>0</v>
      </c>
    </row>
    <row r="2101" spans="1:13" x14ac:dyDescent="0.25">
      <c r="A2101">
        <v>3983714</v>
      </c>
      <c r="B2101" s="1">
        <v>42947</v>
      </c>
      <c r="C2101" s="2">
        <v>0.49849537037037039</v>
      </c>
      <c r="D2101" s="2">
        <v>0.5092592592592593</v>
      </c>
      <c r="E2101" t="str">
        <f>IF(LEN(telefony6[[#This Row],[nr]])&gt;=10,"zagraniczny",IF(LEN(telefony6[[#This Row],[nr]])=8,"komórkowy","stacjonarny"))</f>
        <v>stacjonarny</v>
      </c>
      <c r="F2101" s="2">
        <f>telefony6[[#This Row],[zakonczenie]]-telefony6[[#This Row],[rozpoczecie]]</f>
        <v>1.0763888888888906E-2</v>
      </c>
      <c r="G2101" s="6">
        <f>IF(SECOND(telefony6[[#This Row],[czas]])&gt;0,1,0)</f>
        <v>1</v>
      </c>
      <c r="H2101" s="6">
        <f>MINUTE(telefony6[[#This Row],[czas]])+telefony6[[#This Row],[czy kolejna minuta]]</f>
        <v>16</v>
      </c>
      <c r="I2101" s="6">
        <f>MINUTE(telefony6[[#This Row],[czas]])*60+SECOND(telefony6[[#This Row],[czas]])</f>
        <v>930</v>
      </c>
      <c r="J2101" s="6">
        <f>IF(OR(telefony6[[#This Row],[jaki]]="stacjonarny",telefony6[[#This Row],[jaki]]="komórkowy"),J2100-telefony6[[#This Row],[sekundach]],J2100)</f>
        <v>-944459</v>
      </c>
      <c r="K2101" s="6">
        <f>IF(AND(telefony6[[#This Row],[abonament]]&lt;0,telefony6[[#This Row],[jaki]]="stacjonarny"),telefony6[[#This Row],[sekundach]],0)</f>
        <v>930</v>
      </c>
      <c r="L2101" s="6">
        <f>IF(AND(telefony6[[#This Row],[abonament]]&lt;0,telefony6[[#This Row],[jaki]]="komórkowy"),telefony6[[#This Row],[sekundach]],0)</f>
        <v>0</v>
      </c>
      <c r="M2101" s="28">
        <f>IF(telefony6[[#This Row],[jaki]]="zagraniczny",telefony6[[#This Row],[czas w minutach]],0)</f>
        <v>0</v>
      </c>
    </row>
    <row r="2102" spans="1:13" x14ac:dyDescent="0.25">
      <c r="A2102">
        <v>4520226</v>
      </c>
      <c r="B2102" s="1">
        <v>42947</v>
      </c>
      <c r="C2102" s="2">
        <v>0.49903935185185183</v>
      </c>
      <c r="D2102" s="2">
        <v>0.51059027777777777</v>
      </c>
      <c r="E2102" t="str">
        <f>IF(LEN(telefony6[[#This Row],[nr]])&gt;=10,"zagraniczny",IF(LEN(telefony6[[#This Row],[nr]])=8,"komórkowy","stacjonarny"))</f>
        <v>stacjonarny</v>
      </c>
      <c r="F2102" s="2">
        <f>telefony6[[#This Row],[zakonczenie]]-telefony6[[#This Row],[rozpoczecie]]</f>
        <v>1.1550925925925937E-2</v>
      </c>
      <c r="G2102" s="6">
        <f>IF(SECOND(telefony6[[#This Row],[czas]])&gt;0,1,0)</f>
        <v>1</v>
      </c>
      <c r="H2102" s="6">
        <f>MINUTE(telefony6[[#This Row],[czas]])+telefony6[[#This Row],[czy kolejna minuta]]</f>
        <v>17</v>
      </c>
      <c r="I2102" s="6">
        <f>MINUTE(telefony6[[#This Row],[czas]])*60+SECOND(telefony6[[#This Row],[czas]])</f>
        <v>998</v>
      </c>
      <c r="J2102" s="6">
        <f>IF(OR(telefony6[[#This Row],[jaki]]="stacjonarny",telefony6[[#This Row],[jaki]]="komórkowy"),J2101-telefony6[[#This Row],[sekundach]],J2101)</f>
        <v>-945457</v>
      </c>
      <c r="K2102" s="6">
        <f>IF(AND(telefony6[[#This Row],[abonament]]&lt;0,telefony6[[#This Row],[jaki]]="stacjonarny"),telefony6[[#This Row],[sekundach]],0)</f>
        <v>998</v>
      </c>
      <c r="L2102" s="6">
        <f>IF(AND(telefony6[[#This Row],[abonament]]&lt;0,telefony6[[#This Row],[jaki]]="komórkowy"),telefony6[[#This Row],[sekundach]],0)</f>
        <v>0</v>
      </c>
      <c r="M2102" s="28">
        <f>IF(telefony6[[#This Row],[jaki]]="zagraniczny",telefony6[[#This Row],[czas w minutach]],0)</f>
        <v>0</v>
      </c>
    </row>
    <row r="2103" spans="1:13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  <c r="E2103" t="str">
        <f>IF(LEN(telefony6[[#This Row],[nr]])&gt;=10,"zagraniczny",IF(LEN(telefony6[[#This Row],[nr]])=8,"komórkowy","stacjonarny"))</f>
        <v>stacjonarny</v>
      </c>
      <c r="F2103" s="2">
        <f>telefony6[[#This Row],[zakonczenie]]-telefony6[[#This Row],[rozpoczecie]]</f>
        <v>8.3217592592592649E-3</v>
      </c>
      <c r="G2103" s="6">
        <f>IF(SECOND(telefony6[[#This Row],[czas]])&gt;0,1,0)</f>
        <v>1</v>
      </c>
      <c r="H2103" s="6">
        <f>MINUTE(telefony6[[#This Row],[czas]])+telefony6[[#This Row],[czy kolejna minuta]]</f>
        <v>12</v>
      </c>
      <c r="I2103" s="6">
        <f>MINUTE(telefony6[[#This Row],[czas]])*60+SECOND(telefony6[[#This Row],[czas]])</f>
        <v>719</v>
      </c>
      <c r="J2103" s="6">
        <f>IF(OR(telefony6[[#This Row],[jaki]]="stacjonarny",telefony6[[#This Row],[jaki]]="komórkowy"),J2102-telefony6[[#This Row],[sekundach]],J2102)</f>
        <v>-946176</v>
      </c>
      <c r="K2103" s="6">
        <f>IF(AND(telefony6[[#This Row],[abonament]]&lt;0,telefony6[[#This Row],[jaki]]="stacjonarny"),telefony6[[#This Row],[sekundach]],0)</f>
        <v>719</v>
      </c>
      <c r="L2103" s="6">
        <f>IF(AND(telefony6[[#This Row],[abonament]]&lt;0,telefony6[[#This Row],[jaki]]="komórkowy"),telefony6[[#This Row],[sekundach]],0)</f>
        <v>0</v>
      </c>
      <c r="M2103" s="28">
        <f>IF(telefony6[[#This Row],[jaki]]="zagraniczny",telefony6[[#This Row],[czas w minutach]],0)</f>
        <v>0</v>
      </c>
    </row>
    <row r="2104" spans="1:13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  <c r="E2104" t="str">
        <f>IF(LEN(telefony6[[#This Row],[nr]])&gt;=10,"zagraniczny",IF(LEN(telefony6[[#This Row],[nr]])=8,"komórkowy","stacjonarny"))</f>
        <v>stacjonarny</v>
      </c>
      <c r="F2104" s="2">
        <f>telefony6[[#This Row],[zakonczenie]]-telefony6[[#This Row],[rozpoczecie]]</f>
        <v>5.6134259259259522E-3</v>
      </c>
      <c r="G2104" s="6">
        <f>IF(SECOND(telefony6[[#This Row],[czas]])&gt;0,1,0)</f>
        <v>1</v>
      </c>
      <c r="H2104" s="6">
        <f>MINUTE(telefony6[[#This Row],[czas]])+telefony6[[#This Row],[czy kolejna minuta]]</f>
        <v>9</v>
      </c>
      <c r="I2104" s="6">
        <f>MINUTE(telefony6[[#This Row],[czas]])*60+SECOND(telefony6[[#This Row],[czas]])</f>
        <v>485</v>
      </c>
      <c r="J2104" s="6">
        <f>IF(OR(telefony6[[#This Row],[jaki]]="stacjonarny",telefony6[[#This Row],[jaki]]="komórkowy"),J2103-telefony6[[#This Row],[sekundach]],J2103)</f>
        <v>-946661</v>
      </c>
      <c r="K2104" s="6">
        <f>IF(AND(telefony6[[#This Row],[abonament]]&lt;0,telefony6[[#This Row],[jaki]]="stacjonarny"),telefony6[[#This Row],[sekundach]],0)</f>
        <v>485</v>
      </c>
      <c r="L2104" s="6">
        <f>IF(AND(telefony6[[#This Row],[abonament]]&lt;0,telefony6[[#This Row],[jaki]]="komórkowy"),telefony6[[#This Row],[sekundach]],0)</f>
        <v>0</v>
      </c>
      <c r="M2104" s="28">
        <f>IF(telefony6[[#This Row],[jaki]]="zagraniczny",telefony6[[#This Row],[czas w minutach]],0)</f>
        <v>0</v>
      </c>
    </row>
    <row r="2105" spans="1:13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  <c r="E2105" t="str">
        <f>IF(LEN(telefony6[[#This Row],[nr]])&gt;=10,"zagraniczny",IF(LEN(telefony6[[#This Row],[nr]])=8,"komórkowy","stacjonarny"))</f>
        <v>komórkowy</v>
      </c>
      <c r="F2105" s="2">
        <f>telefony6[[#This Row],[zakonczenie]]-telefony6[[#This Row],[rozpoczecie]]</f>
        <v>1.284722222222201E-3</v>
      </c>
      <c r="G2105" s="6">
        <f>IF(SECOND(telefony6[[#This Row],[czas]])&gt;0,1,0)</f>
        <v>1</v>
      </c>
      <c r="H2105" s="6">
        <f>MINUTE(telefony6[[#This Row],[czas]])+telefony6[[#This Row],[czy kolejna minuta]]</f>
        <v>2</v>
      </c>
      <c r="I2105" s="6">
        <f>MINUTE(telefony6[[#This Row],[czas]])*60+SECOND(telefony6[[#This Row],[czas]])</f>
        <v>111</v>
      </c>
      <c r="J2105" s="6">
        <f>IF(OR(telefony6[[#This Row],[jaki]]="stacjonarny",telefony6[[#This Row],[jaki]]="komórkowy"),J2104-telefony6[[#This Row],[sekundach]],J2104)</f>
        <v>-946772</v>
      </c>
      <c r="K2105" s="6">
        <f>IF(AND(telefony6[[#This Row],[abonament]]&lt;0,telefony6[[#This Row],[jaki]]="stacjonarny"),telefony6[[#This Row],[sekundach]],0)</f>
        <v>0</v>
      </c>
      <c r="L2105" s="6">
        <f>IF(AND(telefony6[[#This Row],[abonament]]&lt;0,telefony6[[#This Row],[jaki]]="komórkowy"),telefony6[[#This Row],[sekundach]],0)</f>
        <v>111</v>
      </c>
      <c r="M2105" s="28">
        <f>IF(telefony6[[#This Row],[jaki]]="zagraniczny",telefony6[[#This Row],[czas w minutach]],0)</f>
        <v>0</v>
      </c>
    </row>
    <row r="2106" spans="1:13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  <c r="E2106" t="str">
        <f>IF(LEN(telefony6[[#This Row],[nr]])&gt;=10,"zagraniczny",IF(LEN(telefony6[[#This Row],[nr]])=8,"komórkowy","stacjonarny"))</f>
        <v>stacjonarny</v>
      </c>
      <c r="F2106" s="2">
        <f>telefony6[[#This Row],[zakonczenie]]-telefony6[[#This Row],[rozpoczecie]]</f>
        <v>1.4351851851851505E-3</v>
      </c>
      <c r="G2106" s="6">
        <f>IF(SECOND(telefony6[[#This Row],[czas]])&gt;0,1,0)</f>
        <v>1</v>
      </c>
      <c r="H2106" s="6">
        <f>MINUTE(telefony6[[#This Row],[czas]])+telefony6[[#This Row],[czy kolejna minuta]]</f>
        <v>3</v>
      </c>
      <c r="I2106" s="6">
        <f>MINUTE(telefony6[[#This Row],[czas]])*60+SECOND(telefony6[[#This Row],[czas]])</f>
        <v>124</v>
      </c>
      <c r="J2106" s="6">
        <f>IF(OR(telefony6[[#This Row],[jaki]]="stacjonarny",telefony6[[#This Row],[jaki]]="komórkowy"),J2105-telefony6[[#This Row],[sekundach]],J2105)</f>
        <v>-946896</v>
      </c>
      <c r="K2106" s="6">
        <f>IF(AND(telefony6[[#This Row],[abonament]]&lt;0,telefony6[[#This Row],[jaki]]="stacjonarny"),telefony6[[#This Row],[sekundach]],0)</f>
        <v>124</v>
      </c>
      <c r="L2106" s="6">
        <f>IF(AND(telefony6[[#This Row],[abonament]]&lt;0,telefony6[[#This Row],[jaki]]="komórkowy"),telefony6[[#This Row],[sekundach]],0)</f>
        <v>0</v>
      </c>
      <c r="M2106" s="28">
        <f>IF(telefony6[[#This Row],[jaki]]="zagraniczny",telefony6[[#This Row],[czas w minutach]],0)</f>
        <v>0</v>
      </c>
    </row>
    <row r="2107" spans="1:13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  <c r="E2107" t="str">
        <f>IF(LEN(telefony6[[#This Row],[nr]])&gt;=10,"zagraniczny",IF(LEN(telefony6[[#This Row],[nr]])=8,"komórkowy","stacjonarny"))</f>
        <v>stacjonarny</v>
      </c>
      <c r="F2107" s="2">
        <f>telefony6[[#This Row],[zakonczenie]]-telefony6[[#This Row],[rozpoczecie]]</f>
        <v>1.5972222222221388E-3</v>
      </c>
      <c r="G2107" s="6">
        <f>IF(SECOND(telefony6[[#This Row],[czas]])&gt;0,1,0)</f>
        <v>1</v>
      </c>
      <c r="H2107" s="6">
        <f>MINUTE(telefony6[[#This Row],[czas]])+telefony6[[#This Row],[czy kolejna minuta]]</f>
        <v>3</v>
      </c>
      <c r="I2107" s="6">
        <f>MINUTE(telefony6[[#This Row],[czas]])*60+SECOND(telefony6[[#This Row],[czas]])</f>
        <v>138</v>
      </c>
      <c r="J2107" s="6">
        <f>IF(OR(telefony6[[#This Row],[jaki]]="stacjonarny",telefony6[[#This Row],[jaki]]="komórkowy"),J2106-telefony6[[#This Row],[sekundach]],J2106)</f>
        <v>-947034</v>
      </c>
      <c r="K2107" s="6">
        <f>IF(AND(telefony6[[#This Row],[abonament]]&lt;0,telefony6[[#This Row],[jaki]]="stacjonarny"),telefony6[[#This Row],[sekundach]],0)</f>
        <v>138</v>
      </c>
      <c r="L2107" s="6">
        <f>IF(AND(telefony6[[#This Row],[abonament]]&lt;0,telefony6[[#This Row],[jaki]]="komórkowy"),telefony6[[#This Row],[sekundach]],0)</f>
        <v>0</v>
      </c>
      <c r="M2107" s="28">
        <f>IF(telefony6[[#This Row],[jaki]]="zagraniczny",telefony6[[#This Row],[czas w minutach]],0)</f>
        <v>0</v>
      </c>
    </row>
    <row r="2108" spans="1:13" x14ac:dyDescent="0.25">
      <c r="A2108">
        <v>5356378</v>
      </c>
      <c r="B2108" s="1">
        <v>42947</v>
      </c>
      <c r="C2108" s="2">
        <v>0.51811342592592591</v>
      </c>
      <c r="D2108" s="2">
        <v>0.51965277777777774</v>
      </c>
      <c r="E2108" t="str">
        <f>IF(LEN(telefony6[[#This Row],[nr]])&gt;=10,"zagraniczny",IF(LEN(telefony6[[#This Row],[nr]])=8,"komórkowy","stacjonarny"))</f>
        <v>stacjonarny</v>
      </c>
      <c r="F2108" s="2">
        <f>telefony6[[#This Row],[zakonczenie]]-telefony6[[#This Row],[rozpoczecie]]</f>
        <v>1.5393518518518334E-3</v>
      </c>
      <c r="G2108" s="6">
        <f>IF(SECOND(telefony6[[#This Row],[czas]])&gt;0,1,0)</f>
        <v>1</v>
      </c>
      <c r="H2108" s="6">
        <f>MINUTE(telefony6[[#This Row],[czas]])+telefony6[[#This Row],[czy kolejna minuta]]</f>
        <v>3</v>
      </c>
      <c r="I2108" s="6">
        <f>MINUTE(telefony6[[#This Row],[czas]])*60+SECOND(telefony6[[#This Row],[czas]])</f>
        <v>133</v>
      </c>
      <c r="J2108" s="6">
        <f>IF(OR(telefony6[[#This Row],[jaki]]="stacjonarny",telefony6[[#This Row],[jaki]]="komórkowy"),J2107-telefony6[[#This Row],[sekundach]],J2107)</f>
        <v>-947167</v>
      </c>
      <c r="K2108" s="6">
        <f>IF(AND(telefony6[[#This Row],[abonament]]&lt;0,telefony6[[#This Row],[jaki]]="stacjonarny"),telefony6[[#This Row],[sekundach]],0)</f>
        <v>133</v>
      </c>
      <c r="L2108" s="6">
        <f>IF(AND(telefony6[[#This Row],[abonament]]&lt;0,telefony6[[#This Row],[jaki]]="komórkowy"),telefony6[[#This Row],[sekundach]],0)</f>
        <v>0</v>
      </c>
      <c r="M2108" s="28">
        <f>IF(telefony6[[#This Row],[jaki]]="zagraniczny",telefony6[[#This Row],[czas w minutach]],0)</f>
        <v>0</v>
      </c>
    </row>
    <row r="2109" spans="1:13" x14ac:dyDescent="0.25">
      <c r="A2109">
        <v>1302842</v>
      </c>
      <c r="B2109" s="1">
        <v>42947</v>
      </c>
      <c r="C2109" s="2">
        <v>0.52203703703703708</v>
      </c>
      <c r="D2109" s="2">
        <v>0.53162037037037035</v>
      </c>
      <c r="E2109" t="str">
        <f>IF(LEN(telefony6[[#This Row],[nr]])&gt;=10,"zagraniczny",IF(LEN(telefony6[[#This Row],[nr]])=8,"komórkowy","stacjonarny"))</f>
        <v>stacjonarny</v>
      </c>
      <c r="F2109" s="2">
        <f>telefony6[[#This Row],[zakonczenie]]-telefony6[[#This Row],[rozpoczecie]]</f>
        <v>9.5833333333332771E-3</v>
      </c>
      <c r="G2109" s="6">
        <f>IF(SECOND(telefony6[[#This Row],[czas]])&gt;0,1,0)</f>
        <v>1</v>
      </c>
      <c r="H2109" s="6">
        <f>MINUTE(telefony6[[#This Row],[czas]])+telefony6[[#This Row],[czy kolejna minuta]]</f>
        <v>14</v>
      </c>
      <c r="I2109" s="6">
        <f>MINUTE(telefony6[[#This Row],[czas]])*60+SECOND(telefony6[[#This Row],[czas]])</f>
        <v>828</v>
      </c>
      <c r="J2109" s="6">
        <f>IF(OR(telefony6[[#This Row],[jaki]]="stacjonarny",telefony6[[#This Row],[jaki]]="komórkowy"),J2108-telefony6[[#This Row],[sekundach]],J2108)</f>
        <v>-947995</v>
      </c>
      <c r="K2109" s="6">
        <f>IF(AND(telefony6[[#This Row],[abonament]]&lt;0,telefony6[[#This Row],[jaki]]="stacjonarny"),telefony6[[#This Row],[sekundach]],0)</f>
        <v>828</v>
      </c>
      <c r="L2109" s="6">
        <f>IF(AND(telefony6[[#This Row],[abonament]]&lt;0,telefony6[[#This Row],[jaki]]="komórkowy"),telefony6[[#This Row],[sekundach]],0)</f>
        <v>0</v>
      </c>
      <c r="M2109" s="28">
        <f>IF(telefony6[[#This Row],[jaki]]="zagraniczny",telefony6[[#This Row],[czas w minutach]],0)</f>
        <v>0</v>
      </c>
    </row>
    <row r="2110" spans="1:13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  <c r="E2110" t="str">
        <f>IF(LEN(telefony6[[#This Row],[nr]])&gt;=10,"zagraniczny",IF(LEN(telefony6[[#This Row],[nr]])=8,"komórkowy","stacjonarny"))</f>
        <v>stacjonarny</v>
      </c>
      <c r="F2110" s="2">
        <f>telefony6[[#This Row],[zakonczenie]]-telefony6[[#This Row],[rozpoczecie]]</f>
        <v>5.1157407407407263E-3</v>
      </c>
      <c r="G2110" s="6">
        <f>IF(SECOND(telefony6[[#This Row],[czas]])&gt;0,1,0)</f>
        <v>1</v>
      </c>
      <c r="H2110" s="6">
        <f>MINUTE(telefony6[[#This Row],[czas]])+telefony6[[#This Row],[czy kolejna minuta]]</f>
        <v>8</v>
      </c>
      <c r="I2110" s="6">
        <f>MINUTE(telefony6[[#This Row],[czas]])*60+SECOND(telefony6[[#This Row],[czas]])</f>
        <v>442</v>
      </c>
      <c r="J2110" s="6">
        <f>IF(OR(telefony6[[#This Row],[jaki]]="stacjonarny",telefony6[[#This Row],[jaki]]="komórkowy"),J2109-telefony6[[#This Row],[sekundach]],J2109)</f>
        <v>-948437</v>
      </c>
      <c r="K2110" s="6">
        <f>IF(AND(telefony6[[#This Row],[abonament]]&lt;0,telefony6[[#This Row],[jaki]]="stacjonarny"),telefony6[[#This Row],[sekundach]],0)</f>
        <v>442</v>
      </c>
      <c r="L2110" s="6">
        <f>IF(AND(telefony6[[#This Row],[abonament]]&lt;0,telefony6[[#This Row],[jaki]]="komórkowy"),telefony6[[#This Row],[sekundach]],0)</f>
        <v>0</v>
      </c>
      <c r="M2110" s="28">
        <f>IF(telefony6[[#This Row],[jaki]]="zagraniczny",telefony6[[#This Row],[czas w minutach]],0)</f>
        <v>0</v>
      </c>
    </row>
    <row r="2111" spans="1:13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  <c r="E2111" t="str">
        <f>IF(LEN(telefony6[[#This Row],[nr]])&gt;=10,"zagraniczny",IF(LEN(telefony6[[#This Row],[nr]])=8,"komórkowy","stacjonarny"))</f>
        <v>stacjonarny</v>
      </c>
      <c r="F2111" s="2">
        <f>telefony6[[#This Row],[zakonczenie]]-telefony6[[#This Row],[rozpoczecie]]</f>
        <v>5.7870370370372015E-4</v>
      </c>
      <c r="G2111" s="6">
        <f>IF(SECOND(telefony6[[#This Row],[czas]])&gt;0,1,0)</f>
        <v>1</v>
      </c>
      <c r="H2111" s="6">
        <f>MINUTE(telefony6[[#This Row],[czas]])+telefony6[[#This Row],[czy kolejna minuta]]</f>
        <v>1</v>
      </c>
      <c r="I2111" s="6">
        <f>MINUTE(telefony6[[#This Row],[czas]])*60+SECOND(telefony6[[#This Row],[czas]])</f>
        <v>50</v>
      </c>
      <c r="J2111" s="6">
        <f>IF(OR(telefony6[[#This Row],[jaki]]="stacjonarny",telefony6[[#This Row],[jaki]]="komórkowy"),J2110-telefony6[[#This Row],[sekundach]],J2110)</f>
        <v>-948487</v>
      </c>
      <c r="K2111" s="6">
        <f>IF(AND(telefony6[[#This Row],[abonament]]&lt;0,telefony6[[#This Row],[jaki]]="stacjonarny"),telefony6[[#This Row],[sekundach]],0)</f>
        <v>50</v>
      </c>
      <c r="L2111" s="6">
        <f>IF(AND(telefony6[[#This Row],[abonament]]&lt;0,telefony6[[#This Row],[jaki]]="komórkowy"),telefony6[[#This Row],[sekundach]],0)</f>
        <v>0</v>
      </c>
      <c r="M2111" s="28">
        <f>IF(telefony6[[#This Row],[jaki]]="zagraniczny",telefony6[[#This Row],[czas w minutach]],0)</f>
        <v>0</v>
      </c>
    </row>
    <row r="2112" spans="1:13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  <c r="E2112" t="str">
        <f>IF(LEN(telefony6[[#This Row],[nr]])&gt;=10,"zagraniczny",IF(LEN(telefony6[[#This Row],[nr]])=8,"komórkowy","stacjonarny"))</f>
        <v>komórkowy</v>
      </c>
      <c r="F2112" s="2">
        <f>telefony6[[#This Row],[zakonczenie]]-telefony6[[#This Row],[rozpoczecie]]</f>
        <v>3.0902777777778168E-3</v>
      </c>
      <c r="G2112" s="6">
        <f>IF(SECOND(telefony6[[#This Row],[czas]])&gt;0,1,0)</f>
        <v>1</v>
      </c>
      <c r="H2112" s="6">
        <f>MINUTE(telefony6[[#This Row],[czas]])+telefony6[[#This Row],[czy kolejna minuta]]</f>
        <v>5</v>
      </c>
      <c r="I2112" s="6">
        <f>MINUTE(telefony6[[#This Row],[czas]])*60+SECOND(telefony6[[#This Row],[czas]])</f>
        <v>267</v>
      </c>
      <c r="J2112" s="6">
        <f>IF(OR(telefony6[[#This Row],[jaki]]="stacjonarny",telefony6[[#This Row],[jaki]]="komórkowy"),J2111-telefony6[[#This Row],[sekundach]],J2111)</f>
        <v>-948754</v>
      </c>
      <c r="K2112" s="6">
        <f>IF(AND(telefony6[[#This Row],[abonament]]&lt;0,telefony6[[#This Row],[jaki]]="stacjonarny"),telefony6[[#This Row],[sekundach]],0)</f>
        <v>0</v>
      </c>
      <c r="L2112" s="6">
        <f>IF(AND(telefony6[[#This Row],[abonament]]&lt;0,telefony6[[#This Row],[jaki]]="komórkowy"),telefony6[[#This Row],[sekundach]],0)</f>
        <v>267</v>
      </c>
      <c r="M2112" s="28">
        <f>IF(telefony6[[#This Row],[jaki]]="zagraniczny",telefony6[[#This Row],[czas w minutach]],0)</f>
        <v>0</v>
      </c>
    </row>
    <row r="2113" spans="1:13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  <c r="E2113" t="str">
        <f>IF(LEN(telefony6[[#This Row],[nr]])&gt;=10,"zagraniczny",IF(LEN(telefony6[[#This Row],[nr]])=8,"komórkowy","stacjonarny"))</f>
        <v>stacjonarny</v>
      </c>
      <c r="F2113" s="2">
        <f>telefony6[[#This Row],[zakonczenie]]-telefony6[[#This Row],[rozpoczecie]]</f>
        <v>4.1666666666666519E-3</v>
      </c>
      <c r="G2113" s="6">
        <f>IF(SECOND(telefony6[[#This Row],[czas]])&gt;0,1,0)</f>
        <v>0</v>
      </c>
      <c r="H2113" s="6">
        <f>MINUTE(telefony6[[#This Row],[czas]])+telefony6[[#This Row],[czy kolejna minuta]]</f>
        <v>6</v>
      </c>
      <c r="I2113" s="6">
        <f>MINUTE(telefony6[[#This Row],[czas]])*60+SECOND(telefony6[[#This Row],[czas]])</f>
        <v>360</v>
      </c>
      <c r="J2113" s="6">
        <f>IF(OR(telefony6[[#This Row],[jaki]]="stacjonarny",telefony6[[#This Row],[jaki]]="komórkowy"),J2112-telefony6[[#This Row],[sekundach]],J2112)</f>
        <v>-949114</v>
      </c>
      <c r="K2113" s="6">
        <f>IF(AND(telefony6[[#This Row],[abonament]]&lt;0,telefony6[[#This Row],[jaki]]="stacjonarny"),telefony6[[#This Row],[sekundach]],0)</f>
        <v>360</v>
      </c>
      <c r="L2113" s="6">
        <f>IF(AND(telefony6[[#This Row],[abonament]]&lt;0,telefony6[[#This Row],[jaki]]="komórkowy"),telefony6[[#This Row],[sekundach]],0)</f>
        <v>0</v>
      </c>
      <c r="M2113" s="28">
        <f>IF(telefony6[[#This Row],[jaki]]="zagraniczny",telefony6[[#This Row],[czas w minutach]],0)</f>
        <v>0</v>
      </c>
    </row>
    <row r="2114" spans="1:13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  <c r="E2114" t="str">
        <f>IF(LEN(telefony6[[#This Row],[nr]])&gt;=10,"zagraniczny",IF(LEN(telefony6[[#This Row],[nr]])=8,"komórkowy","stacjonarny"))</f>
        <v>komórkowy</v>
      </c>
      <c r="F2114" s="2">
        <f>telefony6[[#This Row],[zakonczenie]]-telefony6[[#This Row],[rozpoczecie]]</f>
        <v>1.9097222222222987E-3</v>
      </c>
      <c r="G2114" s="6">
        <f>IF(SECOND(telefony6[[#This Row],[czas]])&gt;0,1,0)</f>
        <v>1</v>
      </c>
      <c r="H2114" s="6">
        <f>MINUTE(telefony6[[#This Row],[czas]])+telefony6[[#This Row],[czy kolejna minuta]]</f>
        <v>3</v>
      </c>
      <c r="I2114" s="6">
        <f>MINUTE(telefony6[[#This Row],[czas]])*60+SECOND(telefony6[[#This Row],[czas]])</f>
        <v>165</v>
      </c>
      <c r="J2114" s="6">
        <f>IF(OR(telefony6[[#This Row],[jaki]]="stacjonarny",telefony6[[#This Row],[jaki]]="komórkowy"),J2113-telefony6[[#This Row],[sekundach]],J2113)</f>
        <v>-949279</v>
      </c>
      <c r="K2114" s="6">
        <f>IF(AND(telefony6[[#This Row],[abonament]]&lt;0,telefony6[[#This Row],[jaki]]="stacjonarny"),telefony6[[#This Row],[sekundach]],0)</f>
        <v>0</v>
      </c>
      <c r="L2114" s="6">
        <f>IF(AND(telefony6[[#This Row],[abonament]]&lt;0,telefony6[[#This Row],[jaki]]="komórkowy"),telefony6[[#This Row],[sekundach]],0)</f>
        <v>165</v>
      </c>
      <c r="M2114" s="28">
        <f>IF(telefony6[[#This Row],[jaki]]="zagraniczny",telefony6[[#This Row],[czas w minutach]],0)</f>
        <v>0</v>
      </c>
    </row>
    <row r="2115" spans="1:13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  <c r="E2115" t="str">
        <f>IF(LEN(telefony6[[#This Row],[nr]])&gt;=10,"zagraniczny",IF(LEN(telefony6[[#This Row],[nr]])=8,"komórkowy","stacjonarny"))</f>
        <v>stacjonarny</v>
      </c>
      <c r="F2115" s="2">
        <f>telefony6[[#This Row],[zakonczenie]]-telefony6[[#This Row],[rozpoczecie]]</f>
        <v>6.3657407407408106E-3</v>
      </c>
      <c r="G2115" s="6">
        <f>IF(SECOND(telefony6[[#This Row],[czas]])&gt;0,1,0)</f>
        <v>1</v>
      </c>
      <c r="H2115" s="6">
        <f>MINUTE(telefony6[[#This Row],[czas]])+telefony6[[#This Row],[czy kolejna minuta]]</f>
        <v>10</v>
      </c>
      <c r="I2115" s="6">
        <f>MINUTE(telefony6[[#This Row],[czas]])*60+SECOND(telefony6[[#This Row],[czas]])</f>
        <v>550</v>
      </c>
      <c r="J2115" s="6">
        <f>IF(OR(telefony6[[#This Row],[jaki]]="stacjonarny",telefony6[[#This Row],[jaki]]="komórkowy"),J2114-telefony6[[#This Row],[sekundach]],J2114)</f>
        <v>-949829</v>
      </c>
      <c r="K2115" s="6">
        <f>IF(AND(telefony6[[#This Row],[abonament]]&lt;0,telefony6[[#This Row],[jaki]]="stacjonarny"),telefony6[[#This Row],[sekundach]],0)</f>
        <v>550</v>
      </c>
      <c r="L2115" s="6">
        <f>IF(AND(telefony6[[#This Row],[abonament]]&lt;0,telefony6[[#This Row],[jaki]]="komórkowy"),telefony6[[#This Row],[sekundach]],0)</f>
        <v>0</v>
      </c>
      <c r="M2115" s="28">
        <f>IF(telefony6[[#This Row],[jaki]]="zagraniczny",telefony6[[#This Row],[czas w minutach]],0)</f>
        <v>0</v>
      </c>
    </row>
    <row r="2116" spans="1:13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  <c r="E2116" t="str">
        <f>IF(LEN(telefony6[[#This Row],[nr]])&gt;=10,"zagraniczny",IF(LEN(telefony6[[#This Row],[nr]])=8,"komórkowy","stacjonarny"))</f>
        <v>stacjonarny</v>
      </c>
      <c r="F2116" s="2">
        <f>telefony6[[#This Row],[zakonczenie]]-telefony6[[#This Row],[rozpoczecie]]</f>
        <v>7.7662037037037335E-3</v>
      </c>
      <c r="G2116" s="6">
        <f>IF(SECOND(telefony6[[#This Row],[czas]])&gt;0,1,0)</f>
        <v>1</v>
      </c>
      <c r="H2116" s="6">
        <f>MINUTE(telefony6[[#This Row],[czas]])+telefony6[[#This Row],[czy kolejna minuta]]</f>
        <v>12</v>
      </c>
      <c r="I2116" s="6">
        <f>MINUTE(telefony6[[#This Row],[czas]])*60+SECOND(telefony6[[#This Row],[czas]])</f>
        <v>671</v>
      </c>
      <c r="J2116" s="6">
        <f>IF(OR(telefony6[[#This Row],[jaki]]="stacjonarny",telefony6[[#This Row],[jaki]]="komórkowy"),J2115-telefony6[[#This Row],[sekundach]],J2115)</f>
        <v>-950500</v>
      </c>
      <c r="K2116" s="6">
        <f>IF(AND(telefony6[[#This Row],[abonament]]&lt;0,telefony6[[#This Row],[jaki]]="stacjonarny"),telefony6[[#This Row],[sekundach]],0)</f>
        <v>671</v>
      </c>
      <c r="L2116" s="6">
        <f>IF(AND(telefony6[[#This Row],[abonament]]&lt;0,telefony6[[#This Row],[jaki]]="komórkowy"),telefony6[[#This Row],[sekundach]],0)</f>
        <v>0</v>
      </c>
      <c r="M2116" s="28">
        <f>IF(telefony6[[#This Row],[jaki]]="zagraniczny",telefony6[[#This Row],[czas w minutach]],0)</f>
        <v>0</v>
      </c>
    </row>
    <row r="2117" spans="1:13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  <c r="E2117" t="str">
        <f>IF(LEN(telefony6[[#This Row],[nr]])&gt;=10,"zagraniczny",IF(LEN(telefony6[[#This Row],[nr]])=8,"komórkowy","stacjonarny"))</f>
        <v>stacjonarny</v>
      </c>
      <c r="F2117" s="2">
        <f>telefony6[[#This Row],[zakonczenie]]-telefony6[[#This Row],[rozpoczecie]]</f>
        <v>3.4374999999999822E-3</v>
      </c>
      <c r="G2117" s="6">
        <f>IF(SECOND(telefony6[[#This Row],[czas]])&gt;0,1,0)</f>
        <v>1</v>
      </c>
      <c r="H2117" s="6">
        <f>MINUTE(telefony6[[#This Row],[czas]])+telefony6[[#This Row],[czy kolejna minuta]]</f>
        <v>5</v>
      </c>
      <c r="I2117" s="6">
        <f>MINUTE(telefony6[[#This Row],[czas]])*60+SECOND(telefony6[[#This Row],[czas]])</f>
        <v>297</v>
      </c>
      <c r="J2117" s="6">
        <f>IF(OR(telefony6[[#This Row],[jaki]]="stacjonarny",telefony6[[#This Row],[jaki]]="komórkowy"),J2116-telefony6[[#This Row],[sekundach]],J2116)</f>
        <v>-950797</v>
      </c>
      <c r="K2117" s="6">
        <f>IF(AND(telefony6[[#This Row],[abonament]]&lt;0,telefony6[[#This Row],[jaki]]="stacjonarny"),telefony6[[#This Row],[sekundach]],0)</f>
        <v>297</v>
      </c>
      <c r="L2117" s="6">
        <f>IF(AND(telefony6[[#This Row],[abonament]]&lt;0,telefony6[[#This Row],[jaki]]="komórkowy"),telefony6[[#This Row],[sekundach]],0)</f>
        <v>0</v>
      </c>
      <c r="M2117" s="28">
        <f>IF(telefony6[[#This Row],[jaki]]="zagraniczny",telefony6[[#This Row],[czas w minutach]],0)</f>
        <v>0</v>
      </c>
    </row>
    <row r="2118" spans="1:13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  <c r="E2118" t="str">
        <f>IF(LEN(telefony6[[#This Row],[nr]])&gt;=10,"zagraniczny",IF(LEN(telefony6[[#This Row],[nr]])=8,"komórkowy","stacjonarny"))</f>
        <v>stacjonarny</v>
      </c>
      <c r="F2118" s="2">
        <f>telefony6[[#This Row],[zakonczenie]]-telefony6[[#This Row],[rozpoczecie]]</f>
        <v>9.0856481481481621E-3</v>
      </c>
      <c r="G2118" s="6">
        <f>IF(SECOND(telefony6[[#This Row],[czas]])&gt;0,1,0)</f>
        <v>1</v>
      </c>
      <c r="H2118" s="6">
        <f>MINUTE(telefony6[[#This Row],[czas]])+telefony6[[#This Row],[czy kolejna minuta]]</f>
        <v>14</v>
      </c>
      <c r="I2118" s="6">
        <f>MINUTE(telefony6[[#This Row],[czas]])*60+SECOND(telefony6[[#This Row],[czas]])</f>
        <v>785</v>
      </c>
      <c r="J2118" s="6">
        <f>IF(OR(telefony6[[#This Row],[jaki]]="stacjonarny",telefony6[[#This Row],[jaki]]="komórkowy"),J2117-telefony6[[#This Row],[sekundach]],J2117)</f>
        <v>-951582</v>
      </c>
      <c r="K2118" s="6">
        <f>IF(AND(telefony6[[#This Row],[abonament]]&lt;0,telefony6[[#This Row],[jaki]]="stacjonarny"),telefony6[[#This Row],[sekundach]],0)</f>
        <v>785</v>
      </c>
      <c r="L2118" s="6">
        <f>IF(AND(telefony6[[#This Row],[abonament]]&lt;0,telefony6[[#This Row],[jaki]]="komórkowy"),telefony6[[#This Row],[sekundach]],0)</f>
        <v>0</v>
      </c>
      <c r="M2118" s="28">
        <f>IF(telefony6[[#This Row],[jaki]]="zagraniczny",telefony6[[#This Row],[czas w minutach]],0)</f>
        <v>0</v>
      </c>
    </row>
    <row r="2119" spans="1:13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  <c r="E2119" t="str">
        <f>IF(LEN(telefony6[[#This Row],[nr]])&gt;=10,"zagraniczny",IF(LEN(telefony6[[#This Row],[nr]])=8,"komórkowy","stacjonarny"))</f>
        <v>stacjonarny</v>
      </c>
      <c r="F2119" s="2">
        <f>telefony6[[#This Row],[zakonczenie]]-telefony6[[#This Row],[rozpoczecie]]</f>
        <v>7.2916666666666963E-4</v>
      </c>
      <c r="G2119" s="6">
        <f>IF(SECOND(telefony6[[#This Row],[czas]])&gt;0,1,0)</f>
        <v>1</v>
      </c>
      <c r="H2119" s="6">
        <f>MINUTE(telefony6[[#This Row],[czas]])+telefony6[[#This Row],[czy kolejna minuta]]</f>
        <v>2</v>
      </c>
      <c r="I2119" s="6">
        <f>MINUTE(telefony6[[#This Row],[czas]])*60+SECOND(telefony6[[#This Row],[czas]])</f>
        <v>63</v>
      </c>
      <c r="J2119" s="6">
        <f>IF(OR(telefony6[[#This Row],[jaki]]="stacjonarny",telefony6[[#This Row],[jaki]]="komórkowy"),J2118-telefony6[[#This Row],[sekundach]],J2118)</f>
        <v>-951645</v>
      </c>
      <c r="K2119" s="6">
        <f>IF(AND(telefony6[[#This Row],[abonament]]&lt;0,telefony6[[#This Row],[jaki]]="stacjonarny"),telefony6[[#This Row],[sekundach]],0)</f>
        <v>63</v>
      </c>
      <c r="L2119" s="6">
        <f>IF(AND(telefony6[[#This Row],[abonament]]&lt;0,telefony6[[#This Row],[jaki]]="komórkowy"),telefony6[[#This Row],[sekundach]],0)</f>
        <v>0</v>
      </c>
      <c r="M2119" s="28">
        <f>IF(telefony6[[#This Row],[jaki]]="zagraniczny",telefony6[[#This Row],[czas w minutach]],0)</f>
        <v>0</v>
      </c>
    </row>
    <row r="2120" spans="1:13" x14ac:dyDescent="0.25">
      <c r="A2120">
        <v>4824250</v>
      </c>
      <c r="B2120" s="1">
        <v>42947</v>
      </c>
      <c r="C2120" s="2">
        <v>0.54670138888888886</v>
      </c>
      <c r="D2120" s="2">
        <v>0.55440972222222218</v>
      </c>
      <c r="E2120" t="str">
        <f>IF(LEN(telefony6[[#This Row],[nr]])&gt;=10,"zagraniczny",IF(LEN(telefony6[[#This Row],[nr]])=8,"komórkowy","stacjonarny"))</f>
        <v>stacjonarny</v>
      </c>
      <c r="F2120" s="2">
        <f>telefony6[[#This Row],[zakonczenie]]-telefony6[[#This Row],[rozpoczecie]]</f>
        <v>7.7083333333333171E-3</v>
      </c>
      <c r="G2120" s="6">
        <f>IF(SECOND(telefony6[[#This Row],[czas]])&gt;0,1,0)</f>
        <v>1</v>
      </c>
      <c r="H2120" s="6">
        <f>MINUTE(telefony6[[#This Row],[czas]])+telefony6[[#This Row],[czy kolejna minuta]]</f>
        <v>12</v>
      </c>
      <c r="I2120" s="6">
        <f>MINUTE(telefony6[[#This Row],[czas]])*60+SECOND(telefony6[[#This Row],[czas]])</f>
        <v>666</v>
      </c>
      <c r="J2120" s="6">
        <f>IF(OR(telefony6[[#This Row],[jaki]]="stacjonarny",telefony6[[#This Row],[jaki]]="komórkowy"),J2119-telefony6[[#This Row],[sekundach]],J2119)</f>
        <v>-952311</v>
      </c>
      <c r="K2120" s="6">
        <f>IF(AND(telefony6[[#This Row],[abonament]]&lt;0,telefony6[[#This Row],[jaki]]="stacjonarny"),telefony6[[#This Row],[sekundach]],0)</f>
        <v>666</v>
      </c>
      <c r="L2120" s="6">
        <f>IF(AND(telefony6[[#This Row],[abonament]]&lt;0,telefony6[[#This Row],[jaki]]="komórkowy"),telefony6[[#This Row],[sekundach]],0)</f>
        <v>0</v>
      </c>
      <c r="M2120" s="28">
        <f>IF(telefony6[[#This Row],[jaki]]="zagraniczny",telefony6[[#This Row],[czas w minutach]],0)</f>
        <v>0</v>
      </c>
    </row>
    <row r="2121" spans="1:13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  <c r="E2121" t="str">
        <f>IF(LEN(telefony6[[#This Row],[nr]])&gt;=10,"zagraniczny",IF(LEN(telefony6[[#This Row],[nr]])=8,"komórkowy","stacjonarny"))</f>
        <v>stacjonarny</v>
      </c>
      <c r="F2121" s="2">
        <f>telefony6[[#This Row],[zakonczenie]]-telefony6[[#This Row],[rozpoczecie]]</f>
        <v>3.8773148148147918E-3</v>
      </c>
      <c r="G2121" s="6">
        <f>IF(SECOND(telefony6[[#This Row],[czas]])&gt;0,1,0)</f>
        <v>1</v>
      </c>
      <c r="H2121" s="6">
        <f>MINUTE(telefony6[[#This Row],[czas]])+telefony6[[#This Row],[czy kolejna minuta]]</f>
        <v>6</v>
      </c>
      <c r="I2121" s="6">
        <f>MINUTE(telefony6[[#This Row],[czas]])*60+SECOND(telefony6[[#This Row],[czas]])</f>
        <v>335</v>
      </c>
      <c r="J2121" s="6">
        <f>IF(OR(telefony6[[#This Row],[jaki]]="stacjonarny",telefony6[[#This Row],[jaki]]="komórkowy"),J2120-telefony6[[#This Row],[sekundach]],J2120)</f>
        <v>-952646</v>
      </c>
      <c r="K2121" s="6">
        <f>IF(AND(telefony6[[#This Row],[abonament]]&lt;0,telefony6[[#This Row],[jaki]]="stacjonarny"),telefony6[[#This Row],[sekundach]],0)</f>
        <v>335</v>
      </c>
      <c r="L2121" s="6">
        <f>IF(AND(telefony6[[#This Row],[abonament]]&lt;0,telefony6[[#This Row],[jaki]]="komórkowy"),telefony6[[#This Row],[sekundach]],0)</f>
        <v>0</v>
      </c>
      <c r="M2121" s="28">
        <f>IF(telefony6[[#This Row],[jaki]]="zagraniczny",telefony6[[#This Row],[czas w minutach]],0)</f>
        <v>0</v>
      </c>
    </row>
    <row r="2122" spans="1:13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  <c r="E2122" t="str">
        <f>IF(LEN(telefony6[[#This Row],[nr]])&gt;=10,"zagraniczny",IF(LEN(telefony6[[#This Row],[nr]])=8,"komórkowy","stacjonarny"))</f>
        <v>komórkowy</v>
      </c>
      <c r="F2122" s="2">
        <f>telefony6[[#This Row],[zakonczenie]]-telefony6[[#This Row],[rozpoczecie]]</f>
        <v>5.9259259259258901E-3</v>
      </c>
      <c r="G2122" s="6">
        <f>IF(SECOND(telefony6[[#This Row],[czas]])&gt;0,1,0)</f>
        <v>1</v>
      </c>
      <c r="H2122" s="6">
        <f>MINUTE(telefony6[[#This Row],[czas]])+telefony6[[#This Row],[czy kolejna minuta]]</f>
        <v>9</v>
      </c>
      <c r="I2122" s="6">
        <f>MINUTE(telefony6[[#This Row],[czas]])*60+SECOND(telefony6[[#This Row],[czas]])</f>
        <v>512</v>
      </c>
      <c r="J2122" s="6">
        <f>IF(OR(telefony6[[#This Row],[jaki]]="stacjonarny",telefony6[[#This Row],[jaki]]="komórkowy"),J2121-telefony6[[#This Row],[sekundach]],J2121)</f>
        <v>-953158</v>
      </c>
      <c r="K2122" s="6">
        <f>IF(AND(telefony6[[#This Row],[abonament]]&lt;0,telefony6[[#This Row],[jaki]]="stacjonarny"),telefony6[[#This Row],[sekundach]],0)</f>
        <v>0</v>
      </c>
      <c r="L2122" s="6">
        <f>IF(AND(telefony6[[#This Row],[abonament]]&lt;0,telefony6[[#This Row],[jaki]]="komórkowy"),telefony6[[#This Row],[sekundach]],0)</f>
        <v>512</v>
      </c>
      <c r="M2122" s="28">
        <f>IF(telefony6[[#This Row],[jaki]]="zagraniczny",telefony6[[#This Row],[czas w minutach]],0)</f>
        <v>0</v>
      </c>
    </row>
    <row r="2123" spans="1:13" x14ac:dyDescent="0.25">
      <c r="A2123">
        <v>5387521845</v>
      </c>
      <c r="B2123" s="1">
        <v>42947</v>
      </c>
      <c r="C2123" s="2">
        <v>0.55717592592592591</v>
      </c>
      <c r="D2123" s="2">
        <v>0.56000000000000005</v>
      </c>
      <c r="E2123" t="str">
        <f>IF(LEN(telefony6[[#This Row],[nr]])&gt;=10,"zagraniczny",IF(LEN(telefony6[[#This Row],[nr]])=8,"komórkowy","stacjonarny"))</f>
        <v>zagraniczny</v>
      </c>
      <c r="F2123" s="2">
        <f>telefony6[[#This Row],[zakonczenie]]-telefony6[[#This Row],[rozpoczecie]]</f>
        <v>2.8240740740741455E-3</v>
      </c>
      <c r="G2123" s="6">
        <f>IF(SECOND(telefony6[[#This Row],[czas]])&gt;0,1,0)</f>
        <v>1</v>
      </c>
      <c r="H2123" s="6">
        <f>MINUTE(telefony6[[#This Row],[czas]])+telefony6[[#This Row],[czy kolejna minuta]]</f>
        <v>5</v>
      </c>
      <c r="I2123" s="6">
        <f>MINUTE(telefony6[[#This Row],[czas]])*60+SECOND(telefony6[[#This Row],[czas]])</f>
        <v>244</v>
      </c>
      <c r="J2123" s="6">
        <f>IF(OR(telefony6[[#This Row],[jaki]]="stacjonarny",telefony6[[#This Row],[jaki]]="komórkowy"),J2122-telefony6[[#This Row],[sekundach]],J2122)</f>
        <v>-953158</v>
      </c>
      <c r="K2123" s="6">
        <f>IF(AND(telefony6[[#This Row],[abonament]]&lt;0,telefony6[[#This Row],[jaki]]="stacjonarny"),telefony6[[#This Row],[sekundach]],0)</f>
        <v>0</v>
      </c>
      <c r="L2123" s="6">
        <f>IF(AND(telefony6[[#This Row],[abonament]]&lt;0,telefony6[[#This Row],[jaki]]="komórkowy"),telefony6[[#This Row],[sekundach]],0)</f>
        <v>0</v>
      </c>
      <c r="M2123" s="28">
        <f>IF(telefony6[[#This Row],[jaki]]="zagraniczny",telefony6[[#This Row],[czas w minutach]],0)</f>
        <v>5</v>
      </c>
    </row>
    <row r="2124" spans="1:13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  <c r="E2124" t="str">
        <f>IF(LEN(telefony6[[#This Row],[nr]])&gt;=10,"zagraniczny",IF(LEN(telefony6[[#This Row],[nr]])=8,"komórkowy","stacjonarny"))</f>
        <v>komórkowy</v>
      </c>
      <c r="F2124" s="2">
        <f>telefony6[[#This Row],[zakonczenie]]-telefony6[[#This Row],[rozpoczecie]]</f>
        <v>1.0185185185185297E-3</v>
      </c>
      <c r="G2124" s="6">
        <f>IF(SECOND(telefony6[[#This Row],[czas]])&gt;0,1,0)</f>
        <v>1</v>
      </c>
      <c r="H2124" s="6">
        <f>MINUTE(telefony6[[#This Row],[czas]])+telefony6[[#This Row],[czy kolejna minuta]]</f>
        <v>2</v>
      </c>
      <c r="I2124" s="6">
        <f>MINUTE(telefony6[[#This Row],[czas]])*60+SECOND(telefony6[[#This Row],[czas]])</f>
        <v>88</v>
      </c>
      <c r="J2124" s="6">
        <f>IF(OR(telefony6[[#This Row],[jaki]]="stacjonarny",telefony6[[#This Row],[jaki]]="komórkowy"),J2123-telefony6[[#This Row],[sekundach]],J2123)</f>
        <v>-953246</v>
      </c>
      <c r="K2124" s="6">
        <f>IF(AND(telefony6[[#This Row],[abonament]]&lt;0,telefony6[[#This Row],[jaki]]="stacjonarny"),telefony6[[#This Row],[sekundach]],0)</f>
        <v>0</v>
      </c>
      <c r="L2124" s="6">
        <f>IF(AND(telefony6[[#This Row],[abonament]]&lt;0,telefony6[[#This Row],[jaki]]="komórkowy"),telefony6[[#This Row],[sekundach]],0)</f>
        <v>88</v>
      </c>
      <c r="M2124" s="28">
        <f>IF(telefony6[[#This Row],[jaki]]="zagraniczny",telefony6[[#This Row],[czas w minutach]],0)</f>
        <v>0</v>
      </c>
    </row>
    <row r="2125" spans="1:13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  <c r="E2125" t="str">
        <f>IF(LEN(telefony6[[#This Row],[nr]])&gt;=10,"zagraniczny",IF(LEN(telefony6[[#This Row],[nr]])=8,"komórkowy","stacjonarny"))</f>
        <v>stacjonarny</v>
      </c>
      <c r="F2125" s="2">
        <f>telefony6[[#This Row],[zakonczenie]]-telefony6[[#This Row],[rozpoczecie]]</f>
        <v>7.9976851851852881E-3</v>
      </c>
      <c r="G2125" s="6">
        <f>IF(SECOND(telefony6[[#This Row],[czas]])&gt;0,1,0)</f>
        <v>1</v>
      </c>
      <c r="H2125" s="6">
        <f>MINUTE(telefony6[[#This Row],[czas]])+telefony6[[#This Row],[czy kolejna minuta]]</f>
        <v>12</v>
      </c>
      <c r="I2125" s="6">
        <f>MINUTE(telefony6[[#This Row],[czas]])*60+SECOND(telefony6[[#This Row],[czas]])</f>
        <v>691</v>
      </c>
      <c r="J2125" s="6">
        <f>IF(OR(telefony6[[#This Row],[jaki]]="stacjonarny",telefony6[[#This Row],[jaki]]="komórkowy"),J2124-telefony6[[#This Row],[sekundach]],J2124)</f>
        <v>-953937</v>
      </c>
      <c r="K2125" s="6">
        <f>IF(AND(telefony6[[#This Row],[abonament]]&lt;0,telefony6[[#This Row],[jaki]]="stacjonarny"),telefony6[[#This Row],[sekundach]],0)</f>
        <v>691</v>
      </c>
      <c r="L2125" s="6">
        <f>IF(AND(telefony6[[#This Row],[abonament]]&lt;0,telefony6[[#This Row],[jaki]]="komórkowy"),telefony6[[#This Row],[sekundach]],0)</f>
        <v>0</v>
      </c>
      <c r="M2125" s="28">
        <f>IF(telefony6[[#This Row],[jaki]]="zagraniczny",telefony6[[#This Row],[czas w minutach]],0)</f>
        <v>0</v>
      </c>
    </row>
    <row r="2126" spans="1:13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  <c r="E2126" t="str">
        <f>IF(LEN(telefony6[[#This Row],[nr]])&gt;=10,"zagraniczny",IF(LEN(telefony6[[#This Row],[nr]])=8,"komórkowy","stacjonarny"))</f>
        <v>stacjonarny</v>
      </c>
      <c r="F2126" s="2">
        <f>telefony6[[#This Row],[zakonczenie]]-telefony6[[#This Row],[rozpoczecie]]</f>
        <v>7.3263888888889239E-3</v>
      </c>
      <c r="G2126" s="6">
        <f>IF(SECOND(telefony6[[#This Row],[czas]])&gt;0,1,0)</f>
        <v>1</v>
      </c>
      <c r="H2126" s="6">
        <f>MINUTE(telefony6[[#This Row],[czas]])+telefony6[[#This Row],[czy kolejna minuta]]</f>
        <v>11</v>
      </c>
      <c r="I2126" s="6">
        <f>MINUTE(telefony6[[#This Row],[czas]])*60+SECOND(telefony6[[#This Row],[czas]])</f>
        <v>633</v>
      </c>
      <c r="J2126" s="6">
        <f>IF(OR(telefony6[[#This Row],[jaki]]="stacjonarny",telefony6[[#This Row],[jaki]]="komórkowy"),J2125-telefony6[[#This Row],[sekundach]],J2125)</f>
        <v>-954570</v>
      </c>
      <c r="K2126" s="6">
        <f>IF(AND(telefony6[[#This Row],[abonament]]&lt;0,telefony6[[#This Row],[jaki]]="stacjonarny"),telefony6[[#This Row],[sekundach]],0)</f>
        <v>633</v>
      </c>
      <c r="L2126" s="6">
        <f>IF(AND(telefony6[[#This Row],[abonament]]&lt;0,telefony6[[#This Row],[jaki]]="komórkowy"),telefony6[[#This Row],[sekundach]],0)</f>
        <v>0</v>
      </c>
      <c r="M2126" s="28">
        <f>IF(telefony6[[#This Row],[jaki]]="zagraniczny",telefony6[[#This Row],[czas w minutach]],0)</f>
        <v>0</v>
      </c>
    </row>
    <row r="2127" spans="1:13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 t="str">
        <f>IF(LEN(telefony6[[#This Row],[nr]])&gt;=10,"zagraniczny",IF(LEN(telefony6[[#This Row],[nr]])=8,"komórkowy","stacjonarny"))</f>
        <v>zagraniczny</v>
      </c>
      <c r="F2127" s="2">
        <f>telefony6[[#This Row],[zakonczenie]]-telefony6[[#This Row],[rozpoczecie]]</f>
        <v>9.3518518518518334E-3</v>
      </c>
      <c r="G2127" s="6">
        <f>IF(SECOND(telefony6[[#This Row],[czas]])&gt;0,1,0)</f>
        <v>1</v>
      </c>
      <c r="H2127" s="6">
        <f>MINUTE(telefony6[[#This Row],[czas]])+telefony6[[#This Row],[czy kolejna minuta]]</f>
        <v>14</v>
      </c>
      <c r="I2127" s="6">
        <f>MINUTE(telefony6[[#This Row],[czas]])*60+SECOND(telefony6[[#This Row],[czas]])</f>
        <v>808</v>
      </c>
      <c r="J2127" s="6">
        <f>IF(OR(telefony6[[#This Row],[jaki]]="stacjonarny",telefony6[[#This Row],[jaki]]="komórkowy"),J2126-telefony6[[#This Row],[sekundach]],J2126)</f>
        <v>-954570</v>
      </c>
      <c r="K2127" s="6">
        <f>IF(AND(telefony6[[#This Row],[abonament]]&lt;0,telefony6[[#This Row],[jaki]]="stacjonarny"),telefony6[[#This Row],[sekundach]],0)</f>
        <v>0</v>
      </c>
      <c r="L2127" s="6">
        <f>IF(AND(telefony6[[#This Row],[abonament]]&lt;0,telefony6[[#This Row],[jaki]]="komórkowy"),telefony6[[#This Row],[sekundach]],0)</f>
        <v>0</v>
      </c>
      <c r="M2127" s="28">
        <f>IF(telefony6[[#This Row],[jaki]]="zagraniczny",telefony6[[#This Row],[czas w minutach]],0)</f>
        <v>14</v>
      </c>
    </row>
    <row r="2128" spans="1:13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  <c r="E2128" t="str">
        <f>IF(LEN(telefony6[[#This Row],[nr]])&gt;=10,"zagraniczny",IF(LEN(telefony6[[#This Row],[nr]])=8,"komórkowy","stacjonarny"))</f>
        <v>stacjonarny</v>
      </c>
      <c r="F2128" s="2">
        <f>telefony6[[#This Row],[zakonczenie]]-telefony6[[#This Row],[rozpoczecie]]</f>
        <v>9.0162037037037068E-3</v>
      </c>
      <c r="G2128" s="6">
        <f>IF(SECOND(telefony6[[#This Row],[czas]])&gt;0,1,0)</f>
        <v>1</v>
      </c>
      <c r="H2128" s="6">
        <f>MINUTE(telefony6[[#This Row],[czas]])+telefony6[[#This Row],[czy kolejna minuta]]</f>
        <v>13</v>
      </c>
      <c r="I2128" s="6">
        <f>MINUTE(telefony6[[#This Row],[czas]])*60+SECOND(telefony6[[#This Row],[czas]])</f>
        <v>779</v>
      </c>
      <c r="J2128" s="6">
        <f>IF(OR(telefony6[[#This Row],[jaki]]="stacjonarny",telefony6[[#This Row],[jaki]]="komórkowy"),J2127-telefony6[[#This Row],[sekundach]],J2127)</f>
        <v>-955349</v>
      </c>
      <c r="K2128" s="6">
        <f>IF(AND(telefony6[[#This Row],[abonament]]&lt;0,telefony6[[#This Row],[jaki]]="stacjonarny"),telefony6[[#This Row],[sekundach]],0)</f>
        <v>779</v>
      </c>
      <c r="L2128" s="6">
        <f>IF(AND(telefony6[[#This Row],[abonament]]&lt;0,telefony6[[#This Row],[jaki]]="komórkowy"),telefony6[[#This Row],[sekundach]],0)</f>
        <v>0</v>
      </c>
      <c r="M2128" s="28">
        <f>IF(telefony6[[#This Row],[jaki]]="zagraniczny",telefony6[[#This Row],[czas w minutach]],0)</f>
        <v>0</v>
      </c>
    </row>
    <row r="2129" spans="1:13" x14ac:dyDescent="0.25">
      <c r="A2129">
        <v>6408952</v>
      </c>
      <c r="B2129" s="1">
        <v>42947</v>
      </c>
      <c r="C2129" s="2">
        <v>0.57740740740740737</v>
      </c>
      <c r="D2129" s="2">
        <v>0.58895833333333336</v>
      </c>
      <c r="E2129" t="str">
        <f>IF(LEN(telefony6[[#This Row],[nr]])&gt;=10,"zagraniczny",IF(LEN(telefony6[[#This Row],[nr]])=8,"komórkowy","stacjonarny"))</f>
        <v>stacjonarny</v>
      </c>
      <c r="F2129" s="2">
        <f>telefony6[[#This Row],[zakonczenie]]-telefony6[[#This Row],[rozpoczecie]]</f>
        <v>1.1550925925925992E-2</v>
      </c>
      <c r="G2129" s="6">
        <f>IF(SECOND(telefony6[[#This Row],[czas]])&gt;0,1,0)</f>
        <v>1</v>
      </c>
      <c r="H2129" s="6">
        <f>MINUTE(telefony6[[#This Row],[czas]])+telefony6[[#This Row],[czy kolejna minuta]]</f>
        <v>17</v>
      </c>
      <c r="I2129" s="6">
        <f>MINUTE(telefony6[[#This Row],[czas]])*60+SECOND(telefony6[[#This Row],[czas]])</f>
        <v>998</v>
      </c>
      <c r="J2129" s="6">
        <f>IF(OR(telefony6[[#This Row],[jaki]]="stacjonarny",telefony6[[#This Row],[jaki]]="komórkowy"),J2128-telefony6[[#This Row],[sekundach]],J2128)</f>
        <v>-956347</v>
      </c>
      <c r="K2129" s="6">
        <f>IF(AND(telefony6[[#This Row],[abonament]]&lt;0,telefony6[[#This Row],[jaki]]="stacjonarny"),telefony6[[#This Row],[sekundach]],0)</f>
        <v>998</v>
      </c>
      <c r="L2129" s="6">
        <f>IF(AND(telefony6[[#This Row],[abonament]]&lt;0,telefony6[[#This Row],[jaki]]="komórkowy"),telefony6[[#This Row],[sekundach]],0)</f>
        <v>0</v>
      </c>
      <c r="M2129" s="28">
        <f>IF(telefony6[[#This Row],[jaki]]="zagraniczny",telefony6[[#This Row],[czas w minutach]],0)</f>
        <v>0</v>
      </c>
    </row>
    <row r="2130" spans="1:13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  <c r="E2130" t="str">
        <f>IF(LEN(telefony6[[#This Row],[nr]])&gt;=10,"zagraniczny",IF(LEN(telefony6[[#This Row],[nr]])=8,"komórkowy","stacjonarny"))</f>
        <v>komórkowy</v>
      </c>
      <c r="F2130" s="2">
        <f>telefony6[[#This Row],[zakonczenie]]-telefony6[[#This Row],[rozpoczecie]]</f>
        <v>1.7129629629629717E-3</v>
      </c>
      <c r="G2130" s="6">
        <f>IF(SECOND(telefony6[[#This Row],[czas]])&gt;0,1,0)</f>
        <v>1</v>
      </c>
      <c r="H2130" s="6">
        <f>MINUTE(telefony6[[#This Row],[czas]])+telefony6[[#This Row],[czy kolejna minuta]]</f>
        <v>3</v>
      </c>
      <c r="I2130" s="6">
        <f>MINUTE(telefony6[[#This Row],[czas]])*60+SECOND(telefony6[[#This Row],[czas]])</f>
        <v>148</v>
      </c>
      <c r="J2130" s="6">
        <f>IF(OR(telefony6[[#This Row],[jaki]]="stacjonarny",telefony6[[#This Row],[jaki]]="komórkowy"),J2129-telefony6[[#This Row],[sekundach]],J2129)</f>
        <v>-956495</v>
      </c>
      <c r="K2130" s="6">
        <f>IF(AND(telefony6[[#This Row],[abonament]]&lt;0,telefony6[[#This Row],[jaki]]="stacjonarny"),telefony6[[#This Row],[sekundach]],0)</f>
        <v>0</v>
      </c>
      <c r="L2130" s="6">
        <f>IF(AND(telefony6[[#This Row],[abonament]]&lt;0,telefony6[[#This Row],[jaki]]="komórkowy"),telefony6[[#This Row],[sekundach]],0)</f>
        <v>148</v>
      </c>
      <c r="M2130" s="28">
        <f>IF(telefony6[[#This Row],[jaki]]="zagraniczny",telefony6[[#This Row],[czas w minutach]],0)</f>
        <v>0</v>
      </c>
    </row>
    <row r="2131" spans="1:13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  <c r="E2131" t="str">
        <f>IF(LEN(telefony6[[#This Row],[nr]])&gt;=10,"zagraniczny",IF(LEN(telefony6[[#This Row],[nr]])=8,"komórkowy","stacjonarny"))</f>
        <v>stacjonarny</v>
      </c>
      <c r="F2131" s="2">
        <f>telefony6[[#This Row],[zakonczenie]]-telefony6[[#This Row],[rozpoczecie]]</f>
        <v>4.3287037037037512E-3</v>
      </c>
      <c r="G2131" s="6">
        <f>IF(SECOND(telefony6[[#This Row],[czas]])&gt;0,1,0)</f>
        <v>1</v>
      </c>
      <c r="H2131" s="6">
        <f>MINUTE(telefony6[[#This Row],[czas]])+telefony6[[#This Row],[czy kolejna minuta]]</f>
        <v>7</v>
      </c>
      <c r="I2131" s="6">
        <f>MINUTE(telefony6[[#This Row],[czas]])*60+SECOND(telefony6[[#This Row],[czas]])</f>
        <v>374</v>
      </c>
      <c r="J2131" s="6">
        <f>IF(OR(telefony6[[#This Row],[jaki]]="stacjonarny",telefony6[[#This Row],[jaki]]="komórkowy"),J2130-telefony6[[#This Row],[sekundach]],J2130)</f>
        <v>-956869</v>
      </c>
      <c r="K2131" s="6">
        <f>IF(AND(telefony6[[#This Row],[abonament]]&lt;0,telefony6[[#This Row],[jaki]]="stacjonarny"),telefony6[[#This Row],[sekundach]],0)</f>
        <v>374</v>
      </c>
      <c r="L2131" s="6">
        <f>IF(AND(telefony6[[#This Row],[abonament]]&lt;0,telefony6[[#This Row],[jaki]]="komórkowy"),telefony6[[#This Row],[sekundach]],0)</f>
        <v>0</v>
      </c>
      <c r="M2131" s="28">
        <f>IF(telefony6[[#This Row],[jaki]]="zagraniczny",telefony6[[#This Row],[czas w minutach]],0)</f>
        <v>0</v>
      </c>
    </row>
    <row r="2132" spans="1:13" x14ac:dyDescent="0.25">
      <c r="A2132">
        <v>9147613</v>
      </c>
      <c r="B2132" s="1">
        <v>42947</v>
      </c>
      <c r="C2132" s="2">
        <v>0.57952546296296292</v>
      </c>
      <c r="D2132" s="2">
        <v>0.58090277777777777</v>
      </c>
      <c r="E2132" t="str">
        <f>IF(LEN(telefony6[[#This Row],[nr]])&gt;=10,"zagraniczny",IF(LEN(telefony6[[#This Row],[nr]])=8,"komórkowy","stacjonarny"))</f>
        <v>stacjonarny</v>
      </c>
      <c r="F2132" s="2">
        <f>telefony6[[#This Row],[zakonczenie]]-telefony6[[#This Row],[rozpoczecie]]</f>
        <v>1.3773148148148451E-3</v>
      </c>
      <c r="G2132" s="6">
        <f>IF(SECOND(telefony6[[#This Row],[czas]])&gt;0,1,0)</f>
        <v>1</v>
      </c>
      <c r="H2132" s="6">
        <f>MINUTE(telefony6[[#This Row],[czas]])+telefony6[[#This Row],[czy kolejna minuta]]</f>
        <v>2</v>
      </c>
      <c r="I2132" s="6">
        <f>MINUTE(telefony6[[#This Row],[czas]])*60+SECOND(telefony6[[#This Row],[czas]])</f>
        <v>119</v>
      </c>
      <c r="J2132" s="6">
        <f>IF(OR(telefony6[[#This Row],[jaki]]="stacjonarny",telefony6[[#This Row],[jaki]]="komórkowy"),J2131-telefony6[[#This Row],[sekundach]],J2131)</f>
        <v>-956988</v>
      </c>
      <c r="K2132" s="6">
        <f>IF(AND(telefony6[[#This Row],[abonament]]&lt;0,telefony6[[#This Row],[jaki]]="stacjonarny"),telefony6[[#This Row],[sekundach]],0)</f>
        <v>119</v>
      </c>
      <c r="L2132" s="6">
        <f>IF(AND(telefony6[[#This Row],[abonament]]&lt;0,telefony6[[#This Row],[jaki]]="komórkowy"),telefony6[[#This Row],[sekundach]],0)</f>
        <v>0</v>
      </c>
      <c r="M2132" s="28">
        <f>IF(telefony6[[#This Row],[jaki]]="zagraniczny",telefony6[[#This Row],[czas w minutach]],0)</f>
        <v>0</v>
      </c>
    </row>
    <row r="2133" spans="1:13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  <c r="E2133" t="str">
        <f>IF(LEN(telefony6[[#This Row],[nr]])&gt;=10,"zagraniczny",IF(LEN(telefony6[[#This Row],[nr]])=8,"komórkowy","stacjonarny"))</f>
        <v>stacjonarny</v>
      </c>
      <c r="F2133" s="2">
        <f>telefony6[[#This Row],[zakonczenie]]-telefony6[[#This Row],[rozpoczecie]]</f>
        <v>5.5902777777777635E-3</v>
      </c>
      <c r="G2133" s="6">
        <f>IF(SECOND(telefony6[[#This Row],[czas]])&gt;0,1,0)</f>
        <v>1</v>
      </c>
      <c r="H2133" s="6">
        <f>MINUTE(telefony6[[#This Row],[czas]])+telefony6[[#This Row],[czy kolejna minuta]]</f>
        <v>9</v>
      </c>
      <c r="I2133" s="6">
        <f>MINUTE(telefony6[[#This Row],[czas]])*60+SECOND(telefony6[[#This Row],[czas]])</f>
        <v>483</v>
      </c>
      <c r="J2133" s="6">
        <f>IF(OR(telefony6[[#This Row],[jaki]]="stacjonarny",telefony6[[#This Row],[jaki]]="komórkowy"),J2132-telefony6[[#This Row],[sekundach]],J2132)</f>
        <v>-957471</v>
      </c>
      <c r="K2133" s="6">
        <f>IF(AND(telefony6[[#This Row],[abonament]]&lt;0,telefony6[[#This Row],[jaki]]="stacjonarny"),telefony6[[#This Row],[sekundach]],0)</f>
        <v>483</v>
      </c>
      <c r="L2133" s="6">
        <f>IF(AND(telefony6[[#This Row],[abonament]]&lt;0,telefony6[[#This Row],[jaki]]="komórkowy"),telefony6[[#This Row],[sekundach]],0)</f>
        <v>0</v>
      </c>
      <c r="M2133" s="28">
        <f>IF(telefony6[[#This Row],[jaki]]="zagraniczny",telefony6[[#This Row],[czas w minutach]],0)</f>
        <v>0</v>
      </c>
    </row>
    <row r="2134" spans="1:13" x14ac:dyDescent="0.25">
      <c r="A2134">
        <v>3537655</v>
      </c>
      <c r="B2134" s="1">
        <v>42947</v>
      </c>
      <c r="C2134" s="2">
        <v>0.58287037037037037</v>
      </c>
      <c r="D2134" s="2">
        <v>0.58347222222222217</v>
      </c>
      <c r="E2134" t="str">
        <f>IF(LEN(telefony6[[#This Row],[nr]])&gt;=10,"zagraniczny",IF(LEN(telefony6[[#This Row],[nr]])=8,"komórkowy","stacjonarny"))</f>
        <v>stacjonarny</v>
      </c>
      <c r="F2134" s="2">
        <f>telefony6[[#This Row],[zakonczenie]]-telefony6[[#This Row],[rozpoczecie]]</f>
        <v>6.018518518517979E-4</v>
      </c>
      <c r="G2134" s="6">
        <f>IF(SECOND(telefony6[[#This Row],[czas]])&gt;0,1,0)</f>
        <v>1</v>
      </c>
      <c r="H2134" s="6">
        <f>MINUTE(telefony6[[#This Row],[czas]])+telefony6[[#This Row],[czy kolejna minuta]]</f>
        <v>1</v>
      </c>
      <c r="I2134" s="6">
        <f>MINUTE(telefony6[[#This Row],[czas]])*60+SECOND(telefony6[[#This Row],[czas]])</f>
        <v>52</v>
      </c>
      <c r="J2134" s="6">
        <f>IF(OR(telefony6[[#This Row],[jaki]]="stacjonarny",telefony6[[#This Row],[jaki]]="komórkowy"),J2133-telefony6[[#This Row],[sekundach]],J2133)</f>
        <v>-957523</v>
      </c>
      <c r="K2134" s="6">
        <f>IF(AND(telefony6[[#This Row],[abonament]]&lt;0,telefony6[[#This Row],[jaki]]="stacjonarny"),telefony6[[#This Row],[sekundach]],0)</f>
        <v>52</v>
      </c>
      <c r="L2134" s="6">
        <f>IF(AND(telefony6[[#This Row],[abonament]]&lt;0,telefony6[[#This Row],[jaki]]="komórkowy"),telefony6[[#This Row],[sekundach]],0)</f>
        <v>0</v>
      </c>
      <c r="M2134" s="28">
        <f>IF(telefony6[[#This Row],[jaki]]="zagraniczny",telefony6[[#This Row],[czas w minutach]],0)</f>
        <v>0</v>
      </c>
    </row>
    <row r="2135" spans="1:13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  <c r="E2135" t="str">
        <f>IF(LEN(telefony6[[#This Row],[nr]])&gt;=10,"zagraniczny",IF(LEN(telefony6[[#This Row],[nr]])=8,"komórkowy","stacjonarny"))</f>
        <v>stacjonarny</v>
      </c>
      <c r="F2135" s="2">
        <f>telefony6[[#This Row],[zakonczenie]]-telefony6[[#This Row],[rozpoczecie]]</f>
        <v>1.5625000000000222E-3</v>
      </c>
      <c r="G2135" s="6">
        <f>IF(SECOND(telefony6[[#This Row],[czas]])&gt;0,1,0)</f>
        <v>1</v>
      </c>
      <c r="H2135" s="6">
        <f>MINUTE(telefony6[[#This Row],[czas]])+telefony6[[#This Row],[czy kolejna minuta]]</f>
        <v>3</v>
      </c>
      <c r="I2135" s="6">
        <f>MINUTE(telefony6[[#This Row],[czas]])*60+SECOND(telefony6[[#This Row],[czas]])</f>
        <v>135</v>
      </c>
      <c r="J2135" s="6">
        <f>IF(OR(telefony6[[#This Row],[jaki]]="stacjonarny",telefony6[[#This Row],[jaki]]="komórkowy"),J2134-telefony6[[#This Row],[sekundach]],J2134)</f>
        <v>-957658</v>
      </c>
      <c r="K2135" s="6">
        <f>IF(AND(telefony6[[#This Row],[abonament]]&lt;0,telefony6[[#This Row],[jaki]]="stacjonarny"),telefony6[[#This Row],[sekundach]],0)</f>
        <v>135</v>
      </c>
      <c r="L2135" s="6">
        <f>IF(AND(telefony6[[#This Row],[abonament]]&lt;0,telefony6[[#This Row],[jaki]]="komórkowy"),telefony6[[#This Row],[sekundach]],0)</f>
        <v>0</v>
      </c>
      <c r="M2135" s="28">
        <f>IF(telefony6[[#This Row],[jaki]]="zagraniczny",telefony6[[#This Row],[czas w minutach]],0)</f>
        <v>0</v>
      </c>
    </row>
    <row r="2136" spans="1:13" x14ac:dyDescent="0.25">
      <c r="A2136">
        <v>96302157</v>
      </c>
      <c r="B2136" s="1">
        <v>42947</v>
      </c>
      <c r="C2136" s="2">
        <v>0.59052083333333338</v>
      </c>
      <c r="D2136" s="2">
        <v>0.59702546296296299</v>
      </c>
      <c r="E2136" t="str">
        <f>IF(LEN(telefony6[[#This Row],[nr]])&gt;=10,"zagraniczny",IF(LEN(telefony6[[#This Row],[nr]])=8,"komórkowy","stacjonarny"))</f>
        <v>komórkowy</v>
      </c>
      <c r="F2136" s="2">
        <f>telefony6[[#This Row],[zakonczenie]]-telefony6[[#This Row],[rozpoczecie]]</f>
        <v>6.5046296296296102E-3</v>
      </c>
      <c r="G2136" s="6">
        <f>IF(SECOND(telefony6[[#This Row],[czas]])&gt;0,1,0)</f>
        <v>1</v>
      </c>
      <c r="H2136" s="6">
        <f>MINUTE(telefony6[[#This Row],[czas]])+telefony6[[#This Row],[czy kolejna minuta]]</f>
        <v>10</v>
      </c>
      <c r="I2136" s="6">
        <f>MINUTE(telefony6[[#This Row],[czas]])*60+SECOND(telefony6[[#This Row],[czas]])</f>
        <v>562</v>
      </c>
      <c r="J2136" s="6">
        <f>IF(OR(telefony6[[#This Row],[jaki]]="stacjonarny",telefony6[[#This Row],[jaki]]="komórkowy"),J2135-telefony6[[#This Row],[sekundach]],J2135)</f>
        <v>-958220</v>
      </c>
      <c r="K2136" s="6">
        <f>IF(AND(telefony6[[#This Row],[abonament]]&lt;0,telefony6[[#This Row],[jaki]]="stacjonarny"),telefony6[[#This Row],[sekundach]],0)</f>
        <v>0</v>
      </c>
      <c r="L2136" s="6">
        <f>IF(AND(telefony6[[#This Row],[abonament]]&lt;0,telefony6[[#This Row],[jaki]]="komórkowy"),telefony6[[#This Row],[sekundach]],0)</f>
        <v>562</v>
      </c>
      <c r="M2136" s="28">
        <f>IF(telefony6[[#This Row],[jaki]]="zagraniczny",telefony6[[#This Row],[czas w minutach]],0)</f>
        <v>0</v>
      </c>
    </row>
    <row r="2137" spans="1:13" x14ac:dyDescent="0.25">
      <c r="A2137">
        <v>1809111</v>
      </c>
      <c r="B2137" s="1">
        <v>42947</v>
      </c>
      <c r="C2137" s="2">
        <v>0.59290509259259261</v>
      </c>
      <c r="D2137" s="2">
        <v>0.60322916666666671</v>
      </c>
      <c r="E2137" t="str">
        <f>IF(LEN(telefony6[[#This Row],[nr]])&gt;=10,"zagraniczny",IF(LEN(telefony6[[#This Row],[nr]])=8,"komórkowy","stacjonarny"))</f>
        <v>stacjonarny</v>
      </c>
      <c r="F2137" s="2">
        <f>telefony6[[#This Row],[zakonczenie]]-telefony6[[#This Row],[rozpoczecie]]</f>
        <v>1.0324074074074097E-2</v>
      </c>
      <c r="G2137" s="6">
        <f>IF(SECOND(telefony6[[#This Row],[czas]])&gt;0,1,0)</f>
        <v>1</v>
      </c>
      <c r="H2137" s="6">
        <f>MINUTE(telefony6[[#This Row],[czas]])+telefony6[[#This Row],[czy kolejna minuta]]</f>
        <v>15</v>
      </c>
      <c r="I2137" s="6">
        <f>MINUTE(telefony6[[#This Row],[czas]])*60+SECOND(telefony6[[#This Row],[czas]])</f>
        <v>892</v>
      </c>
      <c r="J2137" s="6">
        <f>IF(OR(telefony6[[#This Row],[jaki]]="stacjonarny",telefony6[[#This Row],[jaki]]="komórkowy"),J2136-telefony6[[#This Row],[sekundach]],J2136)</f>
        <v>-959112</v>
      </c>
      <c r="K2137" s="6">
        <f>IF(AND(telefony6[[#This Row],[abonament]]&lt;0,telefony6[[#This Row],[jaki]]="stacjonarny"),telefony6[[#This Row],[sekundach]],0)</f>
        <v>892</v>
      </c>
      <c r="L2137" s="6">
        <f>IF(AND(telefony6[[#This Row],[abonament]]&lt;0,telefony6[[#This Row],[jaki]]="komórkowy"),telefony6[[#This Row],[sekundach]],0)</f>
        <v>0</v>
      </c>
      <c r="M2137" s="28">
        <f>IF(telefony6[[#This Row],[jaki]]="zagraniczny",telefony6[[#This Row],[czas w minutach]],0)</f>
        <v>0</v>
      </c>
    </row>
    <row r="2138" spans="1:13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  <c r="E2138" t="str">
        <f>IF(LEN(telefony6[[#This Row],[nr]])&gt;=10,"zagraniczny",IF(LEN(telefony6[[#This Row],[nr]])=8,"komórkowy","stacjonarny"))</f>
        <v>stacjonarny</v>
      </c>
      <c r="F2138" s="2">
        <f>telefony6[[#This Row],[zakonczenie]]-telefony6[[#This Row],[rozpoczecie]]</f>
        <v>8.0324074074074048E-3</v>
      </c>
      <c r="G2138" s="6">
        <f>IF(SECOND(telefony6[[#This Row],[czas]])&gt;0,1,0)</f>
        <v>1</v>
      </c>
      <c r="H2138" s="6">
        <f>MINUTE(telefony6[[#This Row],[czas]])+telefony6[[#This Row],[czy kolejna minuta]]</f>
        <v>12</v>
      </c>
      <c r="I2138" s="6">
        <f>MINUTE(telefony6[[#This Row],[czas]])*60+SECOND(telefony6[[#This Row],[czas]])</f>
        <v>694</v>
      </c>
      <c r="J2138" s="6">
        <f>IF(OR(telefony6[[#This Row],[jaki]]="stacjonarny",telefony6[[#This Row],[jaki]]="komórkowy"),J2137-telefony6[[#This Row],[sekundach]],J2137)</f>
        <v>-959806</v>
      </c>
      <c r="K2138" s="6">
        <f>IF(AND(telefony6[[#This Row],[abonament]]&lt;0,telefony6[[#This Row],[jaki]]="stacjonarny"),telefony6[[#This Row],[sekundach]],0)</f>
        <v>694</v>
      </c>
      <c r="L2138" s="6">
        <f>IF(AND(telefony6[[#This Row],[abonament]]&lt;0,telefony6[[#This Row],[jaki]]="komórkowy"),telefony6[[#This Row],[sekundach]],0)</f>
        <v>0</v>
      </c>
      <c r="M2138" s="28">
        <f>IF(telefony6[[#This Row],[jaki]]="zagraniczny",telefony6[[#This Row],[czas w minutach]],0)</f>
        <v>0</v>
      </c>
    </row>
    <row r="2139" spans="1:13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  <c r="E2139" t="str">
        <f>IF(LEN(telefony6[[#This Row],[nr]])&gt;=10,"zagraniczny",IF(LEN(telefony6[[#This Row],[nr]])=8,"komórkowy","stacjonarny"))</f>
        <v>stacjonarny</v>
      </c>
      <c r="F2139" s="2">
        <f>telefony6[[#This Row],[zakonczenie]]-telefony6[[#This Row],[rozpoczecie]]</f>
        <v>3.1018518518518556E-3</v>
      </c>
      <c r="G2139" s="6">
        <f>IF(SECOND(telefony6[[#This Row],[czas]])&gt;0,1,0)</f>
        <v>1</v>
      </c>
      <c r="H2139" s="6">
        <f>MINUTE(telefony6[[#This Row],[czas]])+telefony6[[#This Row],[czy kolejna minuta]]</f>
        <v>5</v>
      </c>
      <c r="I2139" s="6">
        <f>MINUTE(telefony6[[#This Row],[czas]])*60+SECOND(telefony6[[#This Row],[czas]])</f>
        <v>268</v>
      </c>
      <c r="J2139" s="6">
        <f>IF(OR(telefony6[[#This Row],[jaki]]="stacjonarny",telefony6[[#This Row],[jaki]]="komórkowy"),J2138-telefony6[[#This Row],[sekundach]],J2138)</f>
        <v>-960074</v>
      </c>
      <c r="K2139" s="6">
        <f>IF(AND(telefony6[[#This Row],[abonament]]&lt;0,telefony6[[#This Row],[jaki]]="stacjonarny"),telefony6[[#This Row],[sekundach]],0)</f>
        <v>268</v>
      </c>
      <c r="L2139" s="6">
        <f>IF(AND(telefony6[[#This Row],[abonament]]&lt;0,telefony6[[#This Row],[jaki]]="komórkowy"),telefony6[[#This Row],[sekundach]],0)</f>
        <v>0</v>
      </c>
      <c r="M2139" s="28">
        <f>IF(telefony6[[#This Row],[jaki]]="zagraniczny",telefony6[[#This Row],[czas w minutach]],0)</f>
        <v>0</v>
      </c>
    </row>
    <row r="2140" spans="1:13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  <c r="E2140" t="str">
        <f>IF(LEN(telefony6[[#This Row],[nr]])&gt;=10,"zagraniczny",IF(LEN(telefony6[[#This Row],[nr]])=8,"komórkowy","stacjonarny"))</f>
        <v>stacjonarny</v>
      </c>
      <c r="F2140" s="2">
        <f>telefony6[[#This Row],[zakonczenie]]-telefony6[[#This Row],[rozpoczecie]]</f>
        <v>6.5856481481482154E-3</v>
      </c>
      <c r="G2140" s="6">
        <f>IF(SECOND(telefony6[[#This Row],[czas]])&gt;0,1,0)</f>
        <v>1</v>
      </c>
      <c r="H2140" s="6">
        <f>MINUTE(telefony6[[#This Row],[czas]])+telefony6[[#This Row],[czy kolejna minuta]]</f>
        <v>10</v>
      </c>
      <c r="I2140" s="6">
        <f>MINUTE(telefony6[[#This Row],[czas]])*60+SECOND(telefony6[[#This Row],[czas]])</f>
        <v>569</v>
      </c>
      <c r="J2140" s="6">
        <f>IF(OR(telefony6[[#This Row],[jaki]]="stacjonarny",telefony6[[#This Row],[jaki]]="komórkowy"),J2139-telefony6[[#This Row],[sekundach]],J2139)</f>
        <v>-960643</v>
      </c>
      <c r="K2140" s="6">
        <f>IF(AND(telefony6[[#This Row],[abonament]]&lt;0,telefony6[[#This Row],[jaki]]="stacjonarny"),telefony6[[#This Row],[sekundach]],0)</f>
        <v>569</v>
      </c>
      <c r="L2140" s="6">
        <f>IF(AND(telefony6[[#This Row],[abonament]]&lt;0,telefony6[[#This Row],[jaki]]="komórkowy"),telefony6[[#This Row],[sekundach]],0)</f>
        <v>0</v>
      </c>
      <c r="M2140" s="28">
        <f>IF(telefony6[[#This Row],[jaki]]="zagraniczny",telefony6[[#This Row],[czas w minutach]],0)</f>
        <v>0</v>
      </c>
    </row>
    <row r="2141" spans="1:13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  <c r="E2141" t="str">
        <f>IF(LEN(telefony6[[#This Row],[nr]])&gt;=10,"zagraniczny",IF(LEN(telefony6[[#This Row],[nr]])=8,"komórkowy","stacjonarny"))</f>
        <v>stacjonarny</v>
      </c>
      <c r="F2141" s="2">
        <f>telefony6[[#This Row],[zakonczenie]]-telefony6[[#This Row],[rozpoczecie]]</f>
        <v>1.0173611111111036E-2</v>
      </c>
      <c r="G2141" s="6">
        <f>IF(SECOND(telefony6[[#This Row],[czas]])&gt;0,1,0)</f>
        <v>1</v>
      </c>
      <c r="H2141" s="6">
        <f>MINUTE(telefony6[[#This Row],[czas]])+telefony6[[#This Row],[czy kolejna minuta]]</f>
        <v>15</v>
      </c>
      <c r="I2141" s="6">
        <f>MINUTE(telefony6[[#This Row],[czas]])*60+SECOND(telefony6[[#This Row],[czas]])</f>
        <v>879</v>
      </c>
      <c r="J2141" s="6">
        <f>IF(OR(telefony6[[#This Row],[jaki]]="stacjonarny",telefony6[[#This Row],[jaki]]="komórkowy"),J2140-telefony6[[#This Row],[sekundach]],J2140)</f>
        <v>-961522</v>
      </c>
      <c r="K2141" s="6">
        <f>IF(AND(telefony6[[#This Row],[abonament]]&lt;0,telefony6[[#This Row],[jaki]]="stacjonarny"),telefony6[[#This Row],[sekundach]],0)</f>
        <v>879</v>
      </c>
      <c r="L2141" s="6">
        <f>IF(AND(telefony6[[#This Row],[abonament]]&lt;0,telefony6[[#This Row],[jaki]]="komórkowy"),telefony6[[#This Row],[sekundach]],0)</f>
        <v>0</v>
      </c>
      <c r="M2141" s="28">
        <f>IF(telefony6[[#This Row],[jaki]]="zagraniczny",telefony6[[#This Row],[czas w minutach]],0)</f>
        <v>0</v>
      </c>
    </row>
    <row r="2142" spans="1:13" x14ac:dyDescent="0.25">
      <c r="A2142">
        <v>9861652</v>
      </c>
      <c r="B2142" s="1">
        <v>42947</v>
      </c>
      <c r="C2142" s="2">
        <v>0.60519675925925931</v>
      </c>
      <c r="D2142" s="2">
        <v>0.61221064814814818</v>
      </c>
      <c r="E2142" t="str">
        <f>IF(LEN(telefony6[[#This Row],[nr]])&gt;=10,"zagraniczny",IF(LEN(telefony6[[#This Row],[nr]])=8,"komórkowy","stacjonarny"))</f>
        <v>stacjonarny</v>
      </c>
      <c r="F2142" s="2">
        <f>telefony6[[#This Row],[zakonczenie]]-telefony6[[#This Row],[rozpoczecie]]</f>
        <v>7.0138888888888751E-3</v>
      </c>
      <c r="G2142" s="6">
        <f>IF(SECOND(telefony6[[#This Row],[czas]])&gt;0,1,0)</f>
        <v>1</v>
      </c>
      <c r="H2142" s="6">
        <f>MINUTE(telefony6[[#This Row],[czas]])+telefony6[[#This Row],[czy kolejna minuta]]</f>
        <v>11</v>
      </c>
      <c r="I2142" s="6">
        <f>MINUTE(telefony6[[#This Row],[czas]])*60+SECOND(telefony6[[#This Row],[czas]])</f>
        <v>606</v>
      </c>
      <c r="J2142" s="6">
        <f>IF(OR(telefony6[[#This Row],[jaki]]="stacjonarny",telefony6[[#This Row],[jaki]]="komórkowy"),J2141-telefony6[[#This Row],[sekundach]],J2141)</f>
        <v>-962128</v>
      </c>
      <c r="K2142" s="6">
        <f>IF(AND(telefony6[[#This Row],[abonament]]&lt;0,telefony6[[#This Row],[jaki]]="stacjonarny"),telefony6[[#This Row],[sekundach]],0)</f>
        <v>606</v>
      </c>
      <c r="L2142" s="6">
        <f>IF(AND(telefony6[[#This Row],[abonament]]&lt;0,telefony6[[#This Row],[jaki]]="komórkowy"),telefony6[[#This Row],[sekundach]],0)</f>
        <v>0</v>
      </c>
      <c r="M2142" s="28">
        <f>IF(telefony6[[#This Row],[jaki]]="zagraniczny",telefony6[[#This Row],[czas w minutach]],0)</f>
        <v>0</v>
      </c>
    </row>
    <row r="2143" spans="1:13" x14ac:dyDescent="0.25">
      <c r="A2143">
        <v>5446203</v>
      </c>
      <c r="B2143" s="1">
        <v>42947</v>
      </c>
      <c r="C2143" s="2">
        <v>0.60825231481481479</v>
      </c>
      <c r="D2143" s="2">
        <v>0.61048611111111106</v>
      </c>
      <c r="E2143" t="str">
        <f>IF(LEN(telefony6[[#This Row],[nr]])&gt;=10,"zagraniczny",IF(LEN(telefony6[[#This Row],[nr]])=8,"komórkowy","stacjonarny"))</f>
        <v>stacjonarny</v>
      </c>
      <c r="F2143" s="2">
        <f>telefony6[[#This Row],[zakonczenie]]-telefony6[[#This Row],[rozpoczecie]]</f>
        <v>2.2337962962962754E-3</v>
      </c>
      <c r="G2143" s="6">
        <f>IF(SECOND(telefony6[[#This Row],[czas]])&gt;0,1,0)</f>
        <v>1</v>
      </c>
      <c r="H2143" s="6">
        <f>MINUTE(telefony6[[#This Row],[czas]])+telefony6[[#This Row],[czy kolejna minuta]]</f>
        <v>4</v>
      </c>
      <c r="I2143" s="6">
        <f>MINUTE(telefony6[[#This Row],[czas]])*60+SECOND(telefony6[[#This Row],[czas]])</f>
        <v>193</v>
      </c>
      <c r="J2143" s="6">
        <f>IF(OR(telefony6[[#This Row],[jaki]]="stacjonarny",telefony6[[#This Row],[jaki]]="komórkowy"),J2142-telefony6[[#This Row],[sekundach]],J2142)</f>
        <v>-962321</v>
      </c>
      <c r="K2143" s="6">
        <f>IF(AND(telefony6[[#This Row],[abonament]]&lt;0,telefony6[[#This Row],[jaki]]="stacjonarny"),telefony6[[#This Row],[sekundach]],0)</f>
        <v>193</v>
      </c>
      <c r="L2143" s="6">
        <f>IF(AND(telefony6[[#This Row],[abonament]]&lt;0,telefony6[[#This Row],[jaki]]="komórkowy"),telefony6[[#This Row],[sekundach]],0)</f>
        <v>0</v>
      </c>
      <c r="M2143" s="28">
        <f>IF(telefony6[[#This Row],[jaki]]="zagraniczny",telefony6[[#This Row],[czas w minutach]],0)</f>
        <v>0</v>
      </c>
    </row>
    <row r="2144" spans="1:13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  <c r="E2144" t="str">
        <f>IF(LEN(telefony6[[#This Row],[nr]])&gt;=10,"zagraniczny",IF(LEN(telefony6[[#This Row],[nr]])=8,"komórkowy","stacjonarny"))</f>
        <v>stacjonarny</v>
      </c>
      <c r="F2144" s="2">
        <f>telefony6[[#This Row],[zakonczenie]]-telefony6[[#This Row],[rozpoczecie]]</f>
        <v>2.7430555555555403E-3</v>
      </c>
      <c r="G2144" s="6">
        <f>IF(SECOND(telefony6[[#This Row],[czas]])&gt;0,1,0)</f>
        <v>1</v>
      </c>
      <c r="H2144" s="6">
        <f>MINUTE(telefony6[[#This Row],[czas]])+telefony6[[#This Row],[czy kolejna minuta]]</f>
        <v>4</v>
      </c>
      <c r="I2144" s="6">
        <f>MINUTE(telefony6[[#This Row],[czas]])*60+SECOND(telefony6[[#This Row],[czas]])</f>
        <v>237</v>
      </c>
      <c r="J2144" s="6">
        <f>IF(OR(telefony6[[#This Row],[jaki]]="stacjonarny",telefony6[[#This Row],[jaki]]="komórkowy"),J2143-telefony6[[#This Row],[sekundach]],J2143)</f>
        <v>-962558</v>
      </c>
      <c r="K2144" s="6">
        <f>IF(AND(telefony6[[#This Row],[abonament]]&lt;0,telefony6[[#This Row],[jaki]]="stacjonarny"),telefony6[[#This Row],[sekundach]],0)</f>
        <v>237</v>
      </c>
      <c r="L2144" s="6">
        <f>IF(AND(telefony6[[#This Row],[abonament]]&lt;0,telefony6[[#This Row],[jaki]]="komórkowy"),telefony6[[#This Row],[sekundach]],0)</f>
        <v>0</v>
      </c>
      <c r="M2144" s="28">
        <f>IF(telefony6[[#This Row],[jaki]]="zagraniczny",telefony6[[#This Row],[czas w minutach]],0)</f>
        <v>0</v>
      </c>
    </row>
    <row r="2145" spans="1:13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 t="str">
        <f>IF(LEN(telefony6[[#This Row],[nr]])&gt;=10,"zagraniczny",IF(LEN(telefony6[[#This Row],[nr]])=8,"komórkowy","stacjonarny"))</f>
        <v>zagraniczny</v>
      </c>
      <c r="F2145" s="2">
        <f>telefony6[[#This Row],[zakonczenie]]-telefony6[[#This Row],[rozpoczecie]]</f>
        <v>5.0000000000000044E-3</v>
      </c>
      <c r="G2145" s="6">
        <f>IF(SECOND(telefony6[[#This Row],[czas]])&gt;0,1,0)</f>
        <v>1</v>
      </c>
      <c r="H2145" s="6">
        <f>MINUTE(telefony6[[#This Row],[czas]])+telefony6[[#This Row],[czy kolejna minuta]]</f>
        <v>8</v>
      </c>
      <c r="I2145" s="6">
        <f>MINUTE(telefony6[[#This Row],[czas]])*60+SECOND(telefony6[[#This Row],[czas]])</f>
        <v>432</v>
      </c>
      <c r="J2145" s="6">
        <f>IF(OR(telefony6[[#This Row],[jaki]]="stacjonarny",telefony6[[#This Row],[jaki]]="komórkowy"),J2144-telefony6[[#This Row],[sekundach]],J2144)</f>
        <v>-962558</v>
      </c>
      <c r="K2145" s="6">
        <f>IF(AND(telefony6[[#This Row],[abonament]]&lt;0,telefony6[[#This Row],[jaki]]="stacjonarny"),telefony6[[#This Row],[sekundach]],0)</f>
        <v>0</v>
      </c>
      <c r="L2145" s="6">
        <f>IF(AND(telefony6[[#This Row],[abonament]]&lt;0,telefony6[[#This Row],[jaki]]="komórkowy"),telefony6[[#This Row],[sekundach]],0)</f>
        <v>0</v>
      </c>
      <c r="M2145" s="28">
        <f>IF(telefony6[[#This Row],[jaki]]="zagraniczny",telefony6[[#This Row],[czas w minutach]],0)</f>
        <v>8</v>
      </c>
    </row>
    <row r="2146" spans="1:13" x14ac:dyDescent="0.25">
      <c r="A2146">
        <v>96736796</v>
      </c>
      <c r="B2146" s="1">
        <v>42947</v>
      </c>
      <c r="C2146" s="2">
        <v>0.61524305555555558</v>
      </c>
      <c r="D2146" s="2">
        <v>0.62432870370370375</v>
      </c>
      <c r="E2146" t="str">
        <f>IF(LEN(telefony6[[#This Row],[nr]])&gt;=10,"zagraniczny",IF(LEN(telefony6[[#This Row],[nr]])=8,"komórkowy","stacjonarny"))</f>
        <v>komórkowy</v>
      </c>
      <c r="F2146" s="2">
        <f>telefony6[[#This Row],[zakonczenie]]-telefony6[[#This Row],[rozpoczecie]]</f>
        <v>9.0856481481481621E-3</v>
      </c>
      <c r="G2146" s="6">
        <f>IF(SECOND(telefony6[[#This Row],[czas]])&gt;0,1,0)</f>
        <v>1</v>
      </c>
      <c r="H2146" s="6">
        <f>MINUTE(telefony6[[#This Row],[czas]])+telefony6[[#This Row],[czy kolejna minuta]]</f>
        <v>14</v>
      </c>
      <c r="I2146" s="6">
        <f>MINUTE(telefony6[[#This Row],[czas]])*60+SECOND(telefony6[[#This Row],[czas]])</f>
        <v>785</v>
      </c>
      <c r="J2146" s="6">
        <f>IF(OR(telefony6[[#This Row],[jaki]]="stacjonarny",telefony6[[#This Row],[jaki]]="komórkowy"),J2145-telefony6[[#This Row],[sekundach]],J2145)</f>
        <v>-963343</v>
      </c>
      <c r="K2146" s="6">
        <f>IF(AND(telefony6[[#This Row],[abonament]]&lt;0,telefony6[[#This Row],[jaki]]="stacjonarny"),telefony6[[#This Row],[sekundach]],0)</f>
        <v>0</v>
      </c>
      <c r="L2146" s="6">
        <f>IF(AND(telefony6[[#This Row],[abonament]]&lt;0,telefony6[[#This Row],[jaki]]="komórkowy"),telefony6[[#This Row],[sekundach]],0)</f>
        <v>785</v>
      </c>
      <c r="M2146" s="28">
        <f>IF(telefony6[[#This Row],[jaki]]="zagraniczny",telefony6[[#This Row],[czas w minutach]],0)</f>
        <v>0</v>
      </c>
    </row>
    <row r="2147" spans="1:13" x14ac:dyDescent="0.25">
      <c r="A2147">
        <v>1035023</v>
      </c>
      <c r="B2147" s="1">
        <v>42947</v>
      </c>
      <c r="C2147" s="2">
        <v>0.61821759259259257</v>
      </c>
      <c r="D2147" s="2">
        <v>0.62706018518518514</v>
      </c>
      <c r="E2147" t="str">
        <f>IF(LEN(telefony6[[#This Row],[nr]])&gt;=10,"zagraniczny",IF(LEN(telefony6[[#This Row],[nr]])=8,"komórkowy","stacjonarny"))</f>
        <v>stacjonarny</v>
      </c>
      <c r="F2147" s="2">
        <f>telefony6[[#This Row],[zakonczenie]]-telefony6[[#This Row],[rozpoczecie]]</f>
        <v>8.8425925925925686E-3</v>
      </c>
      <c r="G2147" s="6">
        <f>IF(SECOND(telefony6[[#This Row],[czas]])&gt;0,1,0)</f>
        <v>1</v>
      </c>
      <c r="H2147" s="6">
        <f>MINUTE(telefony6[[#This Row],[czas]])+telefony6[[#This Row],[czy kolejna minuta]]</f>
        <v>13</v>
      </c>
      <c r="I2147" s="6">
        <f>MINUTE(telefony6[[#This Row],[czas]])*60+SECOND(telefony6[[#This Row],[czas]])</f>
        <v>764</v>
      </c>
      <c r="J2147" s="6">
        <f>IF(OR(telefony6[[#This Row],[jaki]]="stacjonarny",telefony6[[#This Row],[jaki]]="komórkowy"),J2146-telefony6[[#This Row],[sekundach]],J2146)</f>
        <v>-964107</v>
      </c>
      <c r="K2147" s="6">
        <f>IF(AND(telefony6[[#This Row],[abonament]]&lt;0,telefony6[[#This Row],[jaki]]="stacjonarny"),telefony6[[#This Row],[sekundach]],0)</f>
        <v>764</v>
      </c>
      <c r="L2147" s="6">
        <f>IF(AND(telefony6[[#This Row],[abonament]]&lt;0,telefony6[[#This Row],[jaki]]="komórkowy"),telefony6[[#This Row],[sekundach]],0)</f>
        <v>0</v>
      </c>
      <c r="M2147" s="28">
        <f>IF(telefony6[[#This Row],[jaki]]="zagraniczny",telefony6[[#This Row],[czas w minutach]],0)</f>
        <v>0</v>
      </c>
    </row>
    <row r="2148" spans="1:13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  <c r="E2148" t="str">
        <f>IF(LEN(telefony6[[#This Row],[nr]])&gt;=10,"zagraniczny",IF(LEN(telefony6[[#This Row],[nr]])=8,"komórkowy","stacjonarny"))</f>
        <v>stacjonarny</v>
      </c>
      <c r="F2148" s="2">
        <f>telefony6[[#This Row],[zakonczenie]]-telefony6[[#This Row],[rozpoczecie]]</f>
        <v>1.1574074074072183E-4</v>
      </c>
      <c r="G2148" s="6">
        <f>IF(SECOND(telefony6[[#This Row],[czas]])&gt;0,1,0)</f>
        <v>1</v>
      </c>
      <c r="H2148" s="6">
        <f>MINUTE(telefony6[[#This Row],[czas]])+telefony6[[#This Row],[czy kolejna minuta]]</f>
        <v>1</v>
      </c>
      <c r="I2148" s="6">
        <f>MINUTE(telefony6[[#This Row],[czas]])*60+SECOND(telefony6[[#This Row],[czas]])</f>
        <v>10</v>
      </c>
      <c r="J2148" s="6">
        <f>IF(OR(telefony6[[#This Row],[jaki]]="stacjonarny",telefony6[[#This Row],[jaki]]="komórkowy"),J2147-telefony6[[#This Row],[sekundach]],J2147)</f>
        <v>-964117</v>
      </c>
      <c r="K2148" s="6">
        <f>IF(AND(telefony6[[#This Row],[abonament]]&lt;0,telefony6[[#This Row],[jaki]]="stacjonarny"),telefony6[[#This Row],[sekundach]],0)</f>
        <v>10</v>
      </c>
      <c r="L2148" s="6">
        <f>IF(AND(telefony6[[#This Row],[abonament]]&lt;0,telefony6[[#This Row],[jaki]]="komórkowy"),telefony6[[#This Row],[sekundach]],0)</f>
        <v>0</v>
      </c>
      <c r="M2148" s="28">
        <f>IF(telefony6[[#This Row],[jaki]]="zagraniczny",telefony6[[#This Row],[czas w minutach]],0)</f>
        <v>0</v>
      </c>
    </row>
    <row r="2149" spans="1:13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  <c r="E2149" t="str">
        <f>IF(LEN(telefony6[[#This Row],[nr]])&gt;=10,"zagraniczny",IF(LEN(telefony6[[#This Row],[nr]])=8,"komórkowy","stacjonarny"))</f>
        <v>stacjonarny</v>
      </c>
      <c r="F2149" s="2">
        <f>telefony6[[#This Row],[zakonczenie]]-telefony6[[#This Row],[rozpoczecie]]</f>
        <v>1.4467592592593004E-3</v>
      </c>
      <c r="G2149" s="6">
        <f>IF(SECOND(telefony6[[#This Row],[czas]])&gt;0,1,0)</f>
        <v>1</v>
      </c>
      <c r="H2149" s="6">
        <f>MINUTE(telefony6[[#This Row],[czas]])+telefony6[[#This Row],[czy kolejna minuta]]</f>
        <v>3</v>
      </c>
      <c r="I2149" s="6">
        <f>MINUTE(telefony6[[#This Row],[czas]])*60+SECOND(telefony6[[#This Row],[czas]])</f>
        <v>125</v>
      </c>
      <c r="J2149" s="6">
        <f>IF(OR(telefony6[[#This Row],[jaki]]="stacjonarny",telefony6[[#This Row],[jaki]]="komórkowy"),J2148-telefony6[[#This Row],[sekundach]],J2148)</f>
        <v>-964242</v>
      </c>
      <c r="K2149" s="6">
        <f>IF(AND(telefony6[[#This Row],[abonament]]&lt;0,telefony6[[#This Row],[jaki]]="stacjonarny"),telefony6[[#This Row],[sekundach]],0)</f>
        <v>125</v>
      </c>
      <c r="L2149" s="6">
        <f>IF(AND(telefony6[[#This Row],[abonament]]&lt;0,telefony6[[#This Row],[jaki]]="komórkowy"),telefony6[[#This Row],[sekundach]],0)</f>
        <v>0</v>
      </c>
      <c r="M2149" s="28">
        <f>IF(telefony6[[#This Row],[jaki]]="zagraniczny",telefony6[[#This Row],[czas w minutach]],0)</f>
        <v>0</v>
      </c>
    </row>
  </sheetData>
  <mergeCells count="2">
    <mergeCell ref="Q9:R9"/>
    <mergeCell ref="Q8:R8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F H G R W r K 3 5 T e k A A A A 9 g A A A B I A H A B D b 2 5 m a W c v U G F j a 2 F n Z S 5 4 b W w g o h g A K K A U A A A A A A A A A A A A A A A A A A A A A A A A A A A A h Y 9 N D o I w G E S v Q r q n f x p j y E d Z u I W E x M S 4 b U q F R i g E i u V u L j y S V x C j q D u X 8 + Y t Z u 7 X G y R T U w c X 3 Q + m t T F i m K J A W 9 U W x p Y x G t 0 p 3 K J E Q C 7 V W Z Y 6 m G U 7 R N N Q x K h y r o s I 8 d 5 j v 8 J t X x J O K S P H L N 2 r S j c S f W T z X w 6 N H Z y 0 S i M B h 9 c Y w T F b M 7 y h H F M g C 4 T M 2 K / A 5 7 3 P 9 g f C b q z d 2 G v R 1 W G e A l k i k P c H 8 Q B Q S w M E F A A C A A g A F H G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x k V p r T P y 1 j Q E A A H 0 K A A A T A B w A R m 9 y b X V s Y X M v U 2 V j d G l v b j E u b S C i G A A o o B Q A A A A A A A A A A A A A A A A A A A A A A A A A A A D t k s 9 O G z E Q x u + R 8 g 4 j c 9 l I 7 o q E 0 E M r D i i l w I E K l R S k 1 h z M 7 k D d e D 2 R P V u y G 3 H h l T h V 4 o b y X j h d / g k 4 c G d 9 8 X g + e z z f 6 B c w Y 0 M O D p q 9 / 7 n b 6 X b C b + 0 x B 0 a L p + Q q 2 A C L 3 O 1 A X I t / / u Y q X 1 x S T I 7 C 3 / Q L Z W W B j p O v x m I 6 I s f x E B I x + q R + B P R B H d E f x o m 6 v x f U t u G d 8 k T t a S 6 9 V s X / D Y w 7 J R / j a q L V 1 i x D q / a / w 2 B 1 0 I c 9 7 W v M 4 A O M 7 7 p R 9 2 2 l P G P R k 0 M p h N y a s d e H 2 p Y Y 0 t 0 z R x 5 l f 7 C + 2 p N N 1 y v i m z 5 b X N 5 c n U 8 M E E w p P 6 8 W 1 6 G O V Y p 4 q g 0 V B k W 0 N N Y n 0 c a + p 4 I Y d 1 D n 0 U L y 4 F n C r z t p 0 9 q D T F v t w w b 7 E o 8 f P / o Z K 7 k 4 S Q K u p o 8 l x 1 6 7 s P Q 4 I l s W b l x N M S R v a 0 v O 5 8 J 5 I W H X 8 c d h u n x 6 I W E u c s 0 6 Z u M 3 C D F u k p 7 q K W V x Y s u H j c a m a L R a T 8 h F z T 3 T L n r d j n G v G 3 j K w 4 p 4 I C I Z 9 E S L R Y v F c y z W W i x a L F 5 i M W y x a L F 4 i c V 6 i 8 W 7 x u I W U E s B A i 0 A F A A C A A g A F H G R W r K 3 5 T e k A A A A 9 g A A A B I A A A A A A A A A A A A A A A A A A A A A A E N v b m Z p Z y 9 Q Y W N r Y W d l L n h t b F B L A Q I t A B Q A A g A I A B R x k V o P y u m r p A A A A O k A A A A T A A A A A A A A A A A A A A A A A P A A A A B b Q 2 9 u d G V u d F 9 U e X B l c 1 0 u e G 1 s U E s B A i 0 A F A A C A A g A F H G R W m t M / L W N A Q A A f Q o A A B M A A A A A A A A A A A A A A A A A 4 Q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z A A A A A A A A A 5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I w M W I y Z W E t N T U 4 N y 0 0 M T g 5 L T k 1 M z M t Y W Q 5 N 2 V k Y z E z O W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R l b G V m b 2 5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d U M T E 6 M z Q 6 M z Q u M T I 0 N D Y w M l o i I C 8 + P E V u d H J 5 I F R 5 c G U 9 I k Z p b G x D b 2 x 1 b W 5 U e X B l c y I g V m F s d W U 9 I n N B d 2 t L Q 2 c 9 P S I g L z 4 8 R W 5 0 c n k g V H l w Z T 0 i R m l s b E N v b H V t b k 5 h b W V z I i B W Y W x 1 Z T 0 i c 1 s m c X V v d D t u c i Z x d W 9 0 O y w m c X V v d D t k Y X R h J n F 1 b 3 Q 7 L C Z x d W 9 0 O 3 J v e n B v Y 3 p l Y 2 l l J n F 1 b 3 Q 7 L C Z x d W 9 0 O 3 p h a 2 9 u Y 3 p l b m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x l Z m 9 u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U 3 Y z Y w Y T c t M z l i Z C 0 0 N D E 4 L W E 1 Z G U t N T Q 5 N z g 5 M D M 5 Z D h i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l b G V m b 2 5 5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d U M T E 6 M z Q 6 M z Q u M T I 0 N D Y w M l o i I C 8 + P E V u d H J 5 I F R 5 c G U 9 I k Z p b G x D b 2 x 1 b W 5 U e X B l c y I g V m F s d W U 9 I n N B d 2 t L Q 2 c 9 P S I g L z 4 8 R W 5 0 c n k g V H l w Z T 0 i R m l s b E N v b H V t b k 5 h b W V z I i B W Y W x 1 Z T 0 i c 1 s m c X V v d D t u c i Z x d W 9 0 O y w m c X V v d D t k Y X R h J n F 1 b 3 Q 7 L C Z x d W 9 0 O 3 J v e n B v Y 3 p l Y 2 l l J n F 1 b 3 Q 7 L C Z x d W 9 0 O 3 p h a 2 9 u Y 3 p l b m l l J n F 1 b 3 Q 7 X S I g L z 4 8 R W 5 0 c n k g V H l w Z T 0 i R m l s b F N 0 Y X R 1 c y I g V m F s d W U 9 I n N D b 2 1 w b G V 0 Z S I g L z 4 8 R W 5 0 c n k g V H l w Z T 0 i R m l s b E N v d W 5 0 I i B W Y W x 1 Z T 0 i b D I x N D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G V m b 2 5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z I x N T h m N y 1 k M z h h L T Q 0 N T U t O D d h N S 0 y Y m Y 3 N D A 0 M D d i M z U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s Z W Z v b n k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1 Q x M T o z N D o z N C 4 x M j Q 0 N j A y W i I g L z 4 8 R W 5 0 c n k g V H l w Z T 0 i R m l s b E N v b H V t b l R 5 c G V z I i B W Y W x 1 Z T 0 i c 0 F 3 a 0 t D Z z 0 9 I i A v P j x F b n R y e S B U e X B l P S J G a W x s Q 2 9 s d W 1 u T m F t Z X M i I F Z h b H V l P S J z W y Z x d W 9 0 O 2 5 y J n F 1 b 3 Q 7 L C Z x d W 9 0 O 2 R h d G E m c X V v d D s s J n F 1 b 3 Q 7 c m 9 6 c G 9 j e m V j a W U m c X V v d D s s J n F 1 b 3 Q 7 e m F r b 2 5 j e m V u a W U m c X V v d D t d I i A v P j x F b n R y e S B U e X B l P S J G a W x s U 3 R h d H V z I i B W Y W x 1 Z T 0 i c 0 N v b X B s Z X R l I i A v P j x F b n R y e S B U e X B l P S J G a W x s Q 2 9 1 b n Q i I F Z h b H V l P S J s M j E 0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s Z W Z v b n k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x O W Y 2 N j U 4 L T U 5 N j k t N D I 0 O C 0 4 N D Q w L T g 3 M D I 2 O T N m N j E 2 M i I g L z 4 8 R W 5 0 c n k g V H l w Z T 0 i T m F 2 a W d h d G l v b l N 0 Z X B O Y W 1 l I i B W Y W x 1 Z T 0 i c 0 5 h d 2 l n Y W N q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d U M T E 6 M z Q 6 M z Q u M T I 0 N D Y w M l o i I C 8 + P E V u d H J 5 I F R 5 c G U 9 I k Z p b G x D b 2 x 1 b W 5 U e X B l c y I g V m F s d W U 9 I n N B d 2 t L Q 2 c 9 P S I g L z 4 8 R W 5 0 c n k g V H l w Z T 0 i R m l s b E N v b H V t b k 5 h b W V z I i B W Y W x 1 Z T 0 i c 1 s m c X V v d D t u c i Z x d W 9 0 O y w m c X V v d D t k Y X R h J n F 1 b 3 Q 7 L C Z x d W 9 0 O 3 J v e n B v Y 3 p l Y 2 l l J n F 1 b 3 Q 7 L C Z x d W 9 0 O 3 p h a 2 9 u Y 3 p l b m l l J n F 1 b 3 Q 7 X S I g L z 4 8 R W 5 0 c n k g V H l w Z T 0 i R m l s b F N 0 Y X R 1 c y I g V m F s d W U 9 I n N D b 2 1 w b G V 0 Z S I g L z 4 8 R W 5 0 c n k g V H l w Z T 0 i R m l s b E N v d W 5 0 I i B W Y W x 1 Z T 0 i b D I x N D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G V m b 2 5 5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z U 2 N m J k N C 0 1 M G U 0 L T R k M G E t Y j R k N i 1 i Z D Q w N 2 N i O D J j M m Y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s Z W Z v b n k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1 Q x M T o z N D o z N C 4 x M j Q 0 N j A y W i I g L z 4 8 R W 5 0 c n k g V H l w Z T 0 i R m l s b E N v b H V t b l R 5 c G V z I i B W Y W x 1 Z T 0 i c 0 F 3 a 0 t D Z z 0 9 I i A v P j x F b n R y e S B U e X B l P S J G a W x s Q 2 9 s d W 1 u T m F t Z X M i I F Z h b H V l P S J z W y Z x d W 9 0 O 2 5 y J n F 1 b 3 Q 7 L C Z x d W 9 0 O 2 R h d G E m c X V v d D s s J n F 1 b 3 Q 7 c m 9 6 c G 9 j e m V j a W U m c X V v d D s s J n F 1 b 3 Q 7 e m F r b 2 5 j e m V u a W U m c X V v d D t d I i A v P j x F b n R y e S B U e X B l P S J G a W x s U 3 R h d H V z I i B W Y W x 1 Z T 0 i c 0 N v b X B s Z X R l I i A v P j x F b n R y e S B U e X B l P S J G a W x s Q 2 9 1 b n Q i I F Z h b H V l P S J s M j E 0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s Z W Z v b n k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1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Y 0 k O V R o N E K c U T K U 2 Q J q B w A A A A A C A A A A A A A Q Z g A A A A E A A C A A A A B C x A m y j u M 7 H p 6 j m u 5 P n d E o M F 1 C h 3 0 2 6 S N L s A R 7 8 z F t + Q A A A A A O g A A A A A I A A C A A A A D W o I g w t n 9 j t D Q N 7 6 r L w 4 G G 5 y / o U n L + t 7 i w H l C d e x 6 / E l A A A A C B F e 8 J e I b O 0 4 i 8 C S g z f c r D J c M r T H V V c E Q h o k r U Q 8 / l d g F 3 + 4 n o v J D 5 O A c Q c O z h d W O v H t m X K A 4 h d z g K 4 m + / a 3 h 2 F b l w r w M B v 6 y z w s 5 w F R N 3 k E A A A A C g i Y N t F a P 7 n C l H 0 c 9 Y 0 f P p i q s R L Q E m A c 1 j c e a 7 c A 7 R N Z W K d r / 9 u R W M x Q t A v o 3 f G z l I t j q T u Y V 9 x H B h j c 5 X g h l y < / D a t a M a s h u p > 
</file>

<file path=customXml/itemProps1.xml><?xml version="1.0" encoding="utf-8"?>
<ds:datastoreItem xmlns:ds="http://schemas.openxmlformats.org/officeDocument/2006/customXml" ds:itemID="{A71951A2-EF3D-4088-AF8F-1ADBB0670F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5.1</vt:lpstr>
      <vt:lpstr>5.2</vt:lpstr>
      <vt:lpstr>5.3</vt:lpstr>
      <vt:lpstr>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Karolczak</dc:creator>
  <cp:lastModifiedBy>Wojciech Karolczak</cp:lastModifiedBy>
  <dcterms:created xsi:type="dcterms:W3CDTF">2025-04-17T11:33:19Z</dcterms:created>
  <dcterms:modified xsi:type="dcterms:W3CDTF">2025-04-17T13:03:35Z</dcterms:modified>
</cp:coreProperties>
</file>