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tabilité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Payé</t>
      </text>
    </comment>
    <comment authorId="0" ref="D12">
      <text>
        <t xml:space="preserve">Payé</t>
      </text>
    </comment>
    <comment authorId="0" ref="D14">
      <text>
        <t xml:space="preserve">Payé
Erreur de livraison... on en a eu 36 !</t>
      </text>
    </comment>
    <comment authorId="0" ref="D15">
      <text>
        <t xml:space="preserve">Trimestre 1 
------------
TVA déductible : +17.02
Précompte Professionnel : -17.86
Total ONSS : -54.53
------------
Payé le 03/03/16</t>
      </text>
    </comment>
    <comment authorId="0" ref="J15">
      <text>
        <t xml:space="preserve">Indice de Qualité niveau 1 :)</t>
      </text>
    </comment>
    <comment authorId="0" ref="D16">
      <text>
        <t xml:space="preserve">Trimestre 2
------------
TVA déductible : 
Précompte Professionnel : 
Total ONSS : </t>
      </text>
    </comment>
    <comment authorId="0" ref="D18">
      <text>
        <t xml:space="preserve">Réductions à enlever du total vendu pour réduire la TVA</t>
      </text>
    </comment>
    <comment authorId="0" ref="J18">
      <text>
        <t xml:space="preserve">Vente boite écouteurs
Argent laissé par les gens pour quelconques raisons ( comme pour encourager la mini... )</t>
      </text>
    </comment>
    <comment authorId="0" ref="B28">
      <text>
        <t xml:space="preserve">Caisse + Banque
</t>
      </text>
    </comment>
  </commentList>
</comments>
</file>

<file path=xl/sharedStrings.xml><?xml version="1.0" encoding="utf-8"?>
<sst xmlns="http://schemas.openxmlformats.org/spreadsheetml/2006/main" count="40" uniqueCount="31">
  <si>
    <t>Comptabilité</t>
  </si>
  <si>
    <t>Capital de départ :</t>
  </si>
  <si>
    <t>€</t>
  </si>
  <si>
    <t>Pertes</t>
  </si>
  <si>
    <t>Pourquoi ?</t>
  </si>
  <si>
    <t>Gains</t>
  </si>
  <si>
    <t>Pourquoi?</t>
  </si>
  <si>
    <t>Achat Fils Chenille x 600</t>
  </si>
  <si>
    <t>Service</t>
  </si>
  <si>
    <t>Achat Cables Android x 12</t>
  </si>
  <si>
    <t>Vente Cables Android</t>
  </si>
  <si>
    <t>Abandon</t>
  </si>
  <si>
    <t>Achat Cables Apple</t>
  </si>
  <si>
    <t>Vente Cables Apple</t>
  </si>
  <si>
    <t>Achat Écouteurs x36</t>
  </si>
  <si>
    <t>Vente Écouteurs</t>
  </si>
  <si>
    <t>TVA, Prec. Prof. et ONSS (T1)</t>
  </si>
  <si>
    <t>IQ</t>
  </si>
  <si>
    <t>TVA, Prec. Prof. et ONSS (T2)</t>
  </si>
  <si>
    <t>Ventes du Jeudi Fou</t>
  </si>
  <si>
    <t>=&gt; On ne se paye pas</t>
  </si>
  <si>
    <t>Autres...</t>
  </si>
  <si>
    <t>à la banque</t>
  </si>
  <si>
    <t>reste à la banque</t>
  </si>
  <si>
    <t>Total</t>
  </si>
  <si>
    <t>Estimation Salaires :</t>
  </si>
  <si>
    <t>(10 mois de salaire pour tous)</t>
  </si>
  <si>
    <t>Caisse :</t>
  </si>
  <si>
    <t>Total :</t>
  </si>
  <si>
    <t>Profit Cable Care :</t>
  </si>
  <si>
    <t>Valeur Action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</si>
</sst>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€]"/>
  </numFmts>
  <fonts count="10">
    <font>
      <sz val="10.0"/>
      <color rgb="FF000000"/>
      <name val="Arial"/>
    </font>
    <font>
      <b/>
      <sz val="12.0"/>
      <color rgb="FF000000"/>
      <name val="Trebuchet MS"/>
    </font>
    <font/>
    <font>
      <b/>
      <color rgb="FFCC0000"/>
    </font>
    <font>
      <b/>
    </font>
    <font>
      <b/>
      <color rgb="FF6AA84F"/>
    </font>
    <font>
      <color rgb="FF666666"/>
    </font>
    <font>
      <color rgb="FFFFFFFF"/>
    </font>
    <font>
      <color rgb="FFCC0000"/>
    </font>
    <font>
      <color rgb="FF6AA84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dotted">
        <color rgb="FFFFFFFF"/>
      </top>
      <bottom style="dotted">
        <color rgb="FFFFFFFF"/>
      </bottom>
    </border>
    <border>
      <top style="dotted">
        <color rgb="FFFFFFFF"/>
      </top>
      <bottom style="dotted">
        <color rgb="FFFFFFFF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2" numFmtId="0" xfId="0" applyAlignment="1" applyBorder="1" applyFont="1">
      <alignment horizontal="right" readingOrder="0"/>
    </xf>
    <xf borderId="3" fillId="0" fontId="2" numFmtId="2" xfId="0" applyAlignment="1" applyBorder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0" fillId="0" fontId="2" numFmtId="2" xfId="0" applyAlignment="1" applyFont="1" applyNumberFormat="1">
      <alignment horizontal="center" readingOrder="0"/>
    </xf>
    <xf borderId="5" fillId="0" fontId="2" numFmtId="0" xfId="0" applyAlignment="1" applyBorder="1" applyFont="1">
      <alignment horizontal="center"/>
    </xf>
    <xf borderId="4" fillId="0" fontId="2" numFmtId="0" xfId="0" applyBorder="1" applyFont="1"/>
    <xf borderId="6" fillId="4" fontId="7" numFmtId="0" xfId="0" applyAlignment="1" applyBorder="1" applyFill="1" applyFont="1">
      <alignment horizontal="center" readingOrder="0"/>
    </xf>
    <xf borderId="7" fillId="4" fontId="7" numFmtId="2" xfId="0" applyAlignment="1" applyBorder="1" applyFont="1" applyNumberForma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quotePrefix="1" borderId="0" fillId="0" fontId="6" numFmtId="0" xfId="0" applyAlignment="1" applyFont="1">
      <alignment readingOrder="0"/>
    </xf>
    <xf borderId="5" fillId="0" fontId="2" numFmtId="2" xfId="0" applyAlignment="1" applyBorder="1" applyFont="1" applyNumberFormat="1">
      <alignment horizontal="center" readingOrder="0"/>
    </xf>
    <xf borderId="8" fillId="5" fontId="2" numFmtId="0" xfId="0" applyBorder="1" applyFill="1" applyFont="1"/>
    <xf borderId="9" fillId="5" fontId="2" numFmtId="0" xfId="0" applyAlignment="1" applyBorder="1" applyFont="1">
      <alignment horizontal="center" readingOrder="0"/>
    </xf>
    <xf borderId="10" fillId="5" fontId="6" numFmtId="0" xfId="0" applyAlignment="1" applyBorder="1" applyFont="1">
      <alignment readingOrder="0"/>
    </xf>
    <xf borderId="11" fillId="0" fontId="2" numFmtId="0" xfId="0" applyBorder="1" applyFont="1"/>
    <xf borderId="12" fillId="5" fontId="2" numFmtId="0" xfId="0" applyBorder="1" applyFont="1"/>
    <xf borderId="10" fillId="5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2" fillId="6" fontId="8" numFmtId="2" xfId="0" applyAlignment="1" applyBorder="1" applyFill="1" applyFont="1" applyNumberFormat="1">
      <alignment horizontal="center"/>
    </xf>
    <xf borderId="2" fillId="0" fontId="2" numFmtId="0" xfId="0" applyBorder="1" applyFont="1"/>
    <xf borderId="2" fillId="6" fontId="9" numFmtId="2" xfId="0" applyAlignment="1" applyBorder="1" applyFont="1" applyNumberFormat="1">
      <alignment horizontal="center"/>
    </xf>
    <xf borderId="0" fillId="0" fontId="2" numFmtId="2" xfId="0" applyAlignment="1" applyFont="1" applyNumberFormat="1">
      <alignment readingOrder="0"/>
    </xf>
    <xf borderId="0" fillId="0" fontId="2" numFmtId="164" xfId="0" applyAlignment="1" applyFont="1" applyNumberFormat="1">
      <alignment horizontal="center"/>
    </xf>
    <xf borderId="0" fillId="0" fontId="2" numFmtId="2" xfId="0" applyFont="1" applyNumberForma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28</xdr:row>
      <xdr:rowOff>28575</xdr:rowOff>
    </xdr:from>
    <xdr:ext cx="314325" cy="314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28575</xdr:colOff>
      <xdr:row>25</xdr:row>
      <xdr:rowOff>19050</xdr:rowOff>
    </xdr:from>
    <xdr:ext cx="333375" cy="333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6" max="7" width="16.71"/>
    <col customWidth="1" min="8" max="8" width="22.14"/>
  </cols>
  <sheetData>
    <row r="2">
      <c r="C2" s="1" t="s">
        <v>0</v>
      </c>
      <c r="D2" s="2"/>
      <c r="E2" s="2"/>
      <c r="F2" s="2"/>
      <c r="G2" s="2"/>
      <c r="H2" s="2"/>
      <c r="I2" s="2"/>
      <c r="J2" s="2"/>
    </row>
    <row r="5">
      <c r="B5" s="3" t="s">
        <v>1</v>
      </c>
      <c r="C5" s="3">
        <v>294.0</v>
      </c>
      <c r="D5" s="3" t="s">
        <v>2</v>
      </c>
    </row>
    <row r="7" ht="8.25" customHeight="1">
      <c r="A7" s="4"/>
    </row>
    <row r="10">
      <c r="B10" s="5" t="s">
        <v>3</v>
      </c>
      <c r="D10" s="6" t="s">
        <v>4</v>
      </c>
      <c r="E10" s="2"/>
      <c r="G10" s="7"/>
      <c r="H10" s="8" t="s">
        <v>5</v>
      </c>
      <c r="I10" s="2"/>
      <c r="J10" s="6" t="s">
        <v>6</v>
      </c>
      <c r="K10" s="2"/>
    </row>
    <row r="11">
      <c r="B11" s="9" t="s">
        <v>2</v>
      </c>
      <c r="C11" s="10">
        <f>16.95+25.95</f>
        <v>42.9</v>
      </c>
      <c r="D11" s="11" t="s">
        <v>7</v>
      </c>
      <c r="G11" s="12"/>
      <c r="H11" s="13" t="s">
        <v>2</v>
      </c>
      <c r="I11" s="14">
        <v>62.5</v>
      </c>
      <c r="J11" s="11" t="s">
        <v>8</v>
      </c>
    </row>
    <row r="12">
      <c r="B12" s="3"/>
      <c r="C12" s="15">
        <f>6.89*4</f>
        <v>27.56</v>
      </c>
      <c r="D12" s="11" t="s">
        <v>9</v>
      </c>
      <c r="H12" s="16"/>
      <c r="I12" s="14">
        <v>57.0</v>
      </c>
      <c r="J12" s="11" t="s">
        <v>10</v>
      </c>
    </row>
    <row r="13">
      <c r="C13" s="17" t="s">
        <v>11</v>
      </c>
      <c r="D13" s="11" t="s">
        <v>12</v>
      </c>
      <c r="H13" s="16"/>
      <c r="I13" s="18" t="s">
        <v>11</v>
      </c>
      <c r="J13" s="11" t="s">
        <v>13</v>
      </c>
    </row>
    <row r="14">
      <c r="C14" s="19">
        <v>53.56</v>
      </c>
      <c r="D14" s="11" t="s">
        <v>14</v>
      </c>
      <c r="H14" s="16"/>
      <c r="I14" s="14">
        <v>180.0</v>
      </c>
      <c r="J14" s="11" t="s">
        <v>15</v>
      </c>
    </row>
    <row r="15">
      <c r="A15" s="3"/>
      <c r="B15" s="3"/>
      <c r="C15" s="19">
        <v>55.37</v>
      </c>
      <c r="D15" s="11" t="s">
        <v>16</v>
      </c>
      <c r="H15" s="16"/>
      <c r="I15" s="14">
        <v>35.0</v>
      </c>
      <c r="J15" s="11" t="s">
        <v>17</v>
      </c>
    </row>
    <row r="16">
      <c r="A16" s="3"/>
      <c r="B16" s="3"/>
      <c r="C16" s="19">
        <v>136.71</v>
      </c>
      <c r="D16" s="11" t="s">
        <v>18</v>
      </c>
      <c r="G16" s="3"/>
      <c r="H16" s="20"/>
      <c r="I16" s="14">
        <v>90.68</v>
      </c>
      <c r="J16" s="11" t="s">
        <v>19</v>
      </c>
    </row>
    <row r="17">
      <c r="A17" s="3"/>
      <c r="B17" s="3"/>
      <c r="C17" s="19"/>
      <c r="D17" s="11"/>
      <c r="H17" s="16"/>
      <c r="I17" s="14">
        <f>C25</f>
        <v>266.5</v>
      </c>
      <c r="J17" s="21" t="s">
        <v>20</v>
      </c>
    </row>
    <row r="18">
      <c r="A18" s="3"/>
      <c r="B18" s="3"/>
      <c r="C18" s="22">
        <v>3.5</v>
      </c>
      <c r="D18" s="11" t="s">
        <v>21</v>
      </c>
      <c r="G18" s="3"/>
      <c r="H18" s="20"/>
      <c r="I18" s="14"/>
      <c r="J18" s="11" t="s">
        <v>21</v>
      </c>
    </row>
    <row r="19">
      <c r="B19" s="23"/>
      <c r="C19" s="24">
        <v>330.0</v>
      </c>
      <c r="D19" s="25" t="s">
        <v>22</v>
      </c>
      <c r="E19" s="26"/>
      <c r="H19" s="27"/>
      <c r="I19" s="28">
        <f>C19-SUM(C15:C17)</f>
        <v>137.92</v>
      </c>
      <c r="J19" s="25" t="s">
        <v>23</v>
      </c>
      <c r="K19" s="26"/>
    </row>
    <row r="20">
      <c r="B20" s="29" t="s">
        <v>24</v>
      </c>
      <c r="C20" s="30">
        <f>SUM(C11:C18)</f>
        <v>319.6</v>
      </c>
      <c r="D20" s="31"/>
      <c r="E20" s="31"/>
      <c r="H20" s="29" t="s">
        <v>24</v>
      </c>
      <c r="I20" s="32">
        <f>SUM(I11:I18)-I15</f>
        <v>656.68</v>
      </c>
      <c r="J20" s="31"/>
      <c r="K20" s="31"/>
    </row>
    <row r="21">
      <c r="B21" s="3"/>
      <c r="C21" s="3"/>
      <c r="D21" s="3"/>
      <c r="E21" s="11"/>
    </row>
    <row r="22">
      <c r="B22" s="3"/>
      <c r="C22" s="3"/>
      <c r="D22" s="3"/>
      <c r="E22" s="11"/>
    </row>
    <row r="23" ht="8.25" customHeight="1">
      <c r="A23" s="4"/>
    </row>
    <row r="24">
      <c r="B24" s="3"/>
      <c r="C24" s="3"/>
      <c r="D24" s="3"/>
      <c r="E24" s="11"/>
    </row>
    <row r="25">
      <c r="B25" s="3" t="s">
        <v>25</v>
      </c>
      <c r="C25" s="33">
        <v>266.5</v>
      </c>
      <c r="D25" s="3" t="s">
        <v>2</v>
      </c>
      <c r="E25" s="11" t="s">
        <v>26</v>
      </c>
    </row>
    <row r="26">
      <c r="G26" s="3"/>
      <c r="H26" s="34"/>
    </row>
    <row r="27">
      <c r="B27" s="3" t="s">
        <v>27</v>
      </c>
      <c r="C27" s="35">
        <f>C28-I19-I15</f>
        <v>226.66</v>
      </c>
      <c r="D27" s="3" t="s">
        <v>2</v>
      </c>
    </row>
    <row r="28">
      <c r="B28" s="3" t="s">
        <v>28</v>
      </c>
      <c r="C28" s="35">
        <f>C5-C20+I20-C25+I15</f>
        <v>399.58</v>
      </c>
      <c r="D28" s="3" t="s">
        <v>2</v>
      </c>
      <c r="G28" s="3" t="s">
        <v>29</v>
      </c>
      <c r="H28" s="34">
        <f>C28-C5</f>
        <v>105.58</v>
      </c>
    </row>
    <row r="30">
      <c r="C30" s="3" t="s">
        <v>30</v>
      </c>
      <c r="D30" s="35">
        <f>C28/42</f>
        <v>9.513809524</v>
      </c>
      <c r="E30" s="3" t="s">
        <v>2</v>
      </c>
    </row>
    <row r="32">
      <c r="B32" s="3"/>
      <c r="C32" s="33"/>
      <c r="D32" s="3"/>
      <c r="I32" s="3"/>
    </row>
    <row r="35">
      <c r="G35" s="3"/>
      <c r="H35" s="3"/>
      <c r="I35" s="3"/>
    </row>
    <row r="36">
      <c r="G36" s="3"/>
    </row>
    <row r="37">
      <c r="C37" s="36"/>
    </row>
    <row r="38">
      <c r="H38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</sheetData>
  <mergeCells count="23">
    <mergeCell ref="A7:L7"/>
    <mergeCell ref="C2:J2"/>
    <mergeCell ref="D11:E11"/>
    <mergeCell ref="D13:E13"/>
    <mergeCell ref="D12:E12"/>
    <mergeCell ref="J13:K13"/>
    <mergeCell ref="J14:K14"/>
    <mergeCell ref="J16:K16"/>
    <mergeCell ref="J15:K15"/>
    <mergeCell ref="J17:K17"/>
    <mergeCell ref="J18:K18"/>
    <mergeCell ref="J19:K19"/>
    <mergeCell ref="A23:L23"/>
    <mergeCell ref="D19:E19"/>
    <mergeCell ref="D15:E15"/>
    <mergeCell ref="D16:E16"/>
    <mergeCell ref="D18:E18"/>
    <mergeCell ref="D17:E17"/>
    <mergeCell ref="J11:K11"/>
    <mergeCell ref="J10:K10"/>
    <mergeCell ref="J12:K12"/>
    <mergeCell ref="D10:E10"/>
    <mergeCell ref="D14:E14"/>
  </mergeCells>
  <conditionalFormatting sqref="D30">
    <cfRule type="cellIs" dxfId="0" priority="1" operator="greaterThanOrEqual">
      <formula>7</formula>
    </cfRule>
  </conditionalFormatting>
  <conditionalFormatting sqref="D30">
    <cfRule type="cellIs" dxfId="1" priority="2" operator="greaterThanOrEqual">
      <formula>1</formula>
    </cfRule>
  </conditionalFormatting>
  <conditionalFormatting sqref="D30">
    <cfRule type="cellIs" dxfId="2" priority="3" operator="lessThan">
      <formula>1</formula>
    </cfRule>
  </conditionalFormatting>
  <drawing r:id="rId2"/>
  <legacyDrawing r:id="rId3"/>
</worksheet>
</file>